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RobertReynolds\Python Projects\Python Development Projects\TransactionPlatformDevelopmentAlphaLocal\transaction_platform_app\static\ArchitecturalSourceFiles\"/>
    </mc:Choice>
  </mc:AlternateContent>
  <xr:revisionPtr revIDLastSave="0" documentId="8_{DA46E46E-6294-4174-A42B-34C0C19F801B}" xr6:coauthVersionLast="47" xr6:coauthVersionMax="47" xr10:uidLastSave="{00000000-0000-0000-0000-000000000000}"/>
  <bookViews>
    <workbookView xWindow="2200" yWindow="2200" windowWidth="25400" windowHeight="11170" xr2:uid="{586047BE-9211-4D08-A875-592E10DB234E}"/>
  </bookViews>
  <sheets>
    <sheet name="Master Workflow Tracker" sheetId="5" r:id="rId1"/>
    <sheet name="Snapshot" sheetId="12" r:id="rId2"/>
    <sheet name="Tiers 1 - 2 - 3" sheetId="15" r:id="rId3"/>
    <sheet name="EHQ Transfers" sheetId="19" state="hidden" r:id="rId4"/>
    <sheet name="Out-of-Scope" sheetId="16" state="hidden" r:id="rId5"/>
    <sheet name="No RA" sheetId="17" state="hidden" r:id="rId6"/>
    <sheet name="Definitions" sheetId="6" state="hidden" r:id="rId7"/>
    <sheet name="Summary" sheetId="20" state="hidden" r:id="rId8"/>
    <sheet name="Summary 2" sheetId="21" state="hidden" r:id="rId9"/>
    <sheet name="Summary 12.17.18" sheetId="23" state="hidden" r:id="rId10"/>
    <sheet name="Data" sheetId="4" r:id="rId11"/>
  </sheets>
  <externalReferences>
    <externalReference r:id="rId12"/>
  </externalReferences>
  <definedNames>
    <definedName name="_xlnm._FilterDatabase" localSheetId="0" hidden="1">'Master Workflow Tracker'!$A$4:$BX$145</definedName>
    <definedName name="_xlnm._FilterDatabase" localSheetId="1" hidden="1">Snapshot!$B$4:$AH$174</definedName>
    <definedName name="_xlnm._FilterDatabase" localSheetId="9" hidden="1">'Summary 12.17.18'!#REF!</definedName>
    <definedName name="_xlnm._FilterDatabase" localSheetId="2" hidden="1">'Tiers 1 - 2 - 3'!$A$3:$V$626</definedName>
    <definedName name="Class">Data!$C$2:$C$9</definedName>
    <definedName name="Classify">Data!$C$2:$C$10</definedName>
    <definedName name="Countries">Data!$O$2:$O$12</definedName>
    <definedName name="DataSubject">Data!$A$2:$A$9</definedName>
    <definedName name="Location">Data!$M$2:$M$12</definedName>
    <definedName name="_xlnm.Print_Area" localSheetId="5">'No RA'!$A$1:$F$12</definedName>
    <definedName name="_xlnm.Print_Area" localSheetId="2">'Tiers 1 - 2 - 3'!$A$4:$S$626</definedName>
    <definedName name="_xlnm.Print_Titles" localSheetId="3">'EHQ Transfers'!$1:$1</definedName>
    <definedName name="_xlnm.Print_Titles" localSheetId="0">'Master Workflow Tracker'!$A:$C,'Master Workflow Tracker'!$2:$4</definedName>
    <definedName name="_xlnm.Print_Titles" localSheetId="5">'No RA'!$4:$4</definedName>
    <definedName name="_xlnm.Print_Titles" localSheetId="4">'Out-of-Scope'!$4:$4</definedName>
    <definedName name="_xlnm.Print_Titles" localSheetId="1">Snapshot!$3:$4</definedName>
    <definedName name="_xlnm.Print_Titles" localSheetId="9">'Summary 12.17.18'!$2:$2</definedName>
    <definedName name="_xlnm.Print_Titles" localSheetId="2">'Tiers 1 - 2 - 3'!$1:$3</definedName>
    <definedName name="Renewal">Data!$O$17:$O$25</definedName>
    <definedName name="ScopeDeploy">Data!$O$2:$O$11</definedName>
    <definedName name="ScopeReach">Data!$O$2:$O$11</definedName>
    <definedName name="Spend">Data!$M$17:$M$20</definedName>
    <definedName name="Subjects">Data!$A$2:$A$9</definedName>
    <definedName name="Three">Data!$M$24:$M$27</definedName>
    <definedName name="YesNo">Data!#REF!</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M28" i="5" l="1"/>
  <c r="BM84" i="5" l="1"/>
  <c r="BM83" i="5"/>
  <c r="D5" i="23" l="1"/>
  <c r="E5" i="23"/>
  <c r="F5" i="23"/>
  <c r="C5" i="23"/>
  <c r="G5" i="23" s="1"/>
  <c r="F8" i="23"/>
  <c r="F9" i="23" s="1"/>
  <c r="F7" i="23"/>
  <c r="F6" i="23"/>
  <c r="F3" i="23"/>
  <c r="D9" i="23" l="1"/>
  <c r="E9" i="23"/>
  <c r="C9" i="23"/>
  <c r="G9" i="23"/>
  <c r="G8" i="23" l="1"/>
  <c r="BM24" i="5"/>
  <c r="X59" i="12" l="1"/>
  <c r="Y59" i="12"/>
  <c r="Z59" i="12"/>
  <c r="AA59" i="12"/>
  <c r="AB59" i="12"/>
  <c r="AC59" i="12"/>
  <c r="AD59" i="12"/>
  <c r="AE59" i="12"/>
  <c r="X82" i="12"/>
  <c r="Y82" i="12"/>
  <c r="Z82" i="12"/>
  <c r="AA82" i="12"/>
  <c r="AB82" i="12"/>
  <c r="AC82" i="12"/>
  <c r="AD82" i="12"/>
  <c r="AE82" i="12"/>
  <c r="X130" i="12"/>
  <c r="Y130" i="12"/>
  <c r="Z130" i="12"/>
  <c r="AA130" i="12"/>
  <c r="AB130" i="12"/>
  <c r="AC130" i="12"/>
  <c r="AD130" i="12"/>
  <c r="AE130" i="12"/>
  <c r="X149" i="12"/>
  <c r="Y149" i="12"/>
  <c r="Z149" i="12"/>
  <c r="AA149" i="12"/>
  <c r="AB149" i="12"/>
  <c r="AC149" i="12"/>
  <c r="AD149" i="12"/>
  <c r="AE149" i="12"/>
  <c r="X174" i="12"/>
  <c r="Y174" i="12"/>
  <c r="Z174" i="12"/>
  <c r="AA174" i="12"/>
  <c r="AB174" i="12"/>
  <c r="AC174" i="12"/>
  <c r="AD174" i="12"/>
  <c r="AC195" i="12"/>
  <c r="AC184" i="12"/>
  <c r="X184" i="12"/>
  <c r="Y184" i="12"/>
  <c r="Z184" i="12"/>
  <c r="AA184" i="12"/>
  <c r="AB184" i="12"/>
  <c r="AD184" i="12"/>
  <c r="AE184" i="12"/>
  <c r="W184" i="12"/>
  <c r="W149" i="12"/>
  <c r="AC197" i="12" l="1"/>
  <c r="BM47" i="5"/>
  <c r="G7" i="23" l="1"/>
  <c r="G4" i="23"/>
  <c r="G6" i="23"/>
  <c r="G3" i="23"/>
  <c r="BM117" i="5" l="1"/>
  <c r="BM69" i="5" l="1"/>
  <c r="E6" i="20" l="1"/>
  <c r="D6" i="20"/>
  <c r="W59" i="12" l="1"/>
  <c r="W82" i="12"/>
  <c r="BM154" i="5" l="1"/>
  <c r="BM134" i="5"/>
  <c r="BM132" i="5"/>
  <c r="BM131" i="5"/>
  <c r="BM130" i="5"/>
  <c r="BM128" i="5"/>
  <c r="BM127" i="5"/>
  <c r="BM126" i="5"/>
  <c r="BM125" i="5"/>
  <c r="BM120" i="5"/>
  <c r="BM115" i="5"/>
  <c r="BM113" i="5"/>
  <c r="BM95" i="5"/>
  <c r="BM85" i="5"/>
  <c r="BM81" i="5"/>
  <c r="BM73" i="5"/>
  <c r="BM72" i="5"/>
  <c r="BM71" i="5"/>
  <c r="BM103" i="5"/>
  <c r="BM101" i="5"/>
  <c r="BM100" i="5"/>
  <c r="BM99" i="5"/>
  <c r="BM96" i="5"/>
  <c r="BM94" i="5"/>
  <c r="BM92" i="5"/>
  <c r="BM89" i="5"/>
  <c r="BM87" i="5"/>
  <c r="BM86" i="5"/>
  <c r="BM82" i="5"/>
  <c r="BM80" i="5"/>
  <c r="BM79" i="5"/>
  <c r="BM74" i="5"/>
  <c r="BM70" i="5"/>
  <c r="BM68" i="5"/>
  <c r="BM67" i="5"/>
  <c r="BM66" i="5"/>
  <c r="BM65" i="5"/>
  <c r="BM64" i="5"/>
  <c r="BM62" i="5"/>
  <c r="BM60" i="5"/>
  <c r="BM59" i="5"/>
  <c r="BM58" i="5"/>
  <c r="BM55" i="5"/>
  <c r="BM54" i="5"/>
  <c r="BM53" i="5"/>
  <c r="BM52" i="5"/>
  <c r="BM51" i="5"/>
  <c r="BM50" i="5"/>
  <c r="BM150" i="5"/>
  <c r="BM49" i="5"/>
  <c r="BM46" i="5"/>
  <c r="BM44" i="5"/>
  <c r="BM43" i="5"/>
  <c r="BM42" i="5"/>
  <c r="BM41" i="5"/>
  <c r="BM40" i="5"/>
  <c r="BM39" i="5"/>
  <c r="BM38" i="5"/>
  <c r="BM37" i="5"/>
  <c r="BM36" i="5"/>
  <c r="BM35" i="5"/>
  <c r="BM34" i="5"/>
  <c r="BM33" i="5"/>
  <c r="BM32" i="5"/>
  <c r="BM30" i="5"/>
  <c r="BM25" i="5"/>
  <c r="BM23" i="5"/>
  <c r="BM22" i="5"/>
  <c r="BM21" i="5"/>
  <c r="BM20" i="5"/>
  <c r="BM19" i="5"/>
  <c r="BM18" i="5"/>
  <c r="BM17" i="5"/>
  <c r="BM149" i="5"/>
  <c r="BM13" i="5"/>
  <c r="BM12" i="5"/>
  <c r="BM10" i="5"/>
  <c r="BM26" i="5"/>
  <c r="BM31" i="5"/>
  <c r="BM76" i="5"/>
  <c r="BM29" i="5"/>
  <c r="BM138" i="5"/>
  <c r="M33" i="4" l="1"/>
  <c r="C5" i="20"/>
  <c r="C6" i="20" s="1"/>
  <c r="E3" i="20"/>
  <c r="AE195" i="12"/>
  <c r="AD195" i="12"/>
  <c r="AB195" i="12"/>
  <c r="AA195" i="12"/>
  <c r="Z195" i="12"/>
  <c r="Y195" i="12"/>
  <c r="X195" i="12"/>
  <c r="W195" i="12"/>
  <c r="AE174" i="12"/>
  <c r="AD197" i="12"/>
  <c r="AB197" i="12"/>
  <c r="AA197" i="12"/>
  <c r="Z197" i="12"/>
  <c r="Y197" i="12"/>
  <c r="X197" i="12"/>
  <c r="W174" i="12"/>
  <c r="W130" i="12"/>
  <c r="BM145" i="5"/>
  <c r="BM144" i="5"/>
  <c r="BM156" i="5"/>
  <c r="BM143" i="5"/>
  <c r="BM142" i="5"/>
  <c r="BM141" i="5"/>
  <c r="BM155" i="5"/>
  <c r="BM140" i="5"/>
  <c r="BM139" i="5"/>
  <c r="BM137" i="5"/>
  <c r="BM136" i="5"/>
  <c r="BM135" i="5"/>
  <c r="BM133" i="5"/>
  <c r="BM129" i="5"/>
  <c r="BM153" i="5"/>
  <c r="BM124" i="5"/>
  <c r="BM123" i="5"/>
  <c r="BM122" i="5"/>
  <c r="BM121" i="5"/>
  <c r="BM119" i="5"/>
  <c r="BM118" i="5"/>
  <c r="BM116" i="5"/>
  <c r="BM114" i="5"/>
  <c r="BM112" i="5"/>
  <c r="BM111" i="5"/>
  <c r="BM110" i="5"/>
  <c r="BM109" i="5"/>
  <c r="BM108" i="5"/>
  <c r="BM107" i="5"/>
  <c r="BM106" i="5"/>
  <c r="BM105" i="5"/>
  <c r="BM104" i="5"/>
  <c r="BM102" i="5"/>
  <c r="BM98" i="5"/>
  <c r="BM97" i="5"/>
  <c r="BM93" i="5"/>
  <c r="BM88" i="5"/>
  <c r="BM151" i="5"/>
  <c r="BM78" i="5"/>
  <c r="BM77" i="5"/>
  <c r="BM75" i="5"/>
  <c r="BM63" i="5"/>
  <c r="BM61" i="5"/>
  <c r="BM57" i="5"/>
  <c r="BM56" i="5"/>
  <c r="BM27" i="5"/>
  <c r="BM16" i="5"/>
  <c r="BM15" i="5"/>
  <c r="BM14" i="5"/>
  <c r="BM148" i="5"/>
  <c r="BM11" i="5"/>
  <c r="BM9" i="5"/>
  <c r="BM8" i="5"/>
  <c r="BM7" i="5"/>
  <c r="BM6" i="5"/>
  <c r="BM5" i="5"/>
  <c r="W197" i="12" l="1"/>
  <c r="AE197"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Laurie</author>
  </authors>
  <commentList>
    <comment ref="BT7" authorId="0" shapeId="0" xr:uid="{0C77E120-5DD4-4EB5-990D-F0D95D4D185C}">
      <text>
        <r>
          <rPr>
            <b/>
            <sz val="9"/>
            <color indexed="81"/>
            <rFont val="Tahoma"/>
            <family val="2"/>
          </rPr>
          <t>Laurie:</t>
        </r>
        <r>
          <rPr>
            <sz val="9"/>
            <color indexed="81"/>
            <rFont val="Tahoma"/>
            <family val="2"/>
          </rPr>
          <t xml:space="preserve">
02/14/18 - Notice from client, not working with vendor &amp; agreement was terminated.  Determined that only Wrk Order #1 was terminated.  Agreement still active.
03/01/18 -  Acxiom confirmed that they are in discusion w/Nike groups (responding to 02/23 inquiry). Additional request sent regarding Nike contacts &amp; type of data.
</t>
        </r>
      </text>
    </comment>
    <comment ref="N11" authorId="0" shapeId="0" xr:uid="{2BE27DA5-E8E4-4760-9CBE-A31251E9EF3C}">
      <text>
        <r>
          <rPr>
            <b/>
            <sz val="9"/>
            <color indexed="81"/>
            <rFont val="Tahoma"/>
            <family val="2"/>
          </rPr>
          <t>Laurie:</t>
        </r>
        <r>
          <rPr>
            <sz val="9"/>
            <color indexed="81"/>
            <rFont val="Tahoma"/>
            <family val="2"/>
          </rPr>
          <t xml:space="preserve">
Contact info provided by Kerry Jantzi</t>
        </r>
      </text>
    </comment>
    <comment ref="N59" authorId="0" shapeId="0" xr:uid="{CC7E7694-F1FB-4255-8123-F4C52089B685}">
      <text>
        <r>
          <rPr>
            <b/>
            <sz val="9"/>
            <color indexed="81"/>
            <rFont val="Tahoma"/>
            <family val="2"/>
          </rPr>
          <t>Laurie:</t>
        </r>
        <r>
          <rPr>
            <sz val="9"/>
            <color indexed="81"/>
            <rFont val="Tahoma"/>
            <family val="2"/>
          </rPr>
          <t xml:space="preserve">
IRM Contacts
&gt; Jill Failla
&gt; John McGroty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Laurie</author>
  </authors>
  <commentList>
    <comment ref="W3" authorId="0" shapeId="0" xr:uid="{83161C2F-EDF7-44F6-BAA8-0B5F926782BE}">
      <text>
        <r>
          <rPr>
            <b/>
            <sz val="9"/>
            <color indexed="81"/>
            <rFont val="Tahoma"/>
            <family val="2"/>
          </rPr>
          <t>Laurie:</t>
        </r>
        <r>
          <rPr>
            <sz val="9"/>
            <color indexed="81"/>
            <rFont val="Tahoma"/>
            <family val="2"/>
          </rPr>
          <t xml:space="preserve">
AWAITING COMPLETION OF DPI OR OTHER INFO FROM NIKE BUSINESS, NIKE LEGAL OR VENDOR.
</t>
        </r>
      </text>
    </comment>
    <comment ref="X3" authorId="0" shapeId="0" xr:uid="{6A810381-E587-402C-9736-B2CD21EC59A9}">
      <text>
        <r>
          <rPr>
            <b/>
            <sz val="9"/>
            <color indexed="81"/>
            <rFont val="Tahoma"/>
            <family val="2"/>
          </rPr>
          <t>Laurie:</t>
        </r>
        <r>
          <rPr>
            <sz val="9"/>
            <color indexed="81"/>
            <rFont val="Tahoma"/>
            <family val="2"/>
          </rPr>
          <t xml:space="preserve">
AMENDMENT CURRENTLY IN NEGOTIATIONS &amp; UNDER REVIEW BY ASHE/VENDOR COUNSEL </t>
        </r>
      </text>
    </comment>
    <comment ref="Y3" authorId="0" shapeId="0" xr:uid="{1FBCEDD8-0EC7-4B97-9DCE-DD2E5FB66F31}">
      <text>
        <r>
          <rPr>
            <b/>
            <sz val="9"/>
            <color indexed="81"/>
            <rFont val="Tahoma"/>
            <family val="2"/>
          </rPr>
          <t>Laurie:</t>
        </r>
        <r>
          <rPr>
            <sz val="9"/>
            <color indexed="81"/>
            <rFont val="Tahoma"/>
            <family val="2"/>
          </rPr>
          <t xml:space="preserve">
GDPR amendment fully-signed and filed in Cranium.</t>
        </r>
      </text>
    </comment>
    <comment ref="AA3" authorId="0" shapeId="0" xr:uid="{070687C7-F30D-494B-B0B1-37BD4A626F28}">
      <text>
        <r>
          <rPr>
            <b/>
            <sz val="9"/>
            <color indexed="81"/>
            <rFont val="Tahoma"/>
            <family val="2"/>
          </rPr>
          <t>Laurie:</t>
        </r>
        <r>
          <rPr>
            <sz val="9"/>
            <color indexed="81"/>
            <rFont val="Tahoma"/>
            <family val="2"/>
          </rPr>
          <t xml:space="preserve">
NIKE BIZ, IRM, LEGAL AND VENDOR AGREE THAT VENDOR DOES NOT HANDLE EU NIKE DATA.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Laurie</author>
  </authors>
  <commentList>
    <comment ref="G14" authorId="0" shapeId="0" xr:uid="{A990EC70-F887-41B6-8367-EBB323A93865}">
      <text>
        <r>
          <rPr>
            <b/>
            <sz val="9"/>
            <color indexed="81"/>
            <rFont val="Tahoma"/>
            <family val="2"/>
          </rPr>
          <t>Laurie:</t>
        </r>
        <r>
          <rPr>
            <sz val="9"/>
            <color indexed="81"/>
            <rFont val="Tahoma"/>
            <family val="2"/>
          </rPr>
          <t xml:space="preserve">
Ashe received 05/28/18</t>
        </r>
      </text>
    </comment>
    <comment ref="G35" authorId="0" shapeId="0" xr:uid="{D497AC4E-6059-46CE-960D-CEE9E9B01ADB}">
      <text>
        <r>
          <rPr>
            <b/>
            <sz val="9"/>
            <color indexed="81"/>
            <rFont val="Tahoma"/>
            <family val="2"/>
          </rPr>
          <t>Laurie:</t>
        </r>
        <r>
          <rPr>
            <sz val="9"/>
            <color indexed="81"/>
            <rFont val="Tahoma"/>
            <family val="2"/>
          </rPr>
          <t xml:space="preserve">
Ashe received 08/27/18</t>
        </r>
      </text>
    </comment>
    <comment ref="G47" authorId="0" shapeId="0" xr:uid="{EEEC90B1-BA60-490F-A80A-B13CA75DB2AC}">
      <text>
        <r>
          <rPr>
            <b/>
            <sz val="9"/>
            <color indexed="81"/>
            <rFont val="Tahoma"/>
            <family val="2"/>
          </rPr>
          <t>Laurie:</t>
        </r>
        <r>
          <rPr>
            <sz val="9"/>
            <color indexed="81"/>
            <rFont val="Tahoma"/>
            <family val="2"/>
          </rPr>
          <t xml:space="preserve">
Ashe received 04/20/18</t>
        </r>
      </text>
    </comment>
    <comment ref="G48" authorId="0" shapeId="0" xr:uid="{22431DBD-C708-4797-A34F-47691F878B13}">
      <text>
        <r>
          <rPr>
            <b/>
            <sz val="9"/>
            <color indexed="81"/>
            <rFont val="Tahoma"/>
            <family val="2"/>
          </rPr>
          <t>Laurie:</t>
        </r>
        <r>
          <rPr>
            <sz val="9"/>
            <color indexed="81"/>
            <rFont val="Tahoma"/>
            <family val="2"/>
          </rPr>
          <t xml:space="preserve">
Ashe received 04/16/18</t>
        </r>
      </text>
    </comment>
    <comment ref="I68" authorId="0" shapeId="0" xr:uid="{2F83A610-3F7C-4A82-A85F-CB259887B971}">
      <text>
        <r>
          <rPr>
            <b/>
            <sz val="9"/>
            <color indexed="81"/>
            <rFont val="Tahoma"/>
            <family val="2"/>
          </rPr>
          <t>Laurie:</t>
        </r>
        <r>
          <rPr>
            <sz val="9"/>
            <color indexed="81"/>
            <rFont val="Tahoma"/>
            <family val="2"/>
          </rPr>
          <t xml:space="preserve">
Received 05/22/18</t>
        </r>
      </text>
    </comment>
    <comment ref="K110" authorId="0" shapeId="0" xr:uid="{8967E9C6-A7FC-4A27-8A32-A34139646FF9}">
      <text>
        <r>
          <rPr>
            <b/>
            <sz val="9"/>
            <color indexed="81"/>
            <rFont val="Tahoma"/>
            <family val="2"/>
          </rPr>
          <t>Laurie:</t>
        </r>
        <r>
          <rPr>
            <sz val="9"/>
            <color indexed="81"/>
            <rFont val="Tahoma"/>
            <family val="2"/>
          </rPr>
          <t xml:space="preserve">
Ashe received 05/23/18</t>
        </r>
      </text>
    </comment>
    <comment ref="M123" authorId="0" shapeId="0" xr:uid="{92FE4151-C56B-46A5-9E63-A2D1F86D722C}">
      <text>
        <r>
          <rPr>
            <b/>
            <sz val="9"/>
            <color indexed="81"/>
            <rFont val="Tahoma"/>
            <family val="2"/>
          </rPr>
          <t>Laurie:</t>
        </r>
        <r>
          <rPr>
            <sz val="9"/>
            <color indexed="81"/>
            <rFont val="Tahoma"/>
            <family val="2"/>
          </rPr>
          <t xml:space="preserve">
HR/TA VENDOR</t>
        </r>
      </text>
    </comment>
    <comment ref="K157" authorId="0" shapeId="0" xr:uid="{E8E53B07-6FC6-4628-8A2D-BABABA725CC1}">
      <text>
        <r>
          <rPr>
            <b/>
            <sz val="9"/>
            <color indexed="81"/>
            <rFont val="Tahoma"/>
            <family val="2"/>
          </rPr>
          <t>Laurie:</t>
        </r>
        <r>
          <rPr>
            <sz val="9"/>
            <color indexed="81"/>
            <rFont val="Tahoma"/>
            <family val="2"/>
          </rPr>
          <t xml:space="preserve">
Ashe received 07/17/18</t>
        </r>
      </text>
    </comment>
    <comment ref="K193" authorId="0" shapeId="0" xr:uid="{A80463A2-5651-47AB-9925-6EA1881564C1}">
      <text>
        <r>
          <rPr>
            <b/>
            <sz val="9"/>
            <color indexed="81"/>
            <rFont val="Tahoma"/>
            <family val="2"/>
          </rPr>
          <t>Laurie:</t>
        </r>
        <r>
          <rPr>
            <sz val="9"/>
            <color indexed="81"/>
            <rFont val="Tahoma"/>
            <family val="2"/>
          </rPr>
          <t xml:space="preserve">
Ashe received 03/05/18</t>
        </r>
      </text>
    </comment>
    <comment ref="M217" authorId="0" shapeId="0" xr:uid="{D43BC0B1-AD0C-43E7-9AF1-1BA5EEADBA66}">
      <text>
        <r>
          <rPr>
            <b/>
            <sz val="9"/>
            <color indexed="81"/>
            <rFont val="Tahoma"/>
            <family val="2"/>
          </rPr>
          <t>Laurie:</t>
        </r>
        <r>
          <rPr>
            <sz val="9"/>
            <color indexed="81"/>
            <rFont val="Tahoma"/>
            <family val="2"/>
          </rPr>
          <t xml:space="preserve">
Ashe received 04/09/18</t>
        </r>
      </text>
    </comment>
    <comment ref="M239" authorId="0" shapeId="0" xr:uid="{42D3FFF6-547A-4812-A77B-EA64B17DAEA0}">
      <text>
        <r>
          <rPr>
            <b/>
            <sz val="9"/>
            <color indexed="81"/>
            <rFont val="Tahoma"/>
            <family val="2"/>
          </rPr>
          <t>Laurie:</t>
        </r>
        <r>
          <rPr>
            <sz val="9"/>
            <color indexed="81"/>
            <rFont val="Tahoma"/>
            <family val="2"/>
          </rPr>
          <t xml:space="preserve">
Incoming Request - Ashe received 05/??/18</t>
        </r>
      </text>
    </comment>
    <comment ref="M250" authorId="0" shapeId="0" xr:uid="{24FA77BA-537E-4433-8C77-C22B86535E06}">
      <text>
        <r>
          <rPr>
            <b/>
            <sz val="9"/>
            <color indexed="81"/>
            <rFont val="Tahoma"/>
            <family val="2"/>
          </rPr>
          <t>Laurie:</t>
        </r>
        <r>
          <rPr>
            <sz val="9"/>
            <color indexed="81"/>
            <rFont val="Tahoma"/>
            <family val="2"/>
          </rPr>
          <t xml:space="preserve">
HR/TA VENDOR</t>
        </r>
      </text>
    </comment>
    <comment ref="K292" authorId="0" shapeId="0" xr:uid="{883DAD8B-BB2E-4C41-831F-98274660CBFA}">
      <text>
        <r>
          <rPr>
            <b/>
            <sz val="9"/>
            <color indexed="81"/>
            <rFont val="Tahoma"/>
            <family val="2"/>
          </rPr>
          <t>Laurie:</t>
        </r>
        <r>
          <rPr>
            <sz val="9"/>
            <color indexed="81"/>
            <rFont val="Tahoma"/>
            <family val="2"/>
          </rPr>
          <t xml:space="preserve">
08/31/18 - RA received from Nike Legal.
</t>
        </r>
      </text>
    </comment>
    <comment ref="K336" authorId="0" shapeId="0" xr:uid="{7B262679-D8DC-42AB-8D74-CD2CEA8E57DC}">
      <text>
        <r>
          <rPr>
            <b/>
            <sz val="9"/>
            <color indexed="81"/>
            <rFont val="Tahoma"/>
            <family val="2"/>
          </rPr>
          <t>Laurie:</t>
        </r>
        <r>
          <rPr>
            <sz val="9"/>
            <color indexed="81"/>
            <rFont val="Tahoma"/>
            <family val="2"/>
          </rPr>
          <t xml:space="preserve">
Rec'd 09/13/18</t>
        </r>
      </text>
    </comment>
    <comment ref="K361" authorId="0" shapeId="0" xr:uid="{9CF67BCC-247C-4911-98F2-8D2250B5B05A}">
      <text>
        <r>
          <rPr>
            <b/>
            <sz val="9"/>
            <color indexed="81"/>
            <rFont val="Tahoma"/>
            <family val="2"/>
          </rPr>
          <t>Laurie:</t>
        </r>
        <r>
          <rPr>
            <sz val="9"/>
            <color indexed="81"/>
            <rFont val="Tahoma"/>
            <family val="2"/>
          </rPr>
          <t xml:space="preserve">
Laurie:
Ashe received 07/24/18</t>
        </r>
      </text>
    </comment>
    <comment ref="M447" authorId="0" shapeId="0" xr:uid="{C4D7EC8A-BF8B-4936-8BDA-A9488F5937F4}">
      <text>
        <r>
          <rPr>
            <b/>
            <sz val="9"/>
            <color indexed="81"/>
            <rFont val="Tahoma"/>
            <family val="2"/>
          </rPr>
          <t>Laurie:</t>
        </r>
        <r>
          <rPr>
            <sz val="9"/>
            <color indexed="81"/>
            <rFont val="Tahoma"/>
            <family val="2"/>
          </rPr>
          <t xml:space="preserve">
Ashe received 06/06/18</t>
        </r>
      </text>
    </comment>
    <comment ref="M477" authorId="0" shapeId="0" xr:uid="{A91E507A-10F5-404B-95AC-D25DFD85E309}">
      <text>
        <r>
          <rPr>
            <b/>
            <sz val="9"/>
            <color indexed="81"/>
            <rFont val="Tahoma"/>
            <family val="2"/>
          </rPr>
          <t>Laurie:</t>
        </r>
        <r>
          <rPr>
            <sz val="9"/>
            <color indexed="81"/>
            <rFont val="Tahoma"/>
            <family val="2"/>
          </rPr>
          <t xml:space="preserve">
HR/TA VENDOR</t>
        </r>
      </text>
    </comment>
    <comment ref="M488" authorId="0" shapeId="0" xr:uid="{E5C76B43-3B64-4ED8-80DE-E067153F8374}">
      <text>
        <r>
          <rPr>
            <b/>
            <sz val="9"/>
            <color indexed="81"/>
            <rFont val="Tahoma"/>
            <family val="2"/>
          </rPr>
          <t>Laurie:</t>
        </r>
        <r>
          <rPr>
            <sz val="9"/>
            <color indexed="81"/>
            <rFont val="Tahoma"/>
            <family val="2"/>
          </rPr>
          <t xml:space="preserve">
HR/TA VENDOR</t>
        </r>
      </text>
    </comment>
    <comment ref="K503" authorId="0" shapeId="0" xr:uid="{C8CF07F7-8E7D-480A-80B8-84C643FC903D}">
      <text>
        <r>
          <rPr>
            <b/>
            <sz val="9"/>
            <color indexed="81"/>
            <rFont val="Tahoma"/>
            <family val="2"/>
          </rPr>
          <t>Laurie:</t>
        </r>
        <r>
          <rPr>
            <sz val="9"/>
            <color indexed="81"/>
            <rFont val="Tahoma"/>
            <family val="2"/>
          </rPr>
          <t xml:space="preserve">
Rec'd 06/22/18</t>
        </r>
      </text>
    </comment>
    <comment ref="M531" authorId="0" shapeId="0" xr:uid="{092FB2BD-2944-4418-9D84-79E9A3649118}">
      <text>
        <r>
          <rPr>
            <b/>
            <sz val="9"/>
            <color indexed="81"/>
            <rFont val="Tahoma"/>
            <family val="2"/>
          </rPr>
          <t>Laurie:</t>
        </r>
        <r>
          <rPr>
            <sz val="9"/>
            <color indexed="81"/>
            <rFont val="Tahoma"/>
            <family val="2"/>
          </rPr>
          <t xml:space="preserve">
10/03/18 - K. Schenken updated DPSE; confirmed no EU data / no PII.
</t>
        </r>
      </text>
    </comment>
    <comment ref="K539" authorId="0" shapeId="0" xr:uid="{9ADE8C8C-961E-4A86-9DB1-93082E8B0437}">
      <text>
        <r>
          <rPr>
            <b/>
            <sz val="9"/>
            <color indexed="81"/>
            <rFont val="Tahoma"/>
            <family val="2"/>
          </rPr>
          <t>Laurie:</t>
        </r>
        <r>
          <rPr>
            <sz val="9"/>
            <color indexed="81"/>
            <rFont val="Tahoma"/>
            <family val="2"/>
          </rPr>
          <t xml:space="preserve">
Ashe received 05/22/18</t>
        </r>
      </text>
    </comment>
    <comment ref="M544" authorId="0" shapeId="0" xr:uid="{FCA5B3B9-FE7B-4E6C-951D-87199BBC0EF9}">
      <text>
        <r>
          <rPr>
            <b/>
            <sz val="9"/>
            <color indexed="81"/>
            <rFont val="Tahoma"/>
            <family val="2"/>
          </rPr>
          <t>Laurie:</t>
        </r>
        <r>
          <rPr>
            <sz val="9"/>
            <color indexed="81"/>
            <rFont val="Tahoma"/>
            <family val="2"/>
          </rPr>
          <t xml:space="preserve">
HR/TA VENDOR</t>
        </r>
      </text>
    </comment>
  </commentList>
</comments>
</file>

<file path=xl/sharedStrings.xml><?xml version="1.0" encoding="utf-8"?>
<sst xmlns="http://schemas.openxmlformats.org/spreadsheetml/2006/main" count="11527" uniqueCount="3162">
  <si>
    <t>ITEM #</t>
  </si>
  <si>
    <t>Vendor</t>
  </si>
  <si>
    <t>Application or
Service Name</t>
  </si>
  <si>
    <t>Application / Service
Purpose</t>
  </si>
  <si>
    <t>Cranium
Record #</t>
  </si>
  <si>
    <t>Digital NIC Codes</t>
  </si>
  <si>
    <t>Status</t>
  </si>
  <si>
    <t>Name</t>
  </si>
  <si>
    <t>Email</t>
  </si>
  <si>
    <t>General Matter Information</t>
  </si>
  <si>
    <t>Notice Party Information</t>
  </si>
  <si>
    <t>Ashe Resources</t>
  </si>
  <si>
    <t>Who Will Sign the Amendment?</t>
  </si>
  <si>
    <t>Date
Matter
Initiated</t>
  </si>
  <si>
    <t>Vendor Name</t>
  </si>
  <si>
    <t>Amendment</t>
  </si>
  <si>
    <t>NIKE
Procurement
Contact</t>
  </si>
  <si>
    <t>NIKE
Business
Contact</t>
  </si>
  <si>
    <t>Vendor Contact
&amp; Address in
Agreement</t>
  </si>
  <si>
    <t>Matter
Initiation</t>
  </si>
  <si>
    <t>Reviewing
Attorney</t>
  </si>
  <si>
    <t>Package
Version</t>
  </si>
  <si>
    <t>DPSE
Version</t>
  </si>
  <si>
    <t>Copy of
Signed
Amendment
in Cranium</t>
  </si>
  <si>
    <t>Notes &amp; Follow-up</t>
  </si>
  <si>
    <t>Title</t>
  </si>
  <si>
    <t>Effective
Date</t>
  </si>
  <si>
    <t>Data Location</t>
  </si>
  <si>
    <t>Applicant</t>
  </si>
  <si>
    <t>Gold</t>
  </si>
  <si>
    <t>Off-Premise</t>
  </si>
  <si>
    <t>&lt; 50</t>
  </si>
  <si>
    <t>EMEA</t>
  </si>
  <si>
    <t>Not Started</t>
  </si>
  <si>
    <t>Consumer</t>
  </si>
  <si>
    <t>Platinum</t>
  </si>
  <si>
    <t>On-Premise</t>
  </si>
  <si>
    <t>50-100</t>
  </si>
  <si>
    <t>NAm</t>
  </si>
  <si>
    <t>In Process</t>
  </si>
  <si>
    <t>Elite Athlete</t>
  </si>
  <si>
    <t>Silver</t>
  </si>
  <si>
    <t>On-Premise / Network Access</t>
  </si>
  <si>
    <t>101-200</t>
  </si>
  <si>
    <t>APLA</t>
  </si>
  <si>
    <t>Complete</t>
  </si>
  <si>
    <t>Employee</t>
  </si>
  <si>
    <t>&gt; 200</t>
  </si>
  <si>
    <t>GC-Global (All)</t>
  </si>
  <si>
    <t>Research Subject</t>
  </si>
  <si>
    <t>Vendor / Supplier</t>
  </si>
  <si>
    <t>Replace Prior DPSE</t>
  </si>
  <si>
    <t>Global DPSE</t>
  </si>
  <si>
    <t>L. Willman</t>
  </si>
  <si>
    <t>Fax</t>
  </si>
  <si>
    <t>No Prior DPSE</t>
  </si>
  <si>
    <t>EU DPSE</t>
  </si>
  <si>
    <t>L. Miller</t>
  </si>
  <si>
    <t>S. Claussen</t>
  </si>
  <si>
    <t>Overnite</t>
  </si>
  <si>
    <t>A. O'Sullivan-Pierce</t>
  </si>
  <si>
    <t>B. Drabiak</t>
  </si>
  <si>
    <t>D. Glikbarg</t>
  </si>
  <si>
    <t>Any of Above</t>
  </si>
  <si>
    <t>Vendor Review</t>
  </si>
  <si>
    <t>In Negotiation</t>
  </si>
  <si>
    <t>M. Gustafson</t>
  </si>
  <si>
    <t>In Signature</t>
  </si>
  <si>
    <t>Executed / Complete</t>
  </si>
  <si>
    <t>L. Le Cheminant</t>
  </si>
  <si>
    <t>E. Rake</t>
  </si>
  <si>
    <t>J. Snell</t>
  </si>
  <si>
    <t>J. Sweeney</t>
  </si>
  <si>
    <t>N/A</t>
  </si>
  <si>
    <t>Nike Managed Public Cloud</t>
  </si>
  <si>
    <t>Nike Managed Public Cloud, Nike Premise Hosted</t>
  </si>
  <si>
    <t>Nike Premise Hosted</t>
  </si>
  <si>
    <t>Nike Premise Hosted, Nike Managed Public Cloud</t>
  </si>
  <si>
    <t>Nike Premise Hosted, Vendor Premise Hosted</t>
  </si>
  <si>
    <t>Vendor Managed Public Cloud</t>
  </si>
  <si>
    <t>Vendor Managed Public Cloud, Vendor Premise Hosted</t>
  </si>
  <si>
    <t>Vendor Premise Hosted</t>
  </si>
  <si>
    <t>Vendor Premise Hosted, Nike Premise Hosted</t>
  </si>
  <si>
    <t>Data Subject Type</t>
  </si>
  <si>
    <t>Public</t>
  </si>
  <si>
    <t>Restricted Use</t>
  </si>
  <si>
    <t>Highly Confidential</t>
  </si>
  <si>
    <t>Yes</t>
  </si>
  <si>
    <t>No</t>
  </si>
  <si>
    <t>$0 - $100K</t>
  </si>
  <si>
    <t>$100K - $500K</t>
  </si>
  <si>
    <t>$500K - $1M</t>
  </si>
  <si>
    <t>More than $1M</t>
  </si>
  <si>
    <t>Converse</t>
  </si>
  <si>
    <t>Global</t>
  </si>
  <si>
    <t>WE/CEE</t>
  </si>
  <si>
    <t>Central &amp; Eastern Europe (CEE)</t>
  </si>
  <si>
    <t>Emerging Markets (EM)</t>
  </si>
  <si>
    <t>Greater China (GC)</t>
  </si>
  <si>
    <t>Japan (JP)</t>
  </si>
  <si>
    <t>North America (NA)</t>
  </si>
  <si>
    <t>Western Europe (WE)</t>
  </si>
  <si>
    <t>EU Affiliate
is
Contracting
Entity</t>
  </si>
  <si>
    <t>DPSE</t>
  </si>
  <si>
    <t>Model Clauses</t>
  </si>
  <si>
    <t>Contract Title</t>
  </si>
  <si>
    <t>Current 
DPSE on File</t>
  </si>
  <si>
    <t>If YES...
Identify Version and Date</t>
  </si>
  <si>
    <t>Current Model Clause on File</t>
  </si>
  <si>
    <t>If YES...
Identify Date</t>
  </si>
  <si>
    <t>Cranium Record #</t>
  </si>
  <si>
    <t>Sequence #</t>
  </si>
  <si>
    <t>Tab 2 - Contract Documents</t>
  </si>
  <si>
    <t>New Contract Required</t>
  </si>
  <si>
    <t>Identifies a vendor for which there is NOT a signed contract on file &amp; a new one is to be created that includes the GDPR?</t>
  </si>
  <si>
    <t>Vendor Terms Accepted</t>
  </si>
  <si>
    <t>Identifies a contract that is on vendor's paper vs Nike's which Nike has accepted?</t>
  </si>
  <si>
    <t>Existing Terms Accepted</t>
  </si>
  <si>
    <t>Covers the scenerio in which Nike has determined to accept the current vendor contract as-is based on relative risks.</t>
  </si>
  <si>
    <t>Notification Only</t>
  </si>
  <si>
    <t>Applies to vendors who will receive a form letter identifying the GDPR requirements and informing vendor they must comply.</t>
  </si>
  <si>
    <t>Tab 2 - Priority</t>
  </si>
  <si>
    <t>Overall</t>
  </si>
  <si>
    <t>GDPR</t>
  </si>
  <si>
    <t>SaaS Remediation</t>
  </si>
  <si>
    <t>Strategic Vendor</t>
  </si>
  <si>
    <t>High Risk Vendor</t>
  </si>
  <si>
    <t>Tab 1 - In-Scope Vendors' Data</t>
  </si>
  <si>
    <t>IRM Data Classification</t>
  </si>
  <si>
    <t>Tab 1 - Service Scope</t>
  </si>
  <si>
    <t>Annualized Spend</t>
  </si>
  <si>
    <t>Scope of Geo Deployment</t>
  </si>
  <si>
    <t>Tab 1 - Checklist</t>
  </si>
  <si>
    <t>EHQ Vendor List</t>
  </si>
  <si>
    <t>SaaS Audit Remediation</t>
  </si>
  <si>
    <t>Cloud Migration</t>
  </si>
  <si>
    <t>Dutch DPA</t>
  </si>
  <si>
    <t>Safe Harbor List 2015</t>
  </si>
  <si>
    <t>VMO Contract Repository</t>
  </si>
  <si>
    <t>Census Full</t>
  </si>
  <si>
    <t>List of priority apps (internally hosted) being moved to AWS/Azure cloud</t>
  </si>
  <si>
    <t>List of high-risk SaaS solutions providers identified for remediation; assessment criteria includes Usage, Risk, Data Category, Cost, Business Criticality</t>
  </si>
  <si>
    <t>List of vendors identified via questionnaire responses in 24 European countries; assessment criteria include handling of EU personal data, volume (number of records), frequency for use, duration of relationship, breadth of service, data subjects of PI, and sensitivity</t>
  </si>
  <si>
    <t>List of identified vendors in scope under Dutch Data Protection Authority Investigation; Nike is obligated under the Dutch DPA Investigation to meet the requirements per the agreement made on November 2016.  Nike may not initiate communication with users nor individually analyze any data from “inactive” users</t>
  </si>
  <si>
    <t>List of identified vendors from Nike’s Safe Harbor list from 2015; Safe Harbor is the name of an agreement between the United States Department of Commerce and the European Union that regulated the way that U.S. companies could export and handle the personal data of European citizens</t>
  </si>
  <si>
    <t>List of vendors identified as providing a service involving digital products; NIC stands for Nike Industry Code, and is a four digit code classifying which industry a vendor operates in</t>
  </si>
  <si>
    <t>Nike VMO’s Tech &amp; NDE Contract Repository. There is a pivot table that organizes vendor by amount of spend and number of contracts and repository tab that shows the contracts in flight and that are active</t>
  </si>
  <si>
    <t>Nike’s global HR system; SAP HCM sends system data to 1 data file (Census Full). Over 1200 data fields are sent from SAP HCM to Census Full daily. Employee personal information and job information is included in Census Full. It was used to rank non-GPAY and GPAY interfaces based on level of PII data included in the interface file</t>
  </si>
  <si>
    <t>Any information relating or related to an identified or identifiable individual.  Without limiting the  foregoing, an identifiable individual is one who can be identified or authenticated, directly or indirectly, in particular by reference to an identification number or to one or more factors specific to his or her physical, physiological, mental, economic, cultural or social identity.  Personal information includes an individual's name, signature, address, telephone number, email address, and any other unique identifier or reference to one or more factors specific to him or her, such as, employee identification number, Social Security / Social Insurance number, driver's license number, other government-issued identification number, financial account number including credit or debit card number, credit report information, password, PIN, account credentials (e.g., username and password), biometric data, health data, or answers to security questions.  Personal Information includes information that is or can be linked with the information described above.</t>
  </si>
  <si>
    <t xml:space="preserve">Vendor is intended to apply broadly to any person or company outside of Nike who performs services or provides goods to Nike.  By way of example, this may include a company who provides code development services, a cloud-hosted software-as-a-service that provides employee productivity or work-tracking tools, or a company that organizes and hosts live brand events.  </t>
  </si>
  <si>
    <t>Estimated annual spend</t>
  </si>
  <si>
    <t>Countries in scope</t>
  </si>
  <si>
    <t xml:space="preserve">Nike utilizes risk-based categories for the purpose of determining who is allowed to access the information and what security precautions must be taken to protect it against unauthorized access. </t>
  </si>
  <si>
    <t>Personal Data</t>
  </si>
  <si>
    <t>EU Citizen Personal Data</t>
  </si>
  <si>
    <t>Same definition as above ('Personal Data') but pertaining to EU citizens.</t>
  </si>
  <si>
    <t>Refers to the individual who is the subject of personal data. In other words, the data subject is the individual whom particular personal data is about.</t>
  </si>
  <si>
    <t>Auto-Renews</t>
  </si>
  <si>
    <t>See Notes</t>
  </si>
  <si>
    <t>1 Year</t>
  </si>
  <si>
    <t>1 Year (Successive)</t>
  </si>
  <si>
    <t>Not Identified</t>
  </si>
  <si>
    <t>Option to Renew</t>
  </si>
  <si>
    <t>Option to Renew - Notice Required</t>
  </si>
  <si>
    <t>2 Years</t>
  </si>
  <si>
    <t>3 Years</t>
  </si>
  <si>
    <t>4 Years</t>
  </si>
  <si>
    <t>5 Years</t>
  </si>
  <si>
    <t>Package Version</t>
  </si>
  <si>
    <t>Sequence</t>
  </si>
  <si>
    <t>1st</t>
  </si>
  <si>
    <t>2nd</t>
  </si>
  <si>
    <t>3rd</t>
  </si>
  <si>
    <t>4th</t>
  </si>
  <si>
    <t>5th</t>
  </si>
  <si>
    <t>6th</t>
  </si>
  <si>
    <t>7th</t>
  </si>
  <si>
    <t>8th</t>
  </si>
  <si>
    <t>9th</t>
  </si>
  <si>
    <t># of Data Subjects</t>
  </si>
  <si>
    <t>DPSE Version</t>
  </si>
  <si>
    <t>Method of Delivery</t>
  </si>
  <si>
    <t>Matter Initiation</t>
  </si>
  <si>
    <t>Status 2</t>
  </si>
  <si>
    <t>General</t>
  </si>
  <si>
    <t>Source of Deployment</t>
  </si>
  <si>
    <t>Renewal</t>
  </si>
  <si>
    <t>Renewal Term</t>
  </si>
  <si>
    <t>Tab 2 - General Matter Data</t>
  </si>
  <si>
    <t>NIKE Handling Counsel</t>
  </si>
  <si>
    <t>Identifies individual / firm responsible if outside of Ashe.</t>
  </si>
  <si>
    <t>Amendment Information</t>
  </si>
  <si>
    <t>Remediation Workstream</t>
  </si>
  <si>
    <t>Overall Priority</t>
  </si>
  <si>
    <t>Medium</t>
  </si>
  <si>
    <t>Low</t>
  </si>
  <si>
    <t>HIGH</t>
  </si>
  <si>
    <t>TBD</t>
  </si>
  <si>
    <t>Amendment Status</t>
  </si>
  <si>
    <t>Draft
Sent to
NIKE / Vendor</t>
  </si>
  <si>
    <t>Draft Sent To</t>
  </si>
  <si>
    <t>NIKE Biz / Proc</t>
  </si>
  <si>
    <t>Date
Assigned
to Ashe
Attorney</t>
  </si>
  <si>
    <t>Date
Finalized
&amp; Out for
e-signature</t>
  </si>
  <si>
    <t>Expiration
Date</t>
  </si>
  <si>
    <t>RITM #</t>
  </si>
  <si>
    <t>Data
Classification</t>
  </si>
  <si>
    <t>IRM Information</t>
  </si>
  <si>
    <t>L. Stillman</t>
  </si>
  <si>
    <t>YES</t>
  </si>
  <si>
    <t>Matt
Ellenberger</t>
  </si>
  <si>
    <t>Amazon Web Services</t>
  </si>
  <si>
    <t>Luke
Ding</t>
  </si>
  <si>
    <t>Bob
Wort</t>
  </si>
  <si>
    <t>Apptio</t>
  </si>
  <si>
    <t>Marion
Corns</t>
  </si>
  <si>
    <t>NetApp</t>
  </si>
  <si>
    <t>Securonix</t>
  </si>
  <si>
    <t>SAP America</t>
  </si>
  <si>
    <t>Stacey
Sedgwick</t>
  </si>
  <si>
    <t>NO</t>
  </si>
  <si>
    <t>Sandeep
Bhargava</t>
  </si>
  <si>
    <t>Jon
Justin</t>
  </si>
  <si>
    <t>SOASTA</t>
  </si>
  <si>
    <t>Amber Road</t>
  </si>
  <si>
    <t>Augmentum</t>
  </si>
  <si>
    <t>Helix Business Solutions</t>
  </si>
  <si>
    <t>ProKarma</t>
  </si>
  <si>
    <t>ServiceNow</t>
  </si>
  <si>
    <t>Techport Thirteen</t>
  </si>
  <si>
    <t>Foundation Storage</t>
  </si>
  <si>
    <t>ITC Infotech</t>
  </si>
  <si>
    <t>DataVard</t>
  </si>
  <si>
    <t>Cloudwick Technologies</t>
  </si>
  <si>
    <t>Andy
Berezecky</t>
  </si>
  <si>
    <t>Centizen</t>
  </si>
  <si>
    <t>LivePerson</t>
  </si>
  <si>
    <t>Synapticats</t>
  </si>
  <si>
    <t>Adobe</t>
  </si>
  <si>
    <t>Not
Identified</t>
  </si>
  <si>
    <t>Unknown</t>
  </si>
  <si>
    <t>00005959.3</t>
  </si>
  <si>
    <t>00049875.0</t>
  </si>
  <si>
    <t>Subscription
Agreement</t>
  </si>
  <si>
    <t>Master Services
Agreement</t>
  </si>
  <si>
    <t>Bazaarvoice</t>
  </si>
  <si>
    <t>Benevity Social Ventures</t>
  </si>
  <si>
    <t>--</t>
  </si>
  <si>
    <t>PENDING</t>
  </si>
  <si>
    <t>Blueprint Software</t>
  </si>
  <si>
    <t>Master Subscription
Agreement</t>
  </si>
  <si>
    <t>Crowdstrike</t>
  </si>
  <si>
    <t>Facebook</t>
  </si>
  <si>
    <t>GT Nexus</t>
  </si>
  <si>
    <t>HighRadius</t>
  </si>
  <si>
    <t>Microsoft</t>
  </si>
  <si>
    <t>Salesforce</t>
  </si>
  <si>
    <t>00085724.0</t>
  </si>
  <si>
    <t>Splunk</t>
  </si>
  <si>
    <t>VersionOne</t>
  </si>
  <si>
    <t>Asana</t>
  </si>
  <si>
    <t>CorpTax</t>
  </si>
  <si>
    <t>Datadog</t>
  </si>
  <si>
    <t>IFTTT</t>
  </si>
  <si>
    <t>Knuckleheads</t>
  </si>
  <si>
    <t>Master Services
Agreement
(SaaS &amp; Prof Srvcs)</t>
  </si>
  <si>
    <t>Metric Insights</t>
  </si>
  <si>
    <t>David
Haney</t>
  </si>
  <si>
    <t>Movable (d/b/a Mix Ink)</t>
  </si>
  <si>
    <t>Perceptyx</t>
  </si>
  <si>
    <t>ProofHQ</t>
  </si>
  <si>
    <t>Qualtrics</t>
  </si>
  <si>
    <t>00052836.0</t>
  </si>
  <si>
    <t>Qualtrics Subscription License Agreement</t>
  </si>
  <si>
    <t>Ricoh USA</t>
  </si>
  <si>
    <t>00045845.0</t>
  </si>
  <si>
    <t>00045845.2</t>
  </si>
  <si>
    <t>Smartsheet</t>
  </si>
  <si>
    <t>Daniel
Laboe</t>
  </si>
  <si>
    <t>00068678.0</t>
  </si>
  <si>
    <t>SumTotal Systems</t>
  </si>
  <si>
    <t>Ryan
Kinkade</t>
  </si>
  <si>
    <t>00040945.0</t>
  </si>
  <si>
    <t>UserZoom</t>
  </si>
  <si>
    <t>Wrike</t>
  </si>
  <si>
    <t>Jim Scholefield</t>
  </si>
  <si>
    <t>CIO</t>
  </si>
  <si>
    <t>Jim.Scholefield@nike.com</t>
  </si>
  <si>
    <t>Eric Piziali</t>
  </si>
  <si>
    <t>WW Dir. Of Revenue Operations</t>
  </si>
  <si>
    <t>rgcordus@adobe.com</t>
  </si>
  <si>
    <t>Current Agreement to be Amended</t>
  </si>
  <si>
    <t>??</t>
  </si>
  <si>
    <t>Current DPSE Information</t>
  </si>
  <si>
    <t>Current</t>
  </si>
  <si>
    <t>Legal Email</t>
  </si>
  <si>
    <t>Fax + Cert RR</t>
  </si>
  <si>
    <t>Fax + Overnite</t>
  </si>
  <si>
    <t>Fax + Legal Email</t>
  </si>
  <si>
    <t>Cert RR + Overnite</t>
  </si>
  <si>
    <t>Cert RR + Legal Email</t>
  </si>
  <si>
    <t>Overnite + Legal Email</t>
  </si>
  <si>
    <t>Date
Notice
Sent</t>
  </si>
  <si>
    <t>Date
Follow-up
Notice
Sent</t>
  </si>
  <si>
    <t>Date
Response
Received</t>
  </si>
  <si>
    <t>Geoff Lowe</t>
  </si>
  <si>
    <t>Product Director</t>
  </si>
  <si>
    <t>Product Dir.</t>
  </si>
  <si>
    <t>Geoff.Lowe@nike.com</t>
  </si>
  <si>
    <t>Dan Murphy</t>
  </si>
  <si>
    <t>CFO</t>
  </si>
  <si>
    <t>dmurphy@liveperson.com</t>
  </si>
  <si>
    <t>10th</t>
  </si>
  <si>
    <t>Not Specified</t>
  </si>
  <si>
    <t>n/a</t>
  </si>
  <si>
    <t>Pending</t>
  </si>
  <si>
    <t>Yes / Yes</t>
  </si>
  <si>
    <t>See
Notes</t>
  </si>
  <si>
    <t>AKQA, Inc.</t>
  </si>
  <si>
    <t>Amended &amp; Restated Master Agreement
(SaaS)</t>
  </si>
  <si>
    <t>00005040.6</t>
  </si>
  <si>
    <t>Preliminary Research</t>
  </si>
  <si>
    <t xml:space="preserve">Agreement expired 08/31/15.  Amendment #6, which made term perpetual, was never signed &amp; no legal review done on it.  </t>
  </si>
  <si>
    <t>00067130.0</t>
  </si>
  <si>
    <t>Nuno Jorge da Cruz Sebasti</t>
  </si>
  <si>
    <t>CEO</t>
  </si>
  <si>
    <t>phong.q.rock@feedzai.com</t>
  </si>
  <si>
    <t>Software Services Agreement</t>
  </si>
  <si>
    <t>00067130.1</t>
  </si>
  <si>
    <t>No contract in Cranium - Zebra is manufacturer &amp; NIKE purchases their printers through DecisionPoint.</t>
  </si>
  <si>
    <t>00040945.2</t>
  </si>
  <si>
    <t>Jeffery Webber</t>
  </si>
  <si>
    <t>Sr. Dir. Platform Development</t>
  </si>
  <si>
    <t xml:space="preserve">Jeffery.Webber@nike.com </t>
  </si>
  <si>
    <r>
      <t xml:space="preserve">Attn: General Counsel / </t>
    </r>
    <r>
      <rPr>
        <u/>
        <sz val="11"/>
        <color theme="4" tint="-0.249977111117893"/>
        <rFont val="Calibri"/>
        <family val="2"/>
        <scheme val="minor"/>
      </rPr>
      <t>legalnotices@twilio.com</t>
    </r>
    <r>
      <rPr>
        <sz val="11"/>
        <rFont val="Calibri"/>
        <family val="2"/>
        <scheme val="minor"/>
      </rPr>
      <t xml:space="preserve"> </t>
    </r>
  </si>
  <si>
    <t>Evergreen</t>
  </si>
  <si>
    <t>Global Master Services Agreement</t>
  </si>
  <si>
    <t>Paul Stein</t>
  </si>
  <si>
    <t>Global Sales Director</t>
  </si>
  <si>
    <t>Already in process - see record #00040945.1.  Need to update the vendor address in the notices section.</t>
  </si>
  <si>
    <t>00054676.0</t>
  </si>
  <si>
    <t>Feedzai, Inc.</t>
  </si>
  <si>
    <t>Twilio Inc.</t>
  </si>
  <si>
    <t>Ricoh International Master Agreement (RIMA) for Supply of Office Automation Equipment and Related Services</t>
  </si>
  <si>
    <t>00044117.0</t>
  </si>
  <si>
    <t>00054676.1</t>
  </si>
  <si>
    <t>00044117.1</t>
  </si>
  <si>
    <t>GDPR Matter Detail</t>
  </si>
  <si>
    <t>12/28/17
01/04/18</t>
  </si>
  <si>
    <r>
      <t xml:space="preserve">AKQA, Inc. / Attn: Legal Dept. / 118 King St. / San Francisco, CA 94107 / Fax (415) 645-9420
</t>
    </r>
    <r>
      <rPr>
        <b/>
        <sz val="10"/>
        <color rgb="FF0000FF"/>
        <rFont val="Calibri"/>
        <family val="2"/>
        <scheme val="minor"/>
      </rPr>
      <t>(Update Notices Address)</t>
    </r>
  </si>
  <si>
    <t>Email Address</t>
  </si>
  <si>
    <t>Name / Title</t>
  </si>
  <si>
    <t>Avi Cohen</t>
  </si>
  <si>
    <t xml:space="preserve">acohen@liveperson.com </t>
  </si>
  <si>
    <t>1st Notice (Contacts) to
NIKE Primary Biz Contacts</t>
  </si>
  <si>
    <t>2nd Notice (Data) to
NIKE Primary Biz Contacts</t>
  </si>
  <si>
    <t>Vendor Contacts
for Data Requests, Amendment
Review &amp; Negotiation</t>
  </si>
  <si>
    <t>M. Cannon</t>
  </si>
  <si>
    <r>
      <t xml:space="preserve">Michael
Gossen
</t>
    </r>
    <r>
      <rPr>
        <i/>
        <sz val="10"/>
        <color theme="1"/>
        <rFont val="Calibri"/>
        <family val="2"/>
        <scheme val="minor"/>
      </rPr>
      <t>(Confirmed)</t>
    </r>
  </si>
  <si>
    <t>Cognizant</t>
  </si>
  <si>
    <t>Deloitte</t>
  </si>
  <si>
    <t>Embodee</t>
  </si>
  <si>
    <t>Ernst &amp; Young</t>
  </si>
  <si>
    <t>Juniper Networks</t>
  </si>
  <si>
    <t>KPMG</t>
  </si>
  <si>
    <t>Mu Sigma</t>
  </si>
  <si>
    <t>Oracle</t>
  </si>
  <si>
    <t>RetailNext</t>
  </si>
  <si>
    <t>Wipro</t>
  </si>
  <si>
    <t>Accenture</t>
  </si>
  <si>
    <t>Acxiom</t>
  </si>
  <si>
    <t>BlueCore</t>
  </si>
  <si>
    <t>Curalate</t>
  </si>
  <si>
    <t>Cybersource</t>
  </si>
  <si>
    <t>Deliv</t>
  </si>
  <si>
    <t>DHL</t>
  </si>
  <si>
    <t>Givex</t>
  </si>
  <si>
    <t>Jigsaw Business Solutions</t>
  </si>
  <si>
    <t>Kelton Research</t>
  </si>
  <si>
    <t>Narvar</t>
  </si>
  <si>
    <t>Paypal</t>
  </si>
  <si>
    <t>Quiq
(f/k/a Centricient)</t>
  </si>
  <si>
    <t>SheerID</t>
  </si>
  <si>
    <t>The Nielsen Company</t>
  </si>
  <si>
    <t>24-7 Intouch</t>
  </si>
  <si>
    <t>Angelique Okeke</t>
  </si>
  <si>
    <t>Grant
Kelly</t>
  </si>
  <si>
    <t>00052836.2</t>
  </si>
  <si>
    <t>Haila Fine</t>
  </si>
  <si>
    <t>Sr. Director</t>
  </si>
  <si>
    <t>Haila.Fine@nike.com</t>
  </si>
  <si>
    <t>Alan Mark</t>
  </si>
  <si>
    <t>Security Officer</t>
  </si>
  <si>
    <t>Alanm@qualtrics.com</t>
  </si>
  <si>
    <t>Bricksolve
(d/b/a Brickwork)</t>
  </si>
  <si>
    <t>Mike Jajac 
+
Kirk Simons
+
John Fornof</t>
  </si>
  <si>
    <t>Stream
International</t>
  </si>
  <si>
    <t>Demetrios Eleftheriou</t>
  </si>
  <si>
    <t>Enterprise License Agreement</t>
  </si>
  <si>
    <t>Ann Miller</t>
  </si>
  <si>
    <t>VP, Corporate Secretary &amp; CCO</t>
  </si>
  <si>
    <t>Ann.Miller@nike.com</t>
  </si>
  <si>
    <t>L. Wallace</t>
  </si>
  <si>
    <t>Greg Fettes</t>
  </si>
  <si>
    <t>Preisdent &amp; CEO</t>
  </si>
  <si>
    <t>gfettes@24-7intouch.com</t>
  </si>
  <si>
    <t>00132018.1</t>
  </si>
  <si>
    <t>Master Professional Services Agreement</t>
  </si>
  <si>
    <t>Vendor Legal Point of Contact</t>
  </si>
  <si>
    <t>00005914.3</t>
  </si>
  <si>
    <t>David Baum
General Counsel</t>
  </si>
  <si>
    <t>dbaum@aptos.com</t>
  </si>
  <si>
    <t>David Baum</t>
  </si>
  <si>
    <t>General
Counsel</t>
  </si>
  <si>
    <t>Master Application Service Provider Agreement</t>
  </si>
  <si>
    <t>00005919.5</t>
  </si>
  <si>
    <t>Master Software as a Service Agreement</t>
  </si>
  <si>
    <t>Auto
Renews</t>
  </si>
  <si>
    <t>00032974.1</t>
  </si>
  <si>
    <t>Master Services Agreement</t>
  </si>
  <si>
    <t>David R. Munczinski</t>
  </si>
  <si>
    <t>00005921.16</t>
  </si>
  <si>
    <t>11th</t>
  </si>
  <si>
    <t>12th</t>
  </si>
  <si>
    <t>13th</t>
  </si>
  <si>
    <t>14th</t>
  </si>
  <si>
    <t>15th</t>
  </si>
  <si>
    <t>16th</t>
  </si>
  <si>
    <t>17th</t>
  </si>
  <si>
    <t>Mike Jajac 
&amp;
John Fornof</t>
  </si>
  <si>
    <t>01/18/18
01/19/18</t>
  </si>
  <si>
    <t>01/18/18
01/19/18</t>
  </si>
  <si>
    <t>01/19/18
01/19/18</t>
  </si>
  <si>
    <t>01/19/18
01/19/18</t>
  </si>
  <si>
    <t>01/24/18
01/19/18</t>
  </si>
  <si>
    <t>Master Service and License Agreement</t>
  </si>
  <si>
    <t>00142540.0</t>
  </si>
  <si>
    <t>Cert RR</t>
  </si>
  <si>
    <t>Framework
 Merchant Agreement</t>
  </si>
  <si>
    <t>Adyen B.V.</t>
  </si>
  <si>
    <t>Cert RR
or Fax
w/ Hard Copy by USPS</t>
  </si>
  <si>
    <t>00005524.0</t>
  </si>
  <si>
    <t>Jerry C. Jones
Chief Legal Officer</t>
  </si>
  <si>
    <t>Master Professional Services and Data Agreement</t>
  </si>
  <si>
    <t>PI Security Protocols
(See Amd #1)</t>
  </si>
  <si>
    <t>Chad T. Jerdee
General Counsel &amp; CCO</t>
  </si>
  <si>
    <t xml:space="preserve">chad.jerdee@accenture.com </t>
  </si>
  <si>
    <t>00049875.2</t>
  </si>
  <si>
    <t>Fax #
(201) 935-5187</t>
  </si>
  <si>
    <t>Brad Holmstrom General Counsel</t>
  </si>
  <si>
    <t xml:space="preserve">bradholmstrom@amberroad.com </t>
  </si>
  <si>
    <t>Updated
Vendor Address
Obtained from
Vendor's Website</t>
  </si>
  <si>
    <t>375 Beale Street / Suite 300 / San Francisco, CA 94105</t>
  </si>
  <si>
    <r>
      <rPr>
        <b/>
        <sz val="10"/>
        <color theme="1"/>
        <rFont val="Calibri"/>
        <family val="2"/>
        <scheme val="minor"/>
      </rPr>
      <t>Aptos - WHQ</t>
    </r>
    <r>
      <rPr>
        <sz val="10"/>
        <color theme="1"/>
        <rFont val="Calibri"/>
        <family val="2"/>
        <scheme val="minor"/>
      </rPr>
      <t xml:space="preserve">
945 East Paces Ferry Road / Suite 2500 / Atlanta, GA 30326
----------------
9300 Trans-Canada Hwy / Suite 300 / Saint-Laurent, Quebec Canada H4S 1K5</t>
    </r>
  </si>
  <si>
    <t>360 Third Street / 5th Floor / San Francisco, CA 94107</t>
  </si>
  <si>
    <t>Amendment needs to include a summary of the relationship between Aptos &amp; NSB.  Should include a official name chg &amp; need to determine apppriate address for notices (the address in the NSB agreement is probably not applicable any longer).</t>
  </si>
  <si>
    <t>Risk Assessment Received by Ashe</t>
  </si>
  <si>
    <t>Dec-2012</t>
  </si>
  <si>
    <t>Kin Gill
Chief Legal Officer</t>
  </si>
  <si>
    <t>10901 Stonelake Blvd. / Austin, TX 78759</t>
  </si>
  <si>
    <r>
      <t xml:space="preserve">Bazaarvoice, Inc.
11921 N. MoPac Expressway / Suite 420 / Austin, TX 78759
</t>
    </r>
    <r>
      <rPr>
        <b/>
        <sz val="10"/>
        <color rgb="FF0000FF"/>
        <rFont val="Calibri"/>
        <family val="2"/>
        <scheme val="minor"/>
      </rPr>
      <t>(Update Notices Address)</t>
    </r>
  </si>
  <si>
    <t>Sep-2015</t>
  </si>
  <si>
    <t>Apr-2017</t>
  </si>
  <si>
    <t>Jan-2015</t>
  </si>
  <si>
    <t>May-2016</t>
  </si>
  <si>
    <t>Nov-2017</t>
  </si>
  <si>
    <t>Variation Of Doc</t>
  </si>
  <si>
    <t>Sep-2014</t>
  </si>
  <si>
    <t>X</t>
  </si>
  <si>
    <t xml:space="preserve"> Mike
Bertuccio </t>
  </si>
  <si>
    <t xml:space="preserve">Andre
 Flavell
</t>
  </si>
  <si>
    <t>Master Application Development and Maintenance Agreement</t>
  </si>
  <si>
    <t>EU PII - No</t>
  </si>
  <si>
    <t>PII &amp; EU PII - Yes</t>
  </si>
  <si>
    <t>Bharti
Gupta</t>
  </si>
  <si>
    <t>00133135.2</t>
  </si>
  <si>
    <t>919 Third Avenue
10th Floor
New York, NY 10022</t>
  </si>
  <si>
    <t>Cert RR
or
Overnite</t>
  </si>
  <si>
    <t>00005944.0</t>
  </si>
  <si>
    <t>Cert RR 
or
Overnite</t>
  </si>
  <si>
    <t>Cert RR 
or
Fax</t>
  </si>
  <si>
    <t>Overnite
or 
Cert RR
or 
Fax w/ 
Hard Copy
by USPS
next biz day</t>
  </si>
  <si>
    <t>Cert RR
or
 Overnite</t>
  </si>
  <si>
    <t>Fax
or
 Overnite</t>
  </si>
  <si>
    <t>Cert RR
or 
Fax w/ 
Hard Copy
by USPS
next biz day</t>
  </si>
  <si>
    <t>Fax
+
Legal Email</t>
  </si>
  <si>
    <t>Mu Sigma, Inc.
Attn: Puneet Piplani
3400 Dundee Road
Suite 160
Northbrook, IL 60062</t>
  </si>
  <si>
    <t>00005944.2</t>
  </si>
  <si>
    <t>01/18/18
11/29/17</t>
  </si>
  <si>
    <t xml:space="preserve">Overnite
or 
Cert RR
or 
Fax w/ 
Hard Copy
by USPS
next biz day
</t>
  </si>
  <si>
    <t>Jun-2017</t>
  </si>
  <si>
    <t>00095740.0</t>
  </si>
  <si>
    <t xml:space="preserve">Overnite
or 
Cert RR
or 
Email w/ 
Hard Copy
by USPS
next biz day
</t>
  </si>
  <si>
    <t>CyberSource was acquired by &amp; operates as a wholly-owned subsidiary of Visa Inc.</t>
  </si>
  <si>
    <t xml:space="preserve">PRELIM
ISSUES / FINDINGS
</t>
  </si>
  <si>
    <t>900 Metro Center Blvd.
Foster City, CA 94404</t>
  </si>
  <si>
    <t>00068835.0</t>
  </si>
  <si>
    <t>Deliv, Inc.
Attn: Janine Renella
4400 Bohannon Drive
Suite 120
Menlo Park, CA 94025</t>
  </si>
  <si>
    <t>Not
Identifed</t>
  </si>
  <si>
    <t>Deloitte LLP
Attn: Office of General Counsel
1633 Boradway
New York, NY 10014
Fax: (212) 492-2559</t>
  </si>
  <si>
    <t>Fax or
Overnight</t>
  </si>
  <si>
    <t>Deloitte LLP
Attn: Edware Thomas
925 Fourth Avenue
Suite 3300
Seattle, WA 98104-1126
Fax: (206) 965-7555</t>
  </si>
  <si>
    <t>Feb-2017</t>
  </si>
  <si>
    <t>LivePerson, Inc.
Attn: Dan Murphy
475 10th Ave. - 5th Floor
New York, NY 10018</t>
  </si>
  <si>
    <r>
      <t xml:space="preserve">LivePerson, Inc.
 Attn: General Counsel
475 10th Ave. - 5th Flr
New York, NY 10019
</t>
    </r>
    <r>
      <rPr>
        <b/>
        <sz val="10"/>
        <rFont val="Calibri"/>
        <family val="2"/>
        <scheme val="minor"/>
      </rPr>
      <t xml:space="preserve">Plus send via email to: </t>
    </r>
    <r>
      <rPr>
        <u/>
        <sz val="10"/>
        <color rgb="FF0000FF"/>
        <rFont val="Calibri"/>
        <family val="2"/>
        <scheme val="minor"/>
      </rPr>
      <t xml:space="preserve">legal@liveperson.com </t>
    </r>
  </si>
  <si>
    <r>
      <t xml:space="preserve">FedEx Corporate
Services, Inc.
920 Shady Grove Road
 Memphis, TN 38120
</t>
    </r>
    <r>
      <rPr>
        <b/>
        <sz val="10"/>
        <color rgb="FF0000FF"/>
        <rFont val="Calibri"/>
        <family val="2"/>
        <scheme val="minor"/>
      </rPr>
      <t>(Update Notices Address)</t>
    </r>
  </si>
  <si>
    <t>Feedzai, Inc.
1875 South Grant Street
 Suite 950 
San Mateo, CA 94402</t>
  </si>
  <si>
    <t>Feeedzai, S.A.
 Attn: Finance Dept.
 Rua Pedro Nunes - IPN 
Edif. Instituto Pedro Nunes
3030-199 Coimbra
 Portugal</t>
  </si>
  <si>
    <t>Curalate, Inc.
Attn: Pierre Nanterme, CEO 
2401 Walnut St.
Suite 502
 Philadelphia, PA 19103</t>
  </si>
  <si>
    <r>
      <t xml:space="preserve">TriggerMail, Inc.
Attn: Gavin Hewitt 
110 William Street
 Floor 28 
New York, NY 10038
</t>
    </r>
    <r>
      <rPr>
        <b/>
        <sz val="10"/>
        <color rgb="FF0000FF"/>
        <rFont val="Calibri"/>
        <family val="2"/>
        <scheme val="minor"/>
      </rPr>
      <t>(Update Notices Address)</t>
    </r>
  </si>
  <si>
    <r>
      <t xml:space="preserve">TangoLaw LLC
Attn: Douglas Choi, Esq.
93 South Jackson St. 
Suite 85485 
Seattle, WA 98104
Email: </t>
    </r>
    <r>
      <rPr>
        <u/>
        <sz val="10"/>
        <color rgb="FF0000FF"/>
        <rFont val="Calibri"/>
        <family val="2"/>
        <scheme val="minor"/>
      </rPr>
      <t>doug@tangolaw.com</t>
    </r>
    <r>
      <rPr>
        <sz val="10"/>
        <color theme="1"/>
        <rFont val="Calibri"/>
        <family val="2"/>
        <scheme val="minor"/>
      </rPr>
      <t xml:space="preserve"> </t>
    </r>
  </si>
  <si>
    <t>Adyen BV 
Simon 
Carmiggeltstraat 6-50
 1011 DJ Amsterdam
The Netherlands</t>
  </si>
  <si>
    <t xml:space="preserve">Adobe Systems Inc. 
Attn: Associate General 
Counsel 
Enterprise Sales 
A17 345 Park Ave.
 San Jose, CA 95110-2704
</t>
  </si>
  <si>
    <t>Adobe Systems Software Ireland Ltd.
Attn: Legal Dept.
4-6 Riverwalk, City West Business Campus, 24, 
Dublin, Ireland</t>
  </si>
  <si>
    <t>Acxiom Corporation
Attn: Acxiom Legal Dept.
 301 E. Dave Ward Dr/
 Conway, AR 72032 
Fax: (501) 342-3723</t>
  </si>
  <si>
    <r>
      <t xml:space="preserve">Acxiom Corporation
Attn: Managing Account Director, NIKE
601 East Third Street 
 Little Rock, AR 72201
Fax: (501) 342-7051
</t>
    </r>
    <r>
      <rPr>
        <b/>
        <sz val="10"/>
        <color rgb="FF0000FF"/>
        <rFont val="Calibri"/>
        <family val="2"/>
        <scheme val="minor"/>
      </rPr>
      <t>(Update Notices Address)</t>
    </r>
  </si>
  <si>
    <r>
      <t xml:space="preserve">24-7 Intouch Inc. 
 Attn: Greg Fettes, 
President &amp; CEO
240 Kennedy St.
Winnipeg, Manitoba Canada R3C 171 
Fax 800-395-7809
Email: </t>
    </r>
    <r>
      <rPr>
        <u/>
        <sz val="10"/>
        <color rgb="FF0000FF"/>
        <rFont val="Calibri"/>
        <family val="2"/>
        <scheme val="minor"/>
      </rPr>
      <t xml:space="preserve">gfettes@24-7intouch.com </t>
    </r>
    <r>
      <rPr>
        <sz val="10"/>
        <color theme="1"/>
        <rFont val="Calibri"/>
        <family val="2"/>
        <scheme val="minor"/>
      </rPr>
      <t xml:space="preserve">
</t>
    </r>
  </si>
  <si>
    <r>
      <t xml:space="preserve">Fillmore Riley LLP
 Attn: Peter J. Davey 
1700-360 Main Street
 Winnipeg, Manitoba, 
Canada R3C 3Z3 
Fax 204-954-0388
 Email: </t>
    </r>
    <r>
      <rPr>
        <u/>
        <sz val="10"/>
        <color rgb="FF0000FF"/>
        <rFont val="Calibri"/>
        <family val="2"/>
        <scheme val="minor"/>
      </rPr>
      <t xml:space="preserve">pjdavey@fillmoreriley.com  </t>
    </r>
  </si>
  <si>
    <t>Amber Road, Inc.
 Attn: General Counsel
One Meadowlands Plaza
 East Rutherford, NY 07073</t>
  </si>
  <si>
    <t>NSB Corporation
Attn: Managing 
Counsel - Legal Dept.
400 Venture Drive 
Lewis Center, OH 43035</t>
  </si>
  <si>
    <r>
      <t xml:space="preserve">KPMG LLP
Attn: General Counsel
Office of 
General Counsel
345 Park Avenue 
New York, NY 10154
Fax: (212) 751-2109
</t>
    </r>
    <r>
      <rPr>
        <b/>
        <sz val="10"/>
        <color rgb="FF0000FF"/>
        <rFont val="Calibri"/>
        <family val="2"/>
        <scheme val="minor"/>
      </rPr>
      <t xml:space="preserve">(Update Notices Address)
</t>
    </r>
  </si>
  <si>
    <t xml:space="preserve">KPMG LLP
Attn: George Graves Jr.
1300 SW Fifth Avenue 
Suite 3800 
Portland, OR 97201
</t>
  </si>
  <si>
    <r>
      <t xml:space="preserve">Twilio
Attn: General Counsel
645 Harrison St.
Third Floor 
San Francisco, CA 94107
</t>
    </r>
    <r>
      <rPr>
        <b/>
        <sz val="10"/>
        <color rgb="FF0000FF"/>
        <rFont val="Calibri"/>
        <family val="2"/>
        <scheme val="minor"/>
      </rPr>
      <t>(Update Notices Address)</t>
    </r>
  </si>
  <si>
    <t xml:space="preserve">Lori Le Cheminant had prepared a draft amendment last year - vendor non-responsive. Delete Record #108338.0
Create new record - 5921.16
</t>
  </si>
  <si>
    <r>
      <t xml:space="preserve">Andy
Berezecky
</t>
    </r>
    <r>
      <rPr>
        <i/>
        <sz val="10"/>
        <color theme="1"/>
        <rFont val="Calibri"/>
        <family val="2"/>
        <scheme val="minor"/>
      </rPr>
      <t>(Confirmed)</t>
    </r>
  </si>
  <si>
    <r>
      <t xml:space="preserve">Chris
Wilkes
</t>
    </r>
    <r>
      <rPr>
        <i/>
        <sz val="10"/>
        <color theme="1"/>
        <rFont val="Calibri"/>
        <family val="2"/>
        <scheme val="minor"/>
      </rPr>
      <t>(Confirmed)</t>
    </r>
  </si>
  <si>
    <t>Cognizant Technology Solutions US Corporation
Attn: General Counsel
211 Quality Circle
College Station, TX 77845
Fax: (979) 691-7750</t>
  </si>
  <si>
    <t>Cognizant Technology Solutions US Corporation
Attn: Chief Operating Officer
211 Quality Circle
College Station, TX 77845
Fax: (979) 691-7750</t>
  </si>
  <si>
    <t xml:space="preserve">Cert RR
or 
Fax w/ 
Hard Copy
by USPS
next biz day
</t>
  </si>
  <si>
    <t>VMWare</t>
  </si>
  <si>
    <t>00176593.0</t>
  </si>
  <si>
    <t>Bryan
Lenz</t>
  </si>
  <si>
    <r>
      <t xml:space="preserve">Joey
Doney
</t>
    </r>
    <r>
      <rPr>
        <i/>
        <sz val="10"/>
        <color theme="1"/>
        <rFont val="Calibri"/>
        <family val="2"/>
        <scheme val="minor"/>
      </rPr>
      <t>(Confirmed)</t>
    </r>
  </si>
  <si>
    <r>
      <t xml:space="preserve">Greg
Wissinger
</t>
    </r>
    <r>
      <rPr>
        <i/>
        <sz val="10"/>
        <color theme="1"/>
        <rFont val="Calibri"/>
        <family val="2"/>
        <scheme val="minor"/>
      </rPr>
      <t>(Confirmed)</t>
    </r>
  </si>
  <si>
    <r>
      <t xml:space="preserve">Vadim
Litvin
</t>
    </r>
    <r>
      <rPr>
        <i/>
        <sz val="10"/>
        <color theme="1"/>
        <rFont val="Calibri"/>
        <family val="2"/>
        <scheme val="minor"/>
      </rPr>
      <t>(Confirmed)</t>
    </r>
  </si>
  <si>
    <r>
      <t xml:space="preserve">Marion
Corns
</t>
    </r>
    <r>
      <rPr>
        <i/>
        <sz val="10"/>
        <color theme="1"/>
        <rFont val="Calibri"/>
        <family val="2"/>
        <scheme val="minor"/>
      </rPr>
      <t>(Confirmed)</t>
    </r>
  </si>
  <si>
    <r>
      <t xml:space="preserve">Lee 
Maxon
</t>
    </r>
    <r>
      <rPr>
        <i/>
        <sz val="10"/>
        <color theme="1"/>
        <rFont val="Calibri"/>
        <family val="2"/>
        <scheme val="minor"/>
      </rPr>
      <t>(Confirmed)</t>
    </r>
  </si>
  <si>
    <r>
      <t xml:space="preserve">Dave
Kirk
</t>
    </r>
    <r>
      <rPr>
        <i/>
        <sz val="10"/>
        <color theme="1"/>
        <rFont val="Calibri"/>
        <family val="2"/>
        <scheme val="minor"/>
      </rPr>
      <t xml:space="preserve">
(Confirmed)</t>
    </r>
  </si>
  <si>
    <t>No Legal Review</t>
  </si>
  <si>
    <t>00140531.0</t>
  </si>
  <si>
    <t>Mar-2017</t>
  </si>
  <si>
    <t>USPS
or
Fax</t>
  </si>
  <si>
    <t>Jigsaw Business
Solutions Ltd.
Battersea Studios
80 Silverthorne Road
London SW8 3HE</t>
  </si>
  <si>
    <t>Services
Agreement</t>
  </si>
  <si>
    <t>Master End-User Agreement</t>
  </si>
  <si>
    <r>
      <t xml:space="preserve">Tim
Fettkether
</t>
    </r>
    <r>
      <rPr>
        <i/>
        <sz val="10"/>
        <color theme="1"/>
        <rFont val="Calibri"/>
        <family val="2"/>
        <scheme val="minor"/>
      </rPr>
      <t>(Confirmed)</t>
    </r>
  </si>
  <si>
    <t>00185364.0</t>
  </si>
  <si>
    <t>Zebra Technologies
3 Overlook Point
Lincolnshire, IL 60069
Fax - (847) 913-8766</t>
  </si>
  <si>
    <r>
      <t xml:space="preserve">Jennifer
Haskell
Tim
Ferkel
</t>
    </r>
    <r>
      <rPr>
        <i/>
        <sz val="10"/>
        <color theme="1"/>
        <rFont val="Calibri"/>
        <family val="2"/>
        <scheme val="minor"/>
      </rPr>
      <t>(Confirmed)</t>
    </r>
    <r>
      <rPr>
        <sz val="10"/>
        <color theme="1"/>
        <rFont val="Calibri"/>
        <family val="2"/>
        <scheme val="minor"/>
      </rPr>
      <t xml:space="preserve">
</t>
    </r>
  </si>
  <si>
    <t>Drafting</t>
  </si>
  <si>
    <t>01/31/18</t>
  </si>
  <si>
    <t>Master Gift Card Agreement</t>
  </si>
  <si>
    <t>00077738.0</t>
  </si>
  <si>
    <t>00050783.0</t>
  </si>
  <si>
    <t>00051624.0</t>
  </si>
  <si>
    <t>00071872.0</t>
  </si>
  <si>
    <t>00049370.0</t>
  </si>
  <si>
    <t>Service Provider and
 E-Commerce
Platform Agreement</t>
  </si>
  <si>
    <t>00132916.0</t>
  </si>
  <si>
    <t>Master Software License and Hosting Services Agreement</t>
  </si>
  <si>
    <t>Ad Effectiveness Master Services Agreement</t>
  </si>
  <si>
    <t>00128050.0</t>
  </si>
  <si>
    <t>00133916.0</t>
  </si>
  <si>
    <t>00084357.0</t>
  </si>
  <si>
    <t>Master Verification Services Agreement</t>
  </si>
  <si>
    <t xml:space="preserve">Software
as a Services Agreement
</t>
  </si>
  <si>
    <t>00107336.0</t>
  </si>
  <si>
    <t>00074917.0</t>
  </si>
  <si>
    <t>UPS Ground Freight Inc.</t>
  </si>
  <si>
    <t xml:space="preserve">Software License and Services Agreement
</t>
  </si>
  <si>
    <t>00005963.0</t>
  </si>
  <si>
    <r>
      <t xml:space="preserve">JC Garay
Robert
Jemerson
</t>
    </r>
    <r>
      <rPr>
        <i/>
        <sz val="10"/>
        <color theme="1"/>
        <rFont val="Calibri"/>
        <family val="2"/>
        <scheme val="minor"/>
      </rPr>
      <t>(Confirmed)</t>
    </r>
  </si>
  <si>
    <t>Ensure Robert Jemerson is copied on ALL communication.</t>
  </si>
  <si>
    <t xml:space="preserve">Angela Wiggins
VP Finance
</t>
  </si>
  <si>
    <t>angela.wiggins@keltonglobal.com</t>
  </si>
  <si>
    <r>
      <t xml:space="preserve">Jeff 
Willard
Jasper
Lindenhovius
</t>
    </r>
    <r>
      <rPr>
        <i/>
        <sz val="10"/>
        <color theme="1"/>
        <rFont val="Calibri"/>
        <family val="2"/>
        <scheme val="minor"/>
      </rPr>
      <t>(Confirmed)</t>
    </r>
  </si>
  <si>
    <t>Andrew
Lexas (VMO)
Chris
Wilkes
(Global Proc)
(Confirmed)</t>
  </si>
  <si>
    <t xml:space="preserve">01/30/18
</t>
  </si>
  <si>
    <r>
      <t xml:space="preserve">Sterling
Anton
</t>
    </r>
    <r>
      <rPr>
        <i/>
        <sz val="10"/>
        <color theme="1"/>
        <rFont val="Calibri"/>
        <family val="2"/>
        <scheme val="minor"/>
      </rPr>
      <t>(Confirmed)</t>
    </r>
    <r>
      <rPr>
        <sz val="10"/>
        <color theme="1"/>
        <rFont val="Calibri"/>
        <family val="2"/>
        <scheme val="minor"/>
      </rPr>
      <t xml:space="preserve">
</t>
    </r>
  </si>
  <si>
    <t>02/02/18
(Internal)</t>
  </si>
  <si>
    <t>02/03/18
(Internal)</t>
  </si>
  <si>
    <r>
      <t xml:space="preserve">JC Garay
</t>
    </r>
    <r>
      <rPr>
        <i/>
        <sz val="10"/>
        <color theme="1"/>
        <rFont val="Calibri"/>
        <family val="2"/>
        <scheme val="minor"/>
      </rPr>
      <t xml:space="preserve">
(Confirmed)</t>
    </r>
  </si>
  <si>
    <r>
      <t xml:space="preserve">Sebastiaan
Kuitenbrouwer
</t>
    </r>
    <r>
      <rPr>
        <i/>
        <sz val="10"/>
        <color theme="1"/>
        <rFont val="Calibri"/>
        <family val="2"/>
        <scheme val="minor"/>
      </rPr>
      <t>(Confirmed)</t>
    </r>
  </si>
  <si>
    <r>
      <t xml:space="preserve">Kerra
(Schmidt)
Bartlett
</t>
    </r>
    <r>
      <rPr>
        <i/>
        <sz val="10"/>
        <color theme="1"/>
        <rFont val="Calibri"/>
        <family val="2"/>
        <scheme val="minor"/>
      </rPr>
      <t>(Confirmed)</t>
    </r>
  </si>
  <si>
    <r>
      <t xml:space="preserve">Bharti
Gupta
</t>
    </r>
    <r>
      <rPr>
        <i/>
        <sz val="10"/>
        <color theme="1"/>
        <rFont val="Calibri"/>
        <family val="2"/>
        <scheme val="minor"/>
      </rPr>
      <t>(Confirmed)</t>
    </r>
  </si>
  <si>
    <r>
      <t xml:space="preserve">Geoffrey
Lowe
</t>
    </r>
    <r>
      <rPr>
        <i/>
        <sz val="10"/>
        <rFont val="Calibri"/>
        <family val="2"/>
        <scheme val="minor"/>
      </rPr>
      <t>(Confirmed)</t>
    </r>
  </si>
  <si>
    <t>John 
McGrorty
(Confirmed)</t>
  </si>
  <si>
    <t>00044968.5</t>
  </si>
  <si>
    <r>
      <t xml:space="preserve">Tamara
Whitney
</t>
    </r>
    <r>
      <rPr>
        <i/>
        <sz val="10"/>
        <color theme="1"/>
        <rFont val="Calibri"/>
        <family val="2"/>
        <scheme val="minor"/>
      </rPr>
      <t>(Confirmed)</t>
    </r>
  </si>
  <si>
    <r>
      <t xml:space="preserve">Andre Wolper
President &amp; CEO
</t>
    </r>
    <r>
      <rPr>
        <u/>
        <sz val="10"/>
        <color rgb="FF0000FF"/>
        <rFont val="Calibri"/>
        <family val="2"/>
        <scheme val="minor"/>
      </rPr>
      <t>andre@embodee.com</t>
    </r>
  </si>
  <si>
    <r>
      <t xml:space="preserve">Jason Plumton
Client Business Partner
</t>
    </r>
    <r>
      <rPr>
        <u/>
        <sz val="10"/>
        <color rgb="FF0000FF"/>
        <rFont val="Calibri"/>
        <family val="2"/>
        <scheme val="minor"/>
      </rPr>
      <t>Jason.Plumton@
nielsen.com</t>
    </r>
  </si>
  <si>
    <t>Stream International Inc.
Attn: Legal Dept.
201 East Fourth Street
Cincinnati, OH 45202</t>
  </si>
  <si>
    <t xml:space="preserve">Cert RR
</t>
  </si>
  <si>
    <r>
      <t xml:space="preserve">Leslie Hafer
Director, Account Management
</t>
    </r>
    <r>
      <rPr>
        <u/>
        <sz val="10"/>
        <color rgb="FF0000FF"/>
        <rFont val="Calibri"/>
        <family val="2"/>
        <scheme val="minor"/>
      </rPr>
      <t>LeslieAnn.Hafer@
convergys.com</t>
    </r>
  </si>
  <si>
    <r>
      <t xml:space="preserve">Kathy
Kitayama
Lee
Maxon
</t>
    </r>
    <r>
      <rPr>
        <i/>
        <sz val="10"/>
        <color theme="1"/>
        <rFont val="Calibri"/>
        <family val="2"/>
        <scheme val="minor"/>
      </rPr>
      <t>(Confirmed)</t>
    </r>
  </si>
  <si>
    <t>00133916.1</t>
  </si>
  <si>
    <t xml:space="preserve">Ann.Miller@
nike.com </t>
  </si>
  <si>
    <r>
      <t xml:space="preserve">Eileen Bennett
Director, Global Partnerships
</t>
    </r>
    <r>
      <rPr>
        <b/>
        <u/>
        <sz val="10"/>
        <color rgb="FF0000FF"/>
        <rFont val="Calibri"/>
        <family val="2"/>
        <scheme val="minor"/>
      </rPr>
      <t>ebennett@paypal.com</t>
    </r>
  </si>
  <si>
    <t>00005926.0</t>
  </si>
  <si>
    <t>00005926.2</t>
  </si>
  <si>
    <t>Embodee Corp.
225 Del Parque, Anexo
San Juan, PR 00912</t>
  </si>
  <si>
    <t>111 SW 5th Ave.
Suite 3400
Portland, OR 97205</t>
  </si>
  <si>
    <r>
      <t xml:space="preserve">Embodee
720 SW Washington Ave.
Suite 800
Portland, OR 97205
</t>
    </r>
    <r>
      <rPr>
        <b/>
        <sz val="10"/>
        <color rgb="FF0000FF"/>
        <rFont val="Calibri"/>
        <family val="2"/>
        <scheme val="minor"/>
      </rPr>
      <t>(Update Notices Address)</t>
    </r>
  </si>
  <si>
    <t>Enterprise Customer Agreement</t>
  </si>
  <si>
    <t>Software as a Service
(Pending)</t>
  </si>
  <si>
    <t>Jan-2018</t>
  </si>
  <si>
    <t>M. Cannon / K. McKercher drafting updated DPSE. May become a stand-alone contract that will cover all DT's agreements.</t>
  </si>
  <si>
    <t>Per Brian Berblinger /IRM - nothing needs to be done since Nike is receiving data vendor but not transmitting any data to them.</t>
  </si>
  <si>
    <t>Adyen</t>
  </si>
  <si>
    <t>12472 - Adobe
Amendment-MPSA
NIKE-5959.3</t>
  </si>
  <si>
    <t>O. Cisneros</t>
  </si>
  <si>
    <r>
      <t xml:space="preserve">Austin
Hunt
Matt
Ellenberger
</t>
    </r>
    <r>
      <rPr>
        <i/>
        <sz val="10"/>
        <color theme="1"/>
        <rFont val="Calibri"/>
        <family val="2"/>
        <scheme val="minor"/>
      </rPr>
      <t>(Confirmed)</t>
    </r>
  </si>
  <si>
    <r>
      <t xml:space="preserve">Carol
McCarthy
</t>
    </r>
    <r>
      <rPr>
        <i/>
        <sz val="10"/>
        <color theme="1"/>
        <rFont val="Calibri"/>
        <family val="2"/>
        <scheme val="minor"/>
      </rPr>
      <t>(Confirmed)</t>
    </r>
  </si>
  <si>
    <r>
      <t xml:space="preserve">Nathan Guinn
Sales
</t>
    </r>
    <r>
      <rPr>
        <b/>
        <u/>
        <sz val="10"/>
        <color rgb="FF0000FF"/>
        <rFont val="Calibri"/>
        <family val="2"/>
        <scheme val="minor"/>
      </rPr>
      <t>Nathan.Guinn@FedEx.com</t>
    </r>
    <r>
      <rPr>
        <sz val="10"/>
        <rFont val="Calibri"/>
        <family val="2"/>
        <scheme val="minor"/>
      </rPr>
      <t xml:space="preserve">
</t>
    </r>
  </si>
  <si>
    <r>
      <t xml:space="preserve">Katie Wilkinson
Client Director
</t>
    </r>
    <r>
      <rPr>
        <b/>
        <u/>
        <sz val="10"/>
        <color rgb="FF0000FF"/>
        <rFont val="Calibri"/>
        <family val="2"/>
        <scheme val="minor"/>
      </rPr>
      <t>katie.wilkinson@jigsawbusinesssolutions.com</t>
    </r>
  </si>
  <si>
    <t>Propeller</t>
  </si>
  <si>
    <t>00136914.0</t>
  </si>
  <si>
    <t>00136914.1</t>
  </si>
  <si>
    <t>Jake
Long</t>
  </si>
  <si>
    <t>Normal</t>
  </si>
  <si>
    <t xml:space="preserve">14825
Propeller-DPSE
Amd-NIKE
136914.1
</t>
  </si>
  <si>
    <r>
      <t xml:space="preserve">Michael Borden
Account Director
</t>
    </r>
    <r>
      <rPr>
        <b/>
        <u/>
        <sz val="10"/>
        <color rgb="FF0000FF"/>
        <rFont val="Calibri"/>
        <family val="2"/>
        <scheme val="minor"/>
      </rPr>
      <t>michael.borden@bluecore.com</t>
    </r>
  </si>
  <si>
    <r>
      <t xml:space="preserve">Yvonne
Eldridge
</t>
    </r>
    <r>
      <rPr>
        <i/>
        <sz val="10"/>
        <color theme="1"/>
        <rFont val="Calibri"/>
        <family val="2"/>
        <scheme val="minor"/>
      </rPr>
      <t>(Confirmed)</t>
    </r>
  </si>
  <si>
    <t xml:space="preserve">Douglas Choi
</t>
  </si>
  <si>
    <t xml:space="preserve">doug@tangolaw.com </t>
  </si>
  <si>
    <t xml:space="preserve">Changed name to Bluecore, Inc. in Jan-2015.  
Reflect name change in amendment. 
</t>
  </si>
  <si>
    <t>Bluecore, Inc.
124 Rivington Street
New York, NY 10002</t>
  </si>
  <si>
    <t xml:space="preserve">14596 - GDPR Contract Mgmt-NON-ATTORNEY-Advisory-NIKE
-----------------
14636 - Acxiom-GDPR1-NIKE
</t>
  </si>
  <si>
    <t xml:space="preserve">14596 - GDPR Contract Mgmt-NON-ATTORNEY-Advisory-NIKE
-----------------
14653 - Adyen-GDPR1-NIKE
</t>
  </si>
  <si>
    <t xml:space="preserve">14596 - GDPR Contract Mgmt-NON-ATTORNEY-Advisory-NIKE
-----------------
14637 - Amber Road-GDPR1-NIKE
</t>
  </si>
  <si>
    <t xml:space="preserve">14596 - GDPR Contract Mgmt-NON-ATTORNEY-Advisory-NIKE
-----------------
14638 - Bluecore-
GDPR1-NIKE
</t>
  </si>
  <si>
    <t xml:space="preserve">14596 - GDPR Contract Mgmt-NON-ATTORNEY-Advisory-NIKE
-----------------
14620 - Bricksolve
GDPR1-NIKE
</t>
  </si>
  <si>
    <t xml:space="preserve">14596 - GDPR Contract Mgmt-NON-ATTORNEY-Advisory-NIKE
-----------------
14621 - Cognizant-
GDPR1-NIKE
</t>
  </si>
  <si>
    <t xml:space="preserve">14596 - GDPR Contract Mgmt-NON-ATTORNEY-Advisory-NIKE
-----------------
14639 - Curalate
GDPR1-NIKE
</t>
  </si>
  <si>
    <t xml:space="preserve">14596 - GDPR Contract Mgmt-NON-ATTORNEY-Advisory-NIKE
-----------------
14640-Cybersource
GDPR1-NIKE
</t>
  </si>
  <si>
    <t xml:space="preserve">14596 - GDPR Contract Mgmt-NON-ATTORNEY-Advisory-NIKE
-----------------
14641 - Deliv-
GDPR1-NIKE
</t>
  </si>
  <si>
    <t xml:space="preserve">14596 - GDPR Contract Mgmt-NON-ATTORNEY-Advisory-NIKE
-----------------
14642 - DHL
GDPR1-NIKE
</t>
  </si>
  <si>
    <t xml:space="preserve">14596 - GDPR Contract Mgmt-NON-ATTORNEY-Advisory-NIKE
-----------------
14623 - Embodee
GDPR1-NIKE
</t>
  </si>
  <si>
    <t xml:space="preserve">14596 - GDPR Contract Mgmt-NON-ATTORNEY-Advisory-NIKE
-----------------
14624 - Ernst &amp; Young-GDPR1-NIKE
</t>
  </si>
  <si>
    <t xml:space="preserve">14596 - GDPR Contract Mgmt-NON-ATTORNEY-Advisory-NIKE
-----------------
14481 - FedEx-GDPR1-NIKE
</t>
  </si>
  <si>
    <t xml:space="preserve">14596 - GDPR Contract Mgmt-NON-ATTORNEY-Advisory-NIKE
-----------------
14482 - Feedzai
GDPR1-NIKE
</t>
  </si>
  <si>
    <t xml:space="preserve">14596 - GDPR Contract Mgmt-NON-ATTORNEY-Advisory-NIKE
-----------------
14643 - Givex-GDPR1-NIKE
</t>
  </si>
  <si>
    <t xml:space="preserve">14596 - GDPR Contract Mgmt-NON-ATTORNEY-Advisory-NIKE
-----------------
14644 - Jigsaw-GDPR1-NIKE
</t>
  </si>
  <si>
    <t xml:space="preserve">14596 - GDPR Contract Mgmt-NON-ATTORNEY-Advisory-NIKE
-----------------
14645 - Kelton Research-GDPR1-NIKE
</t>
  </si>
  <si>
    <t xml:space="preserve">14596 - GDPR Contract Mgmt-NON-ATTORNEY-Advisory-NIKE
-----------------
14646 - Naqrvar-GDPR1-NIKE
</t>
  </si>
  <si>
    <t xml:space="preserve">14596 - GDPR Contract Mgmt-NON-ATTORNEY-Advisory-NIKE
-----------------
14629 - Oracle-GDPR1-NIKE
</t>
  </si>
  <si>
    <t xml:space="preserve">14596 - GDPR Contract Mgmt-NON-ATTORNEY-Advisory-NIKE
-----------------
14687 - PayPal-GDPR1-NIKE
</t>
  </si>
  <si>
    <t xml:space="preserve">14596 - GDPR Contract Mgmt-NON-ATTORNEY-Advisory-NIKE
-----------------
14647 - Quiq-GDPR1-NIKE
</t>
  </si>
  <si>
    <t xml:space="preserve">14596 - GDPR Contract Mgmt-NON-ATTORNEY-Advisory-NIKE
-----------------
14630 - RetailNext-GDPR1-NIKE
</t>
  </si>
  <si>
    <t xml:space="preserve">14596 - GDPR Contract Mgmt-NON-ATTORNEY-Advisory-NIKE
-----------------
14654 - SalesForce-GDPR1-NIKE
</t>
  </si>
  <si>
    <t xml:space="preserve">14596 - GDPR Contract Mgmt-NON-ATTORNEY-Advisory-NIKE
-----------------
14631 - SAP-GDPR1-NIKE
</t>
  </si>
  <si>
    <t xml:space="preserve">14596 - GDPR Contract Mgmt-NON-ATTORNEY-Advisory-NIKE
-----------------
14648 - SheerID-GDPR1-NIKE
</t>
  </si>
  <si>
    <t xml:space="preserve">14596 - GDPR Contract Mgmt-NON-ATTORNEY-Advisory-NIKE
-----------------
14632 - Stream
 Intl-GDPR1-NIKE
</t>
  </si>
  <si>
    <t xml:space="preserve">14596 - GDPR Contract Mgmt-NON-ATTORNEY-Advisory-NIKE
-----------------
14649 - The Nielsen Company-GDPR1-NIKE
</t>
  </si>
  <si>
    <t xml:space="preserve">14596 - GDPR Contract Mgmt-NON-ATTORNEY-Advisory-NIKE
-----------------
14633 - TurnTo-GDPR1-NIKE
</t>
  </si>
  <si>
    <t>12/28/17
11/20/17</t>
  </si>
  <si>
    <t xml:space="preserve">14596 - GDPR Contract Mgmt-NON-ATTORNEY-Advisory-NIKE
-----------------
14650 - UPS-
GDPR1-NIKE
</t>
  </si>
  <si>
    <t xml:space="preserve">14596 - GDPR Contract Mgmt-NON-ATTORNEY-Advisory-NIKE
-----------------
14651 - US Direct eCommerce-GDPR1-NIKE
</t>
  </si>
  <si>
    <t xml:space="preserve">14596 - GDPR Contract Mgmt-NON-ATTORNEY-Advisory-NIKE
-----------------
14634 - WiPro
GDPR1-NIKE
</t>
  </si>
  <si>
    <r>
      <t xml:space="preserve">Bill Fitzpatrick
VP Accounts UPS
</t>
    </r>
    <r>
      <rPr>
        <b/>
        <u/>
        <sz val="10"/>
        <color rgb="FF0000FF"/>
        <rFont val="Calibri"/>
        <family val="2"/>
        <scheme val="minor"/>
      </rPr>
      <t>bfitzpatrick@ups.com</t>
    </r>
  </si>
  <si>
    <t>Federal Express Corporate Services</t>
  </si>
  <si>
    <t>Zebra Technologies</t>
  </si>
  <si>
    <t>Joe Rossettie
General Counsel</t>
  </si>
  <si>
    <t>Joe@retailnext.net</t>
  </si>
  <si>
    <r>
      <t xml:space="preserve">Jordan 
Flowers
Carrie
Johnson
</t>
    </r>
    <r>
      <rPr>
        <i/>
        <sz val="10"/>
        <rFont val="Calibri"/>
        <family val="2"/>
        <scheme val="minor"/>
      </rPr>
      <t>(Confirmed)</t>
    </r>
  </si>
  <si>
    <t>Oracle America, Inc.
500 Oracle Parkway
Redwood City, CA 94065</t>
  </si>
  <si>
    <r>
      <t xml:space="preserve">Ethan Meyer
Global Account Mgr.
</t>
    </r>
    <r>
      <rPr>
        <b/>
        <u/>
        <sz val="10"/>
        <color rgb="FF0000FF"/>
        <rFont val="Calibri"/>
        <family val="2"/>
        <scheme val="minor"/>
      </rPr>
      <t xml:space="preserve">etmeyer@cisco.com 
</t>
    </r>
    <r>
      <rPr>
        <sz val="10"/>
        <rFont val="Calibri"/>
        <family val="2"/>
        <scheme val="minor"/>
      </rPr>
      <t>(503) 381=2556 - Mobile</t>
    </r>
  </si>
  <si>
    <r>
      <t xml:space="preserve">Aditi
Dhagat
</t>
    </r>
    <r>
      <rPr>
        <i/>
        <sz val="10"/>
        <color theme="1"/>
        <rFont val="Calibri"/>
        <family val="2"/>
        <scheme val="minor"/>
      </rPr>
      <t>(Confirmed)</t>
    </r>
  </si>
  <si>
    <r>
      <t xml:space="preserve">Garielle
Savage
Bill
Spigner
</t>
    </r>
    <r>
      <rPr>
        <i/>
        <sz val="10"/>
        <color theme="1"/>
        <rFont val="Calibri"/>
        <family val="2"/>
        <scheme val="minor"/>
      </rPr>
      <t>(Confirmed)</t>
    </r>
  </si>
  <si>
    <t>SpinSpire</t>
  </si>
  <si>
    <t>00063947.0</t>
  </si>
  <si>
    <t>'00063947.1</t>
  </si>
  <si>
    <t>SpinSpire, LLC
Attn: Jitesh Doshi
8493 Baymeadows Way
Suite 4
Jacksonville, FL 32256</t>
  </si>
  <si>
    <t xml:space="preserve">SpinSpire </t>
  </si>
  <si>
    <t>00077738.2</t>
  </si>
  <si>
    <t>Ernst &amp; Young LLP
Brewery Block 2
Suite 425
1120 NW Couch St.
Portland, OR 97209</t>
  </si>
  <si>
    <t xml:space="preserve">Givex USA Corporation
Attn: President
366 Adelaide Street West
Unit 400
Toronto, Ontario
M5V iR9
Fax: (416) 350-9661
Email: don@givex.com
</t>
  </si>
  <si>
    <t>Email
or
Overnite</t>
  </si>
  <si>
    <t>Givex 
134 Peter Street
Suite 1400
Toronto, ON M5V 2h2</t>
  </si>
  <si>
    <t>Cert RR
or
Fax
or
Overnite</t>
  </si>
  <si>
    <r>
      <t xml:space="preserve">Jim
Sherwin
Sandi
Walker
Dave
Myerson
</t>
    </r>
    <r>
      <rPr>
        <i/>
        <sz val="10"/>
        <color theme="1"/>
        <rFont val="Calibri"/>
        <family val="2"/>
        <scheme val="minor"/>
      </rPr>
      <t>(Confirmed)</t>
    </r>
    <r>
      <rPr>
        <sz val="10"/>
        <color theme="1"/>
        <rFont val="Calibri"/>
        <family val="2"/>
        <scheme val="minor"/>
      </rPr>
      <t xml:space="preserve">
</t>
    </r>
  </si>
  <si>
    <t>00118132.1</t>
  </si>
  <si>
    <t>K. Schenken</t>
  </si>
  <si>
    <t>Rebecca Kahler</t>
  </si>
  <si>
    <t>Emily
Kao</t>
  </si>
  <si>
    <t>emily.kao@augmentum.com</t>
  </si>
  <si>
    <t>Eamon
McErlean</t>
  </si>
  <si>
    <t>aeamon.mcerlean.nike.com</t>
  </si>
  <si>
    <t xml:space="preserve">Amending two DT documents to include DPSE &amp; Model Clauses.  </t>
  </si>
  <si>
    <t>Master Ordering Agreement</t>
  </si>
  <si>
    <t>00163817.0</t>
  </si>
  <si>
    <t xml:space="preserve">EMC Corporation
176 South Street
Hopkinton, MA 01748
</t>
  </si>
  <si>
    <t>13769
EMC-Master Ordering Agreement</t>
  </si>
  <si>
    <t>EMC Corporation</t>
  </si>
  <si>
    <t xml:space="preserve">14478
Zebra Tech-
SaaS(C)-NIKE
</t>
  </si>
  <si>
    <t>Givex International Corporation</t>
  </si>
  <si>
    <t>Aug-2017</t>
  </si>
  <si>
    <t>TurnTo Networks, Inc.
150 W. 30th Street
Room 1200
New York, NY 10001-4130</t>
  </si>
  <si>
    <t>Bronze</t>
  </si>
  <si>
    <r>
      <t xml:space="preserve">Karlan Baumann
Client Solutions Manager
</t>
    </r>
    <r>
      <rPr>
        <b/>
        <u/>
        <sz val="10"/>
        <color rgb="FF0000FF"/>
        <rFont val="Calibri"/>
        <family val="2"/>
        <scheme val="minor"/>
      </rPr>
      <t>karlan@curalate.com</t>
    </r>
  </si>
  <si>
    <t>Scott
Dylag
Kelly
McKinley</t>
  </si>
  <si>
    <t>Shannon
Glass</t>
  </si>
  <si>
    <t>SheerID, Inc.
Attn: Administration
2451 Willamette St.
Eugene, OR 97405-3166
Fax: (866) 846-4654</t>
  </si>
  <si>
    <t xml:space="preserve">Overnite
or 
Cert RR
or 
Fax w/ 
Hard Copy
by USPS
next biz day
</t>
  </si>
  <si>
    <r>
      <t xml:space="preserve">David Shear
President
</t>
    </r>
    <r>
      <rPr>
        <b/>
        <u/>
        <sz val="10"/>
        <color rgb="FF0000FF"/>
        <rFont val="Calibri"/>
        <family val="2"/>
        <scheme val="minor"/>
      </rPr>
      <t>david@sheerid.com</t>
    </r>
  </si>
  <si>
    <r>
      <t xml:space="preserve">Anthony Gavin
Regional Director, EMEA
</t>
    </r>
    <r>
      <rPr>
        <b/>
        <u/>
        <sz val="10"/>
        <color rgb="FF0000FF"/>
        <rFont val="Calibri"/>
        <family val="2"/>
        <scheme val="minor"/>
      </rPr>
      <t>anthony@narvar.com</t>
    </r>
  </si>
  <si>
    <t>00050783.2</t>
  </si>
  <si>
    <t>Aug-2015</t>
  </si>
  <si>
    <t xml:space="preserve">Cert RR
or
Fax
or
Overnite
</t>
  </si>
  <si>
    <t>Overnite
and
 Legal Email</t>
  </si>
  <si>
    <r>
      <t xml:space="preserve">Narvar, Inc.
Attn: Amit Sharna
1044 Windjammer Circle
Foster City, CA 94404
</t>
    </r>
    <r>
      <rPr>
        <b/>
        <sz val="10"/>
        <color rgb="FF0000FF"/>
        <rFont val="Calibri"/>
        <family val="2"/>
        <scheme val="minor"/>
      </rPr>
      <t>(Update Notices Address)</t>
    </r>
  </si>
  <si>
    <t>Chris Watson
Head of Legal</t>
  </si>
  <si>
    <t xml:space="preserve">chris.watson@narvar.com </t>
  </si>
  <si>
    <r>
      <t xml:space="preserve">Alexandros
(Alex)
Komianos
</t>
    </r>
    <r>
      <rPr>
        <i/>
        <sz val="10"/>
        <color theme="1"/>
        <rFont val="Calibri"/>
        <family val="2"/>
        <scheme val="minor"/>
      </rPr>
      <t>(Confirmed)</t>
    </r>
  </si>
  <si>
    <t xml:space="preserve">Cisco Systems, Inc.,
Attn: General Counsel
170 West Tasman Dr.
San Jose, CA 95134
</t>
  </si>
  <si>
    <t>Accenture LLP
Attn: Jeff Hartigan
161 North Clark Street
 Chicago, IL 60601
Fax: (312) 652-9908</t>
  </si>
  <si>
    <t>Accenture LLP 
 Attn: Legal Group
161 North Clark Street
 Chicago, IL 60601 
Fax: (312) 652-1539</t>
  </si>
  <si>
    <t xml:space="preserve">Andrew
Landon
Sr. Managing Counsel
</t>
  </si>
  <si>
    <t>andrew.landon@convergys.com</t>
  </si>
  <si>
    <r>
      <t xml:space="preserve">Kate Carroll-Yazdani
Senior Account Director
</t>
    </r>
    <r>
      <rPr>
        <b/>
        <u/>
        <sz val="10"/>
        <color rgb="FF0000FF"/>
        <rFont val="Calibri"/>
        <family val="2"/>
        <scheme val="minor"/>
      </rPr>
      <t xml:space="preserve">kate@retailnext.net </t>
    </r>
  </si>
  <si>
    <r>
      <t xml:space="preserve">Adam Bamford
Director
</t>
    </r>
    <r>
      <rPr>
        <b/>
        <u/>
        <sz val="10"/>
        <color rgb="FF0000FF"/>
        <rFont val="Calibri"/>
        <family val="2"/>
        <scheme val="minor"/>
      </rPr>
      <t>abamford@propellerpdx.com</t>
    </r>
  </si>
  <si>
    <t>02/13/18</t>
  </si>
  <si>
    <t>00153787.4</t>
  </si>
  <si>
    <t>UPS Ground Freight, Inc.
Attn: Contracts Mgr.
1000 Semmes Ave.
Richmond, VA 23224</t>
  </si>
  <si>
    <t>UPS Ground Freight</t>
  </si>
  <si>
    <t>DHL Express (USA), Inc.
1200 South Pine
 Island Rd.
Suite 600
Plantation, FL 33324</t>
  </si>
  <si>
    <r>
      <t xml:space="preserve">633 Folsom Street
Suite #200
San Francisco, CA 94107
</t>
    </r>
    <r>
      <rPr>
        <b/>
        <sz val="10"/>
        <rFont val="Calibri"/>
        <family val="2"/>
        <scheme val="minor"/>
      </rPr>
      <t>TEL: (650) 585-9550</t>
    </r>
  </si>
  <si>
    <t>RetailNext, Inc.
60 S. Market Street
Floor 10
San Jose, CA 95113</t>
  </si>
  <si>
    <t xml:space="preserve">Master Software, Services, and Equipment Agreement
</t>
  </si>
  <si>
    <t>00074917.2</t>
  </si>
  <si>
    <t>TurnTo
Networks</t>
  </si>
  <si>
    <t>Federal Express Corporate
Services</t>
  </si>
  <si>
    <t>Cisco
Systems</t>
  </si>
  <si>
    <t>AKQA</t>
  </si>
  <si>
    <t>Adobe
Systems</t>
  </si>
  <si>
    <r>
      <t xml:space="preserve">Lance
Westerlund
</t>
    </r>
    <r>
      <rPr>
        <i/>
        <sz val="10"/>
        <color theme="1"/>
        <rFont val="Calibri"/>
        <family val="2"/>
        <scheme val="minor"/>
      </rPr>
      <t>(Confirmed)</t>
    </r>
  </si>
  <si>
    <r>
      <t xml:space="preserve">Matt
Ellenberger
</t>
    </r>
    <r>
      <rPr>
        <i/>
        <sz val="10"/>
        <color theme="1"/>
        <rFont val="Calibri"/>
        <family val="2"/>
        <scheme val="minor"/>
      </rPr>
      <t>(Confirmed)</t>
    </r>
  </si>
  <si>
    <t xml:space="preserve">Vadim
Litvin
Robert
Jemerson
Ryan
Mangus
</t>
  </si>
  <si>
    <r>
      <t xml:space="preserve">Murali Subramanyan
</t>
    </r>
    <r>
      <rPr>
        <i/>
        <sz val="10"/>
        <color theme="1"/>
        <rFont val="Calibri"/>
        <family val="2"/>
        <scheme val="minor"/>
      </rPr>
      <t>(Confirmed)</t>
    </r>
  </si>
  <si>
    <t>Nam
Nguyen
(Confirmed)</t>
  </si>
  <si>
    <r>
      <t xml:space="preserve">Sophia
Battle
</t>
    </r>
    <r>
      <rPr>
        <i/>
        <sz val="10"/>
        <color theme="1"/>
        <rFont val="Calibri"/>
        <family val="2"/>
        <scheme val="minor"/>
      </rPr>
      <t>(Confirmed)</t>
    </r>
  </si>
  <si>
    <r>
      <t xml:space="preserve">Josiah Johnson
Partner / Principal - Data &amp; Analytics
</t>
    </r>
    <r>
      <rPr>
        <b/>
        <u/>
        <sz val="10"/>
        <color rgb="FF0000FF"/>
        <rFont val="Calibri"/>
        <family val="2"/>
        <scheme val="minor"/>
      </rPr>
      <t xml:space="preserve">Josiah.Johnson@ey.com 
</t>
    </r>
    <r>
      <rPr>
        <sz val="10"/>
        <rFont val="Calibri"/>
        <family val="2"/>
        <scheme val="minor"/>
      </rPr>
      <t xml:space="preserve">Robert Holston
Partner / Principal - Global Advisory Leader
</t>
    </r>
    <r>
      <rPr>
        <b/>
        <u/>
        <sz val="10"/>
        <color rgb="FF0000FF"/>
        <rFont val="Calibri"/>
        <family val="2"/>
        <scheme val="minor"/>
      </rPr>
      <t>Robert.Holston@ey.com</t>
    </r>
  </si>
  <si>
    <r>
      <t xml:space="preserve">Bharti
Gupta
Sarah
Shiki
</t>
    </r>
    <r>
      <rPr>
        <i/>
        <sz val="10"/>
        <color theme="1"/>
        <rFont val="Calibri"/>
        <family val="2"/>
        <scheme val="minor"/>
      </rPr>
      <t xml:space="preserve">
(Confirmed)</t>
    </r>
  </si>
  <si>
    <t>COMPLETED</t>
  </si>
  <si>
    <t>02/08/18
02/15/18</t>
  </si>
  <si>
    <t>Remediation Not Required</t>
  </si>
  <si>
    <t>02/08/18
02/13/18</t>
  </si>
  <si>
    <r>
      <t xml:space="preserve">Nabil Malouli
VP / Account Mgr.
</t>
    </r>
    <r>
      <rPr>
        <b/>
        <u/>
        <sz val="10"/>
        <color rgb="FF0000FF"/>
        <rFont val="Calibri"/>
        <family val="2"/>
        <scheme val="minor"/>
      </rPr>
      <t>Nabil.Malouli@dhl.com</t>
    </r>
    <r>
      <rPr>
        <sz val="10"/>
        <rFont val="Calibri"/>
        <family val="2"/>
        <scheme val="minor"/>
      </rPr>
      <t xml:space="preserve"> 
Steve Henshaw
Account Rep
</t>
    </r>
    <r>
      <rPr>
        <b/>
        <u/>
        <sz val="10"/>
        <color rgb="FF0000FF"/>
        <rFont val="Calibri"/>
        <family val="2"/>
        <scheme val="minor"/>
      </rPr>
      <t>Steve.Henshaw@dhl.com</t>
    </r>
  </si>
  <si>
    <r>
      <t xml:space="preserve">John 
McGrorty
Sergio
Villalobos
</t>
    </r>
    <r>
      <rPr>
        <i/>
        <sz val="10"/>
        <color theme="1"/>
        <rFont val="Calibri"/>
        <family val="2"/>
        <scheme val="minor"/>
      </rPr>
      <t>(Confirmed)</t>
    </r>
  </si>
  <si>
    <r>
      <t xml:space="preserve">Per Oregon SOS site - Embodee Corp was dissolved in Mar-2017.  Vendor confirmed the reorganization.
</t>
    </r>
    <r>
      <rPr>
        <b/>
        <sz val="10"/>
        <color rgb="FFFF0000"/>
        <rFont val="Calibri"/>
        <family val="2"/>
        <scheme val="minor"/>
      </rPr>
      <t xml:space="preserve">Entity name should be Embodee PR LLC.
</t>
    </r>
  </si>
  <si>
    <t>Emailed
02.16.18</t>
  </si>
  <si>
    <t>01/25/18
Prior RA
Jun-2017</t>
  </si>
  <si>
    <t>01/25/18
RA from
Jan-2017</t>
  </si>
  <si>
    <t xml:space="preserve">01/25/18
RA from
May-2017
</t>
  </si>
  <si>
    <t>01/25/18
RA from
Nov-2017</t>
  </si>
  <si>
    <t>Pending
RA from
Jun-2017</t>
  </si>
  <si>
    <t>01/23/18
RA from
Jun-2017</t>
  </si>
  <si>
    <t>01/25/18
RA from
Jun-2017</t>
  </si>
  <si>
    <t>01/25/18
RA from 
Jan-2018</t>
  </si>
  <si>
    <t>01/23/18
RA from
Oct-2017</t>
  </si>
  <si>
    <t>01/23/18
RA from
Jul-2017</t>
  </si>
  <si>
    <t>01/23/18
RA from
Apr-2017</t>
  </si>
  <si>
    <t>01/25/18
RA from
Oct-2017</t>
  </si>
  <si>
    <t>02/07/18
RA from
Mar-2017</t>
  </si>
  <si>
    <t xml:space="preserve">01/23/18
RA from
Oct-2017
</t>
  </si>
  <si>
    <t>Pending
RA from
Nov-2017</t>
  </si>
  <si>
    <t>01/25/18
RA  from
Jun-2017</t>
  </si>
  <si>
    <t>01/23/18
RA  from
Nov-2017</t>
  </si>
  <si>
    <t>01/23/18
RA from
Feb-2017</t>
  </si>
  <si>
    <r>
      <t xml:space="preserve">Janine Renella
</t>
    </r>
    <r>
      <rPr>
        <b/>
        <u/>
        <sz val="10"/>
        <color rgb="FF0000FF"/>
        <rFont val="Calibri"/>
        <family val="2"/>
        <scheme val="minor"/>
      </rPr>
      <t>janine@deliv.co</t>
    </r>
    <r>
      <rPr>
        <sz val="10"/>
        <rFont val="Calibri"/>
        <family val="2"/>
        <scheme val="minor"/>
      </rPr>
      <t xml:space="preserve"> </t>
    </r>
  </si>
  <si>
    <t>00132916.1</t>
  </si>
  <si>
    <r>
      <t xml:space="preserve">Chandra Lakshmanarao
</t>
    </r>
    <r>
      <rPr>
        <b/>
        <u/>
        <sz val="10"/>
        <color rgb="FF0000FF"/>
        <rFont val="Calibri"/>
        <family val="2"/>
        <scheme val="minor"/>
      </rPr>
      <t>chandrasekar.lakshmanarao@cognizant.com</t>
    </r>
  </si>
  <si>
    <r>
      <t xml:space="preserve">Amy Krikorian
Services Renewal Representative
</t>
    </r>
    <r>
      <rPr>
        <b/>
        <u/>
        <sz val="10"/>
        <color rgb="FF0000FF"/>
        <rFont val="Calibri"/>
        <family val="2"/>
        <scheme val="minor"/>
      </rPr>
      <t>amy.krikorian@oracle.com</t>
    </r>
  </si>
  <si>
    <t>00005892.0</t>
  </si>
  <si>
    <t>Andy
Berezecky
(Confirmed)</t>
  </si>
  <si>
    <t>Oct-2016</t>
  </si>
  <si>
    <t>00005892.6</t>
  </si>
  <si>
    <t>Wipro Limited
Doddakannelli,
Sarjapur Road
Bangalore, India</t>
  </si>
  <si>
    <r>
      <rPr>
        <b/>
        <sz val="10"/>
        <color theme="1"/>
        <rFont val="Calibri"/>
        <family val="2"/>
        <scheme val="minor"/>
      </rPr>
      <t>02/16/18</t>
    </r>
    <r>
      <rPr>
        <sz val="10"/>
        <color theme="1"/>
        <rFont val="Calibri"/>
        <family val="2"/>
        <scheme val="minor"/>
      </rPr>
      <t xml:space="preserve"> - Per Bill Spigner (Nike client)  no remediation required. No EU presence or data.</t>
    </r>
  </si>
  <si>
    <t>Jun-2016</t>
  </si>
  <si>
    <t>Oct-2017</t>
  </si>
  <si>
    <t>00085724.8</t>
  </si>
  <si>
    <t>Overnite
or
Fax
or Email</t>
  </si>
  <si>
    <t>Salesforce.com inc.
Attn: VP Finance / Worldwide Sales Operations
The Landmark @ One Market
Suite 300
San Francisco, CA 94105
(415) 901-7000
FAX (415) 901-7040</t>
  </si>
  <si>
    <t>Salesforce.com inc.
Attn: General Counsel
The Landmark @ One Market
Suite 300
San Francisco, CA 94105
(415) 901-7000
FAX (415) 901-7041</t>
  </si>
  <si>
    <t>Norene Lew
Privacy Counsel</t>
  </si>
  <si>
    <t>nlew@salesforce.com</t>
  </si>
  <si>
    <t>Aptos Canada</t>
  </si>
  <si>
    <r>
      <rPr>
        <b/>
        <sz val="10"/>
        <color theme="1"/>
        <rFont val="Calibri"/>
        <family val="2"/>
        <scheme val="minor"/>
      </rPr>
      <t>02/22/18</t>
    </r>
    <r>
      <rPr>
        <sz val="10"/>
        <color theme="1"/>
        <rFont val="Calibri"/>
        <family val="2"/>
        <scheme val="minor"/>
      </rPr>
      <t xml:space="preserve"> - Bronze data - agreement includes the "lite" version of data security language. No GDPR remediation required.</t>
    </r>
  </si>
  <si>
    <t>Salesforce.com</t>
  </si>
  <si>
    <t>Geoffrey
Lowe
(Confirmed)</t>
  </si>
  <si>
    <r>
      <t xml:space="preserve">Mike Myer
CEO &amp; Founder
</t>
    </r>
    <r>
      <rPr>
        <b/>
        <u/>
        <sz val="10"/>
        <color rgb="FF0000FF"/>
        <rFont val="Calibri"/>
        <family val="2"/>
        <scheme val="minor"/>
      </rPr>
      <t xml:space="preserve">mike.myer@centricient.com </t>
    </r>
  </si>
  <si>
    <t>00126403.1
'00070673.2</t>
  </si>
  <si>
    <r>
      <rPr>
        <b/>
        <sz val="10"/>
        <color theme="1"/>
        <rFont val="Calibri"/>
        <family val="2"/>
        <scheme val="minor"/>
      </rPr>
      <t xml:space="preserve">02.22.18 </t>
    </r>
    <r>
      <rPr>
        <sz val="10"/>
        <color theme="1"/>
        <rFont val="Calibri"/>
        <family val="2"/>
        <scheme val="minor"/>
      </rPr>
      <t>- per Dan Keller (Nike biz) no EU data - US only.</t>
    </r>
  </si>
  <si>
    <t>Quiq
695 Three Feathers Rd.
Bozeman, MT 59718</t>
  </si>
  <si>
    <t>george@turnto.com</t>
  </si>
  <si>
    <t>Aptos
Canada, Inc.</t>
  </si>
  <si>
    <t>Sr. Director
Quality</t>
  </si>
  <si>
    <t>Hold - See Notes</t>
  </si>
  <si>
    <t>Bruce
Kessler</t>
  </si>
  <si>
    <t>K. McKercher</t>
  </si>
  <si>
    <t>14977
Charter Brokerage-Amd1 to MPSA-Converse</t>
  </si>
  <si>
    <t>Dec-2017</t>
  </si>
  <si>
    <t>Follow-up Notice to Vendor</t>
  </si>
  <si>
    <t>Yes / Yes
Yes / Yes</t>
  </si>
  <si>
    <r>
      <t xml:space="preserve">David Munczinski
CEO
</t>
    </r>
    <r>
      <rPr>
        <b/>
        <u/>
        <sz val="10"/>
        <color rgb="FF0000FF"/>
        <rFont val="Calibri"/>
        <family val="2"/>
        <scheme val="minor"/>
      </rPr>
      <t xml:space="preserve">david@brickworksoftware.com </t>
    </r>
  </si>
  <si>
    <t>00049729.2</t>
  </si>
  <si>
    <t xml:space="preserve">david@brickworksoftware.com </t>
  </si>
  <si>
    <t>Jun-2015</t>
  </si>
  <si>
    <t>00049370.3</t>
  </si>
  <si>
    <t>No RA Being Performed per IRM</t>
  </si>
  <si>
    <t>Low Risk</t>
  </si>
  <si>
    <t>Emailed
02.28.18</t>
  </si>
  <si>
    <r>
      <t xml:space="preserve">Bricksolve, Inc.
Attn: David Munczinski
401 Broadway
Suite 406
 New York, NY 10013
Email: </t>
    </r>
    <r>
      <rPr>
        <u/>
        <sz val="10"/>
        <color theme="4" tint="-0.249977111117893"/>
        <rFont val="Calibri"/>
        <family val="2"/>
        <scheme val="minor"/>
      </rPr>
      <t xml:space="preserve">support@brickworksoftware.com  </t>
    </r>
    <r>
      <rPr>
        <sz val="10"/>
        <color theme="1"/>
        <rFont val="Calibri"/>
        <family val="2"/>
        <scheme val="minor"/>
      </rPr>
      <t xml:space="preserve"> </t>
    </r>
    <r>
      <rPr>
        <b/>
        <sz val="10"/>
        <color rgb="FF0000FF"/>
        <rFont val="Calibri"/>
        <family val="2"/>
        <scheme val="minor"/>
      </rPr>
      <t xml:space="preserve">
</t>
    </r>
  </si>
  <si>
    <t>NIKE Legal</t>
  </si>
  <si>
    <t>Bharathy
Itnal
Priya
Vij
Patrick
Seals</t>
  </si>
  <si>
    <t>Avature</t>
  </si>
  <si>
    <t>Website Hosting &amp; Support Agreement</t>
  </si>
  <si>
    <t>00082338.1</t>
  </si>
  <si>
    <t>45 Rockefeller Plaza
Suite 2000
New York, NY 10111</t>
  </si>
  <si>
    <t xml:space="preserve">Fax
or
 Overnite
or
Cert RR
</t>
  </si>
  <si>
    <t>Sandi
Walker</t>
  </si>
  <si>
    <r>
      <t xml:space="preserve">US Direct eCommerce Limited
Attn: Mr. Eamon Keating
eShop World
Unit 701 Northwest Business Park
Ballycoolin
Dublin 15 Ireland
Telephone: 353 10951510
</t>
    </r>
    <r>
      <rPr>
        <b/>
        <sz val="10"/>
        <color rgb="FF0000FF"/>
        <rFont val="Calibri"/>
        <family val="2"/>
        <scheme val="minor"/>
      </rPr>
      <t>(Update Notices Address)</t>
    </r>
  </si>
  <si>
    <t>South Block, the Concourse Building
110-115 Airside Business Park
Swords Co
Dublin, K67
NY94 Ireland</t>
  </si>
  <si>
    <t>Master Purchase Agreement</t>
  </si>
  <si>
    <t xml:space="preserve">14596 - GDPR Contract Mgmt-NON-ATTORNEY-Advisory-NIKE
-----------------
15038 - Aptos-
GDPR1-NIKE
(Tech Services)
'00070673.2
-----------------
14618 - Aptos-GDPR1-NIKE
(Software License)
'00126403.1
</t>
  </si>
  <si>
    <t>Master Technology Services Agreement
Master Software License and Service Agreement</t>
  </si>
  <si>
    <t>12/29/00
12/29/00</t>
  </si>
  <si>
    <t>Evergreen
Evergreen</t>
  </si>
  <si>
    <t>Ricoh USA Inc.
Attn: Legal Department
 70 Valley Stream Pkwy
Malvern, PA 19355</t>
  </si>
  <si>
    <r>
      <t xml:space="preserve">Lori Jeffrey
National Operations
Manager
(503) 890-4282
</t>
    </r>
    <r>
      <rPr>
        <b/>
        <u/>
        <sz val="10"/>
        <color rgb="FF0000FF"/>
        <rFont val="Calibri"/>
        <family val="2"/>
        <scheme val="minor"/>
      </rPr>
      <t xml:space="preserve">lori.jeffrey@ricoh-usa.com </t>
    </r>
  </si>
  <si>
    <r>
      <t xml:space="preserve">Brian Kadien
(Solutions)
</t>
    </r>
    <r>
      <rPr>
        <b/>
        <u/>
        <sz val="10"/>
        <color rgb="FF0000FF"/>
        <rFont val="Calibri"/>
        <family val="2"/>
        <scheme val="minor"/>
      </rPr>
      <t>brian.kadien@sap.com</t>
    </r>
    <r>
      <rPr>
        <u/>
        <sz val="10"/>
        <color rgb="FF0000FF"/>
        <rFont val="Calibri"/>
        <family val="2"/>
        <scheme val="minor"/>
      </rPr>
      <t xml:space="preserve">
</t>
    </r>
    <r>
      <rPr>
        <sz val="10"/>
        <rFont val="Calibri"/>
        <family val="2"/>
        <scheme val="minor"/>
      </rPr>
      <t>Matt Odman
(Services)</t>
    </r>
    <r>
      <rPr>
        <u/>
        <sz val="10"/>
        <color rgb="FF0000FF"/>
        <rFont val="Calibri"/>
        <family val="2"/>
        <scheme val="minor"/>
      </rPr>
      <t xml:space="preserve">
</t>
    </r>
    <r>
      <rPr>
        <b/>
        <u/>
        <sz val="10"/>
        <color rgb="FF0000FF"/>
        <rFont val="Calibri"/>
        <family val="2"/>
        <scheme val="minor"/>
      </rPr>
      <t>matthew.odman@sap.com</t>
    </r>
  </si>
  <si>
    <r>
      <t xml:space="preserve">Chris
Coomler
Stephanie
Leeder
Terrance
Watkins
</t>
    </r>
    <r>
      <rPr>
        <i/>
        <sz val="10"/>
        <color theme="1"/>
        <rFont val="Calibri"/>
        <family val="2"/>
        <scheme val="minor"/>
      </rPr>
      <t>(Confirmed)</t>
    </r>
  </si>
  <si>
    <r>
      <t xml:space="preserve">Angela Boswell
</t>
    </r>
    <r>
      <rPr>
        <b/>
        <u/>
        <sz val="10"/>
        <color rgb="FF0000FF"/>
        <rFont val="Calibri"/>
        <family val="2"/>
        <scheme val="minor"/>
      </rPr>
      <t>privacy@bazaarvoice.com</t>
    </r>
  </si>
  <si>
    <t>Charter
Brokerage</t>
  </si>
  <si>
    <t>13059
Crowdstrike-SO-NIKE 75254.1</t>
  </si>
  <si>
    <t>Robert
Ciochon</t>
  </si>
  <si>
    <t>Nestor
Navidad</t>
  </si>
  <si>
    <t>Nestor Navidad</t>
  </si>
  <si>
    <t>Director, Learning &amp; Content Mgmt HRSI</t>
  </si>
  <si>
    <t>Dir. Learning &amp; Content Mgmt HRSI</t>
  </si>
  <si>
    <t>nestor.navidad@nike.com</t>
  </si>
  <si>
    <t>Jitesh Doshi</t>
  </si>
  <si>
    <t>President</t>
  </si>
  <si>
    <t>Jitesh@spinspire.com</t>
  </si>
  <si>
    <r>
      <rPr>
        <b/>
        <sz val="10"/>
        <color theme="1"/>
        <rFont val="Calibri"/>
        <family val="2"/>
        <scheme val="minor"/>
      </rPr>
      <t xml:space="preserve">02/06/18 </t>
    </r>
    <r>
      <rPr>
        <sz val="10"/>
        <color theme="1"/>
        <rFont val="Calibri"/>
        <family val="2"/>
        <scheme val="minor"/>
      </rPr>
      <t xml:space="preserve">- Per B. Berblinger - GDPR remediation not required - Nike is receiving data from vendor but </t>
    </r>
    <r>
      <rPr>
        <u/>
        <sz val="10"/>
        <color theme="1"/>
        <rFont val="Calibri"/>
        <family val="2"/>
        <scheme val="minor"/>
      </rPr>
      <t>not</t>
    </r>
    <r>
      <rPr>
        <sz val="10"/>
        <color theme="1"/>
        <rFont val="Calibri"/>
        <family val="2"/>
        <scheme val="minor"/>
      </rPr>
      <t xml:space="preserve"> transmitting any data to them.
</t>
    </r>
    <r>
      <rPr>
        <b/>
        <sz val="10"/>
        <color theme="1"/>
        <rFont val="Calibri"/>
        <family val="2"/>
        <scheme val="minor"/>
      </rPr>
      <t xml:space="preserve">02/16/18 </t>
    </r>
    <r>
      <rPr>
        <sz val="10"/>
        <color theme="1"/>
        <rFont val="Calibri"/>
        <family val="2"/>
        <scheme val="minor"/>
      </rPr>
      <t>- Per Jason Plumton (Vendor) they do not have access to Nike data. They share aggregated credit card transaction data with Nike.</t>
    </r>
  </si>
  <si>
    <r>
      <t xml:space="preserve">Saurabh Bajaj
Head of Product
</t>
    </r>
    <r>
      <rPr>
        <b/>
        <u/>
        <sz val="10"/>
        <color rgb="FF0000FF"/>
        <rFont val="Calibri"/>
        <family val="2"/>
        <scheme val="minor"/>
      </rPr>
      <t>saurabh.bajaj@feedzai.com</t>
    </r>
    <r>
      <rPr>
        <b/>
        <sz val="10"/>
        <rFont val="Calibri"/>
        <family val="2"/>
        <scheme val="minor"/>
      </rPr>
      <t xml:space="preserve"> </t>
    </r>
    <r>
      <rPr>
        <sz val="10"/>
        <rFont val="Calibri"/>
        <family val="2"/>
        <scheme val="minor"/>
      </rPr>
      <t xml:space="preserve">
Brian Wisniewski
NIKE Acct. Mgr.
</t>
    </r>
    <r>
      <rPr>
        <b/>
        <u/>
        <sz val="10"/>
        <color rgb="FF0000FF"/>
        <rFont val="Calibri"/>
        <family val="2"/>
        <scheme val="minor"/>
      </rPr>
      <t xml:space="preserve">brian.wisniewski@feedzai.com </t>
    </r>
  </si>
  <si>
    <r>
      <t xml:space="preserve">Delveen Dahouky
Corporate Account Mgr.
</t>
    </r>
    <r>
      <rPr>
        <b/>
        <u/>
        <sz val="10"/>
        <color rgb="FF0000FF"/>
        <rFont val="Calibri"/>
        <family val="2"/>
        <scheme val="minor"/>
      </rPr>
      <t>delveen.dahouky@givex.com</t>
    </r>
  </si>
  <si>
    <r>
      <t xml:space="preserve">Craig Anderson
Account Manager
</t>
    </r>
    <r>
      <rPr>
        <b/>
        <u/>
        <sz val="10"/>
        <color rgb="FF0000FF"/>
        <rFont val="Calibri"/>
        <family val="2"/>
        <scheme val="minor"/>
      </rPr>
      <t>canderson@juniper.net</t>
    </r>
    <r>
      <rPr>
        <u/>
        <sz val="10"/>
        <color rgb="FF0000FF"/>
        <rFont val="Calibri"/>
        <family val="2"/>
        <scheme val="minor"/>
      </rPr>
      <t xml:space="preserve">
</t>
    </r>
    <r>
      <rPr>
        <sz val="10"/>
        <rFont val="Calibri"/>
        <family val="2"/>
        <scheme val="minor"/>
      </rPr>
      <t>(503) 707-9040 - Cell</t>
    </r>
  </si>
  <si>
    <r>
      <t xml:space="preserve">Angela Wiggins
VP Finance
</t>
    </r>
    <r>
      <rPr>
        <b/>
        <u/>
        <sz val="10"/>
        <color rgb="FF0000FF"/>
        <rFont val="Calibri"/>
        <family val="2"/>
        <scheme val="minor"/>
      </rPr>
      <t>angela.wiggins@keltonglobal.com</t>
    </r>
  </si>
  <si>
    <r>
      <t xml:space="preserve">Angela McAlister
Account Manager
</t>
    </r>
    <r>
      <rPr>
        <b/>
        <u/>
        <sz val="10"/>
        <color rgb="FF0000FF"/>
        <rFont val="Calibri"/>
        <family val="2"/>
        <scheme val="minor"/>
      </rPr>
      <t xml:space="preserve">amcalister@aptos.com </t>
    </r>
  </si>
  <si>
    <r>
      <t xml:space="preserve">Rob Chesher
Sales Director
</t>
    </r>
    <r>
      <rPr>
        <b/>
        <u/>
        <sz val="10"/>
        <color rgb="FF0000FF"/>
        <rFont val="Calibri"/>
        <family val="2"/>
        <scheme val="minor"/>
      </rPr>
      <t>robchesher@amberroad.com</t>
    </r>
  </si>
  <si>
    <r>
      <t xml:space="preserve">Mario R. Capece
</t>
    </r>
    <r>
      <rPr>
        <b/>
        <u/>
        <sz val="10"/>
        <color rgb="FF0000FF"/>
        <rFont val="Calibri"/>
        <family val="2"/>
        <scheme val="minor"/>
      </rPr>
      <t>mario.r.capece@accenture.com</t>
    </r>
  </si>
  <si>
    <r>
      <t xml:space="preserve">Darina Denkova
VP POS Product
</t>
    </r>
    <r>
      <rPr>
        <b/>
        <u/>
        <sz val="10"/>
        <color rgb="FF0000FF"/>
        <rFont val="Calibri"/>
        <family val="2"/>
        <scheme val="minor"/>
      </rPr>
      <t>darina.denkova@adyen.com</t>
    </r>
  </si>
  <si>
    <r>
      <t xml:space="preserve">Chris Yew
Program Director
</t>
    </r>
    <r>
      <rPr>
        <b/>
        <u/>
        <sz val="10"/>
        <color rgb="FF0000FF"/>
        <rFont val="Calibri"/>
        <family val="2"/>
        <scheme val="minor"/>
      </rPr>
      <t>chris.yew@akqa.com</t>
    </r>
  </si>
  <si>
    <t>Andy Ruseell</t>
  </si>
  <si>
    <t>Andy Russell</t>
  </si>
  <si>
    <t>Andy.Russell@nike.com</t>
  </si>
  <si>
    <t>Amy Weeden</t>
  </si>
  <si>
    <t>Managing Partner</t>
  </si>
  <si>
    <t>aweeden@propeller.com</t>
  </si>
  <si>
    <t>Ungerboeck Systems</t>
  </si>
  <si>
    <t>00136470.0</t>
  </si>
  <si>
    <t>00136470.1</t>
  </si>
  <si>
    <t>USI Hosting/Cloud Installation Agreement</t>
  </si>
  <si>
    <t>Janet
Neron</t>
  </si>
  <si>
    <t>Not Included</t>
  </si>
  <si>
    <t>100 Ungerboeck Park
O'Fallon, MO 63368</t>
  </si>
  <si>
    <t>Any</t>
  </si>
  <si>
    <t>15081
Ungerboeck-DPSE Amd.</t>
  </si>
  <si>
    <t>Ungerboeck</t>
  </si>
  <si>
    <t>Dec-2014</t>
  </si>
  <si>
    <t>Lenos</t>
  </si>
  <si>
    <t>BAU / GDPR - On List (J. Sweeney)</t>
  </si>
  <si>
    <t>Software License Agreement</t>
  </si>
  <si>
    <t>00043204.6</t>
  </si>
  <si>
    <t>Lenos Software
180 Howard Street
Suite 340
San Francisco, CA 94105</t>
  </si>
  <si>
    <t>15119
Lenos-DPSE
Amd-NIKE</t>
  </si>
  <si>
    <t>Debra Chong</t>
  </si>
  <si>
    <t>debbie@lenos.com</t>
  </si>
  <si>
    <t>Lisette
Crepeaux
Madeline
Zamoyski</t>
  </si>
  <si>
    <t>Axian</t>
  </si>
  <si>
    <t>0005916.5</t>
  </si>
  <si>
    <t>Mar-2018</t>
  </si>
  <si>
    <t>Brian Hranka</t>
  </si>
  <si>
    <t>CRO</t>
  </si>
  <si>
    <t>brianh@axian.com</t>
  </si>
  <si>
    <t>Chris Taylor</t>
  </si>
  <si>
    <t>Dir. Ecommerce Technology Delivery</t>
  </si>
  <si>
    <t>chris.taylor@nike.com</t>
  </si>
  <si>
    <t>Sam
Gordon</t>
  </si>
  <si>
    <t>14656
Axian-DPSE
Amd to MPSA</t>
  </si>
  <si>
    <t xml:space="preserve">Vmware, Inc.
3401 Hillview Ave.
Palo Alto, CA 94304
</t>
  </si>
  <si>
    <t xml:space="preserve">Cert RR
or
Overnite
</t>
  </si>
  <si>
    <t>Peter Bogdanovic</t>
  </si>
  <si>
    <t>Dir. Virtualization &amp; Computer</t>
  </si>
  <si>
    <t>Peter.bogdanovic@nike.com</t>
  </si>
  <si>
    <t>Maria Diaz</t>
  </si>
  <si>
    <t>Sr. Contracts Administrator</t>
  </si>
  <si>
    <t>mdiaz@vmware.com</t>
  </si>
  <si>
    <t xml:space="preserve">14994
Avature-DPSE-Amd-NIKE
</t>
  </si>
  <si>
    <t>Yes / Yes
Sent by L. Wallace</t>
  </si>
  <si>
    <t>BAU / GDPR - On List (D. Glikbarg</t>
  </si>
  <si>
    <t>Charter Brokerage</t>
  </si>
  <si>
    <t>Juniper
Networks</t>
  </si>
  <si>
    <t>00038006.0</t>
  </si>
  <si>
    <t>00038006.1</t>
  </si>
  <si>
    <t>Juniper Networks International B.V.
Boeing Avenue 240
1119 PZ Schiphol-Rijk
Amsterdam
The Netherlands</t>
  </si>
  <si>
    <t>Juniper Network (US), Inc.
1133 Innovation Way
Sunnyvale, CA 94089
Phone: (408) 745-2000
Fax: (408) 745-2100</t>
  </si>
  <si>
    <t>Bharti Gupta</t>
  </si>
  <si>
    <t>Bharti.Gupta@nike.com</t>
  </si>
  <si>
    <t>Sanjiv Kumar</t>
  </si>
  <si>
    <t>Sanjiv.Kumar@mu-sigma.com</t>
  </si>
  <si>
    <t>Program Dir. - Consumer Data Engineering</t>
  </si>
  <si>
    <t>Account Manager</t>
  </si>
  <si>
    <r>
      <t xml:space="preserve">CyberSource Corporation
Attn: Legal Department
1295 Charleston Road
Mountain View, CA 94043
</t>
    </r>
    <r>
      <rPr>
        <b/>
        <sz val="10"/>
        <color rgb="FF0000FF"/>
        <rFont val="Calibri"/>
        <family val="2"/>
        <scheme val="minor"/>
      </rPr>
      <t>Notice Address May
Need to be Updated</t>
    </r>
  </si>
  <si>
    <t>Feb-2016</t>
  </si>
  <si>
    <t>00071872.1</t>
  </si>
  <si>
    <t>Kelton Research, LLC
Attn: VP Finance
9724 Washington Blvd.
Culver City, CA 90232</t>
  </si>
  <si>
    <t>12121 Bluff Creek Dr.
Suite 150
Los Angeles, CA 90094
(310) 479-4040</t>
  </si>
  <si>
    <t>Angela Wiggins</t>
  </si>
  <si>
    <t>VP Finance</t>
  </si>
  <si>
    <t>03/15/18
(See Notes)</t>
  </si>
  <si>
    <t>SAP America, Inc.
3999 West Chester Pike
Newton Square, PA 19073
Phone: (610) 661-1000</t>
  </si>
  <si>
    <t>DHL Express
 (USA)</t>
  </si>
  <si>
    <r>
      <rPr>
        <b/>
        <sz val="10"/>
        <color theme="1"/>
        <rFont val="Calibri"/>
        <family val="2"/>
        <scheme val="minor"/>
      </rPr>
      <t>03/15/18</t>
    </r>
    <r>
      <rPr>
        <sz val="10"/>
        <color theme="1"/>
        <rFont val="Calibri"/>
        <family val="2"/>
        <scheme val="minor"/>
      </rPr>
      <t xml:space="preserve"> - Per Brian Berblinger, have received considerable pushback from NBO regarding this vendor. Call scheduled on 04/03 - hope to move forward with a RA for vendor.</t>
    </r>
  </si>
  <si>
    <r>
      <t xml:space="preserve">Lloyd Yoo
</t>
    </r>
    <r>
      <rPr>
        <b/>
        <u/>
        <sz val="10"/>
        <color rgb="FF0000FF"/>
        <rFont val="Calibri"/>
        <family val="2"/>
        <scheme val="minor"/>
      </rPr>
      <t xml:space="preserve">lloyd.yoo@turnto.com 
</t>
    </r>
    <r>
      <rPr>
        <sz val="10"/>
        <rFont val="Calibri"/>
        <family val="2"/>
        <scheme val="minor"/>
      </rPr>
      <t>Lance Goler
VP Sales</t>
    </r>
    <r>
      <rPr>
        <b/>
        <u/>
        <sz val="10"/>
        <color rgb="FF0000FF"/>
        <rFont val="Calibri"/>
        <family val="2"/>
        <scheme val="minor"/>
      </rPr>
      <t xml:space="preserve">
lance@turnto.com</t>
    </r>
  </si>
  <si>
    <t>George
Eberstadt</t>
  </si>
  <si>
    <t>02/23/18
03/13/18</t>
  </si>
  <si>
    <t>03/13/18
03/15/18</t>
  </si>
  <si>
    <t xml:space="preserve">301 East Dave Ward Dr. 
Conway, AR 72032 </t>
  </si>
  <si>
    <r>
      <rPr>
        <b/>
        <sz val="10"/>
        <color theme="1"/>
        <rFont val="Calibri"/>
        <family val="2"/>
        <scheme val="minor"/>
      </rPr>
      <t xml:space="preserve">02/23/18 - </t>
    </r>
    <r>
      <rPr>
        <sz val="10"/>
        <color theme="1"/>
        <rFont val="Calibri"/>
        <family val="2"/>
        <scheme val="minor"/>
      </rPr>
      <t xml:space="preserve">Amendments sent to Aptos's General Cousnel.
</t>
    </r>
    <r>
      <rPr>
        <b/>
        <sz val="10"/>
        <color theme="1"/>
        <rFont val="Calibri"/>
        <family val="2"/>
        <scheme val="minor"/>
      </rPr>
      <t>03/13/18</t>
    </r>
    <r>
      <rPr>
        <sz val="10"/>
        <color theme="1"/>
        <rFont val="Calibri"/>
        <family val="2"/>
        <scheme val="minor"/>
      </rPr>
      <t xml:space="preserve"> - Rec'd repsonse from David Baum (GC) with request to use Aptos's Data Privacy Addendum.
</t>
    </r>
    <r>
      <rPr>
        <b/>
        <sz val="10"/>
        <color theme="1"/>
        <rFont val="Calibri"/>
        <family val="2"/>
        <scheme val="minor"/>
      </rPr>
      <t>03/15/18</t>
    </r>
    <r>
      <rPr>
        <sz val="10"/>
        <color theme="1"/>
        <rFont val="Calibri"/>
        <family val="2"/>
        <scheme val="minor"/>
      </rPr>
      <t xml:space="preserve"> - Rec'd response from Ashe's March 13th email.- still continues to refuse to use Nike's paper.</t>
    </r>
    <r>
      <rPr>
        <b/>
        <sz val="10"/>
        <color theme="1"/>
        <rFont val="Calibri"/>
        <family val="2"/>
        <scheme val="minor"/>
      </rPr>
      <t xml:space="preserve">
03/16/18 -</t>
    </r>
    <r>
      <rPr>
        <sz val="10"/>
        <color theme="1"/>
        <rFont val="Calibri"/>
        <family val="2"/>
        <scheme val="minor"/>
      </rPr>
      <t xml:space="preserve"> Assigned to L. Wallace.  She reached out to Aptos GC requesting to set-up a call to discuss..</t>
    </r>
  </si>
  <si>
    <r>
      <t xml:space="preserve">Shaun Ellis
</t>
    </r>
    <r>
      <rPr>
        <b/>
        <u/>
        <sz val="10"/>
        <color rgb="FF0000FF"/>
        <rFont val="Calibri"/>
        <family val="2"/>
        <scheme val="minor"/>
      </rPr>
      <t>sellis@twilio.com</t>
    </r>
    <r>
      <rPr>
        <u/>
        <sz val="10"/>
        <rFont val="Calibri"/>
        <family val="2"/>
        <scheme val="minor"/>
      </rPr>
      <t xml:space="preserve"> </t>
    </r>
    <r>
      <rPr>
        <sz val="10"/>
        <rFont val="Calibri"/>
        <family val="2"/>
        <scheme val="minor"/>
      </rPr>
      <t xml:space="preserve">
Erica Thomson
</t>
    </r>
    <r>
      <rPr>
        <b/>
        <u/>
        <sz val="10"/>
        <color rgb="FF0000FF"/>
        <rFont val="Calibri"/>
        <family val="2"/>
        <scheme val="minor"/>
      </rPr>
      <t xml:space="preserve">ethomson@twilio.com
</t>
    </r>
  </si>
  <si>
    <t>Emailed
03.19.18</t>
  </si>
  <si>
    <t>Emailed
02.22.18</t>
  </si>
  <si>
    <r>
      <rPr>
        <b/>
        <sz val="10"/>
        <color theme="1"/>
        <rFont val="Calibri"/>
        <family val="2"/>
        <scheme val="minor"/>
      </rPr>
      <t xml:space="preserve">02/07/18 </t>
    </r>
    <r>
      <rPr>
        <sz val="10"/>
        <color theme="1"/>
        <rFont val="Calibri"/>
        <family val="2"/>
        <scheme val="minor"/>
      </rPr>
      <t>- per Sebastiaan Kuitenbrouwer (Nike biz) no EU data shared - US only.</t>
    </r>
  </si>
  <si>
    <t>02/23/18</t>
  </si>
  <si>
    <r>
      <t xml:space="preserve">Sanjiv Mehta
Director, Data &amp; Analytics
</t>
    </r>
    <r>
      <rPr>
        <b/>
        <sz val="10"/>
        <color rgb="FF0000FF"/>
        <rFont val="Calibri"/>
        <family val="2"/>
        <scheme val="minor"/>
      </rPr>
      <t xml:space="preserve">sanjivmehta@kpmg.com </t>
    </r>
  </si>
  <si>
    <r>
      <t xml:space="preserve">Barend
Kuperus
Tim
Ferkel
</t>
    </r>
    <r>
      <rPr>
        <i/>
        <sz val="10"/>
        <color theme="1"/>
        <rFont val="Calibri"/>
        <family val="2"/>
        <scheme val="minor"/>
      </rPr>
      <t>(Confirmed)</t>
    </r>
  </si>
  <si>
    <r>
      <t xml:space="preserve">Jennifer
Wicker
Carlos
Moreno
</t>
    </r>
    <r>
      <rPr>
        <i/>
        <sz val="10"/>
        <color theme="1"/>
        <rFont val="Calibri"/>
        <family val="2"/>
        <scheme val="minor"/>
      </rPr>
      <t>(Confirmed)</t>
    </r>
  </si>
  <si>
    <r>
      <rPr>
        <b/>
        <sz val="10"/>
        <color theme="1"/>
        <rFont val="Calibri"/>
        <family val="2"/>
        <scheme val="minor"/>
      </rPr>
      <t>02/22/18</t>
    </r>
    <r>
      <rPr>
        <sz val="10"/>
        <color theme="1"/>
        <rFont val="Calibri"/>
        <family val="2"/>
        <scheme val="minor"/>
      </rPr>
      <t xml:space="preserve"> - IRM has classified as Bronze (public) data; agreement includes the "lite" version of the data security exhibit.
</t>
    </r>
    <r>
      <rPr>
        <b/>
        <sz val="10"/>
        <color theme="1"/>
        <rFont val="Calibri"/>
        <family val="2"/>
        <scheme val="minor"/>
      </rPr>
      <t xml:space="preserve">03/19/18 </t>
    </r>
    <r>
      <rPr>
        <sz val="10"/>
        <color theme="1"/>
        <rFont val="Calibri"/>
        <family val="2"/>
        <scheme val="minor"/>
      </rPr>
      <t>- Request for confirmation sent to vendor that no EU data is being shared.</t>
    </r>
  </si>
  <si>
    <t>Reported Status</t>
  </si>
  <si>
    <t>No Remediation Required</t>
  </si>
  <si>
    <t>REPORTED
STATUS</t>
  </si>
  <si>
    <t xml:space="preserve"> Not Required
per IRM</t>
  </si>
  <si>
    <t>PayPal</t>
  </si>
  <si>
    <t>00051624.2</t>
  </si>
  <si>
    <t>Copy Robert Jemerson on ALL communication.</t>
  </si>
  <si>
    <t>Multiple parties
to Agreement</t>
  </si>
  <si>
    <t>Global Payment Processing
Agreement</t>
  </si>
  <si>
    <t>Emailed
03.20.18</t>
  </si>
  <si>
    <r>
      <rPr>
        <b/>
        <sz val="10"/>
        <color theme="1"/>
        <rFont val="Calibri"/>
        <family val="2"/>
        <scheme val="minor"/>
      </rPr>
      <t>03/20/18</t>
    </r>
    <r>
      <rPr>
        <sz val="10"/>
        <color theme="1"/>
        <rFont val="Calibri"/>
        <family val="2"/>
        <scheme val="minor"/>
      </rPr>
      <t xml:space="preserve"> - J.D. Fugate (outside counsel for EY) sent proposed counter-amendment as stop-gap alternative to NIKE's paper with callout that they'll agree to negotiate NIKE's doc after May 25th. O. Cisneros response - not acceptable.</t>
    </r>
  </si>
  <si>
    <r>
      <rPr>
        <b/>
        <sz val="10"/>
        <color theme="1"/>
        <rFont val="Calibri"/>
        <family val="2"/>
        <scheme val="minor"/>
      </rPr>
      <t>03/21/18 -</t>
    </r>
    <r>
      <rPr>
        <sz val="10"/>
        <color theme="1"/>
        <rFont val="Calibri"/>
        <family val="2"/>
        <scheme val="minor"/>
      </rPr>
      <t xml:space="preserve"> redlines received from vendor which Emily responded to.  KPMG asked for call but the parties are not available until week of March 26th due to spring break &amp; individuals on vacation.</t>
    </r>
  </si>
  <si>
    <t xml:space="preserve">14596 - GDPR Contract Mgmt-NON-ATTORNEY-Advisory-NIKE
-----------------
14652 - 24-7 Intouch-GDPR1-NIKE
</t>
  </si>
  <si>
    <t>Cisco Systems</t>
  </si>
  <si>
    <t>Sep-2016</t>
  </si>
  <si>
    <r>
      <t xml:space="preserve">Frank Pierce
Client Managing Director
</t>
    </r>
    <r>
      <rPr>
        <b/>
        <u/>
        <sz val="10"/>
        <color rgb="FF0000FF"/>
        <rFont val="Calibri"/>
        <family val="2"/>
        <scheme val="minor"/>
      </rPr>
      <t>frank.pierce@acxiom.com</t>
    </r>
  </si>
  <si>
    <r>
      <rPr>
        <b/>
        <sz val="10"/>
        <color theme="1"/>
        <rFont val="Calibri"/>
        <family val="2"/>
        <scheme val="minor"/>
      </rPr>
      <t>03/23/18</t>
    </r>
    <r>
      <rPr>
        <sz val="10"/>
        <color theme="1"/>
        <rFont val="Calibri"/>
        <family val="2"/>
        <scheme val="minor"/>
      </rPr>
      <t xml:space="preserve"> - Not been able to identify an "owner" of the vendor relationship within NIKE. Sent amendment package  to Ify Oyem (IT group at AKQA) who offered to be a conduit to AKQA's legal group and will forward.</t>
    </r>
  </si>
  <si>
    <t>NEVER
RECEIVED</t>
  </si>
  <si>
    <t xml:space="preserve">Ken
Geisel
</t>
  </si>
  <si>
    <r>
      <t xml:space="preserve">Michelle
Prussing
Robert
Jemerson
Steve
Empey
</t>
    </r>
    <r>
      <rPr>
        <i/>
        <sz val="10"/>
        <color theme="1"/>
        <rFont val="Calibri"/>
        <family val="2"/>
        <scheme val="minor"/>
      </rPr>
      <t>(Confirmed)</t>
    </r>
  </si>
  <si>
    <t>Ensure Robert Jemerson, Steve Empey &amp; Michelle Prussing are copied on ALL communication.</t>
  </si>
  <si>
    <r>
      <rPr>
        <b/>
        <sz val="10"/>
        <color theme="1"/>
        <rFont val="Calibri"/>
        <family val="2"/>
        <scheme val="minor"/>
      </rPr>
      <t>03/22/18</t>
    </r>
    <r>
      <rPr>
        <sz val="10"/>
        <color theme="1"/>
        <rFont val="Calibri"/>
        <family val="2"/>
        <scheme val="minor"/>
      </rPr>
      <t xml:space="preserve"> - Vendor refuses to review NIKE's DPSE, NIKE had agreed to use vendor's DPA in 2016 negotiated MSA. Reviewing vendor's current DPA.</t>
    </r>
  </si>
  <si>
    <r>
      <rPr>
        <b/>
        <sz val="10"/>
        <color theme="1"/>
        <rFont val="Calibri"/>
        <family val="2"/>
        <scheme val="minor"/>
      </rPr>
      <t>03/22/18</t>
    </r>
    <r>
      <rPr>
        <sz val="10"/>
        <color theme="1"/>
        <rFont val="Calibri"/>
        <family val="2"/>
        <scheme val="minor"/>
      </rPr>
      <t xml:space="preserve"> - Vendor sent bullet list of issues.  J. Snell to review &amp; respond.  No response from email sent to O. Cisneros on whether he wants to review / weigh-in.</t>
    </r>
  </si>
  <si>
    <t xml:space="preserve">eShop World / 
US Direct eCommerce </t>
  </si>
  <si>
    <t>Not
Completed
(see Notes)</t>
  </si>
  <si>
    <r>
      <t xml:space="preserve">Geoffrey
Lowe
Robert
Jemerson
</t>
    </r>
    <r>
      <rPr>
        <i/>
        <sz val="10"/>
        <color theme="1"/>
        <rFont val="Calibri"/>
        <family val="2"/>
        <scheme val="minor"/>
      </rPr>
      <t>(Confirmed)</t>
    </r>
  </si>
  <si>
    <t>Netskope</t>
  </si>
  <si>
    <t>00048214.1</t>
  </si>
  <si>
    <t>Robert Ciochon</t>
  </si>
  <si>
    <t>Dir. Cyber Security Incident Response</t>
  </si>
  <si>
    <t>Dir. Cyber Secuirty Incident Response</t>
  </si>
  <si>
    <t>Robert.Ciochon@nike.com</t>
  </si>
  <si>
    <t>Sanjay Beri</t>
  </si>
  <si>
    <t>sberi@netskope.com</t>
  </si>
  <si>
    <t>Master Service Agreement</t>
  </si>
  <si>
    <t>00048214.0</t>
  </si>
  <si>
    <t>13980
Netskope-Amd1
(DPSE) to MSA</t>
  </si>
  <si>
    <r>
      <rPr>
        <b/>
        <sz val="10"/>
        <color theme="1"/>
        <rFont val="Calibri"/>
        <family val="2"/>
        <scheme val="minor"/>
      </rPr>
      <t xml:space="preserve">02/27/18 </t>
    </r>
    <r>
      <rPr>
        <sz val="10"/>
        <color theme="1"/>
        <rFont val="Calibri"/>
        <family val="2"/>
        <scheme val="minor"/>
      </rPr>
      <t xml:space="preserve">- switched to BAU status as M. Cannon was working on Oracle docs that will include GDPR.
</t>
    </r>
    <r>
      <rPr>
        <b/>
        <sz val="10"/>
        <color theme="1"/>
        <rFont val="Calibri"/>
        <family val="2"/>
        <scheme val="minor"/>
      </rPr>
      <t>03/23/18</t>
    </r>
    <r>
      <rPr>
        <sz val="10"/>
        <color theme="1"/>
        <rFont val="Calibri"/>
        <family val="2"/>
        <scheme val="minor"/>
      </rPr>
      <t xml:space="preserve"> - Oracle has refused all requests for changes to data security. Signing deal "as-is" within 3-4 days. Nike is required to rely on Oracle's online DPA which has not yet been updated for GDPR compliance. Do not believe Oracle will update prior to the deadline. Demetrios aware of status.</t>
    </r>
  </si>
  <si>
    <t>CLOSED</t>
  </si>
  <si>
    <t>GDPR amendment fully-signed  &amp; filed in Cranium</t>
  </si>
  <si>
    <t>Amendment Pushed to Vendor</t>
  </si>
  <si>
    <t>Initial draft of GDPR amendment sent to vendor</t>
  </si>
  <si>
    <t>NIKE business, IRM, Legal &amp; vendor agree that vendor does not handle EU NIKE data</t>
  </si>
  <si>
    <t>Reported
Status</t>
  </si>
  <si>
    <t>NO REMEDIATION REQUIRED</t>
  </si>
  <si>
    <t>INFO PENDING</t>
  </si>
  <si>
    <t>W/ COUNSEL
UNDER REVIEW</t>
  </si>
  <si>
    <t>Info
Pending</t>
  </si>
  <si>
    <t>BAU
Other</t>
  </si>
  <si>
    <t>Under
Review
w/ Counsel</t>
  </si>
  <si>
    <t>Amendment currently in review / negotiations by
Ashe / Vendor counsel.</t>
  </si>
  <si>
    <t>Awaiting completion of the DPI or other info from NIKE business or NIKE Legal or Vendor</t>
  </si>
  <si>
    <r>
      <rPr>
        <b/>
        <sz val="10"/>
        <color theme="1"/>
        <rFont val="Calibri"/>
        <family val="2"/>
        <scheme val="minor"/>
      </rPr>
      <t>02/15/18 -</t>
    </r>
    <r>
      <rPr>
        <sz val="10"/>
        <color theme="1"/>
        <rFont val="Calibri"/>
        <family val="2"/>
        <scheme val="minor"/>
      </rPr>
      <t xml:space="preserve"> Per O. Cisneros,  proceed to direct notices to Salesforce &amp; Jason Sweeny relating to security / privacy term negotiations with vendor.Nike business team did not complete the DPI questionnaire.
</t>
    </r>
    <r>
      <rPr>
        <b/>
        <sz val="10"/>
        <color theme="1"/>
        <rFont val="Calibri"/>
        <family val="2"/>
        <scheme val="minor"/>
      </rPr>
      <t xml:space="preserve">03/26/18 </t>
    </r>
    <r>
      <rPr>
        <sz val="10"/>
        <color theme="1"/>
        <rFont val="Calibri"/>
        <family val="2"/>
        <scheme val="minor"/>
      </rPr>
      <t>- J. Sweeney forwarded draft to vendor.</t>
    </r>
  </si>
  <si>
    <t>Tim
Curtis
Vinay
Paramanand</t>
  </si>
  <si>
    <t>Yes / Yes
Yes / Yes
Yes / Yes</t>
  </si>
  <si>
    <r>
      <t xml:space="preserve">Salomon Hazday
Counsel
</t>
    </r>
    <r>
      <rPr>
        <b/>
        <u/>
        <sz val="10"/>
        <color rgb="FF0000FF"/>
        <rFont val="Calibri"/>
        <family val="2"/>
        <scheme val="minor"/>
      </rPr>
      <t>shazday@salesforce.com</t>
    </r>
    <r>
      <rPr>
        <sz val="10"/>
        <rFont val="Calibri"/>
        <family val="2"/>
        <scheme val="minor"/>
      </rPr>
      <t xml:space="preserve">
------------------
James Hayden
Global Acct. Director
</t>
    </r>
    <r>
      <rPr>
        <b/>
        <u/>
        <sz val="10"/>
        <color rgb="FF0000FF"/>
        <rFont val="Calibri"/>
        <family val="2"/>
        <scheme val="minor"/>
      </rPr>
      <t xml:space="preserve">jhayden@salesforce.com </t>
    </r>
  </si>
  <si>
    <t xml:space="preserve">eShop World
------------------
US Direct Ecommerce Limited
trading as
eShopWorld
</t>
  </si>
  <si>
    <r>
      <rPr>
        <b/>
        <sz val="10"/>
        <color theme="1"/>
        <rFont val="Calibri"/>
        <family val="2"/>
        <scheme val="minor"/>
      </rPr>
      <t xml:space="preserve">03/23/18 </t>
    </r>
    <r>
      <rPr>
        <sz val="10"/>
        <color theme="1"/>
        <rFont val="Calibri"/>
        <family val="2"/>
        <scheme val="minor"/>
      </rPr>
      <t xml:space="preserve">- Redlined doc rec'd  is not a true Word redline. Request sent to BlueCore for an editable version of redline.  
</t>
    </r>
    <r>
      <rPr>
        <b/>
        <sz val="10"/>
        <color theme="1"/>
        <rFont val="Calibri"/>
        <family val="2"/>
        <scheme val="minor"/>
      </rPr>
      <t>03/28/18</t>
    </r>
    <r>
      <rPr>
        <sz val="10"/>
        <color theme="1"/>
        <rFont val="Calibri"/>
        <family val="2"/>
        <scheme val="minor"/>
      </rPr>
      <t xml:space="preserve"> - Editable Word version of vendor's redline rec'd.</t>
    </r>
  </si>
  <si>
    <t>03/28/18
(See Notes)</t>
  </si>
  <si>
    <r>
      <rPr>
        <b/>
        <sz val="10"/>
        <color theme="1"/>
        <rFont val="Calibri"/>
        <family val="2"/>
        <scheme val="minor"/>
      </rPr>
      <t xml:space="preserve">03/28/18 </t>
    </r>
    <r>
      <rPr>
        <sz val="10"/>
        <color theme="1"/>
        <rFont val="Calibri"/>
        <family val="2"/>
        <scheme val="minor"/>
      </rPr>
      <t>- O. Cisneros will be handling all communication w/ vendor. Ashe IC to prepare drafts of documents for Cloud Services Order Forms and review DPSE language in PSA.</t>
    </r>
  </si>
  <si>
    <t>DON'T SEND ANY COMMUNICATION TO THE VENDOR - GO THROUGH OSCAR.</t>
  </si>
  <si>
    <t>Cloud Services
Order Forms
------------
Professional Services Agreement
------------
Software End-User
License Agreement
Amended &amp; Restated</t>
  </si>
  <si>
    <t>Megan Berntt
General Counsel</t>
  </si>
  <si>
    <t xml:space="preserve">mberntt@24-7intouch.com  </t>
  </si>
  <si>
    <r>
      <t xml:space="preserve">Matt Wheatley
SVP Customer Experience
</t>
    </r>
    <r>
      <rPr>
        <u/>
        <sz val="10"/>
        <color rgb="FF0000FF"/>
        <rFont val="Calibri"/>
        <family val="2"/>
        <scheme val="minor"/>
      </rPr>
      <t>mwheatley@24-7intouch.com</t>
    </r>
    <r>
      <rPr>
        <sz val="10"/>
        <rFont val="Calibri"/>
        <family val="2"/>
        <scheme val="minor"/>
      </rPr>
      <t xml:space="preserve"> 
Rod Edwards
SVP Info Technology
</t>
    </r>
    <r>
      <rPr>
        <b/>
        <u/>
        <sz val="10"/>
        <color rgb="FF0000FF"/>
        <rFont val="Calibri"/>
        <family val="2"/>
        <scheme val="minor"/>
      </rPr>
      <t xml:space="preserve">redwards@24-7intouch.com </t>
    </r>
  </si>
  <si>
    <t>CANCELLED</t>
  </si>
  <si>
    <r>
      <t xml:space="preserve">Heather
Wadley
</t>
    </r>
    <r>
      <rPr>
        <i/>
        <sz val="10"/>
        <color theme="1"/>
        <rFont val="Calibri"/>
        <family val="2"/>
        <scheme val="minor"/>
      </rPr>
      <t>(Confirmed)</t>
    </r>
  </si>
  <si>
    <r>
      <t xml:space="preserve">Jeff
Willard
Allen
Wishman
</t>
    </r>
    <r>
      <rPr>
        <i/>
        <sz val="10"/>
        <color theme="1"/>
        <rFont val="Calibri"/>
        <family val="2"/>
        <scheme val="minor"/>
      </rPr>
      <t>(Confirmed)</t>
    </r>
  </si>
  <si>
    <t>03/30/18</t>
  </si>
  <si>
    <t>03/13/18
03/19/18</t>
  </si>
  <si>
    <t>00095740.3</t>
  </si>
  <si>
    <r>
      <t xml:space="preserve">Jane Todd
Customer Success Manager
</t>
    </r>
    <r>
      <rPr>
        <b/>
        <u/>
        <sz val="10"/>
        <color rgb="FF0000FF"/>
        <rFont val="Calibri"/>
        <family val="2"/>
        <scheme val="minor"/>
      </rPr>
      <t>jantodd@visa.com</t>
    </r>
    <r>
      <rPr>
        <sz val="10"/>
        <rFont val="Calibri"/>
        <family val="2"/>
        <scheme val="minor"/>
      </rPr>
      <t xml:space="preserve"> </t>
    </r>
  </si>
  <si>
    <t>Emailed
04.03.18</t>
  </si>
  <si>
    <t>04/03/18</t>
  </si>
  <si>
    <t>02/27/18
04/03/18</t>
  </si>
  <si>
    <t>03/02/18
03/19/18
04/03/18</t>
  </si>
  <si>
    <t>Emailed
03.30.18</t>
  </si>
  <si>
    <t>03/19/18
04/04/18</t>
  </si>
  <si>
    <t>Yes / Yes
Yes / Yes
Yes /Yes</t>
  </si>
  <si>
    <t>Yes / Yes  
Yes /</t>
  </si>
  <si>
    <t>03/23/18
(See Notes)
04/04/18</t>
  </si>
  <si>
    <r>
      <t xml:space="preserve">Martin Tully
Global Ops Manager
</t>
    </r>
    <r>
      <rPr>
        <b/>
        <u/>
        <sz val="10"/>
        <color rgb="FF0000FF"/>
        <rFont val="Calibri"/>
        <family val="2"/>
        <scheme val="minor"/>
      </rPr>
      <t xml:space="preserve">mtully@eshopworld.com 
</t>
    </r>
    <r>
      <rPr>
        <sz val="10"/>
        <rFont val="Calibri"/>
        <family val="2"/>
        <scheme val="minor"/>
      </rPr>
      <t xml:space="preserve">Stephen O'Riordan
</t>
    </r>
    <r>
      <rPr>
        <b/>
        <u/>
        <sz val="10"/>
        <color rgb="FF0000FF"/>
        <rFont val="Calibri"/>
        <family val="2"/>
        <scheme val="minor"/>
      </rPr>
      <t xml:space="preserve">soriordan@eshopworld.com
</t>
    </r>
  </si>
  <si>
    <t>Jennifer
Hartnett</t>
  </si>
  <si>
    <t xml:space="preserve">jhartnett@eshopworld.com </t>
  </si>
  <si>
    <t>Katie Lester
Asst. General Counsel</t>
  </si>
  <si>
    <t>Katie.Lester@ricoh.com</t>
  </si>
  <si>
    <t>J.D. Fugate
Of Counsel
Hintze Law PLLC</t>
  </si>
  <si>
    <t>jd@hintzelaw.com</t>
  </si>
  <si>
    <t>Avaya</t>
  </si>
  <si>
    <r>
      <rPr>
        <b/>
        <sz val="10"/>
        <color theme="1"/>
        <rFont val="Calibri"/>
        <family val="2"/>
        <scheme val="minor"/>
      </rPr>
      <t xml:space="preserve">04/03/18 </t>
    </r>
    <r>
      <rPr>
        <sz val="10"/>
        <color theme="1"/>
        <rFont val="Calibri"/>
        <family val="2"/>
        <scheme val="minor"/>
      </rPr>
      <t xml:space="preserve">- following multiple inquiries and receiving conflicting info, Nike business confirmed that Cisco </t>
    </r>
    <r>
      <rPr>
        <u/>
        <sz val="10"/>
        <color theme="1"/>
        <rFont val="Calibri"/>
        <family val="2"/>
        <scheme val="minor"/>
      </rPr>
      <t>does</t>
    </r>
    <r>
      <rPr>
        <sz val="10"/>
        <color theme="1"/>
        <rFont val="Calibri"/>
        <family val="2"/>
        <scheme val="minor"/>
      </rPr>
      <t xml:space="preserve"> have access to PII and therefore their agreement </t>
    </r>
    <r>
      <rPr>
        <u/>
        <sz val="10"/>
        <color theme="1"/>
        <rFont val="Calibri"/>
        <family val="2"/>
        <scheme val="minor"/>
      </rPr>
      <t>does</t>
    </r>
    <r>
      <rPr>
        <sz val="10"/>
        <color theme="1"/>
        <rFont val="Calibri"/>
        <family val="2"/>
        <scheme val="minor"/>
      </rPr>
      <t xml:space="preserve"> need to be remediated.
</t>
    </r>
    <r>
      <rPr>
        <b/>
        <sz val="10"/>
        <color theme="1"/>
        <rFont val="Calibri"/>
        <family val="2"/>
        <scheme val="minor"/>
      </rPr>
      <t>04/05/18</t>
    </r>
    <r>
      <rPr>
        <sz val="10"/>
        <color theme="1"/>
        <rFont val="Calibri"/>
        <family val="2"/>
        <scheme val="minor"/>
      </rPr>
      <t>: B. Berblinger confirmed that IRM will not perform a Risk Assessment, stating low level PII which vendor will only have access to when we send them a download, no RA even to assess potential risks associated with locations, not physically controlled by Nike, that store PII and reside in EU.</t>
    </r>
  </si>
  <si>
    <t>Chris L. Abston</t>
  </si>
  <si>
    <t>VP, Corporate Controller</t>
  </si>
  <si>
    <t>Chris.Abston@nike.com</t>
  </si>
  <si>
    <t>Edward Thomas</t>
  </si>
  <si>
    <t>Partner</t>
  </si>
  <si>
    <t>edthomas@deloitte.com</t>
  </si>
  <si>
    <t>Brian E. London</t>
  </si>
  <si>
    <t>Vice President</t>
  </si>
  <si>
    <t>blondon@charterbrokerage.net</t>
  </si>
  <si>
    <t>Mgr. Compliance &amp; Trade</t>
  </si>
  <si>
    <t>Doreen Rizzo</t>
  </si>
  <si>
    <t>Doreen.Rizzo@converse.com</t>
  </si>
  <si>
    <t>Amendment added Annex C - Risk Remediation Plan.</t>
  </si>
  <si>
    <t>Janet Neron</t>
  </si>
  <si>
    <t>Director</t>
  </si>
  <si>
    <t>Janet.Neron@nike.com</t>
  </si>
  <si>
    <t>Manish
Chandak</t>
  </si>
  <si>
    <t>Manish.chandak@ungerboeck.com</t>
  </si>
  <si>
    <t>In Signatures</t>
  </si>
  <si>
    <t>Being handled by NIKE EHQ</t>
  </si>
  <si>
    <r>
      <rPr>
        <b/>
        <sz val="10"/>
        <color theme="1"/>
        <rFont val="Calibri"/>
        <family val="2"/>
        <scheme val="minor"/>
      </rPr>
      <t>02/27/18</t>
    </r>
    <r>
      <rPr>
        <sz val="10"/>
        <color theme="1"/>
        <rFont val="Calibri"/>
        <family val="2"/>
        <scheme val="minor"/>
      </rPr>
      <t xml:space="preserve"> - Per vendor, should have draft by March-9th.</t>
    </r>
    <r>
      <rPr>
        <b/>
        <sz val="10"/>
        <color theme="1"/>
        <rFont val="Calibri"/>
        <family val="2"/>
        <scheme val="minor"/>
      </rPr>
      <t xml:space="preserve">
03/19/18</t>
    </r>
    <r>
      <rPr>
        <sz val="10"/>
        <color theme="1"/>
        <rFont val="Calibri"/>
        <family val="2"/>
        <scheme val="minor"/>
      </rPr>
      <t xml:space="preserve"> - Per vendor, expect draft by March-22nd.
</t>
    </r>
    <r>
      <rPr>
        <b/>
        <sz val="10"/>
        <color theme="1"/>
        <rFont val="Calibri"/>
        <family val="2"/>
        <scheme val="minor"/>
      </rPr>
      <t>03/22/18</t>
    </r>
    <r>
      <rPr>
        <sz val="10"/>
        <color theme="1"/>
        <rFont val="Calibri"/>
        <family val="2"/>
        <scheme val="minor"/>
      </rPr>
      <t xml:space="preserve"> - Per vendor, hope to have draft back by Mar-26th.
</t>
    </r>
    <r>
      <rPr>
        <b/>
        <sz val="10"/>
        <color theme="1"/>
        <rFont val="Calibri"/>
        <family val="2"/>
        <scheme val="minor"/>
      </rPr>
      <t>04/03/18</t>
    </r>
    <r>
      <rPr>
        <sz val="10"/>
        <color theme="1"/>
        <rFont val="Calibri"/>
        <family val="2"/>
        <scheme val="minor"/>
      </rPr>
      <t xml:space="preserve"> - Per vendor, should be completed by Apr-4th..</t>
    </r>
  </si>
  <si>
    <t>Dave
Kirk
(Confirmed)</t>
  </si>
  <si>
    <t>00116191.1</t>
  </si>
  <si>
    <t>legal@bouncex.com</t>
  </si>
  <si>
    <t>K. Glaze</t>
  </si>
  <si>
    <t>Bounce Exchange
(d/b/a BounceX)</t>
  </si>
  <si>
    <r>
      <t xml:space="preserve">Brian
Reed
Olga
Kislinska
Robert
Jemerson
</t>
    </r>
    <r>
      <rPr>
        <i/>
        <sz val="10"/>
        <color theme="1"/>
        <rFont val="Calibri"/>
        <family val="2"/>
        <scheme val="minor"/>
      </rPr>
      <t>(Confirmed)</t>
    </r>
  </si>
  <si>
    <t>15461
Bounce Exchange-DPSE Amd</t>
  </si>
  <si>
    <t>CLOSED
EHQ HANDLING</t>
  </si>
  <si>
    <r>
      <t xml:space="preserve">Hilary
Harrison
Katie Bromert
Bruce Stahl
</t>
    </r>
    <r>
      <rPr>
        <i/>
        <sz val="10"/>
        <color theme="1"/>
        <rFont val="Calibri"/>
        <family val="2"/>
        <scheme val="minor"/>
      </rPr>
      <t xml:space="preserve">(Confirmed)
</t>
    </r>
  </si>
  <si>
    <t>TPUSA
(d/b/a Teleperfo)</t>
  </si>
  <si>
    <t>00182712.0</t>
  </si>
  <si>
    <t>TPUSA
(d/b/a Teleperformance USA)</t>
  </si>
  <si>
    <t>00182712.1</t>
  </si>
  <si>
    <t>n/.a</t>
  </si>
  <si>
    <t>15475
TPUSA-DPSE-NIKE-182712.1</t>
  </si>
  <si>
    <t>TPUSA, Inc.
Attn: Chief Legal Officer
5295 S. Commerce Drive
Suite 600
Murray, UT 84095
Phone: (801) 257-5800</t>
  </si>
  <si>
    <t>Emailed
04.12.18</t>
  </si>
  <si>
    <t>Date
Initial
Redline
Returned</t>
  </si>
  <si>
    <t>Sprinklr</t>
  </si>
  <si>
    <t>15380
Sprinklr-DPSE-Amd-NIKE</t>
  </si>
  <si>
    <t>00020906.2</t>
  </si>
  <si>
    <t>000020906.0</t>
  </si>
  <si>
    <t>Aaron
Betik</t>
  </si>
  <si>
    <t>Sprinklr, Inc.
Attn: Legal Department
115 West 30th Street
New York, NY 10001</t>
  </si>
  <si>
    <t>29 West 35th Street
7th Floor
New York, NY 10001</t>
  </si>
  <si>
    <r>
      <rPr>
        <b/>
        <sz val="10"/>
        <color theme="1"/>
        <rFont val="Calibri"/>
        <family val="2"/>
        <scheme val="minor"/>
      </rPr>
      <t>03/20/18</t>
    </r>
    <r>
      <rPr>
        <sz val="10"/>
        <color theme="1"/>
        <rFont val="Calibri"/>
        <family val="2"/>
        <scheme val="minor"/>
      </rPr>
      <t xml:space="preserve"> - Angelique. Okeke handled the initial MPSA. She confirmed that no special relations / processing needed for this vendor. </t>
    </r>
    <r>
      <rPr>
        <b/>
        <sz val="10"/>
        <color theme="1"/>
        <rFont val="Calibri"/>
        <family val="2"/>
        <scheme val="minor"/>
      </rPr>
      <t xml:space="preserve">  4/16/2018 </t>
    </r>
    <r>
      <rPr>
        <sz val="10"/>
        <color theme="1"/>
        <rFont val="Calibri"/>
        <family val="2"/>
        <scheme val="minor"/>
      </rPr>
      <t>- Complete - signed and filed.</t>
    </r>
  </si>
  <si>
    <t xml:space="preserve">14596 - GDPR Contract Mgmt-NON-ATTORNEY-Advisory-NIKE
-----------------
14619 - Bazaarvoice
GDPR2-NIKE
</t>
  </si>
  <si>
    <t xml:space="preserve">14596 - GDPR Contract Mgmt-NON-ATTORNEY-Advisory-NIKE
-----------------
14483-Ricoh-GDPR2-NIKE
</t>
  </si>
  <si>
    <t xml:space="preserve">14596 - GDPR Contract Mgmt-NON-ATTORNEY-Advisory-NIKE
-----------------
14479 - AKQA-GDPR2-NIKE
</t>
  </si>
  <si>
    <t xml:space="preserve">14596 - GDPR Contract Mgmt-NON-ATTORNEY-Advisory-NIKE
-----------------
14625 - Juniper Networks-GDPR2-NIKE
</t>
  </si>
  <si>
    <t>Infosys</t>
  </si>
  <si>
    <t xml:space="preserve">14596 - GDPR Contract Mgmt-NON-ATTORNEY-Advisory-NIKE
-----------------
14635 - Accenture-GDPR4-NIKE
</t>
  </si>
  <si>
    <t xml:space="preserve">14596 - GDPR Contract Mgmt-NON-ATTORNEY-Advisory-NIKE
-----------------
14480 - Cisco-
GDPR2-NIKE
</t>
  </si>
  <si>
    <t>CLOSED - OTHER</t>
  </si>
  <si>
    <r>
      <rPr>
        <b/>
        <sz val="10"/>
        <color theme="1"/>
        <rFont val="Calibri"/>
        <family val="2"/>
        <scheme val="minor"/>
      </rPr>
      <t xml:space="preserve">03/16/18 - </t>
    </r>
    <r>
      <rPr>
        <sz val="10"/>
        <color theme="1"/>
        <rFont val="Calibri"/>
        <family val="2"/>
        <scheme val="minor"/>
      </rPr>
      <t xml:space="preserve">Resent for signatures.
</t>
    </r>
    <r>
      <rPr>
        <b/>
        <sz val="10"/>
        <color theme="1"/>
        <rFont val="Calibri"/>
        <family val="2"/>
        <scheme val="minor"/>
      </rPr>
      <t>03/15/18</t>
    </r>
    <r>
      <rPr>
        <sz val="10"/>
        <color theme="1"/>
        <rFont val="Calibri"/>
        <family val="2"/>
        <scheme val="minor"/>
      </rPr>
      <t xml:space="preserve"> - Received go-ahead from O. Cisneros. Ann Miller is prepared to begin signing.</t>
    </r>
    <r>
      <rPr>
        <b/>
        <sz val="10"/>
        <color theme="1"/>
        <rFont val="Calibri"/>
        <family val="2"/>
        <scheme val="minor"/>
      </rPr>
      <t xml:space="preserve">
02/23/18 </t>
    </r>
    <r>
      <rPr>
        <sz val="10"/>
        <color theme="1"/>
        <rFont val="Calibri"/>
        <family val="2"/>
        <scheme val="minor"/>
      </rPr>
      <t xml:space="preserve">- Pending discussion w/ Oscar regarding his preference for notifications before sending out for e-signatures.
</t>
    </r>
  </si>
  <si>
    <r>
      <rPr>
        <b/>
        <sz val="10"/>
        <color theme="1"/>
        <rFont val="Calibri"/>
        <family val="2"/>
        <scheme val="minor"/>
      </rPr>
      <t>02/16/18</t>
    </r>
    <r>
      <rPr>
        <sz val="10"/>
        <color theme="1"/>
        <rFont val="Calibri"/>
        <family val="2"/>
        <scheme val="minor"/>
      </rPr>
      <t xml:space="preserve"> - amendment package sent to vendor by Lori Le Cheminant (per O. Cisneros request)
</t>
    </r>
    <r>
      <rPr>
        <b/>
        <sz val="10"/>
        <color theme="1"/>
        <rFont val="Calibri"/>
        <family val="2"/>
        <scheme val="minor"/>
      </rPr>
      <t xml:space="preserve">03/13/18 </t>
    </r>
    <r>
      <rPr>
        <sz val="10"/>
        <color theme="1"/>
        <rFont val="Calibri"/>
        <family val="2"/>
        <scheme val="minor"/>
      </rPr>
      <t xml:space="preserve">- per Chandra (Cognizant), draft still in review by legal team.
</t>
    </r>
    <r>
      <rPr>
        <b/>
        <sz val="10"/>
        <color theme="1"/>
        <rFont val="Calibri"/>
        <family val="2"/>
        <scheme val="minor"/>
      </rPr>
      <t>03/22/18</t>
    </r>
    <r>
      <rPr>
        <sz val="10"/>
        <color theme="1"/>
        <rFont val="Calibri"/>
        <family val="2"/>
        <scheme val="minor"/>
      </rPr>
      <t xml:space="preserve"> - Check-in on status sent to Chandra.
</t>
    </r>
    <r>
      <rPr>
        <b/>
        <sz val="10"/>
        <color theme="1"/>
        <rFont val="Calibri"/>
        <family val="2"/>
        <scheme val="minor"/>
      </rPr>
      <t xml:space="preserve">03/26/18 </t>
    </r>
    <r>
      <rPr>
        <sz val="10"/>
        <color theme="1"/>
        <rFont val="Calibri"/>
        <family val="2"/>
        <scheme val="minor"/>
      </rPr>
      <t xml:space="preserve">- Chandra introduced Erin Weber (Cognizant Legal) who will be providing comments.
</t>
    </r>
    <r>
      <rPr>
        <b/>
        <sz val="10"/>
        <color theme="1"/>
        <rFont val="Calibri"/>
        <family val="2"/>
        <scheme val="minor"/>
      </rPr>
      <t>03/29/18</t>
    </r>
    <r>
      <rPr>
        <sz val="10"/>
        <color theme="1"/>
        <rFont val="Calibri"/>
        <family val="2"/>
        <scheme val="minor"/>
      </rPr>
      <t xml:space="preserve"> - sent inquiry asking for timeline of comments. Per E. Weber, still in review with legal/security.
</t>
    </r>
    <r>
      <rPr>
        <b/>
        <sz val="10"/>
        <color theme="1"/>
        <rFont val="Calibri"/>
        <family val="2"/>
        <scheme val="minor"/>
      </rPr>
      <t xml:space="preserve">04/13/18 </t>
    </r>
    <r>
      <rPr>
        <sz val="10"/>
        <color theme="1"/>
        <rFont val="Calibri"/>
        <family val="2"/>
        <scheme val="minor"/>
      </rPr>
      <t xml:space="preserve">- email sent to Erin Weber checking-in on status.
</t>
    </r>
    <r>
      <rPr>
        <b/>
        <sz val="10"/>
        <color theme="1"/>
        <rFont val="Calibri"/>
        <family val="2"/>
        <scheme val="minor"/>
      </rPr>
      <t>04/19/18</t>
    </r>
    <r>
      <rPr>
        <sz val="10"/>
        <color theme="1"/>
        <rFont val="Calibri"/>
        <family val="2"/>
        <scheme val="minor"/>
      </rPr>
      <t xml:space="preserve"> - requested timeline of receiving vendor's initial draft.
</t>
    </r>
    <r>
      <rPr>
        <b/>
        <sz val="10"/>
        <color theme="1"/>
        <rFont val="Calibri"/>
        <family val="2"/>
        <scheme val="minor"/>
      </rPr>
      <t xml:space="preserve">04/20/18 </t>
    </r>
    <r>
      <rPr>
        <sz val="10"/>
        <color theme="1"/>
        <rFont val="Calibri"/>
        <family val="2"/>
        <scheme val="minor"/>
      </rPr>
      <t xml:space="preserve">- initial redline received from vendor.
</t>
    </r>
  </si>
  <si>
    <t>15474
Infosys - Master Service Agreement</t>
  </si>
  <si>
    <t>IBM
(Int'l. Business Machines)</t>
  </si>
  <si>
    <t xml:space="preserve">IBM
International Business Machines </t>
  </si>
  <si>
    <t>Pegasystems</t>
  </si>
  <si>
    <t>PegaCloud Agreement and Master Software License, Maintenance &amp; Professional Services Agreement</t>
  </si>
  <si>
    <t>000040089.0</t>
  </si>
  <si>
    <t>14598
Pegasystems-Amd1 to SaaS-NIKE</t>
  </si>
  <si>
    <t>May-2015</t>
  </si>
  <si>
    <t>00040089.1</t>
  </si>
  <si>
    <t>Lily Fang</t>
  </si>
  <si>
    <t>lfang@juniper.net</t>
  </si>
  <si>
    <t>12/11/12
08/21/17</t>
  </si>
  <si>
    <t>Evergreen
08/21/20</t>
  </si>
  <si>
    <t>15089
Avaya-DPSE Amd-NIKE</t>
  </si>
  <si>
    <t>00069475.1</t>
  </si>
  <si>
    <t>Avaya World Services Inc.</t>
  </si>
  <si>
    <t>211 Mount Airy Road
Basking Ridge, NJ 07920</t>
  </si>
  <si>
    <t>Overnite
or 
Cert RR</t>
  </si>
  <si>
    <t>Customer Agreement (Global) General Terms</t>
  </si>
  <si>
    <t>Mark
Kubat</t>
  </si>
  <si>
    <t>NIKE
Handling Counsel
(External)</t>
  </si>
  <si>
    <r>
      <t xml:space="preserve">NIKE Authorized Signatories for
Model Clause </t>
    </r>
    <r>
      <rPr>
        <b/>
        <i/>
        <sz val="11"/>
        <color theme="1"/>
        <rFont val="Calibri"/>
        <family val="2"/>
        <scheme val="minor"/>
      </rPr>
      <t>(as applicable)</t>
    </r>
  </si>
  <si>
    <r>
      <t xml:space="preserve">2nd Contact &amp; Address
</t>
    </r>
    <r>
      <rPr>
        <b/>
        <i/>
        <sz val="11"/>
        <color theme="1"/>
        <rFont val="Calibri"/>
        <family val="2"/>
        <scheme val="minor"/>
      </rPr>
      <t>(if Agreement
Requires a Copy
Be Sent)</t>
    </r>
  </si>
  <si>
    <r>
      <t xml:space="preserve">NIKE </t>
    </r>
    <r>
      <rPr>
        <b/>
        <u/>
        <sz val="11"/>
        <color rgb="FF0000FF"/>
        <rFont val="Calibri"/>
        <family val="2"/>
        <scheme val="minor"/>
      </rPr>
      <t>Authorized</t>
    </r>
    <r>
      <rPr>
        <b/>
        <sz val="11"/>
        <color theme="1"/>
        <rFont val="Calibri"/>
        <family val="2"/>
        <scheme val="minor"/>
      </rPr>
      <t xml:space="preserve"> Signer</t>
    </r>
  </si>
  <si>
    <r>
      <t xml:space="preserve">Vendor </t>
    </r>
    <r>
      <rPr>
        <b/>
        <u/>
        <sz val="11"/>
        <color rgb="FF0000FF"/>
        <rFont val="Calibri"/>
        <family val="2"/>
        <scheme val="minor"/>
      </rPr>
      <t>Authorized</t>
    </r>
    <r>
      <rPr>
        <b/>
        <sz val="11"/>
        <color theme="1"/>
        <rFont val="Calibri"/>
        <family val="2"/>
        <scheme val="minor"/>
      </rPr>
      <t xml:space="preserve"> Signer</t>
    </r>
  </si>
  <si>
    <t xml:space="preserve">Lee
Maxon
</t>
  </si>
  <si>
    <t>04/11/18
04/25/18</t>
  </si>
  <si>
    <t>Using
Vendor
Paper</t>
  </si>
  <si>
    <t>Zebra
Technologies</t>
  </si>
  <si>
    <t>Mike Podol</t>
  </si>
  <si>
    <t>Mike.podol@pega.com</t>
  </si>
  <si>
    <t>CBO &amp; Associate General Counsel</t>
  </si>
  <si>
    <t>Zscaler</t>
  </si>
  <si>
    <t>Master Services
Agreement
Data Processing
Agreement</t>
  </si>
  <si>
    <t>Jon
Sosebee
Brian
Kalar</t>
  </si>
  <si>
    <t>Zscaler, Inc.
Attn: Legal Department
110 Rose Orchard Way
San Jose, CA 95134</t>
  </si>
  <si>
    <t xml:space="preserve">contracts@zscaler.com </t>
  </si>
  <si>
    <t>15604
Zscaler-DPSE-NIKE
200689</t>
  </si>
  <si>
    <t>ADP</t>
  </si>
  <si>
    <t>00031680.10</t>
  </si>
  <si>
    <t>sellis@twilio.com</t>
  </si>
  <si>
    <t>-----</t>
  </si>
  <si>
    <t>Sandra A. Smith</t>
  </si>
  <si>
    <t>VP, FP&amp;A</t>
  </si>
  <si>
    <t>Robert Jacobs</t>
  </si>
  <si>
    <t>Head of Finance</t>
  </si>
  <si>
    <t>rob@bluecore.com</t>
  </si>
  <si>
    <t xml:space="preserve">soriordan@eshopworld.com </t>
  </si>
  <si>
    <t>Stephen O'Riordan</t>
  </si>
  <si>
    <t>Chief Operating Officer</t>
  </si>
  <si>
    <t>Global Master Terms and Conditions</t>
  </si>
  <si>
    <t>Hough
Alexander</t>
  </si>
  <si>
    <t>Percolate</t>
  </si>
  <si>
    <t>00149916.0</t>
  </si>
  <si>
    <t>Zhenia
Villa</t>
  </si>
  <si>
    <t>Percolate Industries, Inc.
Attn: General Counsel
140 2nd Street, Flr. 4
San Francisco, CA 94105</t>
  </si>
  <si>
    <t>Not Required
per IRM</t>
  </si>
  <si>
    <t>ann.miller@nike.com</t>
  </si>
  <si>
    <t>Cut-e USA</t>
  </si>
  <si>
    <t>Haufe-umantis AG</t>
  </si>
  <si>
    <t>Linkedin</t>
  </si>
  <si>
    <t>RECSOLU
(d/b/a Yello)</t>
  </si>
  <si>
    <t>Punchkick Interactive</t>
  </si>
  <si>
    <t>Restless Bandit</t>
  </si>
  <si>
    <t>Robocog
(d/b/a HiringSolved)</t>
  </si>
  <si>
    <t>Sterling Talent Solutions
(d/b/a Sterling Infosystems)</t>
  </si>
  <si>
    <t>TMP Worldwide</t>
  </si>
  <si>
    <t>15657
Clinch Tech
Amd-NIKE</t>
  </si>
  <si>
    <t>Master Services Agreement
(SaaS &amp; Prof Srvcs)</t>
  </si>
  <si>
    <t>Jayde
McArthur</t>
  </si>
  <si>
    <t>15658
cut-e USA
Amd-NIKE</t>
  </si>
  <si>
    <t>cut-e USA Inc.</t>
  </si>
  <si>
    <t>00122007.0</t>
  </si>
  <si>
    <t>15659
Haufe-umantis AG
And-NIKE</t>
  </si>
  <si>
    <t>Master SaaS &amp; Professional services Agreement</t>
  </si>
  <si>
    <t>00128766.0</t>
  </si>
  <si>
    <t>00122065.1</t>
  </si>
  <si>
    <t>00122007.1</t>
  </si>
  <si>
    <t>00128766.1</t>
  </si>
  <si>
    <t>Linkedin
Corporation</t>
  </si>
  <si>
    <t>15660
Linkedin Corp
Amd-NIKE</t>
  </si>
  <si>
    <t>00073293.1</t>
  </si>
  <si>
    <t>15661
RECSOLU-Amd
NIKE</t>
  </si>
  <si>
    <t>00040545.0</t>
  </si>
  <si>
    <t>00040545.1</t>
  </si>
  <si>
    <t>Sr. Director
Talent Acquisition Ops</t>
  </si>
  <si>
    <t>Daniel.Laboe@nike.com</t>
  </si>
  <si>
    <t>sam.spitz@yello.com</t>
  </si>
  <si>
    <t>Daniel Laboe</t>
  </si>
  <si>
    <t>Sr. Dir. Talent Acquisition Ops</t>
  </si>
  <si>
    <t>Sam
Spitz</t>
  </si>
  <si>
    <t>Patrick Doyle</t>
  </si>
  <si>
    <t>Patrick@clinchtalent.com</t>
  </si>
  <si>
    <t>Marinus
van Driel</t>
  </si>
  <si>
    <t>Dir. of Professional
Services</t>
  </si>
  <si>
    <t>marinus.van.driel@aonhewitt.com</t>
  </si>
  <si>
    <t>Araceli
Hernandez</t>
  </si>
  <si>
    <t>ahernandez@linkedin.com</t>
  </si>
  <si>
    <t>Greg
Czaja</t>
  </si>
  <si>
    <t>Vice President, Legal</t>
  </si>
  <si>
    <t>gczaja@sprinklr.com</t>
  </si>
  <si>
    <t>Master Software License &amp; Services Agreement</t>
  </si>
  <si>
    <t>00118783.0</t>
  </si>
  <si>
    <t>00118783.1</t>
  </si>
  <si>
    <t>1ST</t>
  </si>
  <si>
    <t>Sarah
Hertzberg</t>
  </si>
  <si>
    <t>Director of
Customer Success-TUX</t>
  </si>
  <si>
    <t>Sarah.hertzberg@punchkick.com</t>
  </si>
  <si>
    <t>Restless
Bandit, Inc.</t>
  </si>
  <si>
    <t>00170649.0</t>
  </si>
  <si>
    <t>00170649.1</t>
  </si>
  <si>
    <t>steve@restlessbandit.com</t>
  </si>
  <si>
    <t>Robocog Inc.
(d/b/a HiringSolved)</t>
  </si>
  <si>
    <t>Master SaaS
Agreement</t>
  </si>
  <si>
    <t>0018698.0</t>
  </si>
  <si>
    <t>00108698.2</t>
  </si>
  <si>
    <t>15665
Sterling Talent
Solutions-Amd
2-NIKE</t>
  </si>
  <si>
    <t>00068678.2</t>
  </si>
  <si>
    <t>Richard
Seldon</t>
  </si>
  <si>
    <t>President &amp; Chief Revenue Officer</t>
  </si>
  <si>
    <t>Richard.Seldon@sterlingts.com</t>
  </si>
  <si>
    <t>15666
TMP Worldwide
Amd-NIKE</t>
  </si>
  <si>
    <t>TMP Worldwide Advertising &amp; Communications, LLC</t>
  </si>
  <si>
    <t>00087008.0</t>
  </si>
  <si>
    <t>Short Form
DSE</t>
  </si>
  <si>
    <t>Mike
Jennings</t>
  </si>
  <si>
    <t>mike.jennings@tmp.com</t>
  </si>
  <si>
    <t xml:space="preserve">Automatic Data Processing, Inc.
Attn: General Counsel
One ADP Boulevard
Roseland, NJ 07068
</t>
  </si>
  <si>
    <t xml:space="preserve">Augmentum, Inc.
1065 E. Hillsdale Blvd.
Suite 413
Foster City, CA 94404
</t>
  </si>
  <si>
    <t xml:space="preserve">Avature USA, LLC
48 Wall Street, 11th Floor
New York, NY 10005
</t>
  </si>
  <si>
    <t xml:space="preserve">Avaya World Services Inc.
Customer Care Center
14400 Hertz Quail Spring Pkwy.
Oklahoma City, OK 73134
</t>
  </si>
  <si>
    <t xml:space="preserve">Axian Inc.
Attn: CEO
9600 SW Nimbus Ave.
Suite 200
Beaverton, OR 97008
Fax: (503) 643-8425
</t>
  </si>
  <si>
    <t xml:space="preserve">Bounce Exchange
620 Eight Avenue
Floor 21
New York, NY 10018
</t>
  </si>
  <si>
    <r>
      <t xml:space="preserve">Charter Brokerage LLC
Attn: Brian London
125 Park Ave.
New York, NY 10017
</t>
    </r>
    <r>
      <rPr>
        <u/>
        <sz val="10"/>
        <color rgb="FF0000FF"/>
        <rFont val="Calibri"/>
        <family val="2"/>
        <scheme val="minor"/>
      </rPr>
      <t xml:space="preserve">blondon@charterbrokerage.net 
</t>
    </r>
  </si>
  <si>
    <t xml:space="preserve">Electronics City
Hosur Road
Bangalore, India
</t>
  </si>
  <si>
    <t xml:space="preserve">142 Sansome Street
2nd Floor
San Francisco, CA 94104
Ph: 415-281-8828
Fax: 415-281-8820
</t>
  </si>
  <si>
    <t xml:space="preserve">Netskope Inc.
270 Third Street
Los Altos, CA 94022
</t>
  </si>
  <si>
    <t xml:space="preserve">Pegasystems Inc.
Attn: General Counsel
One Rogers Street
Cambridge, MA 02142
</t>
  </si>
  <si>
    <t xml:space="preserve">Percolate Industries, Inc.
Attn: CEO
107 Grand Street, Floor 2
New York, NY 10013
</t>
  </si>
  <si>
    <t xml:space="preserve">Propeller Inc.
108 NW 9th Avenue
Portland, OR 97209
</t>
  </si>
  <si>
    <t xml:space="preserve">15662
Punchkick 
Interactive-Amd
NIKE
</t>
  </si>
  <si>
    <t xml:space="preserve">15663
Restless
Bandit-Amd
NIKE
</t>
  </si>
  <si>
    <t xml:space="preserve">15664
Robocog
Amd-NIKE
</t>
  </si>
  <si>
    <t>14221
SpinSpire-Amd 1
 to MSA-NIKE</t>
  </si>
  <si>
    <t>13120
VMWare-SaaS(C)-AFB-NIKE</t>
  </si>
  <si>
    <t>15670
Percolate Indus
Amd-CONVERSE</t>
  </si>
  <si>
    <t xml:space="preserve">Master Service Agreement
Program Support
Order
</t>
  </si>
  <si>
    <t>CURRENT / LAST REPORTED
STATUS
PER ATTORNEY AND/OR LAW</t>
  </si>
  <si>
    <t>00118187.0</t>
  </si>
  <si>
    <t>00118187.2</t>
  </si>
  <si>
    <t>BlueCore
(f/k/a TriggerMail)</t>
  </si>
  <si>
    <r>
      <rPr>
        <b/>
        <sz val="10"/>
        <color theme="1"/>
        <rFont val="Calibri"/>
        <family val="2"/>
        <scheme val="minor"/>
      </rPr>
      <t xml:space="preserve">05/02/18 </t>
    </r>
    <r>
      <rPr>
        <sz val="10"/>
        <color theme="1"/>
        <rFont val="Calibri"/>
        <family val="2"/>
        <scheme val="minor"/>
      </rPr>
      <t>- Katie Woodcock confirmed that EHQ with work with the logistics team in Belgium for the remediation.</t>
    </r>
  </si>
  <si>
    <r>
      <rPr>
        <b/>
        <sz val="10"/>
        <color theme="1"/>
        <rFont val="Calibri"/>
        <family val="2"/>
        <scheme val="minor"/>
      </rPr>
      <t>04/06/18</t>
    </r>
    <r>
      <rPr>
        <sz val="10"/>
        <color theme="1"/>
        <rFont val="Calibri"/>
        <family val="2"/>
        <scheme val="minor"/>
      </rPr>
      <t xml:space="preserve"> - EHQ is handling.</t>
    </r>
  </si>
  <si>
    <t>Adecco</t>
  </si>
  <si>
    <t>Aravo Solutions</t>
  </si>
  <si>
    <t>Ariba (einvoice)</t>
  </si>
  <si>
    <t>Ascent Consulting</t>
  </si>
  <si>
    <t>Blast Radius</t>
  </si>
  <si>
    <t>Boardvantage</t>
  </si>
  <si>
    <t>Bureau Veritas</t>
  </si>
  <si>
    <t>Catalyst IT Services</t>
  </si>
  <si>
    <t>Cognos - hosted by Acxiom</t>
  </si>
  <si>
    <t>DESIGNORY</t>
  </si>
  <si>
    <t>Edcor</t>
  </si>
  <si>
    <t>eMotion</t>
  </si>
  <si>
    <t>ExactTarget</t>
  </si>
  <si>
    <t>Gesdocument</t>
  </si>
  <si>
    <t>Hillbrook Expatriate Tax Solutions</t>
  </si>
  <si>
    <t>HireRight</t>
  </si>
  <si>
    <t>HireVue</t>
  </si>
  <si>
    <t>HUGE</t>
  </si>
  <si>
    <t xml:space="preserve">Human Concepts </t>
  </si>
  <si>
    <t>Human Consulting</t>
  </si>
  <si>
    <t>Intercomp</t>
  </si>
  <si>
    <t>Kenexa</t>
  </si>
  <si>
    <t>Klarna</t>
  </si>
  <si>
    <t>Living Data</t>
  </si>
  <si>
    <t>Maxymiser</t>
  </si>
  <si>
    <t>Medallia</t>
  </si>
  <si>
    <t>Metlife</t>
  </si>
  <si>
    <t>Moneris</t>
  </si>
  <si>
    <t>NEMO Design</t>
  </si>
  <si>
    <t>Newport</t>
  </si>
  <si>
    <t>Optiv</t>
  </si>
  <si>
    <t>Opus Creative Group</t>
  </si>
  <si>
    <t>OrgPlus (Human Concepts LLC)</t>
  </si>
  <si>
    <t>Professional Flight Management</t>
  </si>
  <si>
    <t>PTIGlobal</t>
  </si>
  <si>
    <t>Qdiligence (hosted by SoftLayer Technologies, Inc)</t>
  </si>
  <si>
    <t>RightNow Technologies</t>
  </si>
  <si>
    <t>SessionM</t>
  </si>
  <si>
    <t>Stoel Rives</t>
  </si>
  <si>
    <t>Tableau</t>
  </si>
  <si>
    <t xml:space="preserve">Teradata </t>
  </si>
  <si>
    <t>The Program Management</t>
  </si>
  <si>
    <t>The Sumati Group</t>
  </si>
  <si>
    <t>Thomson Reuters</t>
  </si>
  <si>
    <t>TS24</t>
  </si>
  <si>
    <t>Usabilla</t>
  </si>
  <si>
    <t>Tier 2</t>
  </si>
  <si>
    <t>Tier 3</t>
  </si>
  <si>
    <t>1E Nomad</t>
  </si>
  <si>
    <t>1Moby</t>
  </si>
  <si>
    <t>3rd Rock Data</t>
  </si>
  <si>
    <t>Acquia</t>
  </si>
  <si>
    <t>ACS</t>
  </si>
  <si>
    <t>Acuity Solutions Incorporated</t>
  </si>
  <si>
    <t xml:space="preserve">Adaptive Integration </t>
  </si>
  <si>
    <t xml:space="preserve">Afilias </t>
  </si>
  <si>
    <t>Agility</t>
  </si>
  <si>
    <t>AgilOne</t>
  </si>
  <si>
    <t>Alation</t>
  </si>
  <si>
    <t>Alfresco</t>
  </si>
  <si>
    <t>Algorithmia</t>
  </si>
  <si>
    <t>Alipay</t>
  </si>
  <si>
    <t>Alteryx</t>
  </si>
  <si>
    <t>American Express</t>
  </si>
  <si>
    <t>Amundi</t>
  </si>
  <si>
    <t>Anthem Telecom</t>
  </si>
  <si>
    <t>Aon Hewitt</t>
  </si>
  <si>
    <t>APL Logistics</t>
  </si>
  <si>
    <t>App Annie</t>
  </si>
  <si>
    <t>Applause App Quality</t>
  </si>
  <si>
    <t xml:space="preserve">Applied Direction </t>
  </si>
  <si>
    <t>Apteligent</t>
  </si>
  <si>
    <t>Armory</t>
  </si>
  <si>
    <t>Arvato</t>
  </si>
  <si>
    <t>ASI System Integration</t>
  </si>
  <si>
    <t>Asignet</t>
  </si>
  <si>
    <t>Asperii</t>
  </si>
  <si>
    <t>AT&amp;T</t>
  </si>
  <si>
    <t>Automation Anywhere</t>
  </si>
  <si>
    <t>Avanade</t>
  </si>
  <si>
    <t>Avenue A Razorfish</t>
  </si>
  <si>
    <t>A-Vibe</t>
  </si>
  <si>
    <t>AVI-SPL</t>
  </si>
  <si>
    <t>Bananatag</t>
  </si>
  <si>
    <t>Bauzun</t>
  </si>
  <si>
    <t>BDNA</t>
  </si>
  <si>
    <t>Beeline Group</t>
  </si>
  <si>
    <t xml:space="preserve">Ben&amp;Andrew </t>
  </si>
  <si>
    <t>Bend Research</t>
  </si>
  <si>
    <t xml:space="preserve">Benko Kotrulijic </t>
  </si>
  <si>
    <t>Big Squid</t>
  </si>
  <si>
    <t>BigID</t>
  </si>
  <si>
    <t>Bit Stadium</t>
  </si>
  <si>
    <t>Bitly</t>
  </si>
  <si>
    <t>Black Helterline</t>
  </si>
  <si>
    <t>BlackLine Systems</t>
  </si>
  <si>
    <t xml:space="preserve">Blue Jeans Network </t>
  </si>
  <si>
    <t xml:space="preserve">BlueCat </t>
  </si>
  <si>
    <t>BluJay Solutions</t>
  </si>
  <si>
    <t>Body Labs</t>
  </si>
  <si>
    <t>Born</t>
  </si>
  <si>
    <t>BOX Barcelona</t>
  </si>
  <si>
    <t>BPA Quality Monitoring</t>
  </si>
  <si>
    <t>Bpoi</t>
  </si>
  <si>
    <t>Branch Metrics</t>
  </si>
  <si>
    <t>Brandlive</t>
  </si>
  <si>
    <t>Bremen</t>
  </si>
  <si>
    <t>BrightIdea</t>
  </si>
  <si>
    <t>BSI Tax Factory</t>
  </si>
  <si>
    <t>Cache Valley Electric</t>
  </si>
  <si>
    <t>Cardiogram</t>
  </si>
  <si>
    <t>Carnegie Mellon University</t>
  </si>
  <si>
    <t>Carr Knowledge</t>
  </si>
  <si>
    <t>CARTUS</t>
  </si>
  <si>
    <t>Catalyte</t>
  </si>
  <si>
    <t>CBRE</t>
  </si>
  <si>
    <t>CEGID</t>
  </si>
  <si>
    <t>Centiro</t>
  </si>
  <si>
    <t>Centricient</t>
  </si>
  <si>
    <t>Centzen</t>
  </si>
  <si>
    <t>Cerebro Data</t>
  </si>
  <si>
    <t>Ceva</t>
  </si>
  <si>
    <t>Chargeback.com</t>
  </si>
  <si>
    <t>Chexology</t>
  </si>
  <si>
    <t>CHG</t>
  </si>
  <si>
    <t xml:space="preserve">Circle Internet Services </t>
  </si>
  <si>
    <t>Clear Sky</t>
  </si>
  <si>
    <t>Clearblade</t>
  </si>
  <si>
    <t>ClearDB</t>
  </si>
  <si>
    <t>Clicktale</t>
  </si>
  <si>
    <t>Cliqbook (BCD Travel USA)</t>
  </si>
  <si>
    <t>Cloud Elements</t>
  </si>
  <si>
    <t>Cloudability</t>
  </si>
  <si>
    <t>CloudBees</t>
  </si>
  <si>
    <t>Cloudera Enterprise</t>
  </si>
  <si>
    <t>CMA CGM</t>
  </si>
  <si>
    <t>CMOR Consulting</t>
  </si>
  <si>
    <t>CNA Studio Consulenti</t>
  </si>
  <si>
    <t>CompuCom</t>
  </si>
  <si>
    <t>Computer Power Solutions</t>
  </si>
  <si>
    <t>Continuant</t>
  </si>
  <si>
    <t>CoVis</t>
  </si>
  <si>
    <t>Coyote Creek Consulting</t>
  </si>
  <si>
    <t>Crezus</t>
  </si>
  <si>
    <t>Cryptzone North America</t>
  </si>
  <si>
    <t>CSG Professional Services d/b/a CSG Pro</t>
  </si>
  <si>
    <t>Curvature/SMS</t>
  </si>
  <si>
    <t>Customs4Trade</t>
  </si>
  <si>
    <t>Cybertrust</t>
  </si>
  <si>
    <t>Damco</t>
  </si>
  <si>
    <t>Dare Digital Limited</t>
  </si>
  <si>
    <t>Databricks</t>
  </si>
  <si>
    <t>DataLocker</t>
  </si>
  <si>
    <t>Datapipe</t>
  </si>
  <si>
    <t>Datometry</t>
  </si>
  <si>
    <t>Day One Perspective (dba Day One Agency)</t>
  </si>
  <si>
    <t>DecisionPoint</t>
  </si>
  <si>
    <t>Deker Net LLC (dba RunnerSpace)</t>
  </si>
  <si>
    <t>Dell Software</t>
  </si>
  <si>
    <t>Delphi</t>
  </si>
  <si>
    <t>Delphix</t>
  </si>
  <si>
    <t>Demisto</t>
  </si>
  <si>
    <t xml:space="preserve">Design Sound Northwest </t>
  </si>
  <si>
    <t>Digital China (HK) Limited</t>
  </si>
  <si>
    <t>Digiworks Spain</t>
  </si>
  <si>
    <t>Discuss.io</t>
  </si>
  <si>
    <t>DM Logic</t>
  </si>
  <si>
    <t>DOMO</t>
  </si>
  <si>
    <t>DoubleMap/TapRide</t>
  </si>
  <si>
    <t>DPD</t>
  </si>
  <si>
    <t>Duke Interactive</t>
  </si>
  <si>
    <t>eCrusade</t>
  </si>
  <si>
    <t xml:space="preserve">ECTaxSolutions </t>
  </si>
  <si>
    <t>Edge Solutions &amp; Consulting</t>
  </si>
  <si>
    <t>Edupoint Education Systems</t>
  </si>
  <si>
    <t>Email on Acid</t>
  </si>
  <si>
    <t>Emailage</t>
  </si>
  <si>
    <t>EMC</t>
  </si>
  <si>
    <t>Engaged People</t>
  </si>
  <si>
    <t>Enplug</t>
  </si>
  <si>
    <t>Entel</t>
  </si>
  <si>
    <t>Envato</t>
  </si>
  <si>
    <t>Epsilon Data Management</t>
  </si>
  <si>
    <t>Eris Networks SAS</t>
  </si>
  <si>
    <t>Eshots</t>
  </si>
  <si>
    <t>Estimote</t>
  </si>
  <si>
    <t>Expeditors</t>
  </si>
  <si>
    <t>Experian</t>
  </si>
  <si>
    <t>Expolanka Freight</t>
  </si>
  <si>
    <t>Exterro</t>
  </si>
  <si>
    <t>ExtraHop/Atlas Services</t>
  </si>
  <si>
    <t>F3G</t>
  </si>
  <si>
    <t>Fathom Information Design</t>
  </si>
  <si>
    <t>FESCO Adecco Co</t>
  </si>
  <si>
    <t>Fieldwork</t>
  </si>
  <si>
    <t>Findo</t>
  </si>
  <si>
    <t>FirstJob</t>
  </si>
  <si>
    <t>FIS AvantGard (f/k/a Sungard Avantgard)</t>
  </si>
  <si>
    <t>Fortius</t>
  </si>
  <si>
    <t>FOUNDATION</t>
  </si>
  <si>
    <t>Foundation Solutions</t>
  </si>
  <si>
    <t>FTI Consulting</t>
  </si>
  <si>
    <t>Fullpower Technologies</t>
  </si>
  <si>
    <t xml:space="preserve">Future State Consulting </t>
  </si>
  <si>
    <t>Gartner</t>
  </si>
  <si>
    <t>GC AWS (Service provide by Sinnet)</t>
  </si>
  <si>
    <t>GCI Northpoint</t>
  </si>
  <si>
    <t>GeekBot</t>
  </si>
  <si>
    <t>GeoData</t>
  </si>
  <si>
    <t xml:space="preserve">Gigya </t>
  </si>
  <si>
    <t>GitHub</t>
  </si>
  <si>
    <t>Global Collect</t>
  </si>
  <si>
    <t>Highly Confidentialen Blocks</t>
  </si>
  <si>
    <t>GOWI</t>
  </si>
  <si>
    <t>Greenfly</t>
  </si>
  <si>
    <t>Grint</t>
  </si>
  <si>
    <t>GRIO</t>
  </si>
  <si>
    <t>Hanson Dodge</t>
  </si>
  <si>
    <t>Hapag Lloyd</t>
  </si>
  <si>
    <t>Hearful Technologies</t>
  </si>
  <si>
    <t>Hewitt</t>
  </si>
  <si>
    <t>High Five Health Promotion</t>
  </si>
  <si>
    <t>Hitachi</t>
  </si>
  <si>
    <t>Horwath TAX</t>
  </si>
  <si>
    <t>HPFS</t>
  </si>
  <si>
    <t>Human Solutions North America</t>
  </si>
  <si>
    <t>ICIX</t>
  </si>
  <si>
    <t>Imgur</t>
  </si>
  <si>
    <t>Imperva</t>
  </si>
  <si>
    <t>Indu Tech</t>
  </si>
  <si>
    <t>InfoHRm </t>
  </si>
  <si>
    <t>Informatica</t>
  </si>
  <si>
    <t>Insight Direct USA</t>
  </si>
  <si>
    <t>Insight Global</t>
  </si>
  <si>
    <t>Interactive Media Corp. d/b/a Kanguru Solutions</t>
  </si>
  <si>
    <t>Intercall</t>
  </si>
  <si>
    <t>Interoute</t>
  </si>
  <si>
    <t>Intervision</t>
  </si>
  <si>
    <t>Involver</t>
  </si>
  <si>
    <t>iOvation</t>
  </si>
  <si>
    <t>Ipsos-Insight</t>
  </si>
  <si>
    <t>IQ Navigator</t>
  </si>
  <si>
    <t>JAMF Software</t>
  </si>
  <si>
    <t>Jive Software</t>
  </si>
  <si>
    <t>Jungle Jam</t>
  </si>
  <si>
    <t xml:space="preserve">JustEnough Software </t>
  </si>
  <si>
    <t>Kite.com</t>
  </si>
  <si>
    <t>Kitlocker.com</t>
  </si>
  <si>
    <t>Knowledge Infusion</t>
  </si>
  <si>
    <t>Komax</t>
  </si>
  <si>
    <t>LaSalle</t>
  </si>
  <si>
    <t>Lessonly</t>
  </si>
  <si>
    <t>Level 3</t>
  </si>
  <si>
    <t xml:space="preserve">LF Logistics Management Ltd. </t>
  </si>
  <si>
    <t>Li &amp; Fung</t>
  </si>
  <si>
    <t>Limelight Sports</t>
  </si>
  <si>
    <t>Lingotek</t>
  </si>
  <si>
    <t>Littler Mendelson</t>
  </si>
  <si>
    <t>LiveTiles</t>
  </si>
  <si>
    <t xml:space="preserve">Livingston International Technology Services </t>
  </si>
  <si>
    <t>Loaded</t>
  </si>
  <si>
    <t>Loftware</t>
  </si>
  <si>
    <t>Login</t>
  </si>
  <si>
    <t>LogMein</t>
  </si>
  <si>
    <t>Lucca</t>
  </si>
  <si>
    <t>Lucidchart</t>
  </si>
  <si>
    <t>m</t>
  </si>
  <si>
    <t>Mainz Brady Group</t>
  </si>
  <si>
    <t>MapsPeople</t>
  </si>
  <si>
    <t>Marathon Kids</t>
  </si>
  <si>
    <t>Max Planck Institute for Intelligent Systems</t>
  </si>
  <si>
    <t>Maxim Health Systems</t>
  </si>
  <si>
    <t>M-Cube Communication</t>
  </si>
  <si>
    <t>Mega</t>
  </si>
  <si>
    <t>Merkle</t>
  </si>
  <si>
    <t>MESH01</t>
  </si>
  <si>
    <t>Mindswarms</t>
  </si>
  <si>
    <t>Mitsubishi Research Institute DCS</t>
  </si>
  <si>
    <t>Mobisoft</t>
  </si>
  <si>
    <t>MongoDB</t>
  </si>
  <si>
    <t xml:space="preserve">Monotype Imaging </t>
  </si>
  <si>
    <t>Montage</t>
  </si>
  <si>
    <t>Mood Media (DMX)</t>
  </si>
  <si>
    <t>Motio</t>
  </si>
  <si>
    <t>Motion Analysis</t>
  </si>
  <si>
    <t>Multidata</t>
  </si>
  <si>
    <t>Multiple</t>
  </si>
  <si>
    <t>MVP Systems Software</t>
  </si>
  <si>
    <t>MWA Associates</t>
  </si>
  <si>
    <t>Nanonation</t>
  </si>
  <si>
    <t>Natific</t>
  </si>
  <si>
    <t>NetSPI</t>
  </si>
  <si>
    <t>NetX</t>
  </si>
  <si>
    <t>Neustar</t>
  </si>
  <si>
    <t>Nexia ACPA</t>
  </si>
  <si>
    <t>Next Peach</t>
  </si>
  <si>
    <t>NextGen Data systems</t>
  </si>
  <si>
    <t>Nimblefish (now owned by R.R. Donnelly)</t>
  </si>
  <si>
    <t>NineSigma</t>
  </si>
  <si>
    <t>Nippon Express</t>
  </si>
  <si>
    <t>Norstan Communications (dba Black Box Network)</t>
  </si>
  <si>
    <t>Northridge Group</t>
  </si>
  <si>
    <t>Novel Electronics</t>
  </si>
  <si>
    <t>Novetta Solutions</t>
  </si>
  <si>
    <t>Nurse's Aide</t>
  </si>
  <si>
    <t>Nylac Risk Assessment</t>
  </si>
  <si>
    <t>OHANA</t>
  </si>
  <si>
    <t>OIA</t>
  </si>
  <si>
    <t>Omada Health</t>
  </si>
  <si>
    <t>Oncare</t>
  </si>
  <si>
    <t>Online Sneaker Supply Corp.</t>
  </si>
  <si>
    <t>Option Three Consulting</t>
  </si>
  <si>
    <t>OptiTrack</t>
  </si>
  <si>
    <t xml:space="preserve">Optum Bank </t>
  </si>
  <si>
    <t>Orion CKB</t>
  </si>
  <si>
    <t>OSS Integrators, Inc.</t>
  </si>
  <si>
    <t>PagerDuty</t>
  </si>
  <si>
    <t>Paired Sourcing</t>
  </si>
  <si>
    <t>Panopto</t>
  </si>
  <si>
    <t>Payroll Group</t>
  </si>
  <si>
    <t>Peloton</t>
  </si>
  <si>
    <t>Pendo</t>
  </si>
  <si>
    <t>Pepper Foster Consulting</t>
  </si>
  <si>
    <t>Pinterest</t>
  </si>
  <si>
    <t>Planon</t>
  </si>
  <si>
    <t>Play Network</t>
  </si>
  <si>
    <t>PMX</t>
  </si>
  <si>
    <t>PolSource</t>
  </si>
  <si>
    <t>Portal Architects - SkySync</t>
  </si>
  <si>
    <t>Presidio Network Solutions Group</t>
  </si>
  <si>
    <t>Process Solutions Kft</t>
  </si>
  <si>
    <t>Progress Software Corporation</t>
  </si>
  <si>
    <t>ProofPoint</t>
  </si>
  <si>
    <t>Pulse Microsystems</t>
  </si>
  <si>
    <t>Puppet Labs</t>
  </si>
  <si>
    <t>Quantified Communication</t>
  </si>
  <si>
    <t>Quantum Corp</t>
  </si>
  <si>
    <t>Qubole</t>
  </si>
  <si>
    <t>Quest Software</t>
  </si>
  <si>
    <t>RAD Game Tools</t>
  </si>
  <si>
    <t>RampRate</t>
  </si>
  <si>
    <t>RCS</t>
  </si>
  <si>
    <t>Recon</t>
  </si>
  <si>
    <t>RedHat</t>
  </si>
  <si>
    <t>Regatta</t>
  </si>
  <si>
    <t>Registrator d.o.o</t>
  </si>
  <si>
    <t>Reservoir Labs/RScope Cybersecurity Solutions</t>
  </si>
  <si>
    <t>RiSE</t>
  </si>
  <si>
    <t>River Research</t>
  </si>
  <si>
    <t>Rivor</t>
  </si>
  <si>
    <t>Rocket-Hire</t>
  </si>
  <si>
    <t>Rockwell Collins</t>
  </si>
  <si>
    <t>RSA</t>
  </si>
  <si>
    <t>Rubicon Project</t>
  </si>
  <si>
    <t>Runbow</t>
  </si>
  <si>
    <t>Safari Books Online</t>
  </si>
  <si>
    <t>Sage Advantage</t>
  </si>
  <si>
    <t>Sailpoint</t>
  </si>
  <si>
    <t xml:space="preserve">SAS Institute </t>
  </si>
  <si>
    <t>SauceLabs</t>
  </si>
  <si>
    <t>Scala</t>
  </si>
  <si>
    <t>Schenkers</t>
  </si>
  <si>
    <t>Schlesinger Associates</t>
  </si>
  <si>
    <t>SDWorx</t>
  </si>
  <si>
    <t>Security Innovations</t>
  </si>
  <si>
    <t>SEEN PRESENTS</t>
  </si>
  <si>
    <t>Segmentio</t>
  </si>
  <si>
    <t>Seibel</t>
  </si>
  <si>
    <t>Selectica</t>
  </si>
  <si>
    <t xml:space="preserve">Serengeti </t>
  </si>
  <si>
    <t>Seyfarth Shaw</t>
  </si>
  <si>
    <t>Sharon Behrens (d/b/a LBR Consulting)</t>
  </si>
  <si>
    <t>Sherrill Lubinski Corporation</t>
  </si>
  <si>
    <t>SHIMA SEIKI MFG</t>
  </si>
  <si>
    <t>Shopify</t>
  </si>
  <si>
    <t>Siberia</t>
  </si>
  <si>
    <t>Siemens</t>
  </si>
  <si>
    <t>SignageLive</t>
  </si>
  <si>
    <t>Signal FX</t>
  </si>
  <si>
    <t>Silicon Valley Data Science</t>
  </si>
  <si>
    <t>SingTel</t>
  </si>
  <si>
    <t>SinnerSchrader</t>
  </si>
  <si>
    <t>SL Corporation</t>
  </si>
  <si>
    <t>Slalom</t>
  </si>
  <si>
    <t>Smartlogic Semaphore</t>
  </si>
  <si>
    <t>SMS (Systems Maintenance Services)</t>
  </si>
  <si>
    <t>Sococo</t>
  </si>
  <si>
    <t>Sofort</t>
  </si>
  <si>
    <t xml:space="preserve">Solar Winds Worldwide </t>
  </si>
  <si>
    <t>Spoken Communications</t>
  </si>
  <si>
    <t xml:space="preserve">Spreo  </t>
  </si>
  <si>
    <t>Stahl's Hotronix</t>
  </si>
  <si>
    <t>Stream Software</t>
  </si>
  <si>
    <t>Stripe</t>
  </si>
  <si>
    <t>Sumerra</t>
  </si>
  <si>
    <t>Sumitomo Mitsui Trust Club</t>
  </si>
  <si>
    <t>Summit Projects</t>
  </si>
  <si>
    <t xml:space="preserve">Tasktop </t>
  </si>
  <si>
    <t>Tata Consulting Services</t>
  </si>
  <si>
    <t>TeachPrivacy</t>
  </si>
  <si>
    <t>TEAM</t>
  </si>
  <si>
    <t>Tencent</t>
  </si>
  <si>
    <t>The Dark Sky Company</t>
  </si>
  <si>
    <t>The Gunter Group</t>
  </si>
  <si>
    <t>The North Highland</t>
  </si>
  <si>
    <t>Think Big Analytics</t>
  </si>
  <si>
    <t>ThinkLP</t>
  </si>
  <si>
    <t>TimeTrade Systems</t>
  </si>
  <si>
    <t>Tom-Tom</t>
  </si>
  <si>
    <t>TopBox</t>
  </si>
  <si>
    <t>Toshiba Global Commerce Solutions</t>
  </si>
  <si>
    <t>Transcense (d/b/a Ava)</t>
  </si>
  <si>
    <t>TRICOR</t>
  </si>
  <si>
    <t>TZ-Lockers</t>
  </si>
  <si>
    <t>Ultimate Fitness Group, LLC dba Orangetheory Fitness</t>
  </si>
  <si>
    <t>Uncover</t>
  </si>
  <si>
    <t>Unica (hosted by acxiom: see Acxiom entry)</t>
  </si>
  <si>
    <t>Unified Logic</t>
  </si>
  <si>
    <t>Unisys</t>
  </si>
  <si>
    <t>United DR</t>
  </si>
  <si>
    <t>Unitive</t>
  </si>
  <si>
    <t>University of British Columbia</t>
  </si>
  <si>
    <t>University of Colorado-Boulder</t>
  </si>
  <si>
    <t>University of Denver</t>
  </si>
  <si>
    <t>University of Oregon</t>
  </si>
  <si>
    <t>University of Roehampton</t>
  </si>
  <si>
    <t>UNUM</t>
  </si>
  <si>
    <t xml:space="preserve">Ustwo Studio </t>
  </si>
  <si>
    <t>Vectra</t>
  </si>
  <si>
    <t xml:space="preserve">Verizon </t>
  </si>
  <si>
    <t>Villanova University</t>
  </si>
  <si>
    <t>Vimeo</t>
  </si>
  <si>
    <t>Visage</t>
  </si>
  <si>
    <t>Visma</t>
  </si>
  <si>
    <t>Vmox</t>
  </si>
  <si>
    <t>VOXPOPME</t>
  </si>
  <si>
    <t>WalkMe</t>
  </si>
  <si>
    <t>WatchDox</t>
  </si>
  <si>
    <t>Web Crossing</t>
  </si>
  <si>
    <t>Weebly</t>
  </si>
  <si>
    <t>Wellthy</t>
  </si>
  <si>
    <t>West</t>
  </si>
  <si>
    <t>West Unified Communications</t>
  </si>
  <si>
    <t>Western Telematic</t>
  </si>
  <si>
    <t>WhatUsersDo</t>
  </si>
  <si>
    <t>Widgix/Survey Gizmo</t>
  </si>
  <si>
    <t>Winzip</t>
  </si>
  <si>
    <t>Wizeline</t>
  </si>
  <si>
    <t>Wolf and Wilhelmine</t>
  </si>
  <si>
    <t>Workstream USA</t>
  </si>
  <si>
    <t>WPForms</t>
  </si>
  <si>
    <t>Xebia Labs</t>
  </si>
  <si>
    <t xml:space="preserve">XEROX </t>
  </si>
  <si>
    <t>Xiamen Nascent Software Technology</t>
  </si>
  <si>
    <t>Xsens</t>
  </si>
  <si>
    <t>XYZ</t>
  </si>
  <si>
    <t>Yourkit</t>
  </si>
  <si>
    <t>Zanshin Consulting</t>
  </si>
  <si>
    <t>Zapper</t>
  </si>
  <si>
    <t>Zayo</t>
  </si>
  <si>
    <t>ZDI</t>
  </si>
  <si>
    <t>Zeplin</t>
  </si>
  <si>
    <t>Zeroturnaround</t>
  </si>
  <si>
    <t>Ziva Dynamics</t>
  </si>
  <si>
    <t>Zones</t>
  </si>
  <si>
    <t>TIER</t>
  </si>
  <si>
    <t>VENDOR</t>
  </si>
  <si>
    <t>CURRENT</t>
  </si>
  <si>
    <t>ASSIGNMENTS, NOTES &amp;
FOLLOW-UP ACTION NEEDED</t>
  </si>
  <si>
    <t>AMENDMENT PACKAGES
Sent Out &amp; Follow-up by L. Willman / Ashe</t>
  </si>
  <si>
    <t>AMENDMENT
DRAFTED</t>
  </si>
  <si>
    <t>COMBINED W/
DPSE &amp; MC</t>
  </si>
  <si>
    <t>SENT
TO
VENDOR</t>
  </si>
  <si>
    <t>CONFIRMATION OF DELIVERY &amp; READ RECEIPT</t>
  </si>
  <si>
    <t>DATA PRIVACY INTAKE
("DPI")</t>
  </si>
  <si>
    <t>RISK
ASSESSMENTS</t>
  </si>
  <si>
    <t>GDPR PROJECT - STATUS SNAPSHOT</t>
  </si>
  <si>
    <r>
      <t xml:space="preserve">Emailed
</t>
    </r>
    <r>
      <rPr>
        <u/>
        <sz val="10"/>
        <color theme="1"/>
        <rFont val="Calibri"/>
        <family val="2"/>
        <scheme val="minor"/>
      </rPr>
      <t>02.07.18</t>
    </r>
    <r>
      <rPr>
        <sz val="10"/>
        <color theme="1"/>
        <rFont val="Calibri"/>
        <family val="2"/>
        <scheme val="minor"/>
      </rPr>
      <t xml:space="preserve">
2nd Notice
02.26.18</t>
    </r>
  </si>
  <si>
    <r>
      <t xml:space="preserve">Emailed
</t>
    </r>
    <r>
      <rPr>
        <u/>
        <sz val="10"/>
        <color theme="1"/>
        <rFont val="Calibri"/>
        <family val="2"/>
        <scheme val="minor"/>
      </rPr>
      <t xml:space="preserve">02.14.18
</t>
    </r>
    <r>
      <rPr>
        <sz val="10"/>
        <color theme="1"/>
        <rFont val="Calibri"/>
        <family val="2"/>
        <scheme val="minor"/>
      </rPr>
      <t>2nd Notice
03.02.18</t>
    </r>
  </si>
  <si>
    <r>
      <t xml:space="preserve">Emailed
</t>
    </r>
    <r>
      <rPr>
        <u/>
        <sz val="10"/>
        <color theme="1"/>
        <rFont val="Calibri"/>
        <family val="2"/>
        <scheme val="minor"/>
      </rPr>
      <t xml:space="preserve">03.18.18
</t>
    </r>
    <r>
      <rPr>
        <sz val="10"/>
        <color theme="1"/>
        <rFont val="Calibri"/>
        <family val="2"/>
        <scheme val="minor"/>
      </rPr>
      <t>2nd Notice
04.03.18</t>
    </r>
  </si>
  <si>
    <r>
      <rPr>
        <b/>
        <sz val="10"/>
        <color theme="1"/>
        <rFont val="Calibri"/>
        <family val="2"/>
        <scheme val="minor"/>
      </rPr>
      <t xml:space="preserve">03/19/18 </t>
    </r>
    <r>
      <rPr>
        <sz val="10"/>
        <color theme="1"/>
        <rFont val="Calibri"/>
        <family val="2"/>
        <scheme val="minor"/>
      </rPr>
      <t xml:space="preserve"> - Assigned to J. Snell</t>
    </r>
  </si>
  <si>
    <r>
      <t xml:space="preserve">Emailed
</t>
    </r>
    <r>
      <rPr>
        <u/>
        <sz val="10"/>
        <color theme="1"/>
        <rFont val="Calibri"/>
        <family val="2"/>
        <scheme val="minor"/>
      </rPr>
      <t>03.23.18</t>
    </r>
    <r>
      <rPr>
        <sz val="10"/>
        <color theme="1"/>
        <rFont val="Calibri"/>
        <family val="2"/>
        <scheme val="minor"/>
      </rPr>
      <t xml:space="preserve">
2nd Notice
04.03.18</t>
    </r>
  </si>
  <si>
    <r>
      <t xml:space="preserve">Emailed
</t>
    </r>
    <r>
      <rPr>
        <u/>
        <sz val="10"/>
        <color theme="1"/>
        <rFont val="Calibri"/>
        <family val="2"/>
        <scheme val="minor"/>
      </rPr>
      <t>02.12.18</t>
    </r>
    <r>
      <rPr>
        <sz val="10"/>
        <color theme="1"/>
        <rFont val="Calibri"/>
        <family val="2"/>
        <scheme val="minor"/>
      </rPr>
      <t xml:space="preserve">
2nd Notice
04.02.18</t>
    </r>
  </si>
  <si>
    <r>
      <rPr>
        <b/>
        <sz val="10"/>
        <color theme="1"/>
        <rFont val="Calibri"/>
        <family val="2"/>
        <scheme val="minor"/>
      </rPr>
      <t>04/09/18</t>
    </r>
    <r>
      <rPr>
        <sz val="10"/>
        <color theme="1"/>
        <rFont val="Calibri"/>
        <family val="2"/>
        <scheme val="minor"/>
      </rPr>
      <t xml:space="preserve"> - Assigned to M. Gustafson</t>
    </r>
  </si>
  <si>
    <r>
      <t xml:space="preserve">Emailed
</t>
    </r>
    <r>
      <rPr>
        <u/>
        <sz val="10"/>
        <color theme="1"/>
        <rFont val="Calibri"/>
        <family val="2"/>
        <scheme val="minor"/>
      </rPr>
      <t xml:space="preserve">02.23.18
</t>
    </r>
    <r>
      <rPr>
        <sz val="10"/>
        <color theme="1"/>
        <rFont val="Calibri"/>
        <family val="2"/>
        <scheme val="minor"/>
      </rPr>
      <t>2nd Notice
03.12.18</t>
    </r>
  </si>
  <si>
    <r>
      <t xml:space="preserve">Emailed
</t>
    </r>
    <r>
      <rPr>
        <u/>
        <sz val="10"/>
        <color theme="1"/>
        <rFont val="Calibri"/>
        <family val="2"/>
        <scheme val="minor"/>
      </rPr>
      <t>02.12.18</t>
    </r>
    <r>
      <rPr>
        <sz val="10"/>
        <color theme="1"/>
        <rFont val="Calibri"/>
        <family val="2"/>
        <scheme val="minor"/>
      </rPr>
      <t xml:space="preserve">
2nd Notice
02.26.18</t>
    </r>
  </si>
  <si>
    <r>
      <rPr>
        <b/>
        <sz val="10"/>
        <color theme="1"/>
        <rFont val="Calibri"/>
        <family val="2"/>
        <scheme val="minor"/>
      </rPr>
      <t>4/5/18</t>
    </r>
    <r>
      <rPr>
        <sz val="10"/>
        <color theme="1"/>
        <rFont val="Calibri"/>
        <family val="2"/>
        <scheme val="minor"/>
      </rPr>
      <t xml:space="preserve"> - Assigned to J. Snell</t>
    </r>
  </si>
  <si>
    <r>
      <t xml:space="preserve">Emailed
</t>
    </r>
    <r>
      <rPr>
        <u/>
        <sz val="10"/>
        <color theme="1"/>
        <rFont val="Calibri"/>
        <family val="2"/>
        <scheme val="minor"/>
      </rPr>
      <t>02.16.18</t>
    </r>
    <r>
      <rPr>
        <sz val="10"/>
        <color theme="1"/>
        <rFont val="Calibri"/>
        <family val="2"/>
        <scheme val="minor"/>
      </rPr>
      <t xml:space="preserve">
2nd Notice
02.27.18</t>
    </r>
  </si>
  <si>
    <r>
      <rPr>
        <b/>
        <sz val="10"/>
        <color theme="1"/>
        <rFont val="Calibri"/>
        <family val="2"/>
        <scheme val="minor"/>
      </rPr>
      <t>02/16/18</t>
    </r>
    <r>
      <rPr>
        <sz val="10"/>
        <color theme="1"/>
        <rFont val="Calibri"/>
        <family val="2"/>
        <scheme val="minor"/>
      </rPr>
      <t xml:space="preserve"> - per Bill Spigner (Nike biz) no EU data shared - US only.</t>
    </r>
  </si>
  <si>
    <r>
      <t xml:space="preserve">Emailed
</t>
    </r>
    <r>
      <rPr>
        <u/>
        <sz val="10"/>
        <color theme="1"/>
        <rFont val="Calibri"/>
        <family val="2"/>
        <scheme val="minor"/>
      </rPr>
      <t xml:space="preserve">03.23.18
</t>
    </r>
    <r>
      <rPr>
        <sz val="10"/>
        <color theme="1"/>
        <rFont val="Calibri"/>
        <family val="2"/>
        <scheme val="minor"/>
      </rPr>
      <t>2nd Notice
04.11.18</t>
    </r>
  </si>
  <si>
    <r>
      <t xml:space="preserve">Emailed
</t>
    </r>
    <r>
      <rPr>
        <u/>
        <sz val="10"/>
        <color theme="1"/>
        <rFont val="Calibri"/>
        <family val="2"/>
        <scheme val="minor"/>
      </rPr>
      <t>02.07.18</t>
    </r>
    <r>
      <rPr>
        <sz val="10"/>
        <color theme="1"/>
        <rFont val="Calibri"/>
        <family val="2"/>
        <scheme val="minor"/>
      </rPr>
      <t xml:space="preserve">
2nd Notice
</t>
    </r>
    <r>
      <rPr>
        <u/>
        <sz val="10"/>
        <color theme="1"/>
        <rFont val="Calibri"/>
        <family val="2"/>
        <scheme val="minor"/>
      </rPr>
      <t>02.26.18</t>
    </r>
    <r>
      <rPr>
        <sz val="10"/>
        <color theme="1"/>
        <rFont val="Calibri"/>
        <family val="2"/>
        <scheme val="minor"/>
      </rPr>
      <t xml:space="preserve">
3rd Notice
03.27.18</t>
    </r>
  </si>
  <si>
    <r>
      <t xml:space="preserve">03/29/18 - </t>
    </r>
    <r>
      <rPr>
        <sz val="10"/>
        <color theme="1"/>
        <rFont val="Calibri"/>
        <family val="2"/>
        <scheme val="minor"/>
      </rPr>
      <t xml:space="preserve">Assigned to S. Claussen
</t>
    </r>
    <r>
      <rPr>
        <b/>
        <sz val="10"/>
        <color theme="4" tint="-0.249977111117893"/>
        <rFont val="Calibri"/>
        <family val="2"/>
        <scheme val="minor"/>
      </rPr>
      <t xml:space="preserve">     Flipped to GDPR4 per O. Cisneros</t>
    </r>
  </si>
  <si>
    <r>
      <t xml:space="preserve">Emailed
</t>
    </r>
    <r>
      <rPr>
        <u/>
        <sz val="10"/>
        <color theme="1"/>
        <rFont val="Calibri"/>
        <family val="2"/>
        <scheme val="minor"/>
      </rPr>
      <t>02.10.18</t>
    </r>
    <r>
      <rPr>
        <sz val="10"/>
        <color theme="1"/>
        <rFont val="Calibri"/>
        <family val="2"/>
        <scheme val="minor"/>
      </rPr>
      <t xml:space="preserve">
2nd Notice
02.26.18</t>
    </r>
  </si>
  <si>
    <r>
      <t xml:space="preserve">Emailed
</t>
    </r>
    <r>
      <rPr>
        <u/>
        <sz val="10"/>
        <color theme="1"/>
        <rFont val="Calibri"/>
        <family val="2"/>
        <scheme val="minor"/>
      </rPr>
      <t xml:space="preserve">02.24.18
</t>
    </r>
    <r>
      <rPr>
        <sz val="10"/>
        <color theme="1"/>
        <rFont val="Calibri"/>
        <family val="2"/>
        <scheme val="minor"/>
      </rPr>
      <t>2nd Notice
03.12.18</t>
    </r>
  </si>
  <si>
    <r>
      <t xml:space="preserve">02/07/18 </t>
    </r>
    <r>
      <rPr>
        <sz val="10"/>
        <rFont val="Calibri"/>
        <family val="2"/>
        <scheme val="minor"/>
      </rPr>
      <t>- per Sebastiaan Kuitenbrouwer (Nike biz) no EU data shared - US only.</t>
    </r>
  </si>
  <si>
    <r>
      <t xml:space="preserve">Emailed
</t>
    </r>
    <r>
      <rPr>
        <u/>
        <sz val="10"/>
        <color theme="1"/>
        <rFont val="Calibri"/>
        <family val="2"/>
        <scheme val="minor"/>
      </rPr>
      <t>03.19.18</t>
    </r>
    <r>
      <rPr>
        <sz val="10"/>
        <color theme="1"/>
        <rFont val="Calibri"/>
        <family val="2"/>
        <scheme val="minor"/>
      </rPr>
      <t xml:space="preserve">
2nd Notice
04.03.18</t>
    </r>
  </si>
  <si>
    <r>
      <t xml:space="preserve">Emailed
</t>
    </r>
    <r>
      <rPr>
        <u/>
        <sz val="10"/>
        <color theme="1"/>
        <rFont val="Calibri"/>
        <family val="2"/>
        <scheme val="minor"/>
      </rPr>
      <t>03.20.18</t>
    </r>
    <r>
      <rPr>
        <sz val="10"/>
        <color theme="1"/>
        <rFont val="Calibri"/>
        <family val="2"/>
        <scheme val="minor"/>
      </rPr>
      <t xml:space="preserve">
2nd Notice
04.03.18</t>
    </r>
  </si>
  <si>
    <r>
      <rPr>
        <b/>
        <sz val="10"/>
        <color theme="1"/>
        <rFont val="Calibri"/>
        <family val="2"/>
        <scheme val="minor"/>
      </rPr>
      <t xml:space="preserve">02/22/18 </t>
    </r>
    <r>
      <rPr>
        <sz val="10"/>
        <color theme="1"/>
        <rFont val="Calibri"/>
        <family val="2"/>
        <scheme val="minor"/>
      </rPr>
      <t>- per Dan Keller (Nike biz) no EU data shared - US only.</t>
    </r>
  </si>
  <si>
    <r>
      <t xml:space="preserve">Emailed
</t>
    </r>
    <r>
      <rPr>
        <u/>
        <sz val="10"/>
        <color theme="1"/>
        <rFont val="Calibri"/>
        <family val="2"/>
        <scheme val="minor"/>
      </rPr>
      <t xml:space="preserve">02.17.18
</t>
    </r>
    <r>
      <rPr>
        <sz val="10"/>
        <color theme="1"/>
        <rFont val="Calibri"/>
        <family val="2"/>
        <scheme val="minor"/>
      </rPr>
      <t xml:space="preserve">2nd Notice
</t>
    </r>
    <r>
      <rPr>
        <u/>
        <sz val="10"/>
        <color theme="1"/>
        <rFont val="Calibri"/>
        <family val="2"/>
        <scheme val="minor"/>
      </rPr>
      <t>03.19.18</t>
    </r>
    <r>
      <rPr>
        <sz val="10"/>
        <color theme="1"/>
        <rFont val="Calibri"/>
        <family val="2"/>
        <scheme val="minor"/>
      </rPr>
      <t xml:space="preserve">
3rd Notice
04.04.18</t>
    </r>
  </si>
  <si>
    <r>
      <t xml:space="preserve">Emailed
</t>
    </r>
    <r>
      <rPr>
        <u/>
        <sz val="10"/>
        <color theme="1"/>
        <rFont val="Calibri"/>
        <family val="2"/>
        <scheme val="minor"/>
      </rPr>
      <t>03.04.18</t>
    </r>
    <r>
      <rPr>
        <sz val="10"/>
        <color theme="1"/>
        <rFont val="Calibri"/>
        <family val="2"/>
        <scheme val="minor"/>
      </rPr>
      <t xml:space="preserve">
2nd Notice
04.04.18</t>
    </r>
  </si>
  <si>
    <r>
      <t xml:space="preserve">Emailed
</t>
    </r>
    <r>
      <rPr>
        <u/>
        <sz val="10"/>
        <color theme="1"/>
        <rFont val="Calibri"/>
        <family val="2"/>
        <scheme val="minor"/>
      </rPr>
      <t xml:space="preserve">02.12.18
</t>
    </r>
    <r>
      <rPr>
        <sz val="10"/>
        <color theme="1"/>
        <rFont val="Calibri"/>
        <family val="2"/>
        <scheme val="minor"/>
      </rPr>
      <t>2nd Notice
02.26.18</t>
    </r>
  </si>
  <si>
    <r>
      <rPr>
        <b/>
        <sz val="10"/>
        <color theme="1"/>
        <rFont val="Calibri"/>
        <family val="2"/>
        <scheme val="minor"/>
      </rPr>
      <t>05/02/18</t>
    </r>
    <r>
      <rPr>
        <sz val="10"/>
        <color theme="1"/>
        <rFont val="Calibri"/>
        <family val="2"/>
        <scheme val="minor"/>
      </rPr>
      <t xml:space="preserve"> - NIKE EHQ IS HANDLING</t>
    </r>
  </si>
  <si>
    <r>
      <rPr>
        <b/>
        <sz val="10"/>
        <color theme="1"/>
        <rFont val="Calibri"/>
        <family val="2"/>
        <scheme val="minor"/>
      </rPr>
      <t xml:space="preserve">02/16/18 </t>
    </r>
    <r>
      <rPr>
        <sz val="10"/>
        <color theme="1"/>
        <rFont val="Calibri"/>
        <family val="2"/>
        <scheme val="minor"/>
      </rPr>
      <t xml:space="preserve">- Assigned to  L. Le Cheminant
</t>
    </r>
    <r>
      <rPr>
        <b/>
        <sz val="10"/>
        <color rgb="FFFF0000"/>
        <rFont val="Calibri"/>
        <family val="2"/>
        <scheme val="minor"/>
      </rPr>
      <t xml:space="preserve">05/02/18 - ISSUE RAISED W/ OSCAR
</t>
    </r>
    <r>
      <rPr>
        <sz val="10"/>
        <color rgb="FFFF0000"/>
        <rFont val="Calibri"/>
        <family val="2"/>
        <scheme val="minor"/>
      </rPr>
      <t>Vendor didn’t respond to draft of agreement for 2+ months. Matter will likely miss deadline and won’t conclude until late June. Ashe just wants to make sure that Oscar is aware of the situation.</t>
    </r>
  </si>
  <si>
    <r>
      <rPr>
        <b/>
        <sz val="10"/>
        <color theme="1"/>
        <rFont val="Calibri"/>
        <family val="2"/>
        <scheme val="minor"/>
      </rPr>
      <t xml:space="preserve">03/??/18 </t>
    </r>
    <r>
      <rPr>
        <sz val="10"/>
        <color theme="1"/>
        <rFont val="Calibri"/>
        <family val="2"/>
        <scheme val="minor"/>
      </rPr>
      <t xml:space="preserve">- Assigned to J. Snell
</t>
    </r>
    <r>
      <rPr>
        <b/>
        <sz val="10"/>
        <color rgb="FFFF0000"/>
        <rFont val="Calibri"/>
        <family val="2"/>
        <scheme val="minor"/>
      </rPr>
      <t>05/02/18 - ISSUE RAISED W/ OSCAR</t>
    </r>
    <r>
      <rPr>
        <sz val="10"/>
        <color theme="1"/>
        <rFont val="Calibri"/>
        <family val="2"/>
        <scheme val="minor"/>
      </rPr>
      <t xml:space="preserve">
</t>
    </r>
    <r>
      <rPr>
        <sz val="10"/>
        <color rgb="FFFF0000"/>
        <rFont val="Calibri"/>
        <family val="2"/>
        <scheme val="minor"/>
      </rPr>
      <t>NIKE business (Michael Gossen) has been reluctant to confirm information. Last email was from Michael to Oscar and Brian B providing the SOC 2. Janeen will follow up with Brian, but Ashe just wants to make sure that Oscar is aware of the situation.</t>
    </r>
  </si>
  <si>
    <t>Clinch  Technology</t>
  </si>
  <si>
    <t>Incoming Request
(Rec'd 04/25/18)</t>
  </si>
  <si>
    <t>Incoming Request
(Rec'd 03/05/18)</t>
  </si>
  <si>
    <t>Incoming Request
(Rec'd 04/16/18)</t>
  </si>
  <si>
    <t>Incoming Request
(Rec'd 04/20/18)</t>
  </si>
  <si>
    <t>Anaqua</t>
  </si>
  <si>
    <t>Aon</t>
  </si>
  <si>
    <t>Apttus</t>
  </si>
  <si>
    <t xml:space="preserve">Atos </t>
  </si>
  <si>
    <t>Box</t>
  </si>
  <si>
    <t>Cisco</t>
  </si>
  <si>
    <t>Citrix Systems</t>
  </si>
  <si>
    <t>Computershare</t>
  </si>
  <si>
    <t>Concur</t>
  </si>
  <si>
    <t xml:space="preserve">Convergys </t>
  </si>
  <si>
    <t>E*Trade</t>
  </si>
  <si>
    <t>Federal Express Corporation</t>
  </si>
  <si>
    <t>Fidelity</t>
  </si>
  <si>
    <t>ForcePoint</t>
  </si>
  <si>
    <t>Genpact</t>
  </si>
  <si>
    <t>GIVEX</t>
  </si>
  <si>
    <t>HP</t>
  </si>
  <si>
    <t>IBM</t>
  </si>
  <si>
    <t>Kronos</t>
  </si>
  <si>
    <t>Maven Wave Partners</t>
  </si>
  <si>
    <t>Mercer</t>
  </si>
  <si>
    <t>MINDBODY</t>
  </si>
  <si>
    <t>New Relic</t>
  </si>
  <si>
    <t>Opal Labs</t>
  </si>
  <si>
    <t>Optimizely</t>
  </si>
  <si>
    <t>R/GA Media Group</t>
  </si>
  <si>
    <t>SPS</t>
  </si>
  <si>
    <t>Stefanini</t>
  </si>
  <si>
    <t>Towers Watson</t>
  </si>
  <si>
    <t>Tradeshift</t>
  </si>
  <si>
    <t>Trintech</t>
  </si>
  <si>
    <t>UnitedHealth Group</t>
  </si>
  <si>
    <t>Urban Airship</t>
  </si>
  <si>
    <t>Wage Works</t>
  </si>
  <si>
    <t>Tier 1</t>
  </si>
  <si>
    <r>
      <rPr>
        <b/>
        <sz val="10"/>
        <color theme="1"/>
        <rFont val="Calibri"/>
        <family val="2"/>
        <scheme val="minor"/>
      </rPr>
      <t xml:space="preserve">03/28/18 </t>
    </r>
    <r>
      <rPr>
        <sz val="10"/>
        <color theme="1"/>
        <rFont val="Calibri"/>
        <family val="2"/>
        <scheme val="minor"/>
      </rPr>
      <t xml:space="preserve">- Assigned to L. Wallace
</t>
    </r>
    <r>
      <rPr>
        <b/>
        <sz val="10"/>
        <color theme="4" tint="-0.249977111117893"/>
        <rFont val="Calibri"/>
        <family val="2"/>
        <scheme val="minor"/>
      </rPr>
      <t xml:space="preserve">   Flipped to GDPR4 per A. O'Sullivan</t>
    </r>
    <r>
      <rPr>
        <sz val="10"/>
        <color theme="1"/>
        <rFont val="Calibri"/>
        <family val="2"/>
        <scheme val="minor"/>
      </rPr>
      <t xml:space="preserve">
  </t>
    </r>
    <r>
      <rPr>
        <b/>
        <sz val="10"/>
        <color rgb="FFFF0000"/>
        <rFont val="Calibri"/>
        <family val="2"/>
        <scheme val="minor"/>
      </rPr>
      <t xml:space="preserve">O. Cisneros will be handling ALL 
  communication w/ vendor. Ashe
  will </t>
    </r>
    <r>
      <rPr>
        <b/>
        <u/>
        <sz val="10"/>
        <color rgb="FFFF0000"/>
        <rFont val="Calibri"/>
        <family val="2"/>
        <scheme val="minor"/>
      </rPr>
      <t>NOT</t>
    </r>
    <r>
      <rPr>
        <b/>
        <sz val="10"/>
        <color rgb="FFFF0000"/>
        <rFont val="Calibri"/>
        <family val="2"/>
        <scheme val="minor"/>
      </rPr>
      <t xml:space="preserve"> contact vendor directly.</t>
    </r>
  </si>
  <si>
    <r>
      <t xml:space="preserve">UPS                                                            </t>
    </r>
    <r>
      <rPr>
        <b/>
        <sz val="11"/>
        <color rgb="FF0000FF"/>
        <rFont val="Calibri"/>
        <family val="2"/>
        <scheme val="minor"/>
      </rPr>
      <t xml:space="preserve"> NIKE EHQ HANDLING</t>
    </r>
  </si>
  <si>
    <r>
      <t xml:space="preserve">Vmware                                                                    </t>
    </r>
    <r>
      <rPr>
        <b/>
        <sz val="11"/>
        <color rgb="FF0000FF"/>
        <rFont val="Calibri"/>
        <family val="2"/>
        <scheme val="minor"/>
      </rPr>
      <t xml:space="preserve">  COMPLETED</t>
    </r>
  </si>
  <si>
    <r>
      <t xml:space="preserve">Twilio                                                                         </t>
    </r>
    <r>
      <rPr>
        <b/>
        <sz val="11"/>
        <color rgb="FF0000FF"/>
        <rFont val="Calibri"/>
        <family val="2"/>
        <scheme val="minor"/>
      </rPr>
      <t>COMPLETED</t>
    </r>
  </si>
  <si>
    <r>
      <t xml:space="preserve">TurnTo Networks                                                    </t>
    </r>
    <r>
      <rPr>
        <b/>
        <sz val="11"/>
        <color rgb="FF0000FF"/>
        <rFont val="Calibri"/>
        <family val="2"/>
        <scheme val="minor"/>
      </rPr>
      <t>COMPLETED</t>
    </r>
  </si>
  <si>
    <r>
      <t xml:space="preserve">Sprinklr                              </t>
    </r>
    <r>
      <rPr>
        <b/>
        <sz val="11"/>
        <color rgb="FF0000FF"/>
        <rFont val="Calibri"/>
        <family val="2"/>
        <scheme val="minor"/>
      </rPr>
      <t xml:space="preserve">                                         COMPLETED</t>
    </r>
  </si>
  <si>
    <r>
      <t xml:space="preserve">Pegasystems                                                         </t>
    </r>
    <r>
      <rPr>
        <b/>
        <sz val="11"/>
        <color rgb="FF0000FF"/>
        <rFont val="Calibri"/>
        <family val="2"/>
      </rPr>
      <t xml:space="preserve">   COMPLETED</t>
    </r>
  </si>
  <si>
    <r>
      <t xml:space="preserve">Mu Sigma                                                                  </t>
    </r>
    <r>
      <rPr>
        <b/>
        <sz val="11"/>
        <color rgb="FF0000FF"/>
        <rFont val="Calibri"/>
        <family val="2"/>
        <scheme val="minor"/>
      </rPr>
      <t>COMPLETED</t>
    </r>
  </si>
  <si>
    <r>
      <t xml:space="preserve">LivePerson                                                                </t>
    </r>
    <r>
      <rPr>
        <b/>
        <sz val="11"/>
        <color rgb="FF0000FF"/>
        <rFont val="Calibri"/>
        <family val="2"/>
        <scheme val="minor"/>
      </rPr>
      <t>COMPLETED</t>
    </r>
  </si>
  <si>
    <r>
      <t xml:space="preserve">Kelton Research                                                      </t>
    </r>
    <r>
      <rPr>
        <b/>
        <sz val="11"/>
        <color rgb="FF0000FF"/>
        <rFont val="Calibri"/>
        <family val="2"/>
      </rPr>
      <t>COMPLETED</t>
    </r>
  </si>
  <si>
    <r>
      <t xml:space="preserve">Jigsaw Business Solutions Ltd            </t>
    </r>
    <r>
      <rPr>
        <b/>
        <sz val="11"/>
        <color rgb="FF0000FF"/>
        <rFont val="Calibri"/>
        <family val="2"/>
        <scheme val="minor"/>
      </rPr>
      <t>NO REMEDIATION REQ.</t>
    </r>
  </si>
  <si>
    <r>
      <t xml:space="preserve">Embodee                                               </t>
    </r>
    <r>
      <rPr>
        <b/>
        <sz val="11"/>
        <color rgb="FF0000FF"/>
        <rFont val="Calibri"/>
        <family val="2"/>
        <scheme val="minor"/>
      </rPr>
      <t>NO REMEDIATION REQ.</t>
    </r>
  </si>
  <si>
    <r>
      <t xml:space="preserve">DHL                                                                       </t>
    </r>
    <r>
      <rPr>
        <b/>
        <sz val="11"/>
        <color rgb="FF0000FF"/>
        <rFont val="Calibri"/>
        <family val="2"/>
        <scheme val="minor"/>
      </rPr>
      <t>EHQ HANDLING</t>
    </r>
  </si>
  <si>
    <r>
      <t xml:space="preserve">Deloitte                                                                     </t>
    </r>
    <r>
      <rPr>
        <b/>
        <sz val="11"/>
        <color rgb="FF0000FF"/>
        <rFont val="Calibri"/>
        <family val="2"/>
        <scheme val="minor"/>
      </rPr>
      <t>COMPLETED</t>
    </r>
  </si>
  <si>
    <r>
      <t xml:space="preserve">Curalate                                                </t>
    </r>
    <r>
      <rPr>
        <b/>
        <sz val="11"/>
        <color rgb="FF0000FF"/>
        <rFont val="Calibri"/>
        <family val="2"/>
        <scheme val="minor"/>
      </rPr>
      <t>NO REMEDIATION REQ.</t>
    </r>
  </si>
  <si>
    <t>Feedzai</t>
  </si>
  <si>
    <r>
      <t xml:space="preserve">Narvar                                                              </t>
    </r>
    <r>
      <rPr>
        <b/>
        <sz val="11"/>
        <color rgb="FF0000FF"/>
        <rFont val="Calibri"/>
        <family val="2"/>
        <scheme val="minor"/>
      </rPr>
      <t xml:space="preserve">    EHQ HANDLING</t>
    </r>
  </si>
  <si>
    <t>Accounting Solutions</t>
  </si>
  <si>
    <t>00105412.0</t>
  </si>
  <si>
    <t>Service
Agreement</t>
  </si>
  <si>
    <t>Haufe-umantis
 AG</t>
  </si>
  <si>
    <t>00105412.2</t>
  </si>
  <si>
    <t>HireVue, Inc.
10876 S.River Front Pkwy
Suite 500
South Jordan, UT 84095</t>
  </si>
  <si>
    <r>
      <rPr>
        <b/>
        <sz val="10"/>
        <color rgb="FFFF0000"/>
        <rFont val="Calibri"/>
        <family val="2"/>
        <scheme val="minor"/>
      </rPr>
      <t>05/02/18 - ISSUE RAISED W/ OSCAR</t>
    </r>
    <r>
      <rPr>
        <sz val="10"/>
        <color rgb="FFFF0000"/>
        <rFont val="Calibri"/>
        <family val="2"/>
        <scheme val="minor"/>
      </rPr>
      <t xml:space="preserve">
The operative agreement with this vendor is Oracle’s online DPA which is not GDPR compliant. Oracle has refused to address NIKE’s GDPR concerns (according to J. Sweeney) and instead plans to update the DPA on its own schedule. However, NIKE was able to execute a GDPR amendment with Taleo (which is another big NIKE vendor, that’s owned by Oracle). Ashe just wants to make sure that Oscar is aware of the situation.
</t>
    </r>
    <r>
      <rPr>
        <b/>
        <sz val="10"/>
        <rFont val="Calibri"/>
        <family val="2"/>
        <scheme val="minor"/>
      </rPr>
      <t>05/03/18 - ASHE UPDATE</t>
    </r>
    <r>
      <rPr>
        <sz val="10"/>
        <rFont val="Calibri"/>
        <family val="2"/>
        <scheme val="minor"/>
      </rPr>
      <t>:  Matter re-assigned to L. Wallace. Lauren working with O. Cisneros on next steps per meeting on May 2nd.</t>
    </r>
  </si>
  <si>
    <r>
      <rPr>
        <b/>
        <sz val="10"/>
        <color theme="1"/>
        <rFont val="Calibri"/>
        <family val="2"/>
        <scheme val="minor"/>
      </rPr>
      <t xml:space="preserve">04/06/18 </t>
    </r>
    <r>
      <rPr>
        <sz val="10"/>
        <color theme="1"/>
        <rFont val="Calibri"/>
        <family val="2"/>
        <scheme val="minor"/>
      </rPr>
      <t>- Remediated by Nike
Legal / O. Cisneros. Amendment executed.</t>
    </r>
  </si>
  <si>
    <r>
      <rPr>
        <b/>
        <sz val="10"/>
        <color theme="1"/>
        <rFont val="Calibri"/>
        <family val="2"/>
        <scheme val="minor"/>
      </rPr>
      <t xml:space="preserve">04/06/18 </t>
    </r>
    <r>
      <rPr>
        <sz val="10"/>
        <color theme="1"/>
        <rFont val="Calibri"/>
        <family val="2"/>
        <scheme val="minor"/>
      </rPr>
      <t>- Remediated handled by Nike Legal / O. Cisneros. Amendment executed.</t>
    </r>
  </si>
  <si>
    <t>00034837.4</t>
  </si>
  <si>
    <t>Acceptable
Methods
of
Delivery</t>
  </si>
  <si>
    <t>Chandan Sharma</t>
  </si>
  <si>
    <t>contract-signatures@amazon.com</t>
  </si>
  <si>
    <t>GDPR PROJECT - OUT-OF-SCOPE VENDORS</t>
  </si>
  <si>
    <t>JUSTIFICATION FOR
OUT-OF-SCOPE STATUS</t>
  </si>
  <si>
    <t>AGREEMENT</t>
  </si>
  <si>
    <t>CRANIUM #</t>
  </si>
  <si>
    <t>Sebastiaan
Kuitenbrouwer</t>
  </si>
  <si>
    <t>Garielle Savage
&amp;
Bill Spigner</t>
  </si>
  <si>
    <t>Jennifer Wicker
&amp;
Carlos Moreno</t>
  </si>
  <si>
    <t>Geoffrey Lowe</t>
  </si>
  <si>
    <t>Tamara Whitney</t>
  </si>
  <si>
    <t>NIKE BUSINESS &amp;
PROCUREMENT
STAKEHOLDERS</t>
  </si>
  <si>
    <t>Juniper Network</t>
  </si>
  <si>
    <t>&gt; Contact Information</t>
  </si>
  <si>
    <t>&gt; Contact Information
&gt; Demographic Information
&gt; Photos or Videos of Individuals
&gt; Workout Information
&gt; Product Preference Information
&gt; Nike Confidential Information
&gt; Non-Personal Research Information</t>
  </si>
  <si>
    <t>Jeff Willard
&amp;
Jasper Lindenhovius
-------------------
Andrew Lexas (VMO)
&amp;
Chris Wilkes</t>
  </si>
  <si>
    <t>JC Garay
-------------------
Dave Kirk</t>
  </si>
  <si>
    <t>Shannon Glass
-------------------
Scott Dylag
&amp;
Kelly McKinley</t>
  </si>
  <si>
    <t>Master Software, Services, and Equipment Agreement</t>
  </si>
  <si>
    <t>Barend Kuperus
&amp;
Tim Ferkel</t>
  </si>
  <si>
    <t>Vadim Litvin
&amp;
Ryan Mangus
&amp;
Robert Jemerson</t>
  </si>
  <si>
    <t>Master
Professional
Services Agreement</t>
  </si>
  <si>
    <t>Joey Doney</t>
  </si>
  <si>
    <t>Aditi Dhagat
-------------------
Dave Kirk</t>
  </si>
  <si>
    <t>DATA CATEGORIES
IDENTIFIED IN
DPI SUBMITTED BY NBO</t>
  </si>
  <si>
    <r>
      <t xml:space="preserve">IRM JUSTIFICATION GIVEN
FOR </t>
    </r>
    <r>
      <rPr>
        <b/>
        <u/>
        <sz val="10"/>
        <color theme="1"/>
        <rFont val="Calibri"/>
        <family val="2"/>
        <scheme val="minor"/>
      </rPr>
      <t xml:space="preserve">NOT </t>
    </r>
    <r>
      <rPr>
        <b/>
        <sz val="10"/>
        <color theme="1"/>
        <rFont val="Calibri"/>
        <family val="2"/>
        <scheme val="minor"/>
      </rPr>
      <t>COMPLETING
A RISK ASSESSMENT</t>
    </r>
  </si>
  <si>
    <t>&gt; Contact Information
&gt; Demographic Information
&gt; Payment Card, Banking &amp; Finance
      Infomation
&gt; Non-Personal Sales, Inventory &amp; 
      Purchase Information
&gt; Nike Information Technology Info.</t>
  </si>
  <si>
    <t>&gt; Device or Network Inforamtion
&gt; Photos or Videos of Individuals
&gt; Nike Information Technology Info</t>
  </si>
  <si>
    <t>&gt; Nike Information Technology Info</t>
  </si>
  <si>
    <t>Software
as a Services Agreement</t>
  </si>
  <si>
    <t xml:space="preserve">GDPR PROJECT - RISK ASSESSMENTS NOT COMPLETED BY NIKE IRM </t>
  </si>
  <si>
    <r>
      <rPr>
        <b/>
        <sz val="10"/>
        <color theme="1"/>
        <rFont val="Calibri"/>
        <family val="2"/>
        <scheme val="minor"/>
      </rPr>
      <t>02/12/18</t>
    </r>
    <r>
      <rPr>
        <sz val="10"/>
        <color theme="1"/>
        <rFont val="Calibri"/>
        <family val="2"/>
        <scheme val="minor"/>
      </rPr>
      <t xml:space="preserve"> - Per Kelly McKinley (Nike biz)  GDPR remediation not required - no EU data being shared with vendor.
</t>
    </r>
    <r>
      <rPr>
        <b/>
        <sz val="10"/>
        <color theme="1"/>
        <rFont val="Calibri"/>
        <family val="2"/>
        <scheme val="minor"/>
      </rPr>
      <t>04/10/18</t>
    </r>
    <r>
      <rPr>
        <sz val="10"/>
        <color theme="1"/>
        <rFont val="Calibri"/>
        <family val="2"/>
        <scheme val="minor"/>
      </rPr>
      <t xml:space="preserve"> - Confirmation rec'd from Josh Harrison (Vendor) confirming no access to EU consumer data.</t>
    </r>
  </si>
  <si>
    <r>
      <rPr>
        <b/>
        <sz val="10"/>
        <color theme="1"/>
        <rFont val="Calibri"/>
        <family val="2"/>
        <scheme val="minor"/>
      </rPr>
      <t xml:space="preserve">02/22/18 </t>
    </r>
    <r>
      <rPr>
        <sz val="10"/>
        <color theme="1"/>
        <rFont val="Calibri"/>
        <family val="2"/>
        <scheme val="minor"/>
      </rPr>
      <t>- IRM classified as Bronze (public) data; existing agreement includes the "lite" version of the data security exhibit.</t>
    </r>
  </si>
  <si>
    <r>
      <rPr>
        <b/>
        <sz val="10"/>
        <color theme="1"/>
        <rFont val="Calibri"/>
        <family val="2"/>
        <scheme val="minor"/>
      </rPr>
      <t xml:space="preserve">02/07/18 - </t>
    </r>
    <r>
      <rPr>
        <sz val="10"/>
        <color theme="1"/>
        <rFont val="Calibri"/>
        <family val="2"/>
        <scheme val="minor"/>
      </rPr>
      <t>per Carlos Moreno (Nike Biz) no EU data shared - US only.</t>
    </r>
    <r>
      <rPr>
        <b/>
        <sz val="10"/>
        <color theme="1"/>
        <rFont val="Calibri"/>
        <family val="2"/>
        <scheme val="minor"/>
      </rPr>
      <t xml:space="preserve">
03/19/18 </t>
    </r>
    <r>
      <rPr>
        <sz val="10"/>
        <color theme="1"/>
        <rFont val="Calibri"/>
        <family val="2"/>
        <scheme val="minor"/>
      </rPr>
      <t xml:space="preserve">- Request for confirmation sent to vendor confirming that they have no access to NIKE EU consumer data.  Confirmation received.  </t>
    </r>
    <r>
      <rPr>
        <b/>
        <sz val="10"/>
        <color theme="1"/>
        <rFont val="Calibri"/>
        <family val="2"/>
        <scheme val="minor"/>
      </rPr>
      <t/>
    </r>
  </si>
  <si>
    <r>
      <rPr>
        <b/>
        <sz val="10"/>
        <color theme="1"/>
        <rFont val="Calibri"/>
        <family val="2"/>
        <scheme val="minor"/>
      </rPr>
      <t>02/06/18</t>
    </r>
    <r>
      <rPr>
        <sz val="10"/>
        <color theme="1"/>
        <rFont val="Calibri"/>
        <family val="2"/>
        <scheme val="minor"/>
      </rPr>
      <t xml:space="preserve"> - Per B. Berblinger (NIKE IRM) - GDPR remediation not required - Nike is receiving data from vendor but not transmitting any data to vendor.
</t>
    </r>
    <r>
      <rPr>
        <b/>
        <sz val="10"/>
        <color theme="1"/>
        <rFont val="Calibri"/>
        <family val="2"/>
        <scheme val="minor"/>
      </rPr>
      <t>02/16/18</t>
    </r>
    <r>
      <rPr>
        <sz val="10"/>
        <color theme="1"/>
        <rFont val="Calibri"/>
        <family val="2"/>
        <scheme val="minor"/>
      </rPr>
      <t xml:space="preserve"> - Per Jason Plumton (Vendor) Nielsen does not have access to Nike data. Vendor shares aggregated credit card transaction data with Nike.</t>
    </r>
  </si>
  <si>
    <r>
      <t xml:space="preserve">The following vendors were originally identified by Nike as part of the "Top 49" in scope for GDPR remediation, but were later deemed by IRM as </t>
    </r>
    <r>
      <rPr>
        <i/>
        <u/>
        <sz val="10"/>
        <color theme="1"/>
        <rFont val="Calibri"/>
        <family val="2"/>
        <scheme val="minor"/>
      </rPr>
      <t>not</t>
    </r>
    <r>
      <rPr>
        <sz val="10"/>
        <color theme="1"/>
        <rFont val="Calibri"/>
        <family val="2"/>
        <scheme val="minor"/>
      </rPr>
      <t xml:space="preserve"> requiring risk assessments due to the reasons outlined below. Following directions from NIKE Legal, Ashe prompted NIKE business owners ("NBO") to complete the Nike Data Privacy Intake ("DPI") tool and concluded that these vendors should remain in scope for GDPR remediation based on the categories of shared Nike data identified in the DPI. For each matter, Ashe moved forward, without the benefit of a completed risk assessment, by engaging the NBO's and vendor's business/legal contacts.</t>
    </r>
  </si>
  <si>
    <r>
      <rPr>
        <b/>
        <sz val="10"/>
        <color theme="1"/>
        <rFont val="Calibri"/>
        <family val="2"/>
        <scheme val="minor"/>
      </rPr>
      <t xml:space="preserve">03/21/18 </t>
    </r>
    <r>
      <rPr>
        <sz val="10"/>
        <color theme="1"/>
        <rFont val="Calibri"/>
        <family val="2"/>
        <scheme val="minor"/>
      </rPr>
      <t xml:space="preserve">- Payment services - Per discussions with the NBO (Vadim Litvin) IRM have determined that Adyen does not require a risk assessment due to the fact that the vendor's software is downloaded onto Nike payment terminals that are owned and operated by Nike. The only data that is transmitted from Nike to the Adyen network is encrypted credit card data. IRM deemed this to be low risk as Adyen is a payment processing company and validated that they have a PCI DSS certification that is valid through Sep 30, 2018, and a PCI PIN certification that is valid through Jun 30, 2019.
</t>
    </r>
    <r>
      <rPr>
        <b/>
        <sz val="10"/>
        <color theme="1"/>
        <rFont val="Calibri"/>
        <family val="2"/>
        <scheme val="minor"/>
      </rPr>
      <t>05/03/18</t>
    </r>
    <r>
      <rPr>
        <sz val="10"/>
        <color theme="1"/>
        <rFont val="Calibri"/>
        <family val="2"/>
        <scheme val="minor"/>
      </rPr>
      <t xml:space="preserve"> - Vendor insists on using their DPA, currently under review by Ashe counsel (J. Snell). Requires Vendor Checklist Analysis &amp; Escalation. Estimate escalation completion by May 8th.
</t>
    </r>
  </si>
  <si>
    <r>
      <rPr>
        <b/>
        <sz val="10"/>
        <color theme="1"/>
        <rFont val="Calibri"/>
        <family val="2"/>
        <scheme val="minor"/>
      </rPr>
      <t xml:space="preserve">Top 49 Vendor Assessment Tracker v03/21/18 </t>
    </r>
    <r>
      <rPr>
        <sz val="10"/>
        <color theme="1"/>
        <rFont val="Calibri"/>
        <family val="2"/>
        <scheme val="minor"/>
      </rPr>
      <t xml:space="preserve">- Per discussions with NBO (Joey Doney) IRM learned that Kelton Research does not have access to Nike data, nor do they provide Nike with consumer PII. Nike uses Kelton to perform general consumer surveys/focus groups. Nike will define the scope of market information they are trying to obtain, then Kelton will develop the questions and identify the consumers for the survey/panel. 
 </t>
    </r>
    <r>
      <rPr>
        <b/>
        <sz val="10"/>
        <color theme="1"/>
        <rFont val="Calibri"/>
        <family val="2"/>
        <scheme val="minor"/>
      </rPr>
      <t>4/16/2018</t>
    </r>
    <r>
      <rPr>
        <sz val="10"/>
        <color theme="1"/>
        <rFont val="Calibri"/>
        <family val="2"/>
        <scheme val="minor"/>
      </rPr>
      <t xml:space="preserve"> - Complete - GDPR amendment signed and filed with little negotiation from vendor.</t>
    </r>
  </si>
  <si>
    <r>
      <rPr>
        <b/>
        <sz val="10"/>
        <color theme="1"/>
        <rFont val="Calibri"/>
        <family val="2"/>
        <scheme val="minor"/>
      </rPr>
      <t>Top 49 Vendor Assessment Tracker v03/21/18</t>
    </r>
    <r>
      <rPr>
        <sz val="10"/>
        <color theme="1"/>
        <rFont val="Calibri"/>
        <family val="2"/>
        <scheme val="minor"/>
      </rPr>
      <t xml:space="preserve"> - Vendor provides equipment only that is managed by Nike Tech
</t>
    </r>
    <r>
      <rPr>
        <b/>
        <sz val="10"/>
        <color theme="1"/>
        <rFont val="Calibri"/>
        <family val="2"/>
        <scheme val="minor"/>
      </rPr>
      <t>05/03/18</t>
    </r>
    <r>
      <rPr>
        <sz val="10"/>
        <color theme="1"/>
        <rFont val="Calibri"/>
        <family val="2"/>
        <scheme val="minor"/>
      </rPr>
      <t xml:space="preserve"> - Vendor initial redline of NIKE GDPR amendment received April 24th, currently under review by Nike/Ashe counsel. </t>
    </r>
  </si>
  <si>
    <r>
      <rPr>
        <b/>
        <sz val="10"/>
        <color theme="1"/>
        <rFont val="Calibri"/>
        <family val="2"/>
        <scheme val="minor"/>
      </rPr>
      <t xml:space="preserve">Top 49 Vendor Assessment Tracker v03/21/18 </t>
    </r>
    <r>
      <rPr>
        <sz val="10"/>
        <color theme="1"/>
        <rFont val="Calibri"/>
        <family val="2"/>
        <scheme val="minor"/>
      </rPr>
      <t xml:space="preserve">- Due to the manner in which Nike permits the use of PayPal for the payment of purchases we have decided that a risk assessment review is not required. We have validated that PayPal has a valid PCI DSS v3.2 certification that is valid through Dec 31, 2018. 
</t>
    </r>
    <r>
      <rPr>
        <b/>
        <sz val="10"/>
        <color theme="1"/>
        <rFont val="Calibri"/>
        <family val="2"/>
        <scheme val="minor"/>
      </rPr>
      <t>05/03/18</t>
    </r>
    <r>
      <rPr>
        <sz val="10"/>
        <color theme="1"/>
        <rFont val="Calibri"/>
        <family val="2"/>
        <scheme val="minor"/>
      </rPr>
      <t xml:space="preserve"> - Amend in review with Nike/Ashe counsel, requires submission to Nike Privacy for final review of data flow confirmation by Nike's biz. Nike is not the initial point of origin for data subject consent.</t>
    </r>
  </si>
  <si>
    <r>
      <rPr>
        <b/>
        <sz val="10"/>
        <color theme="1"/>
        <rFont val="Calibri"/>
        <family val="2"/>
        <scheme val="minor"/>
      </rPr>
      <t>02/14/18</t>
    </r>
    <r>
      <rPr>
        <sz val="10"/>
        <color theme="1"/>
        <rFont val="Calibri"/>
        <family val="2"/>
        <scheme val="minor"/>
      </rPr>
      <t xml:space="preserve"> - Email from Brian Berblinger, won't be performing RA. States that vendor does not have access to PII data.
</t>
    </r>
    <r>
      <rPr>
        <b/>
        <sz val="10"/>
        <color theme="1"/>
        <rFont val="Calibri"/>
        <family val="2"/>
        <scheme val="minor"/>
      </rPr>
      <t>05/03/18</t>
    </r>
    <r>
      <rPr>
        <sz val="10"/>
        <color theme="1"/>
        <rFont val="Calibri"/>
        <family val="2"/>
        <scheme val="minor"/>
      </rPr>
      <t xml:space="preserve"> - Vendor redline of Nike amendment under review by Ashe counsel.</t>
    </r>
  </si>
  <si>
    <t xml:space="preserve">The following vendors have been identified as not requiring GDPR remediation due to the reasons identified in the column labeled "Justification for Out-of-Scope Status."  Based in the determination and confirmation of out-of-scope status, Ashe Legal took no further action on these vendors and no changes were made to any existing agreements. </t>
  </si>
  <si>
    <t>Brad Holmstrom</t>
  </si>
  <si>
    <t>bradholmstrom@amberroad.com</t>
  </si>
  <si>
    <r>
      <t xml:space="preserve">Robocog, Inc.
250 S. Arizona Avenue
Chandler, AZ 85255
(215) 625-9111
</t>
    </r>
    <r>
      <rPr>
        <u/>
        <sz val="10"/>
        <color rgb="FF0000FF"/>
        <rFont val="Calibri"/>
        <family val="2"/>
        <scheme val="minor"/>
      </rPr>
      <t xml:space="preserve">contact@hiringsolved.com </t>
    </r>
  </si>
  <si>
    <t>Cut-e USA Inc.
Attn: General Counsel
345 Park Avenue
New York, NY 10154</t>
  </si>
  <si>
    <t xml:space="preserve">Cert RR
</t>
  </si>
  <si>
    <t>Jim Schlefeild
Monique Matheson</t>
  </si>
  <si>
    <t>CIO
Chief Human Resource Off.</t>
  </si>
  <si>
    <t>Jim.Scholefeild@nike.com
Monique.Matheson@nike.com</t>
  </si>
  <si>
    <t>Matthias Schatzle
Marc Stoffel</t>
  </si>
  <si>
    <t>CFO
CEO</t>
  </si>
  <si>
    <t>matthias.schatzle@haufe.com
Marc.stoffel@haufe.com</t>
  </si>
  <si>
    <t>15705
HireVue-DPSE-NIKE</t>
  </si>
  <si>
    <r>
      <rPr>
        <b/>
        <sz val="10"/>
        <color theme="1"/>
        <rFont val="Calibri"/>
        <family val="2"/>
        <scheme val="minor"/>
      </rPr>
      <t xml:space="preserve">05/09/18 </t>
    </r>
    <r>
      <rPr>
        <sz val="10"/>
        <color theme="1"/>
        <rFont val="Calibri"/>
        <family val="2"/>
        <scheme val="minor"/>
      </rPr>
      <t xml:space="preserve">- Ran comparison against current DPSE/MC document and confirmed version included in the agreement signed in Nov-2017 is current.
No further work on this required.
</t>
    </r>
  </si>
  <si>
    <r>
      <rPr>
        <b/>
        <sz val="10"/>
        <color theme="1"/>
        <rFont val="Calibri"/>
        <family val="2"/>
        <scheme val="minor"/>
      </rPr>
      <t xml:space="preserve">05/04/18 </t>
    </r>
    <r>
      <rPr>
        <sz val="10"/>
        <color theme="1"/>
        <rFont val="Calibri"/>
        <family val="2"/>
        <scheme val="minor"/>
      </rPr>
      <t xml:space="preserve">- Ran comparison against current DPSE/MC document and confirmed version included in the first amendment, signed in Dec-2017, is current.
No further work on this required.
</t>
    </r>
  </si>
  <si>
    <t>Clinch Technology Ltd.
Suite 1
CHQ Building
Dublin 1, Ireland
D01 Y6H7</t>
  </si>
  <si>
    <t>WeWork, Iveagh Court
Harcourt Road
Saint Kevin's, Dublin 2
Ireland</t>
  </si>
  <si>
    <t>Linkedin
1000 West Maude Ave.
Sunnyvale, CA 94085
Phone: 650-687-3600
Fax: 650-429-2122</t>
  </si>
  <si>
    <t>Strategic Sales Process Analyst</t>
  </si>
  <si>
    <t>Restless Bandit Inc.
Attn: CEO
33 New Montgomery Street
Suite 1500
San Francisco, CA 94015</t>
  </si>
  <si>
    <t>TalVista, Inc.
(f/k/a Talent Sonar or Unitive)</t>
  </si>
  <si>
    <t>TalVista 
(f/k/a Unitive or Talent Sonar)</t>
  </si>
  <si>
    <t>May-2017</t>
  </si>
  <si>
    <t>TalVista
Attn: Legal
400 Alabama Street
Suite 201
San Francisco, CA 94110</t>
  </si>
  <si>
    <t>14664
Talent Sonar-Amd 2 to MSA</t>
  </si>
  <si>
    <t>TMP Worldwide Advertising &amp; Communications, LLC
Attn: Reg. Vice President
799 Market Street, 8th Floor
San Francisco, CA 94103</t>
  </si>
  <si>
    <t>TMP Worldwide Advertising &amp; Communications, LLC
Attn: General Counsel
125 Broad Street
10th Floor
New York, NY 10004</t>
  </si>
  <si>
    <t>TMP Worldwide Advertising &amp; Communications, LLC
Attn: Reg. Vice Pres
150 Spear Street
Suite 1300
San Francisco, CA 94105</t>
  </si>
  <si>
    <t>VP, Corporate Secretary</t>
  </si>
  <si>
    <t>VP, Corp
Secretary</t>
  </si>
  <si>
    <t>Debbie Giambruno</t>
  </si>
  <si>
    <t>Contracts
Director</t>
  </si>
  <si>
    <t>Richard Engelbert</t>
  </si>
  <si>
    <t>VP Brand Comms/Media/Digital Marketing</t>
  </si>
  <si>
    <t>Kimberly Ngiangia</t>
  </si>
  <si>
    <t>Corporate Counsel</t>
  </si>
  <si>
    <t>kimberly.ngiangia@percolate.com</t>
  </si>
  <si>
    <t>Ricky.Engelberg@converse.com</t>
  </si>
  <si>
    <r>
      <rPr>
        <b/>
        <sz val="10"/>
        <color theme="1"/>
        <rFont val="Calibri"/>
        <family val="2"/>
        <scheme val="minor"/>
      </rPr>
      <t xml:space="preserve">05/09/18 </t>
    </r>
    <r>
      <rPr>
        <sz val="10"/>
        <color theme="1"/>
        <rFont val="Calibri"/>
        <family val="2"/>
        <scheme val="minor"/>
      </rPr>
      <t>- Determined this agreement already includes the GDPR compliance documents - no further remediation required.</t>
    </r>
  </si>
  <si>
    <t>Cartus</t>
  </si>
  <si>
    <t>BAU - EHQ TRANSFERS</t>
  </si>
  <si>
    <t>Amended &amp; Restated Relocation Services Agreement</t>
  </si>
  <si>
    <t>Cartus Corporation
(f/k/a Primacy Relocation LLC)</t>
  </si>
  <si>
    <t>Cartus Corporation
40 Applie Ridge Road
Danbury, CT 06810
Attn: Contracts Dept.</t>
  </si>
  <si>
    <t>Debbie
Convery</t>
  </si>
  <si>
    <t>Sharingbox</t>
  </si>
  <si>
    <t>Studio White</t>
  </si>
  <si>
    <t>Value.com</t>
  </si>
  <si>
    <t>PHD Media</t>
  </si>
  <si>
    <t>Greg Wissinger
-------------------
Vadim Litvin</t>
  </si>
  <si>
    <t>Not Submitted</t>
  </si>
  <si>
    <t xml:space="preserve">&gt; Contact Information
&gt; Username or Login ID
&gt; Pre-Release Product Information
&gt; Nike Information Technology Info
</t>
  </si>
  <si>
    <t>&gt; Device or Network Inforamtion
&gt; Nike Information Technology Info</t>
  </si>
  <si>
    <r>
      <rPr>
        <b/>
        <sz val="10"/>
        <color theme="1"/>
        <rFont val="Calibri"/>
        <family val="2"/>
        <scheme val="minor"/>
      </rPr>
      <t>Top 49 Vendor Assessment Tracker v03/21/18 -</t>
    </r>
    <r>
      <rPr>
        <sz val="10"/>
        <color theme="1"/>
        <rFont val="Calibri"/>
        <family val="2"/>
        <scheme val="minor"/>
      </rPr>
      <t xml:space="preserve"> Printer of labels (address info); out of DCs.  Also RFID as well  Vendor provides equipement (printers &amp; handhelds) that is controlled and managed by Nike. The service aspect of the contract, only relates to the service and maintenance of the equipment. </t>
    </r>
  </si>
  <si>
    <t>Nam Nguyen
&amp;
Tim Curtis</t>
  </si>
  <si>
    <t>Jim Sherwin
&amp;
Sandi Walker
&amp;
Dave Myerson</t>
  </si>
  <si>
    <t>&gt; Contact Information
&gt; Username or Login ID
&gt; Password or Authentication Data
&gt; Government Issued Identification
&gt; Demographic Information
&gt; Photos or Videos of Individuals
&gt; Vehicle Information
&gt; Product Preference Information
&gt; Compensation &amp; Benefits Info
&gt; Payment Card, Banking &amp; Finance Info
&gt; Personal Information of Minors
&gt; Racial or ethnic orgin</t>
  </si>
  <si>
    <r>
      <rPr>
        <b/>
        <sz val="10"/>
        <color theme="1"/>
        <rFont val="Calibri"/>
        <family val="2"/>
        <scheme val="minor"/>
      </rPr>
      <t xml:space="preserve">Top 49 Vendor Assessment Tracker v03/21/18 </t>
    </r>
    <r>
      <rPr>
        <sz val="10"/>
        <color theme="1"/>
        <rFont val="Calibri"/>
        <family val="2"/>
        <scheme val="minor"/>
      </rPr>
      <t>Assessment - Nov 2015 - VIRA Assessment - Mar 2017 - SAP HCI Assessment - Nov 2017 - SAP IBPHR system
Nike managed hardware on Nike managed Infrastructure, Internal assessment will be performed</t>
    </r>
  </si>
  <si>
    <r>
      <rPr>
        <b/>
        <sz val="10"/>
        <color theme="1"/>
        <rFont val="Calibri"/>
        <family val="2"/>
        <scheme val="minor"/>
      </rPr>
      <t xml:space="preserve">Top 49 Vendor Assessment Tracker v03/21/18 </t>
    </r>
    <r>
      <rPr>
        <sz val="10"/>
        <color theme="1"/>
        <rFont val="Calibri"/>
        <family val="2"/>
        <scheme val="minor"/>
      </rPr>
      <t>- Sits in DataPipe sites; we own and operateIn addition, to the equipment the vendor also provides the following three services to Nike:
1. Cisco Smartnet: network maintenance and support delivered via Cisco partner, Zones._x000D
2. Cisco Jabber (aka Webex Messenger): Softphone and instant messanging_x000D
3. Cisco Webex: Conference meet up that is still around for a few hundred people
Vendor equipment is classified as on-premise, equipment is operated by Nike personnel</t>
    </r>
  </si>
  <si>
    <r>
      <rPr>
        <b/>
        <sz val="10"/>
        <color theme="1"/>
        <rFont val="Calibri"/>
        <family val="2"/>
        <scheme val="minor"/>
      </rPr>
      <t xml:space="preserve">Top 49 Vendor Assessment Tracker v03/21/18 - </t>
    </r>
    <r>
      <rPr>
        <sz val="10"/>
        <color theme="1"/>
        <rFont val="Calibri"/>
        <family val="2"/>
        <scheme val="minor"/>
      </rPr>
      <t>Per discussion with NBO (Taruna Vazirani) we noted that this vendor does not have access to consumer data. The data that is used and stored by this vendor is customer (Footlocker, Champs, etc.) name and address. Based on these findings we have determined that Amber Road does not require a RA.</t>
    </r>
  </si>
  <si>
    <r>
      <t xml:space="preserve">Top 49 Vendor Assessment Tracker v03/21/18 - </t>
    </r>
    <r>
      <rPr>
        <sz val="10"/>
        <color theme="1"/>
        <rFont val="Calibri"/>
        <family val="2"/>
        <scheme val="minor"/>
      </rPr>
      <t xml:space="preserve">The contract with the vendor ended on 3/31/2017 based on an email response from Dave Kirk (Sr Vendor Manager, Digital) on Feb 13.  </t>
    </r>
    <r>
      <rPr>
        <sz val="10"/>
        <color rgb="FFFF0000"/>
        <rFont val="Calibri"/>
        <family val="2"/>
        <scheme val="minor"/>
      </rPr>
      <t xml:space="preserve">Ashe Note - we've informed IRM that the contract has in fact </t>
    </r>
    <r>
      <rPr>
        <u/>
        <sz val="10"/>
        <color rgb="FFFF0000"/>
        <rFont val="Calibri"/>
        <family val="2"/>
        <scheme val="minor"/>
      </rPr>
      <t>not ended</t>
    </r>
    <r>
      <rPr>
        <sz val="10"/>
        <color rgb="FFFF0000"/>
        <rFont val="Calibri"/>
        <family val="2"/>
        <scheme val="minor"/>
      </rPr>
      <t xml:space="preserve"> and there are other Nike groups discussing possible work with vendor.</t>
    </r>
  </si>
  <si>
    <t>Jeff Willard
&amp;
Allen Wishman
----------------------
Chris Wilkes</t>
  </si>
  <si>
    <t>Tim Fettkether
---------------------
Stacey Sedgwick</t>
  </si>
  <si>
    <r>
      <rPr>
        <b/>
        <sz val="10"/>
        <color theme="1"/>
        <rFont val="Calibri"/>
        <family val="2"/>
        <scheme val="minor"/>
      </rPr>
      <t>05/10/18</t>
    </r>
    <r>
      <rPr>
        <sz val="10"/>
        <color theme="1"/>
        <rFont val="Calibri"/>
        <family val="2"/>
        <scheme val="minor"/>
      </rPr>
      <t xml:space="preserve"> - REASSIGNED TO NIKE LEGAL 
                   A. OKEKE IS HANDLING</t>
    </r>
  </si>
  <si>
    <r>
      <rPr>
        <b/>
        <sz val="10"/>
        <color theme="1"/>
        <rFont val="Calibri"/>
        <family val="2"/>
        <scheme val="minor"/>
      </rPr>
      <t xml:space="preserve">05/09/18 </t>
    </r>
    <r>
      <rPr>
        <sz val="10"/>
        <color theme="1"/>
        <rFont val="Calibri"/>
        <family val="2"/>
        <scheme val="minor"/>
      </rPr>
      <t xml:space="preserve">- Per Normal Gul (Dir. Stores EMA) indicating that NIKE wants to terminate contract (or part of it) - perhaps Israel only at first).
</t>
    </r>
    <r>
      <rPr>
        <b/>
        <sz val="10"/>
        <color theme="1"/>
        <rFont val="Calibri"/>
        <family val="2"/>
        <scheme val="minor"/>
      </rPr>
      <t>05/10/18</t>
    </r>
    <r>
      <rPr>
        <sz val="10"/>
        <color theme="1"/>
        <rFont val="Calibri"/>
        <family val="2"/>
        <scheme val="minor"/>
      </rPr>
      <t xml:space="preserve"> - Reassigned to NIKE Legal (A. Okeke is handling).</t>
    </r>
  </si>
  <si>
    <r>
      <rPr>
        <b/>
        <sz val="10"/>
        <color theme="1"/>
        <rFont val="Calibri"/>
        <family val="2"/>
        <scheme val="minor"/>
      </rPr>
      <t>05/14/18</t>
    </r>
    <r>
      <rPr>
        <sz val="10"/>
        <color theme="1"/>
        <rFont val="Calibri"/>
        <family val="2"/>
        <scheme val="minor"/>
      </rPr>
      <t xml:space="preserve"> - Assigned to L. Wallace
</t>
    </r>
    <r>
      <rPr>
        <b/>
        <sz val="10"/>
        <color theme="4" tint="-0.249977111117893"/>
        <rFont val="Calibri"/>
        <family val="2"/>
        <scheme val="minor"/>
      </rPr>
      <t xml:space="preserve">     Flipped to GDPR4 per A. O'Sullivan</t>
    </r>
  </si>
  <si>
    <r>
      <rPr>
        <b/>
        <sz val="10"/>
        <color theme="1"/>
        <rFont val="Calibri"/>
        <family val="2"/>
        <scheme val="minor"/>
      </rPr>
      <t xml:space="preserve">03/14/18 - </t>
    </r>
    <r>
      <rPr>
        <sz val="10"/>
        <color theme="1"/>
        <rFont val="Calibri"/>
        <family val="2"/>
        <scheme val="minor"/>
      </rPr>
      <t>Vendor requesting to use their paper - first communication since initial email/draft sent Feb-24th . Pushback by Ashe - vendor agreed to review Nike's doc.</t>
    </r>
    <r>
      <rPr>
        <b/>
        <sz val="10"/>
        <color theme="1"/>
        <rFont val="Calibri"/>
        <family val="2"/>
        <scheme val="minor"/>
      </rPr>
      <t xml:space="preserve">
05/14/18 </t>
    </r>
    <r>
      <rPr>
        <sz val="10"/>
        <color theme="1"/>
        <rFont val="Calibri"/>
        <family val="2"/>
        <scheme val="minor"/>
      </rPr>
      <t xml:space="preserve">-  redline rec'd from vendor has host of unfavorable terms. Discovered from NBO (Carter Truong) &amp; IRM (Brennone Stewart) that vendor has a troublesome history with Nike and slated for divestment asap (could take a year). 2017 RA raised serious questions about vendor's ability to protect PII. IRM not successful in moving vendor into a remediation &amp; NBO has no interest in engaging the vendor.  Requesting AFB exception.
</t>
    </r>
  </si>
  <si>
    <t>RECSOLU, INC.
120 N. LaSalle Street
Suite 3700
Chicago, IL 60602</t>
  </si>
  <si>
    <t>RECSOLU, INC.
Attn: General Counsel
120 N. LaSalle Street
Suite 3700
Chicago, IL 60602</t>
  </si>
  <si>
    <t>Yello
55 E. Monroe Street
Suite 3600
Chicago, IL 60603
Tel: (312) 517.3200</t>
  </si>
  <si>
    <t>15845
Gallagher
GDPR-NIKE</t>
  </si>
  <si>
    <r>
      <rPr>
        <b/>
        <sz val="10"/>
        <color theme="1"/>
        <rFont val="Calibri"/>
        <family val="2"/>
        <scheme val="minor"/>
      </rPr>
      <t xml:space="preserve">05/14/18 </t>
    </r>
    <r>
      <rPr>
        <sz val="10"/>
        <color theme="1"/>
        <rFont val="Calibri"/>
        <family val="2"/>
        <scheme val="minor"/>
      </rPr>
      <t>- Per Peter McRobert (NIKE), this vendor has no access to EU data and is only being used in the US.</t>
    </r>
  </si>
  <si>
    <t>Master Agreement
for Professional
Services</t>
  </si>
  <si>
    <t>00112725.0</t>
  </si>
  <si>
    <t>Corey
Oliver
Jessica
Bynum</t>
  </si>
  <si>
    <t>Gallagher Benefit
Services, Inc.
300 S. Riverside, Suite 1920
Chicago, IL 60606</t>
  </si>
  <si>
    <t>2850 Golf Road
Rolling Meadows, IL 60008
Phone: 630-773-3800</t>
  </si>
  <si>
    <t>Gallagher Benefit
Services, Inc.
25 Walbrook
London EC4N 8AW
+44 (0) 20.7204.6000
+44 (0) 80.8178.1951</t>
  </si>
  <si>
    <t>Gallagher Benefit Services</t>
  </si>
  <si>
    <t>Gut Agency</t>
  </si>
  <si>
    <t>00198549.0</t>
  </si>
  <si>
    <t>Michael
Donnor</t>
  </si>
  <si>
    <t>746995</t>
  </si>
  <si>
    <t>00198549.1</t>
  </si>
  <si>
    <t>Gut Agency, LLC
117 NE 1st Avenue
Miami, FL 33132</t>
  </si>
  <si>
    <t>15837
Gut Agency
DPSE Amd-CONVERSE</t>
  </si>
  <si>
    <t>00005524.2</t>
  </si>
  <si>
    <r>
      <t xml:space="preserve">Marne V. Bell
Sr. VP, Client Development
</t>
    </r>
    <r>
      <rPr>
        <b/>
        <u/>
        <sz val="10"/>
        <color rgb="FF0000FF"/>
        <rFont val="Calibri"/>
        <family val="2"/>
        <scheme val="minor"/>
      </rPr>
      <t xml:space="preserve">marne_bell@ajg.com </t>
    </r>
  </si>
  <si>
    <t xml:space="preserve">TA Vendor </t>
  </si>
  <si>
    <r>
      <t xml:space="preserve">Google </t>
    </r>
    <r>
      <rPr>
        <sz val="11"/>
        <color rgb="FF0000FF"/>
        <rFont val="Calibri"/>
        <family val="2"/>
      </rPr>
      <t>(G-Suite)</t>
    </r>
  </si>
  <si>
    <r>
      <t xml:space="preserve">Shaena Sears
Director, Client Strategy
(415) 816-3150
</t>
    </r>
    <r>
      <rPr>
        <b/>
        <u/>
        <sz val="10"/>
        <color rgb="FF0000FF"/>
        <rFont val="Calibri"/>
        <family val="2"/>
        <scheme val="minor"/>
      </rPr>
      <t xml:space="preserve">shaena.sears@tmp.com </t>
    </r>
  </si>
  <si>
    <t>00108463.0</t>
  </si>
  <si>
    <t>15862
Google Cloud
MSA &amp; GDPR</t>
  </si>
  <si>
    <t>Google G-Suite
(Maven Wave Partners)</t>
  </si>
  <si>
    <t>Ventiv Technology</t>
  </si>
  <si>
    <t>Ventiv Technology Inc.
(f/k/a Aon eSolutions)</t>
  </si>
  <si>
    <t>Master Subscription Services Agreement</t>
  </si>
  <si>
    <t>00071686.0</t>
  </si>
  <si>
    <t>00071686.1</t>
  </si>
  <si>
    <t>Ventiv Technology Inc.
Attn: General Counsel
3350 Riverwood Parkway
Suite 2000
Atlanta, GA 30340</t>
  </si>
  <si>
    <t>Ventiv Technology Inc.
Attn: VP Operations
3350 Riverwood Parkway
Suite 2000
Atlanta, GA 30339</t>
  </si>
  <si>
    <t>Incoming Request
(Rec'd 05/17/18)</t>
  </si>
  <si>
    <t>International Business Machines Corporation
15300 SW Koll Parkway
Beaverton, OR 97006</t>
  </si>
  <si>
    <t xml:space="preserve">International Business Machines Corporation
425 Market Street
San Francisco, CA 94105
Fax: (415) 545-4899
Phone: (415) 545-3800
</t>
  </si>
  <si>
    <t xml:space="preserve">1385 NW Amberglen Pkwy.
Hillsboro, OR 97006
</t>
  </si>
  <si>
    <t>Kim Gill</t>
  </si>
  <si>
    <t>Chief Legal
Officer</t>
  </si>
  <si>
    <t>privacy@bazaarvoice.com</t>
  </si>
  <si>
    <t>Andrew Farwig</t>
  </si>
  <si>
    <t>VP &amp; Corporate Secretary</t>
  </si>
  <si>
    <t>Andrew.farwig@convergys.com</t>
  </si>
  <si>
    <r>
      <rPr>
        <b/>
        <sz val="10"/>
        <color theme="1"/>
        <rFont val="Calibri"/>
        <family val="2"/>
        <scheme val="minor"/>
      </rPr>
      <t xml:space="preserve">05/21/18 </t>
    </r>
    <r>
      <rPr>
        <sz val="10"/>
        <color theme="1"/>
        <rFont val="Calibri"/>
        <family val="2"/>
        <scheme val="minor"/>
      </rPr>
      <t xml:space="preserve">- Vendor, NBO and Nike IRM all agree that there is no PII being shared.  </t>
    </r>
  </si>
  <si>
    <t>Incoming Request
(Rec'd 05/22/18)</t>
  </si>
  <si>
    <t>Pro-Unlimited</t>
  </si>
  <si>
    <t>00051681.0</t>
  </si>
  <si>
    <t>00051681.1</t>
  </si>
  <si>
    <t>Jun-2012</t>
  </si>
  <si>
    <r>
      <t xml:space="preserve">PRO Unlimited, Inc.
999 Stewart Avenue
Suite 100
Bethpage, NY 11714
</t>
    </r>
    <r>
      <rPr>
        <b/>
        <sz val="10"/>
        <color rgb="FF0000FF"/>
        <rFont val="Calibri"/>
        <family val="2"/>
        <scheme val="minor"/>
      </rPr>
      <t>EAST COAST REGIONAL HEADQUARTERS</t>
    </r>
    <r>
      <rPr>
        <sz val="10"/>
        <color theme="1"/>
        <rFont val="Calibri"/>
        <family val="2"/>
        <scheme val="minor"/>
      </rPr>
      <t xml:space="preserve">
</t>
    </r>
  </si>
  <si>
    <r>
      <t xml:space="preserve">PRO Unlimited, Inc.
301 Yamato Road
Suite 3199
Boca Raton, FL 33431
</t>
    </r>
    <r>
      <rPr>
        <b/>
        <sz val="10"/>
        <color rgb="FF0000FF"/>
        <rFont val="Calibri"/>
        <family val="2"/>
        <scheme val="minor"/>
      </rPr>
      <t>GLOBAL 
HEADQUARTERS</t>
    </r>
  </si>
  <si>
    <t>Global Contingent Workforce Management 
Master Services Agreement</t>
  </si>
  <si>
    <t>Marisa
Jacobs</t>
  </si>
  <si>
    <t>Pro Unlimited</t>
  </si>
  <si>
    <t>Software AG USA</t>
  </si>
  <si>
    <t>Master Services
Agreement
(SaaS Only)</t>
  </si>
  <si>
    <t>00110332.0</t>
  </si>
  <si>
    <t>Brian
Wyman</t>
  </si>
  <si>
    <t>Kelley
Whiteley</t>
  </si>
  <si>
    <t>Software AG USA, Inc.
Attn: Contracts Administrator
11700 Plaza America Dr.
Suite 700
Reston, VA 20190</t>
  </si>
  <si>
    <t>Software AG USA, Inc.
Attn: General Counsel
11700 Plaza America Dr.
Suite 700
Reston, VA 20191</t>
  </si>
  <si>
    <t>Unknown
(Not Current
GDPR Version)</t>
  </si>
  <si>
    <t>00110332.2</t>
  </si>
  <si>
    <t>Andrew
Flavell</t>
  </si>
  <si>
    <t>Cloudhealth
Technologies, Inc.
Attn: EVP Customer Ops.
280 Summer St. - 6th Floor
Boston, MA 02210</t>
  </si>
  <si>
    <t>Cloudhealth
Technologies, Inc.
Attn: Legal
280 Summer St. - 6th Floor
Boston, MA 02210</t>
  </si>
  <si>
    <t>Crowdstrike
15440 Laguna Canyon Road
Suite 250
Irvine, CA 92618</t>
  </si>
  <si>
    <t>CloudHealth Technologies</t>
  </si>
  <si>
    <t>Incoming Request
(Rec'd 05/23/18)</t>
  </si>
  <si>
    <t>00102911.1</t>
  </si>
  <si>
    <t>Joslyn Lacy</t>
  </si>
  <si>
    <t>Manager, Order Management</t>
  </si>
  <si>
    <r>
      <rPr>
        <b/>
        <sz val="10"/>
        <color theme="1"/>
        <rFont val="Calibri"/>
        <family val="2"/>
        <scheme val="minor"/>
      </rPr>
      <t>03.15.18</t>
    </r>
    <r>
      <rPr>
        <sz val="10"/>
        <color theme="1"/>
        <rFont val="Calibri"/>
        <family val="2"/>
        <scheme val="minor"/>
      </rPr>
      <t xml:space="preserve"> - request to use Ricoh's Data Processing Agreement in lieu of Nike's paper, received.
</t>
    </r>
    <r>
      <rPr>
        <b/>
        <sz val="10"/>
        <color theme="1"/>
        <rFont val="Calibri"/>
        <family val="2"/>
        <scheme val="minor"/>
      </rPr>
      <t>03/23/18</t>
    </r>
    <r>
      <rPr>
        <sz val="10"/>
        <color theme="1"/>
        <rFont val="Calibri"/>
        <family val="2"/>
        <scheme val="minor"/>
      </rPr>
      <t xml:space="preserve"> - pushed back requesting that Ricoh review Nike's documents.                 
</t>
    </r>
    <r>
      <rPr>
        <b/>
        <sz val="10"/>
        <color theme="1"/>
        <rFont val="Calibri"/>
        <family val="2"/>
        <scheme val="minor"/>
      </rPr>
      <t>04/18/18</t>
    </r>
    <r>
      <rPr>
        <sz val="10"/>
        <color theme="1"/>
        <rFont val="Calibri"/>
        <family val="2"/>
        <scheme val="minor"/>
      </rPr>
      <t xml:space="preserve"> - Redline recvd. from vendor and sent to Lori Le Cheminant for review.
</t>
    </r>
    <r>
      <rPr>
        <b/>
        <sz val="10"/>
        <color theme="1"/>
        <rFont val="Calibri"/>
        <family val="2"/>
        <scheme val="minor"/>
      </rPr>
      <t>05/23/18 -</t>
    </r>
    <r>
      <rPr>
        <sz val="10"/>
        <color theme="1"/>
        <rFont val="Calibri"/>
        <family val="2"/>
        <scheme val="minor"/>
      </rPr>
      <t xml:space="preserve"> IRM, NBO &amp; Vendor all agree that EU data is shared with Ricoh.   Including Ricoh under the "Updated Security Terms Needed".
</t>
    </r>
  </si>
  <si>
    <t>Synthesio</t>
  </si>
  <si>
    <r>
      <rPr>
        <b/>
        <sz val="10"/>
        <color theme="1"/>
        <rFont val="Calibri"/>
        <family val="2"/>
        <scheme val="minor"/>
      </rPr>
      <t>03/26/18</t>
    </r>
    <r>
      <rPr>
        <sz val="10"/>
        <color theme="1"/>
        <rFont val="Calibri"/>
        <family val="2"/>
        <scheme val="minor"/>
      </rPr>
      <t xml:space="preserve"> - Follow-up sent to Zebra requesting contact. Response from Margaret Fagan (legal group) indicated that Zebra does not do direct business w/ Nike. Response sent calling out that an agreement covering warranties, license grants, support &amp; escalation and data security is needed.
</t>
    </r>
    <r>
      <rPr>
        <b/>
        <sz val="10"/>
        <color theme="1"/>
        <rFont val="Calibri"/>
        <family val="2"/>
        <scheme val="minor"/>
      </rPr>
      <t xml:space="preserve">03/22/18 </t>
    </r>
    <r>
      <rPr>
        <sz val="10"/>
        <color theme="1"/>
        <rFont val="Calibri"/>
        <family val="2"/>
        <scheme val="minor"/>
      </rPr>
      <t xml:space="preserve">- multiple attempts to identify appropriate individual at Zebra's legal to coordinate with on agreement.
</t>
    </r>
    <r>
      <rPr>
        <b/>
        <sz val="10"/>
        <color theme="1"/>
        <rFont val="Calibri"/>
        <family val="2"/>
        <scheme val="minor"/>
      </rPr>
      <t>05/24/18</t>
    </r>
    <r>
      <rPr>
        <sz val="10"/>
        <color theme="1"/>
        <rFont val="Calibri"/>
        <family val="2"/>
        <scheme val="minor"/>
      </rPr>
      <t xml:space="preserve"> - Vendor &amp; client confirmed that Zebra has no access to Nike networks, doesn't collect or retain Nike data, &amp; they connect locally to the Nike network plus all communication is encrypted.  Zebra is the manufacturer of the printing appliances in stores and distribution centers which Nike purchases through a reseller. Based on this it is determined that GDPR remediation is not required.
</t>
    </r>
  </si>
  <si>
    <t>Brian Reed</t>
  </si>
  <si>
    <t>Sr. Director, Nike.com Consumer Products</t>
  </si>
  <si>
    <t>Brian.Reed@niek.com</t>
  </si>
  <si>
    <t>David MacCallum</t>
  </si>
  <si>
    <t>05/24/18 -  Only model clauses were signed. Those that had been attached to the data security exhibit included with the master agreement (Mar-2017) were not signed.  The parties agreed to comply with the model clauses under the standard data security agreement terms.</t>
  </si>
  <si>
    <t>Mar-2017
Not Signed</t>
  </si>
  <si>
    <t>InMoment</t>
  </si>
  <si>
    <t>00051978.0</t>
  </si>
  <si>
    <r>
      <rPr>
        <b/>
        <sz val="10"/>
        <color theme="1"/>
        <rFont val="Calibri"/>
        <family val="2"/>
        <scheme val="minor"/>
      </rPr>
      <t xml:space="preserve">03/22/18 </t>
    </r>
    <r>
      <rPr>
        <sz val="10"/>
        <color theme="1"/>
        <rFont val="Calibri"/>
        <family val="2"/>
        <scheme val="minor"/>
      </rPr>
      <t xml:space="preserve">- response from vendor's legal that amendment is not needed as PayPal is not a processor.  J. Snell discussed &amp; confirmed with NBO the data flow.
</t>
    </r>
    <r>
      <rPr>
        <b/>
        <sz val="10"/>
        <color theme="1"/>
        <rFont val="Calibri"/>
        <family val="2"/>
        <scheme val="minor"/>
      </rPr>
      <t xml:space="preserve">05/24/18 </t>
    </r>
    <r>
      <rPr>
        <sz val="10"/>
        <color theme="1"/>
        <rFont val="Calibri"/>
        <family val="2"/>
        <scheme val="minor"/>
      </rPr>
      <t xml:space="preserve">- Acknowlement from NIKE, Ashe Legal &amp; Vendor that PayPal stands as Data Controller under the engagement between parties. No remediation is required.
</t>
    </r>
  </si>
  <si>
    <t>Cheyenna
Ernest
Stephen
Boe</t>
  </si>
  <si>
    <t>762227</t>
  </si>
  <si>
    <t xml:space="preserve">NO </t>
  </si>
  <si>
    <t>Incoming Request
(Rec'd 05/25/18)</t>
  </si>
  <si>
    <t>15971
CloudHealth
Amd-NIKE</t>
  </si>
  <si>
    <t>15972
Software AG-Amd-NIKE</t>
  </si>
  <si>
    <t xml:space="preserve">15931
Pro-Unlimited
Adv-NIKE
</t>
  </si>
  <si>
    <t>15977
InMoment
Amd-CONVERSE</t>
  </si>
  <si>
    <t>EJ2 Communications
(d/b/a Flashpoint)</t>
  </si>
  <si>
    <t>EJ2 Communications (d/b/a 
Flashpoint)</t>
  </si>
  <si>
    <t>Atos Worldline</t>
  </si>
  <si>
    <t xml:space="preserve">Worldline </t>
  </si>
  <si>
    <t xml:space="preserve">Customer Portfolios </t>
  </si>
  <si>
    <t>Satis&amp;fy LLC</t>
  </si>
  <si>
    <t>EHQ-T</t>
  </si>
  <si>
    <r>
      <t>BAU / GDPR - Other (_________)</t>
    </r>
    <r>
      <rPr>
        <sz val="11"/>
        <color theme="1"/>
        <rFont val="Calibri"/>
        <family val="2"/>
        <scheme val="minor"/>
      </rPr>
      <t/>
    </r>
  </si>
  <si>
    <t>Worldline</t>
  </si>
  <si>
    <t>BAU
EHQ Transfer</t>
  </si>
  <si>
    <t>Customer
Portfolios</t>
  </si>
  <si>
    <t>Satis&amp;fy</t>
  </si>
  <si>
    <t xml:space="preserve">AON </t>
  </si>
  <si>
    <t>NBO</t>
  </si>
  <si>
    <t>Contract</t>
  </si>
  <si>
    <t>Sarah Bourouphael</t>
  </si>
  <si>
    <t>Contract in Cranium</t>
  </si>
  <si>
    <t>Yes, it’s PHD Media LLC</t>
  </si>
  <si>
    <t>Maxime Hatton</t>
  </si>
  <si>
    <t>No contract</t>
  </si>
  <si>
    <t>Waiting on France to confirm whether they have a current contract and whether they are still using this vendor.</t>
  </si>
  <si>
    <t>Waiting on Greece to confirm whether they have a current contract and whether they are still using this vendor.</t>
  </si>
  <si>
    <t>Katie suggested you check with Husna Ali re the type of contract we have with Mercer.
Included in this email is my previous email (with attachments) to WHQ re this vendor who reached out to us.</t>
  </si>
  <si>
    <t>Chris Langway</t>
  </si>
  <si>
    <t>Outstanding</t>
  </si>
  <si>
    <t>This came via Brandon from Treasury at EHQ. Not sure about the vendor name or Nike business contact (I’ve included the EHQ Treasury name Davide Gallo who could be a good starting point).</t>
  </si>
  <si>
    <t>EHQ Comments</t>
  </si>
  <si>
    <t>Ashe Notes</t>
  </si>
  <si>
    <t>Contract in Cranium
#00114831.0</t>
  </si>
  <si>
    <r>
      <t xml:space="preserve">France confirmed that they do use the vendor but don’t have a contract. I’ve left it with Carmen, our Brand lawyer to start the process for a new contract.
</t>
    </r>
    <r>
      <rPr>
        <b/>
        <sz val="10"/>
        <color rgb="FF212121"/>
        <rFont val="Calibri"/>
        <family val="2"/>
      </rPr>
      <t>SO DISREGARD FROM GDPR VENDOR PROJECT.</t>
    </r>
  </si>
  <si>
    <t>Included on Top 49 List</t>
  </si>
  <si>
    <t>Sjoerd van Herpen
(for EMEA)</t>
  </si>
  <si>
    <t>Attached email received from business in EMEA that includes contract.</t>
  </si>
  <si>
    <t>I understand from Brandon that this was on WHQ’s top tier list already.</t>
  </si>
  <si>
    <t>Contract in Cranium
#15743.0</t>
  </si>
  <si>
    <t>Contract in Cranium
#44968.0</t>
  </si>
  <si>
    <t>Outstanding
Only NDA in Cranium.</t>
  </si>
  <si>
    <t>Mercer (US)</t>
  </si>
  <si>
    <t>Master Services Agreement
Human Resources Services</t>
  </si>
  <si>
    <t>00043691.0</t>
  </si>
  <si>
    <t>Jennifer
Haskell</t>
  </si>
  <si>
    <r>
      <t xml:space="preserve">Dustin Qualls
</t>
    </r>
    <r>
      <rPr>
        <u/>
        <sz val="10"/>
        <color rgb="FF0000FF"/>
        <rFont val="Calibri"/>
        <family val="2"/>
        <scheme val="minor"/>
      </rPr>
      <t xml:space="preserve">dqualls@inmoment.com </t>
    </r>
  </si>
  <si>
    <t>00051978.1</t>
  </si>
  <si>
    <t>E. Hilts</t>
  </si>
  <si>
    <t>00043691.1</t>
  </si>
  <si>
    <t xml:space="preserve">Mercer (US) Inc.
Attn: Erich Studer
1301 5th Ave.- Suite 1900
Seattle, WA 98101
Phone: 206-214-3500
Fax: 206-214-3501
</t>
  </si>
  <si>
    <r>
      <rPr>
        <u/>
        <sz val="10"/>
        <color theme="1"/>
        <rFont val="Calibri"/>
        <family val="2"/>
        <scheme val="minor"/>
      </rPr>
      <t>Global</t>
    </r>
    <r>
      <rPr>
        <sz val="10"/>
        <color theme="1"/>
        <rFont val="Calibri"/>
        <family val="2"/>
        <scheme val="minor"/>
      </rPr>
      <t xml:space="preserve">
Husna Ali
</t>
    </r>
    <r>
      <rPr>
        <u/>
        <sz val="10"/>
        <color theme="1"/>
        <rFont val="Calibri"/>
        <family val="2"/>
        <scheme val="minor"/>
      </rPr>
      <t>EMEA</t>
    </r>
    <r>
      <rPr>
        <sz val="10"/>
        <color theme="1"/>
        <rFont val="Calibri"/>
        <family val="2"/>
        <scheme val="minor"/>
      </rPr>
      <t xml:space="preserve">
Jakobien van Nes 
============
Paul
Woodland (S)
</t>
    </r>
  </si>
  <si>
    <t>00015743.0</t>
  </si>
  <si>
    <t>Customer Portfolios, LLC
88 Black Falcon Avenue
Suite 320
Boston, MA 02210</t>
  </si>
  <si>
    <t>00015743.1</t>
  </si>
  <si>
    <t>00109712.0</t>
  </si>
  <si>
    <t>Sarah
Bourouphael</t>
  </si>
  <si>
    <t>Registered
or
Overnite</t>
  </si>
  <si>
    <t>PHD Media LLC
220 East 42nd Street
9th Floor
New York, NY 10017
Phone: (212) 894-6600</t>
  </si>
  <si>
    <t>Master Event
Services Agreement</t>
  </si>
  <si>
    <t>00114831.1</t>
  </si>
  <si>
    <t>Short Form</t>
  </si>
  <si>
    <t>Removed from master tracker &amp; snapshot</t>
  </si>
  <si>
    <r>
      <t xml:space="preserve">Contract in Cranium
</t>
    </r>
    <r>
      <rPr>
        <b/>
        <sz val="10"/>
        <color rgb="FFFF0000"/>
        <rFont val="Calibri"/>
        <family val="2"/>
      </rPr>
      <t>Outstanding</t>
    </r>
  </si>
  <si>
    <r>
      <rPr>
        <b/>
        <sz val="10"/>
        <color rgb="FFFF0000"/>
        <rFont val="Calibri"/>
        <family val="2"/>
      </rPr>
      <t>Outstanding</t>
    </r>
    <r>
      <rPr>
        <sz val="10"/>
        <color rgb="FF212121"/>
        <rFont val="Calibri"/>
        <family val="2"/>
      </rPr>
      <t xml:space="preserve">
(will revert back)</t>
    </r>
  </si>
  <si>
    <r>
      <t xml:space="preserve">Current contract is </t>
    </r>
    <r>
      <rPr>
        <b/>
        <u/>
        <sz val="10"/>
        <color rgb="FFFF0000"/>
        <rFont val="Calibri"/>
        <family val="2"/>
        <scheme val="minor"/>
      </rPr>
      <t>NOT</t>
    </r>
    <r>
      <rPr>
        <b/>
        <sz val="10"/>
        <color rgb="FFFF0000"/>
        <rFont val="Calibri"/>
        <family val="2"/>
        <scheme val="minor"/>
      </rPr>
      <t xml:space="preserve"> in
Cranium - contract expired in 2015</t>
    </r>
  </si>
  <si>
    <r>
      <rPr>
        <sz val="10"/>
        <color rgb="FFFF0000"/>
        <rFont val="Calibri"/>
        <family val="2"/>
        <scheme val="minor"/>
      </rPr>
      <t xml:space="preserve">Note in April 16th email from Brandon - If we don’t sign by </t>
    </r>
    <r>
      <rPr>
        <b/>
        <sz val="10"/>
        <color rgb="FFFF0000"/>
        <rFont val="Calibri"/>
        <family val="2"/>
        <scheme val="minor"/>
      </rPr>
      <t>24th April</t>
    </r>
    <r>
      <rPr>
        <sz val="10"/>
        <color rgb="FFFF0000"/>
        <rFont val="Calibri"/>
        <family val="2"/>
        <scheme val="minor"/>
      </rPr>
      <t xml:space="preserve"> they will assume we auto consent to the terms.</t>
    </r>
    <r>
      <rPr>
        <sz val="10"/>
        <color theme="1"/>
        <rFont val="Calibri"/>
        <family val="2"/>
        <scheme val="minor"/>
      </rPr>
      <t xml:space="preserve">
                    --------------------
</t>
    </r>
    <r>
      <rPr>
        <b/>
        <sz val="10"/>
        <color rgb="FF0000FF"/>
        <rFont val="Calibri"/>
        <family val="2"/>
        <scheme val="minor"/>
      </rPr>
      <t>Metadata added to master tracker</t>
    </r>
    <r>
      <rPr>
        <sz val="10"/>
        <color theme="1"/>
        <rFont val="Calibri"/>
        <family val="2"/>
        <scheme val="minor"/>
      </rPr>
      <t xml:space="preserve">
</t>
    </r>
    <r>
      <rPr>
        <b/>
        <sz val="10"/>
        <color rgb="FF00B050"/>
        <rFont val="Calibri"/>
        <family val="2"/>
        <scheme val="minor"/>
      </rPr>
      <t>&gt; Send out request for DPI</t>
    </r>
  </si>
  <si>
    <r>
      <rPr>
        <b/>
        <sz val="10"/>
        <color theme="1"/>
        <rFont val="Calibri"/>
        <family val="2"/>
        <scheme val="minor"/>
      </rPr>
      <t xml:space="preserve">05/24/18 </t>
    </r>
    <r>
      <rPr>
        <sz val="10"/>
        <color theme="1"/>
        <rFont val="Calibri"/>
        <family val="2"/>
        <scheme val="minor"/>
      </rPr>
      <t>- Vendor refused (twice) to use Nike's paper.</t>
    </r>
  </si>
  <si>
    <t>Bounce 
Exchange</t>
  </si>
  <si>
    <t>Certona</t>
  </si>
  <si>
    <t>Incoming Request
(Rec'd 05/??/18)
(Reassigned to DG  05/19/18)</t>
  </si>
  <si>
    <t>Certona
Corporation</t>
  </si>
  <si>
    <t>Master Software as a Service ("SaaS") Subscription Agreement</t>
  </si>
  <si>
    <t>Certona Corporation
9520 Towne Centre Drive
Suite 100
San Diego, CA 92121</t>
  </si>
  <si>
    <t xml:space="preserve">Ann.Miller@nike.com </t>
  </si>
  <si>
    <t>Shirley Snyder</t>
  </si>
  <si>
    <t>Don’t have one for EMEA
Freddy De Jong
NBO / 
Dimitrios Tsompanoglou
Procurement
(Per IRM Report)</t>
  </si>
  <si>
    <r>
      <t xml:space="preserve">Customer Portfolios </t>
    </r>
    <r>
      <rPr>
        <b/>
        <sz val="10"/>
        <color rgb="FFFF0000"/>
        <rFont val="Calibri"/>
        <family val="2"/>
      </rPr>
      <t>(Converse)</t>
    </r>
  </si>
  <si>
    <r>
      <rPr>
        <b/>
        <sz val="12"/>
        <color rgb="FF00B050"/>
        <rFont val="Calibri"/>
        <family val="2"/>
      </rPr>
      <t>Global - Husna Ali</t>
    </r>
    <r>
      <rPr>
        <sz val="10"/>
        <color rgb="FF212121"/>
        <rFont val="Calibri"/>
        <family val="2"/>
      </rPr>
      <t xml:space="preserve">
EMEA - Jakobien van Nes 
Signer - Paul Woodland </t>
    </r>
  </si>
  <si>
    <t>NO FURTHER ACTION REQUIRED BY ASHE</t>
  </si>
  <si>
    <t>Davide Gallo (Netherlands)
Dimitrios Tsompanoglou
(Procurement)
Per IRM Report</t>
  </si>
  <si>
    <t>Anne-Laure Matecat (France)</t>
  </si>
  <si>
    <t>Pom Zwart (Netherlands)
(for EMEA)</t>
  </si>
  <si>
    <t>Katerina Zherebtsova (Greece)</t>
  </si>
  <si>
    <r>
      <rPr>
        <sz val="10"/>
        <color rgb="FF212121"/>
        <rFont val="Calibri"/>
        <family val="2"/>
      </rPr>
      <t>Cybersource</t>
    </r>
    <r>
      <rPr>
        <i/>
        <sz val="10"/>
        <color rgb="FF212121"/>
        <rFont val="Calibri"/>
        <family val="2"/>
      </rPr>
      <t xml:space="preserve">
(covers iDeal for Netherlands &amp;Worldpay for Austria on EHQ’s list)</t>
    </r>
  </si>
  <si>
    <r>
      <t xml:space="preserve">PHD Media
</t>
    </r>
    <r>
      <rPr>
        <b/>
        <sz val="10"/>
        <color rgb="FFFF0000"/>
        <rFont val="Calibri"/>
        <family val="2"/>
      </rPr>
      <t>(Converse)</t>
    </r>
  </si>
  <si>
    <t>Worldline
(Alpha Card for Amex)</t>
  </si>
  <si>
    <t>Personal Info Security Stds.</t>
  </si>
  <si>
    <r>
      <t xml:space="preserve">Erica Johnson
</t>
    </r>
    <r>
      <rPr>
        <u/>
        <sz val="10"/>
        <color rgb="FF0000FF"/>
        <rFont val="Calibri"/>
        <family val="2"/>
        <scheme val="minor"/>
      </rPr>
      <t xml:space="preserve">erics@restlessbandit.com </t>
    </r>
  </si>
  <si>
    <r>
      <t xml:space="preserve">Hanh Vo
</t>
    </r>
    <r>
      <rPr>
        <u/>
        <sz val="10"/>
        <color rgb="FF0000FF"/>
        <rFont val="Calibri"/>
        <family val="2"/>
        <scheme val="minor"/>
      </rPr>
      <t xml:space="preserve">hvo@linkedin.com </t>
    </r>
    <r>
      <rPr>
        <sz val="10"/>
        <rFont val="Calibri"/>
        <family val="2"/>
        <scheme val="minor"/>
      </rPr>
      <t xml:space="preserve">
Jon Adams
</t>
    </r>
    <r>
      <rPr>
        <u/>
        <sz val="10"/>
        <color rgb="FF0000FF"/>
        <rFont val="Calibri"/>
        <family val="2"/>
        <scheme val="minor"/>
      </rPr>
      <t xml:space="preserve">jnadams@linkedin.com </t>
    </r>
  </si>
  <si>
    <t>James
Kallio</t>
  </si>
  <si>
    <r>
      <rPr>
        <b/>
        <sz val="10"/>
        <color theme="1"/>
        <rFont val="Calibri"/>
        <family val="2"/>
        <scheme val="minor"/>
      </rPr>
      <t xml:space="preserve">02/22/18 </t>
    </r>
    <r>
      <rPr>
        <sz val="10"/>
        <color theme="1"/>
        <rFont val="Calibri"/>
        <family val="2"/>
        <scheme val="minor"/>
      </rPr>
      <t>- per Julian Miller (NBO) vendor only has access to US athletes data.  No EU data shared. Ashe requested that if scenario ever changes to notify us so contract can be amended.</t>
    </r>
  </si>
  <si>
    <t>Anton
Dam</t>
  </si>
  <si>
    <t>CTO</t>
  </si>
  <si>
    <r>
      <rPr>
        <b/>
        <sz val="10"/>
        <color theme="1"/>
        <rFont val="Calibri"/>
        <family val="2"/>
        <scheme val="minor"/>
      </rPr>
      <t>06/05/18 -</t>
    </r>
    <r>
      <rPr>
        <sz val="10"/>
        <color theme="1"/>
        <rFont val="Calibri"/>
        <family val="2"/>
        <scheme val="minor"/>
      </rPr>
      <t xml:space="preserve"> Vendor made no changes to DPSE.</t>
    </r>
  </si>
  <si>
    <t>Sales Agreement</t>
  </si>
  <si>
    <t>Emily
Gallagher
(Converse)</t>
  </si>
  <si>
    <t xml:space="preserve">Synthesio Inc.
35 W. 31st Street
5th Floor
New York, NY 10001
</t>
  </si>
  <si>
    <t>00207507.2</t>
  </si>
  <si>
    <t>00207507.0</t>
  </si>
  <si>
    <r>
      <t xml:space="preserve">Synthesio
</t>
    </r>
    <r>
      <rPr>
        <b/>
        <sz val="10"/>
        <color rgb="FFFF0000"/>
        <rFont val="Calibri"/>
        <family val="2"/>
        <scheme val="minor"/>
      </rPr>
      <t>Converse</t>
    </r>
  </si>
  <si>
    <t>16062
Splash-DPSE-NIKE</t>
  </si>
  <si>
    <t>One Clipboard
(d/b/a Splash)</t>
  </si>
  <si>
    <t>00040761.0</t>
  </si>
  <si>
    <t>Susie
Greenebaum
Michelle
Cassinelli</t>
  </si>
  <si>
    <r>
      <t xml:space="preserve">Paige Pearson
</t>
    </r>
    <r>
      <rPr>
        <b/>
        <u/>
        <sz val="10"/>
        <color rgb="FF0000FF"/>
        <rFont val="Calibri"/>
        <family val="2"/>
        <scheme val="minor"/>
      </rPr>
      <t xml:space="preserve">page@splashthat.com </t>
    </r>
  </si>
  <si>
    <t>00040761.2</t>
  </si>
  <si>
    <t>One Clipboard
d/b/a Splash</t>
  </si>
  <si>
    <r>
      <t xml:space="preserve">24-7 Intouch, Inc.                                                    </t>
    </r>
    <r>
      <rPr>
        <b/>
        <sz val="11"/>
        <color rgb="FF0000FF"/>
        <rFont val="Calibri"/>
        <family val="2"/>
      </rPr>
      <t xml:space="preserve"> COMPLETED</t>
    </r>
  </si>
  <si>
    <r>
      <t xml:space="preserve">Adobe                                                                         </t>
    </r>
    <r>
      <rPr>
        <b/>
        <sz val="11"/>
        <color rgb="FF0000FF"/>
        <rFont val="Calibri"/>
        <family val="2"/>
        <scheme val="minor"/>
      </rPr>
      <t>COMPLETED</t>
    </r>
  </si>
  <si>
    <r>
      <t xml:space="preserve">Amazon Web Srvcs      </t>
    </r>
    <r>
      <rPr>
        <b/>
        <sz val="11"/>
        <color rgb="FF0000FF"/>
        <rFont val="Calibri"/>
        <family val="2"/>
        <scheme val="minor"/>
      </rPr>
      <t>NIKE LEGAL HANDLED - COMPLETED</t>
    </r>
  </si>
  <si>
    <r>
      <t xml:space="preserve">Amber Road                                                           </t>
    </r>
    <r>
      <rPr>
        <b/>
        <sz val="11"/>
        <color rgb="FF0000FF"/>
        <rFont val="Calibri"/>
        <family val="2"/>
      </rPr>
      <t xml:space="preserve">   COMPLETED</t>
    </r>
  </si>
  <si>
    <r>
      <t xml:space="preserve">Augmentum                                                              </t>
    </r>
    <r>
      <rPr>
        <b/>
        <sz val="11"/>
        <color rgb="FF0000FF"/>
        <rFont val="Calibri"/>
        <family val="2"/>
      </rPr>
      <t>COMPLETED</t>
    </r>
  </si>
  <si>
    <r>
      <t xml:space="preserve">Bazaarvoice                                                              </t>
    </r>
    <r>
      <rPr>
        <b/>
        <sz val="11"/>
        <color rgb="FF0000FF"/>
        <rFont val="Calibri"/>
        <family val="2"/>
        <scheme val="minor"/>
      </rPr>
      <t>COMPLETED</t>
    </r>
  </si>
  <si>
    <r>
      <t xml:space="preserve">BlueCore                                                                   </t>
    </r>
    <r>
      <rPr>
        <b/>
        <sz val="11"/>
        <color rgb="FF0000FF"/>
        <rFont val="Calibri"/>
        <family val="2"/>
        <scheme val="minor"/>
      </rPr>
      <t>COMPLETED</t>
    </r>
  </si>
  <si>
    <r>
      <t xml:space="preserve">Bounce Exchange                                                     </t>
    </r>
    <r>
      <rPr>
        <b/>
        <sz val="11"/>
        <color rgb="FF0000FF"/>
        <rFont val="Calibri"/>
        <family val="2"/>
      </rPr>
      <t>COMPLETED</t>
    </r>
  </si>
  <si>
    <r>
      <t xml:space="preserve">Bricksolve dba Brickwork                                       </t>
    </r>
    <r>
      <rPr>
        <b/>
        <sz val="11"/>
        <color rgb="FF0000FF"/>
        <rFont val="Calibri"/>
        <family val="2"/>
      </rPr>
      <t>COMPLETED</t>
    </r>
  </si>
  <si>
    <r>
      <t xml:space="preserve">Clinch Technology Ltd t/a Clinch                          </t>
    </r>
    <r>
      <rPr>
        <b/>
        <sz val="11"/>
        <color rgb="FF0000FF"/>
        <rFont val="Calibri"/>
        <family val="2"/>
        <scheme val="minor"/>
      </rPr>
      <t>COMPLETED</t>
    </r>
  </si>
  <si>
    <r>
      <t xml:space="preserve">Deliv                                                        </t>
    </r>
    <r>
      <rPr>
        <b/>
        <sz val="11"/>
        <color rgb="FF0000FF"/>
        <rFont val="Calibri"/>
        <family val="2"/>
      </rPr>
      <t>NO REMEDIATION REQ.</t>
    </r>
  </si>
  <si>
    <r>
      <t xml:space="preserve">Haufe-umantis AG                                               </t>
    </r>
    <r>
      <rPr>
        <b/>
        <sz val="11"/>
        <color rgb="FF0000FF"/>
        <rFont val="Calibri"/>
        <family val="2"/>
        <scheme val="minor"/>
      </rPr>
      <t xml:space="preserve">  COMPLETED</t>
    </r>
  </si>
  <si>
    <r>
      <t xml:space="preserve">HireVue                                                                   </t>
    </r>
    <r>
      <rPr>
        <b/>
        <sz val="11"/>
        <color rgb="FF0000FF"/>
        <rFont val="Calibri"/>
        <family val="2"/>
        <scheme val="minor"/>
      </rPr>
      <t xml:space="preserve">  COMPLETED</t>
    </r>
  </si>
  <si>
    <r>
      <t xml:space="preserve">Juniper Networks                                 </t>
    </r>
    <r>
      <rPr>
        <b/>
        <sz val="11"/>
        <color rgb="FF0000FF"/>
        <rFont val="Calibri"/>
        <family val="2"/>
        <scheme val="minor"/>
      </rPr>
      <t>NO REMEDIATION REQ.</t>
    </r>
  </si>
  <si>
    <r>
      <t xml:space="preserve">LinkedIn                     </t>
    </r>
    <r>
      <rPr>
        <b/>
        <sz val="11"/>
        <color rgb="FF0000FF"/>
        <rFont val="Calibri"/>
        <family val="2"/>
      </rPr>
      <t xml:space="preserve">                                             </t>
    </r>
    <r>
      <rPr>
        <sz val="11"/>
        <color rgb="FF000000"/>
        <rFont val="Calibri"/>
        <family val="2"/>
      </rPr>
      <t xml:space="preserve">          </t>
    </r>
  </si>
  <si>
    <r>
      <t xml:space="preserve">Microsoft                                                                  </t>
    </r>
    <r>
      <rPr>
        <b/>
        <sz val="11"/>
        <color rgb="FF0000FF"/>
        <rFont val="Calibri"/>
        <family val="2"/>
        <scheme val="minor"/>
      </rPr>
      <t>COMPLETED</t>
    </r>
  </si>
  <si>
    <r>
      <t xml:space="preserve">Netskope                                                                   </t>
    </r>
    <r>
      <rPr>
        <b/>
        <sz val="11"/>
        <color rgb="FF0000FF"/>
        <rFont val="Calibri"/>
        <family val="2"/>
        <scheme val="minor"/>
      </rPr>
      <t>COMPLETED</t>
    </r>
  </si>
  <si>
    <r>
      <t xml:space="preserve">Oracle                                                     </t>
    </r>
    <r>
      <rPr>
        <b/>
        <sz val="11"/>
        <color rgb="FF0000FF"/>
        <rFont val="Calibri"/>
        <family val="2"/>
        <scheme val="minor"/>
      </rPr>
      <t>NIKE LEGAL HANDLING</t>
    </r>
  </si>
  <si>
    <r>
      <t xml:space="preserve">Paypal                                                    </t>
    </r>
    <r>
      <rPr>
        <b/>
        <sz val="11"/>
        <color rgb="FF0000FF"/>
        <rFont val="Calibri"/>
        <family val="2"/>
      </rPr>
      <t>NO REMEDIATION REQ.</t>
    </r>
  </si>
  <si>
    <r>
      <t xml:space="preserve">Qualtrics                                                                    </t>
    </r>
    <r>
      <rPr>
        <b/>
        <sz val="11"/>
        <color rgb="FF0000FF"/>
        <rFont val="Calibri"/>
        <family val="2"/>
        <scheme val="minor"/>
      </rPr>
      <t>COMPLETED</t>
    </r>
  </si>
  <si>
    <r>
      <t xml:space="preserve">Quiq (fka Centricient)                          </t>
    </r>
    <r>
      <rPr>
        <b/>
        <sz val="11"/>
        <color rgb="FF0000FF"/>
        <rFont val="Calibri"/>
        <family val="2"/>
        <scheme val="minor"/>
      </rPr>
      <t>NO REMEDIATION REQ.</t>
    </r>
  </si>
  <si>
    <t>R.D Works</t>
  </si>
  <si>
    <r>
      <t xml:space="preserve">Recsolu (dba Yello)                            </t>
    </r>
    <r>
      <rPr>
        <b/>
        <sz val="11"/>
        <color rgb="FF0000FF"/>
        <rFont val="Calibri"/>
        <family val="2"/>
        <scheme val="minor"/>
      </rPr>
      <t xml:space="preserve"> NO REMEDIATION REQ.</t>
    </r>
  </si>
  <si>
    <r>
      <t xml:space="preserve">RetailNext                                              </t>
    </r>
    <r>
      <rPr>
        <b/>
        <sz val="11"/>
        <color rgb="FF0000FF"/>
        <rFont val="Calibri"/>
        <family val="2"/>
        <scheme val="minor"/>
      </rPr>
      <t>NIKE LEGAL HANDLING</t>
    </r>
  </si>
  <si>
    <r>
      <t xml:space="preserve">Ricoh                                                      </t>
    </r>
    <r>
      <rPr>
        <b/>
        <sz val="11"/>
        <color rgb="FF0000FF"/>
        <rFont val="Calibri"/>
        <family val="2"/>
        <scheme val="minor"/>
      </rPr>
      <t>NO REMEDIATION REQ.</t>
    </r>
  </si>
  <si>
    <r>
      <t xml:space="preserve">Salesforce                                                                 </t>
    </r>
    <r>
      <rPr>
        <b/>
        <sz val="11"/>
        <color rgb="FF0000FF"/>
        <rFont val="Calibri"/>
        <family val="2"/>
        <scheme val="minor"/>
      </rPr>
      <t>COMPLETED</t>
    </r>
  </si>
  <si>
    <r>
      <t xml:space="preserve">Sterling Infosystems                                                </t>
    </r>
    <r>
      <rPr>
        <b/>
        <sz val="11"/>
        <color rgb="FF0000FF"/>
        <rFont val="Calibri"/>
        <family val="2"/>
        <scheme val="minor"/>
      </rPr>
      <t>COMPLETED</t>
    </r>
  </si>
  <si>
    <r>
      <t xml:space="preserve">Stream International                                               </t>
    </r>
    <r>
      <rPr>
        <b/>
        <sz val="11"/>
        <color rgb="FF0000FF"/>
        <rFont val="Calibri"/>
        <family val="2"/>
        <scheme val="minor"/>
      </rPr>
      <t>COMPLETED</t>
    </r>
  </si>
  <si>
    <r>
      <t xml:space="preserve">Taleo                                                                         </t>
    </r>
    <r>
      <rPr>
        <b/>
        <sz val="11"/>
        <color rgb="FF0000FF"/>
        <rFont val="Calibri"/>
        <family val="2"/>
      </rPr>
      <t>COMPLETED</t>
    </r>
  </si>
  <si>
    <r>
      <t xml:space="preserve">The Nielsen Company                         </t>
    </r>
    <r>
      <rPr>
        <b/>
        <sz val="11"/>
        <color rgb="FF0000FF"/>
        <rFont val="Calibri"/>
        <family val="2"/>
        <scheme val="minor"/>
      </rPr>
      <t>NO REMEDIATION REQ.</t>
    </r>
  </si>
  <si>
    <t>Kronos Incorporated
297 Billerica Road
Chelmsford, MA 01824</t>
  </si>
  <si>
    <t>900 Chelmsford St.
Lowell, MA 01851
Ph: 978-250-9800
Fax: 978-367-5900</t>
  </si>
  <si>
    <t>16059
Customer
Portfolio-GDPR
Amd-15743.1
CONVERSE</t>
  </si>
  <si>
    <t>16058
PHD Media
GDPR-Amd
109712.3
CONVERSE</t>
  </si>
  <si>
    <t xml:space="preserve">PHD Media
</t>
  </si>
  <si>
    <r>
      <t xml:space="preserve">Master Services
Agreement
</t>
    </r>
    <r>
      <rPr>
        <b/>
        <sz val="10"/>
        <color rgb="FFFF0000"/>
        <rFont val="Calibri"/>
        <family val="2"/>
        <scheme val="minor"/>
      </rPr>
      <t>CONVERSE</t>
    </r>
  </si>
  <si>
    <r>
      <t xml:space="preserve">Master Agency Creative and Media Buying Services Agreement
</t>
    </r>
    <r>
      <rPr>
        <b/>
        <sz val="10"/>
        <color rgb="FFFF0000"/>
        <rFont val="Calibri"/>
        <family val="2"/>
        <scheme val="minor"/>
      </rPr>
      <t>CONVERSE</t>
    </r>
  </si>
  <si>
    <t>00074858.6</t>
  </si>
  <si>
    <t>Mark Webb</t>
  </si>
  <si>
    <t>Deb White</t>
  </si>
  <si>
    <t>Sr. Dir.
ND Service Excellence</t>
  </si>
  <si>
    <t>deb.white@nike.com</t>
  </si>
  <si>
    <t>mwebb@inmoment.com</t>
  </si>
  <si>
    <t>InMoment, Inc.
Attn: Legal Dept.
10355 S. Jordan Gateway
Suite 600
South Jordan, UT 84095</t>
  </si>
  <si>
    <t>InMoment, Inc.
Attn: CFO
10355 S. Jordan Gateway
Suite 600
South Jordan, UT 84095</t>
  </si>
  <si>
    <t>Columbia Resource Group
(d/b/a CRG Events)</t>
  </si>
  <si>
    <t>Master Program Management Agreement</t>
  </si>
  <si>
    <t>Deborah
Crowell</t>
  </si>
  <si>
    <t xml:space="preserve">Columbia Resource
Group LLC
(d/b/a CRG Events)
Attn: Legal Dept.
2200 Alaskan Way
Suite 300
Seattle, WA 98121
Phone: 206-441-6448
Fax: 206-441-6369
</t>
  </si>
  <si>
    <t>00114252.1</t>
  </si>
  <si>
    <t xml:space="preserve">VP, Corporate Secretary </t>
  </si>
  <si>
    <r>
      <t xml:space="preserve">Carrie Hanley
SVP Sales
</t>
    </r>
    <r>
      <rPr>
        <b/>
        <u/>
        <sz val="10"/>
        <color rgb="FF0000FF"/>
        <rFont val="Calibri"/>
        <family val="2"/>
        <scheme val="minor"/>
      </rPr>
      <t>chanley@crgevents.com</t>
    </r>
  </si>
  <si>
    <r>
      <rPr>
        <b/>
        <sz val="10"/>
        <color rgb="FFFF0000"/>
        <rFont val="Calibri"/>
        <family val="2"/>
        <scheme val="minor"/>
      </rPr>
      <t>05/02/18 - ISSUE RAISED W/ OSCAR</t>
    </r>
    <r>
      <rPr>
        <sz val="10"/>
        <color rgb="FFFF0000"/>
        <rFont val="Calibri"/>
        <family val="2"/>
        <scheme val="minor"/>
      </rPr>
      <t xml:space="preserve">
NIKE business lead has been unresponsive to Ashe requests for information re: data content (e.g. number of records of NIKE data).  We need to know the number of records to move forward with this escalation, but lack of response from the business means the review is stalled entirely. NIKE business stakeholder is Vadim.Litvin@nike.com , Ashe attorney is Michele Gustafson. Should Michele loop in Oscar to the last email with Vadim?
</t>
    </r>
    <r>
      <rPr>
        <b/>
        <sz val="10"/>
        <rFont val="Calibri"/>
        <family val="2"/>
        <scheme val="minor"/>
      </rPr>
      <t>05/03/18 - ASHE UPDATE:</t>
    </r>
    <r>
      <rPr>
        <sz val="10"/>
        <color rgb="FFFF0000"/>
        <rFont val="Calibri"/>
        <family val="2"/>
        <scheme val="minor"/>
      </rPr>
      <t xml:space="preserve"> </t>
    </r>
    <r>
      <rPr>
        <sz val="10"/>
        <rFont val="Calibri"/>
        <family val="2"/>
        <scheme val="minor"/>
      </rPr>
      <t xml:space="preserve">Looped in Angelique Okeke  per request of O. Cisneros, NIKE Legal.
</t>
    </r>
    <r>
      <rPr>
        <b/>
        <sz val="10"/>
        <color theme="4" tint="-0.249977111117893"/>
        <rFont val="Calibri"/>
        <family val="2"/>
        <scheme val="minor"/>
      </rPr>
      <t xml:space="preserve"> Flipped to GDPR4 per J. Snell</t>
    </r>
  </si>
  <si>
    <t>Tangoe US</t>
  </si>
  <si>
    <t>00108928.0</t>
  </si>
  <si>
    <t>Tangoe, Inc.
Attn: Legal Department
35 Executive Blvd.
Orange, CT 06477</t>
  </si>
  <si>
    <t>169 Lackawanna Ave.
Parsippany, NJ 07054</t>
  </si>
  <si>
    <t>15540
Tangoe-MSA
NIKE-199565</t>
  </si>
  <si>
    <r>
      <t xml:space="preserve">Kristof van Reeth
</t>
    </r>
    <r>
      <rPr>
        <b/>
        <u/>
        <sz val="10"/>
        <color rgb="FF0000FF"/>
        <rFont val="Calibri"/>
        <family val="2"/>
        <scheme val="minor"/>
      </rPr>
      <t xml:space="preserve">kristof_vanreeth@be.ibm.com </t>
    </r>
  </si>
  <si>
    <r>
      <t xml:space="preserve">Kirk
Simons
</t>
    </r>
    <r>
      <rPr>
        <i/>
        <sz val="10"/>
        <color theme="1"/>
        <rFont val="Calibri"/>
        <family val="2"/>
        <scheme val="minor"/>
      </rPr>
      <t xml:space="preserve">
(Confirmed)</t>
    </r>
  </si>
  <si>
    <t>802803</t>
  </si>
  <si>
    <t xml:space="preserve">463177
</t>
  </si>
  <si>
    <r>
      <rPr>
        <b/>
        <sz val="10"/>
        <color theme="1"/>
        <rFont val="Calibri"/>
        <family val="2"/>
        <scheme val="minor"/>
      </rPr>
      <t>05/23/18</t>
    </r>
    <r>
      <rPr>
        <sz val="10"/>
        <color theme="1"/>
        <rFont val="Calibri"/>
        <family val="2"/>
        <scheme val="minor"/>
      </rPr>
      <t xml:space="preserve"> - Cloudette to provide copy of contract(s) - not in Cranium.</t>
    </r>
  </si>
  <si>
    <r>
      <rPr>
        <b/>
        <sz val="10"/>
        <color theme="1"/>
        <rFont val="Calibri"/>
        <family val="2"/>
        <scheme val="minor"/>
      </rPr>
      <t xml:space="preserve">03/18/18 </t>
    </r>
    <r>
      <rPr>
        <sz val="10"/>
        <color theme="1"/>
        <rFont val="Calibri"/>
        <family val="2"/>
        <scheme val="minor"/>
      </rPr>
      <t xml:space="preserve">- Amendment package sent to vendor in response to email requesting NIKE sign their paper. Requesting that vendor identify the applicable data categories. 
</t>
    </r>
    <r>
      <rPr>
        <b/>
        <sz val="10"/>
        <color theme="1"/>
        <rFont val="Calibri"/>
        <family val="2"/>
        <scheme val="minor"/>
      </rPr>
      <t xml:space="preserve">03/19/18 </t>
    </r>
    <r>
      <rPr>
        <sz val="10"/>
        <color theme="1"/>
        <rFont val="Calibri"/>
        <family val="2"/>
        <scheme val="minor"/>
      </rPr>
      <t xml:space="preserve">- Vendor pushed back to use their paper. Sent no-go response &amp; they'll review. Nike's doc.
</t>
    </r>
    <r>
      <rPr>
        <b/>
        <sz val="10"/>
        <color theme="1"/>
        <rFont val="Calibri"/>
        <family val="2"/>
        <scheme val="minor"/>
      </rPr>
      <t>04/03/18</t>
    </r>
    <r>
      <rPr>
        <sz val="10"/>
        <color theme="1"/>
        <rFont val="Calibri"/>
        <family val="2"/>
        <scheme val="minor"/>
      </rPr>
      <t xml:space="preserve"> - Per Frank Pierce, expect to have initial draft back by April 12th.
</t>
    </r>
    <r>
      <rPr>
        <b/>
        <sz val="10"/>
        <color theme="1"/>
        <rFont val="Calibri"/>
        <family val="2"/>
        <scheme val="minor"/>
      </rPr>
      <t>04/16/18</t>
    </r>
    <r>
      <rPr>
        <sz val="10"/>
        <color theme="1"/>
        <rFont val="Calibri"/>
        <family val="2"/>
        <scheme val="minor"/>
      </rPr>
      <t xml:space="preserve"> - Update from vendor, expects to have initial draft back by either April 20th or no later than May 4th.
</t>
    </r>
    <r>
      <rPr>
        <b/>
        <sz val="10"/>
        <color theme="1"/>
        <rFont val="Calibri"/>
        <family val="2"/>
        <scheme val="minor"/>
      </rPr>
      <t>06/14/18 -</t>
    </r>
    <r>
      <rPr>
        <sz val="10"/>
        <color theme="1"/>
        <rFont val="Calibri"/>
        <family val="2"/>
        <scheme val="minor"/>
      </rPr>
      <t xml:space="preserve"> Per email from Madeline Zamoyski, Nike is no longer working with Acxiom.  No current projects. 
</t>
    </r>
  </si>
  <si>
    <t>Gallagher
Benefit
Services</t>
  </si>
  <si>
    <r>
      <t>05/xx/18 -</t>
    </r>
    <r>
      <rPr>
        <sz val="10"/>
        <color theme="1"/>
        <rFont val="Calibri"/>
        <family val="2"/>
        <scheme val="minor"/>
      </rPr>
      <t xml:space="preserve"> NIKE LEGAL IS HANDLING</t>
    </r>
  </si>
  <si>
    <r>
      <rPr>
        <b/>
        <sz val="10"/>
        <color theme="1"/>
        <rFont val="Calibri"/>
        <family val="2"/>
        <scheme val="minor"/>
      </rPr>
      <t xml:space="preserve">05/04/18 </t>
    </r>
    <r>
      <rPr>
        <sz val="10"/>
        <color theme="1"/>
        <rFont val="Calibri"/>
        <family val="2"/>
        <scheme val="minor"/>
      </rPr>
      <t xml:space="preserve">- Ran comparison against current DPSE/MC document and confirmed version included in the amendment signed in Dec-2017 is current.  </t>
    </r>
    <r>
      <rPr>
        <b/>
        <i/>
        <sz val="10"/>
        <color theme="1"/>
        <rFont val="Calibri"/>
        <family val="2"/>
        <scheme val="minor"/>
      </rPr>
      <t>No further work on this required.</t>
    </r>
  </si>
  <si>
    <r>
      <rPr>
        <b/>
        <sz val="10"/>
        <color theme="1"/>
        <rFont val="Calibri"/>
        <family val="2"/>
        <scheme val="minor"/>
      </rPr>
      <t xml:space="preserve">05/14/18 - </t>
    </r>
    <r>
      <rPr>
        <sz val="10"/>
        <color theme="1"/>
        <rFont val="Calibri"/>
        <family val="2"/>
        <scheme val="minor"/>
      </rPr>
      <t xml:space="preserve">Per Peter McRobert (NIKE), this vendor has no access to EU data and is only being used in the US. </t>
    </r>
    <r>
      <rPr>
        <b/>
        <i/>
        <sz val="10"/>
        <color theme="1"/>
        <rFont val="Calibri"/>
        <family val="2"/>
        <scheme val="minor"/>
      </rPr>
      <t>No further action required.</t>
    </r>
  </si>
  <si>
    <r>
      <rPr>
        <b/>
        <sz val="10"/>
        <color theme="1"/>
        <rFont val="Calibri"/>
        <family val="2"/>
        <scheme val="minor"/>
      </rPr>
      <t xml:space="preserve">05/09/18 </t>
    </r>
    <r>
      <rPr>
        <sz val="10"/>
        <color theme="1"/>
        <rFont val="Calibri"/>
        <family val="2"/>
        <scheme val="minor"/>
      </rPr>
      <t xml:space="preserve">- Ran comparison against current DPSE/MC document and confirmed version included in the agreement signed in Nov-2017 is current. </t>
    </r>
    <r>
      <rPr>
        <b/>
        <i/>
        <sz val="10"/>
        <color theme="1"/>
        <rFont val="Calibri"/>
        <family val="2"/>
        <scheme val="minor"/>
      </rPr>
      <t xml:space="preserve"> No further action required.</t>
    </r>
  </si>
  <si>
    <r>
      <rPr>
        <b/>
        <sz val="10"/>
        <color theme="1"/>
        <rFont val="Calibri"/>
        <family val="2"/>
        <scheme val="minor"/>
      </rPr>
      <t xml:space="preserve">05/24/18 </t>
    </r>
    <r>
      <rPr>
        <sz val="10"/>
        <color theme="1"/>
        <rFont val="Calibri"/>
        <family val="2"/>
        <scheme val="minor"/>
      </rPr>
      <t xml:space="preserve">- Vendor &amp; client confirmed that Zebra has no access to Nike networks, doesn't collect or retain Nike data, &amp; they connect locally to the Nike network plus all communication is encrypted.  Zebra is the manufacturer of the printing appliances in stores and distribution centers which Nike purchases through a reseller. </t>
    </r>
    <r>
      <rPr>
        <b/>
        <i/>
        <sz val="10"/>
        <color theme="1"/>
        <rFont val="Calibri"/>
        <family val="2"/>
        <scheme val="minor"/>
      </rPr>
      <t>Based on this it is determined that GDPR remediation is not required.</t>
    </r>
  </si>
  <si>
    <r>
      <rPr>
        <b/>
        <sz val="10"/>
        <color theme="1"/>
        <rFont val="Calibri"/>
        <family val="2"/>
        <scheme val="minor"/>
      </rPr>
      <t>02/16/18</t>
    </r>
    <r>
      <rPr>
        <sz val="10"/>
        <color theme="1"/>
        <rFont val="Calibri"/>
        <family val="2"/>
        <scheme val="minor"/>
      </rPr>
      <t xml:space="preserve"> - Jason Plumton confirmed that vendor does not have access to Nike data.  They prepare aggregated credit card transaction data (i.e. avg. spend per household) for consumers within US &amp; UK. </t>
    </r>
    <r>
      <rPr>
        <b/>
        <i/>
        <sz val="10"/>
        <color theme="1"/>
        <rFont val="Calibri"/>
        <family val="2"/>
        <scheme val="minor"/>
      </rPr>
      <t>No further action required.</t>
    </r>
  </si>
  <si>
    <r>
      <rPr>
        <b/>
        <sz val="10"/>
        <color theme="1"/>
        <rFont val="Calibri"/>
        <family val="2"/>
        <scheme val="minor"/>
      </rPr>
      <t>05/24/18</t>
    </r>
    <r>
      <rPr>
        <sz val="10"/>
        <color theme="1"/>
        <rFont val="Calibri"/>
        <family val="2"/>
        <scheme val="minor"/>
      </rPr>
      <t xml:space="preserve"> - Acknowlement from NIKE, Ashe Legal &amp; Vendor that PayPal stands as Data Controller under the engagement between parties. </t>
    </r>
    <r>
      <rPr>
        <b/>
        <i/>
        <sz val="10"/>
        <color theme="1"/>
        <rFont val="Calibri"/>
        <family val="2"/>
        <scheme val="minor"/>
      </rPr>
      <t>No remediation is required.</t>
    </r>
  </si>
  <si>
    <r>
      <rPr>
        <b/>
        <sz val="10"/>
        <color theme="1"/>
        <rFont val="Calibri"/>
        <family val="2"/>
        <scheme val="minor"/>
      </rPr>
      <t xml:space="preserve">02/22/18 </t>
    </r>
    <r>
      <rPr>
        <sz val="10"/>
        <color theme="1"/>
        <rFont val="Calibri"/>
        <family val="2"/>
        <scheme val="minor"/>
      </rPr>
      <t xml:space="preserve">- per Dan Keller (Nike biz) no EU data shared - US only. </t>
    </r>
    <r>
      <rPr>
        <b/>
        <i/>
        <sz val="10"/>
        <color theme="1"/>
        <rFont val="Calibri"/>
        <family val="2"/>
        <scheme val="minor"/>
      </rPr>
      <t>No remediation is  required.</t>
    </r>
  </si>
  <si>
    <r>
      <rPr>
        <b/>
        <sz val="10"/>
        <color theme="1"/>
        <rFont val="Calibri"/>
        <family val="2"/>
        <scheme val="minor"/>
      </rPr>
      <t xml:space="preserve">05/21/18 </t>
    </r>
    <r>
      <rPr>
        <sz val="10"/>
        <color theme="1"/>
        <rFont val="Calibri"/>
        <family val="2"/>
        <scheme val="minor"/>
      </rPr>
      <t xml:space="preserve">- Vendor, NBO and Nike IRM all agree that there is no PII being shared. </t>
    </r>
    <r>
      <rPr>
        <b/>
        <i/>
        <sz val="10"/>
        <color theme="1"/>
        <rFont val="Calibri"/>
        <family val="2"/>
        <scheme val="minor"/>
      </rPr>
      <t xml:space="preserve"> No further action required.</t>
    </r>
  </si>
  <si>
    <r>
      <t xml:space="preserve">02/07/18 </t>
    </r>
    <r>
      <rPr>
        <sz val="10"/>
        <rFont val="Calibri"/>
        <family val="2"/>
        <scheme val="minor"/>
      </rPr>
      <t xml:space="preserve">- per Sebastiaan Kuitenbrouwer (Nike biz) no EU data shared - US only. </t>
    </r>
    <r>
      <rPr>
        <b/>
        <i/>
        <sz val="10"/>
        <rFont val="Calibri"/>
        <family val="2"/>
        <scheme val="minor"/>
      </rPr>
      <t>No remediation is required.</t>
    </r>
  </si>
  <si>
    <r>
      <t>04/13/18 -</t>
    </r>
    <r>
      <rPr>
        <sz val="10"/>
        <color theme="1"/>
        <rFont val="Calibri"/>
        <family val="2"/>
        <scheme val="minor"/>
      </rPr>
      <t xml:space="preserve"> NIKE EHQ IS HANDLING
</t>
    </r>
    <r>
      <rPr>
        <b/>
        <i/>
        <sz val="10"/>
        <color theme="1"/>
        <rFont val="Calibri"/>
        <family val="2"/>
        <scheme val="minor"/>
      </rPr>
      <t>No further action required by Ashe.</t>
    </r>
  </si>
  <si>
    <r>
      <rPr>
        <b/>
        <sz val="10"/>
        <color theme="1"/>
        <rFont val="Calibri"/>
        <family val="2"/>
        <scheme val="minor"/>
      </rPr>
      <t xml:space="preserve">02/22/18 </t>
    </r>
    <r>
      <rPr>
        <sz val="10"/>
        <color theme="1"/>
        <rFont val="Calibri"/>
        <family val="2"/>
        <scheme val="minor"/>
      </rPr>
      <t xml:space="preserve">- IRM classified as Bronze (public) data; agreement includes the "lite" version of the data security exhibit. </t>
    </r>
    <r>
      <rPr>
        <b/>
        <i/>
        <sz val="10"/>
        <color theme="1"/>
        <rFont val="Calibri"/>
        <family val="2"/>
        <scheme val="minor"/>
      </rPr>
      <t>No further action required.</t>
    </r>
  </si>
  <si>
    <r>
      <rPr>
        <b/>
        <sz val="10"/>
        <color theme="1"/>
        <rFont val="Calibri"/>
        <family val="2"/>
        <scheme val="minor"/>
      </rPr>
      <t xml:space="preserve">06/14/18 - </t>
    </r>
    <r>
      <rPr>
        <sz val="10"/>
        <color theme="1"/>
        <rFont val="Calibri"/>
        <family val="2"/>
        <scheme val="minor"/>
      </rPr>
      <t xml:space="preserve">Per email from Madeline Zamoyski, Nike is no longer working with Acxiom.  No current projects. Inquired whether Ashe should prepare termination letter.  </t>
    </r>
  </si>
  <si>
    <t>Julio Hernandez</t>
  </si>
  <si>
    <t>Principal</t>
  </si>
  <si>
    <t xml:space="preserve">juliojhernandez@kpmg.com </t>
  </si>
  <si>
    <t xml:space="preserve">ann.miller@nike.com </t>
  </si>
  <si>
    <t>Tom Lannen</t>
  </si>
  <si>
    <t>Regional Executive Vice President</t>
  </si>
  <si>
    <t xml:space="preserve">Tom.Lannen@ajg.com </t>
  </si>
  <si>
    <t xml:space="preserve">One Clipboard Inc.
(d/b/a Splash)
Attn: Kevin Hubschmann, Enterprise Account Executive
122 W. 26th Street
4th Floor
New York, NY 10001
</t>
  </si>
  <si>
    <t xml:space="preserve">One Clipboard Inc.
(d/b/a Splash)
Attn: General Counsel
122 W. 26th Street
4th Floor
New York, NY 10001
</t>
  </si>
  <si>
    <r>
      <rPr>
        <b/>
        <sz val="10"/>
        <color theme="1"/>
        <rFont val="Calibri"/>
        <family val="2"/>
        <scheme val="minor"/>
      </rPr>
      <t xml:space="preserve">03/19/18 </t>
    </r>
    <r>
      <rPr>
        <sz val="10"/>
        <color theme="1"/>
        <rFont val="Calibri"/>
        <family val="2"/>
        <scheme val="minor"/>
      </rPr>
      <t xml:space="preserve">- Request for confirmation sent to vendor confirming that they have no access to EU consumer data.  Confirmation received.  </t>
    </r>
    <r>
      <rPr>
        <b/>
        <sz val="10"/>
        <color theme="1"/>
        <rFont val="Calibri"/>
        <family val="2"/>
        <scheme val="minor"/>
      </rPr>
      <t>02/07/18</t>
    </r>
    <r>
      <rPr>
        <sz val="10"/>
        <color theme="1"/>
        <rFont val="Calibri"/>
        <family val="2"/>
        <scheme val="minor"/>
      </rPr>
      <t xml:space="preserve"> - per Carlos Moreno (Nike Biz) US only - no EU data involved.  </t>
    </r>
    <r>
      <rPr>
        <b/>
        <i/>
        <sz val="10"/>
        <color theme="1"/>
        <rFont val="Calibri"/>
        <family val="2"/>
        <scheme val="minor"/>
      </rPr>
      <t>No remediation / action is required.</t>
    </r>
  </si>
  <si>
    <r>
      <t xml:space="preserve">Suresh Guruswamy
Cluster Delivery Head Consumer
</t>
    </r>
    <r>
      <rPr>
        <b/>
        <u/>
        <sz val="10"/>
        <color rgb="FF0000FF"/>
        <rFont val="Calibri"/>
        <family val="2"/>
        <scheme val="minor"/>
      </rPr>
      <t xml:space="preserve">suresh.guruswamy@wipro.com </t>
    </r>
  </si>
  <si>
    <t>16164
Synthesio-DPSE
Converse
207507.2</t>
  </si>
  <si>
    <t>16167
EJ2 Comm
Amd2-NIKE</t>
  </si>
  <si>
    <t xml:space="preserve">16169
Columbia Resource Group-DPSE
</t>
  </si>
  <si>
    <t>15984
AON-GDPR</t>
  </si>
  <si>
    <t>15629
ADP
DPSE-NIKE-31680</t>
  </si>
  <si>
    <t>14784
 Augmentum
Amd 1-DPSE-NIKE</t>
  </si>
  <si>
    <r>
      <rPr>
        <b/>
        <sz val="10"/>
        <color theme="1"/>
        <rFont val="Calibri"/>
        <family val="2"/>
        <scheme val="minor"/>
      </rPr>
      <t xml:space="preserve">03/28/18 </t>
    </r>
    <r>
      <rPr>
        <sz val="10"/>
        <color theme="1"/>
        <rFont val="Calibri"/>
        <family val="2"/>
        <scheme val="minor"/>
      </rPr>
      <t xml:space="preserve">- FedEx legal is stipulating that no remediation required due to no access to data.  J. Snell escalated to Demetrios for review.
</t>
    </r>
    <r>
      <rPr>
        <b/>
        <sz val="10"/>
        <color theme="1"/>
        <rFont val="Calibri"/>
        <family val="2"/>
        <scheme val="minor"/>
      </rPr>
      <t xml:space="preserve">06/19/18 - </t>
    </r>
    <r>
      <rPr>
        <sz val="10"/>
        <color theme="1"/>
        <rFont val="Calibri"/>
        <family val="2"/>
        <scheme val="minor"/>
      </rPr>
      <t xml:space="preserve">FedEx counsel has consistently taken position that they will not entertain the possibility of signing Nike's DPSE or even engage in negotiation of DPSE terms for multiple reasons (i.e. number of customers they have, does not act as data controller/processor for customers.
</t>
    </r>
  </si>
  <si>
    <t>Code42
Software</t>
  </si>
  <si>
    <t>13724
Code42-Amd1
(SaaS-C)</t>
  </si>
  <si>
    <t>Master Software License, Hardware, Support &amp; Services Agreement</t>
  </si>
  <si>
    <t>Chris
Mastorakis</t>
  </si>
  <si>
    <t>00081206.1</t>
  </si>
  <si>
    <t>Chris
Coomler</t>
  </si>
  <si>
    <t xml:space="preserve">chris.coomler@nike.com </t>
  </si>
  <si>
    <t>1 Main Street SE
Minneapolis, MN 55414</t>
  </si>
  <si>
    <t>Chris Coomler</t>
  </si>
  <si>
    <t>chris.coomler@nike.com</t>
  </si>
  <si>
    <t>David
Huberman</t>
  </si>
  <si>
    <t>david.huberman@code42.com</t>
  </si>
  <si>
    <t>General Counsel</t>
  </si>
  <si>
    <r>
      <t xml:space="preserve">WIPRO                                                                      </t>
    </r>
    <r>
      <rPr>
        <b/>
        <sz val="11"/>
        <color rgb="FF0000FF"/>
        <rFont val="Calibri"/>
        <family val="2"/>
        <scheme val="minor"/>
      </rPr>
      <t>COMPLETED</t>
    </r>
  </si>
  <si>
    <t>Srinivasan Rajamani</t>
  </si>
  <si>
    <t xml:space="preserve">s.rajamani@wipro.com </t>
  </si>
  <si>
    <r>
      <t xml:space="preserve">Contract in Cranium
#43691.0
</t>
    </r>
    <r>
      <rPr>
        <b/>
        <sz val="10"/>
        <color rgb="FFFF0000"/>
        <rFont val="Calibri"/>
        <family val="2"/>
      </rPr>
      <t>Outstanding
(Record is NOT the master agreement)</t>
    </r>
  </si>
  <si>
    <t>J. Woodruff</t>
  </si>
  <si>
    <t>Jun-2014</t>
  </si>
  <si>
    <t>00124178.1</t>
  </si>
  <si>
    <t>Medallia, Inc.
Attn: Aaron Thacker
395 Page Mill Road
Suite 100
Palo Alto, CA 94306</t>
  </si>
  <si>
    <t>Alan Grebene
VP &amp; General Counsel</t>
  </si>
  <si>
    <t xml:space="preserve">Overnite
or 
Cert RR
or 
Fax w/ 
Hard Copy
by USPS
next biz day
</t>
  </si>
  <si>
    <t>450 Concar Drive
San Mateo, CA 94402
Phone: (650) 321-3000
Fax: (650) 321-3156</t>
  </si>
  <si>
    <r>
      <t xml:space="preserve">Pete Stofle
</t>
    </r>
    <r>
      <rPr>
        <u/>
        <sz val="10"/>
        <color rgb="FF0000FF"/>
        <rFont val="Calibri"/>
        <family val="2"/>
        <scheme val="minor"/>
      </rPr>
      <t xml:space="preserve">pstofle@medallia.com </t>
    </r>
  </si>
  <si>
    <t>SailPoint</t>
  </si>
  <si>
    <t>Incoming Request
(Rec'd 06/22/18)</t>
  </si>
  <si>
    <t>000048036.0</t>
  </si>
  <si>
    <t>Dani
Love
Eric
Dwyer</t>
  </si>
  <si>
    <t>00048036.1</t>
  </si>
  <si>
    <t xml:space="preserve">SailPoint Technologies
Attn: Dir., Contract Operations
11305 Four Points Drive
Bldg. 2, Suite 100
Austin, TX 78726
Phone: (512) 346-2000
Fax: (512) 346-2033
</t>
  </si>
  <si>
    <t>e-Spirit</t>
  </si>
  <si>
    <t>00145289.0</t>
  </si>
  <si>
    <t>00145291.0</t>
  </si>
  <si>
    <t>Russell
Djanie
Jason
Leavitt</t>
  </si>
  <si>
    <t>00145289.1</t>
  </si>
  <si>
    <t>00145291.1</t>
  </si>
  <si>
    <t xml:space="preserve">eSpirit, Inc.
Attn: Legal Department
One Cranberry Hill
Suite 100
Boston, MA 02421
Phone: (781) 862 5511
</t>
  </si>
  <si>
    <t xml:space="preserve">eSpirit, Inc.
Attn: Legal Department
One Cranberry Hill
Suite 100
Lexington, MA 02422
Phone: (781) 862 5511
</t>
  </si>
  <si>
    <r>
      <t xml:space="preserve">Master Professional Services Agreement
</t>
    </r>
    <r>
      <rPr>
        <b/>
        <sz val="10"/>
        <color rgb="FFFF0000"/>
        <rFont val="Calibri"/>
        <family val="2"/>
        <scheme val="minor"/>
      </rPr>
      <t>CONVERSE</t>
    </r>
  </si>
  <si>
    <r>
      <t xml:space="preserve">Master Professional Services Agreement
</t>
    </r>
    <r>
      <rPr>
        <b/>
        <sz val="10"/>
        <color rgb="FFFF0000"/>
        <rFont val="Calibri"/>
        <family val="2"/>
        <scheme val="minor"/>
      </rPr>
      <t xml:space="preserve">
CONVERSE</t>
    </r>
  </si>
  <si>
    <r>
      <t xml:space="preserve">Master Services
Agreement (SaaS)
</t>
    </r>
    <r>
      <rPr>
        <b/>
        <sz val="10"/>
        <color rgb="FFFF0000"/>
        <rFont val="Calibri"/>
        <family val="2"/>
        <scheme val="minor"/>
      </rPr>
      <t xml:space="preserve">
CONVERSE</t>
    </r>
  </si>
  <si>
    <t xml:space="preserve">eSpirit, Inc.
Attn: COO
One Cranberry Hill
Suite 100
Lexington, MA 02422
Phone: (781) 862 5511
</t>
  </si>
  <si>
    <t>PENDING
EHQ TRANSFER</t>
  </si>
  <si>
    <t>16246
e-Spirit
Amd-to MPSA
CONVERSE</t>
  </si>
  <si>
    <t>16247
e-Spirit
Amd-to MSA/SaaS
CONVERSE</t>
  </si>
  <si>
    <t>14500
Sailpoint
DPSE-NIKE
48036.1</t>
  </si>
  <si>
    <t>Simone
Lengyel</t>
  </si>
  <si>
    <t>15952
Ventiv-GDPR
DPSE-NIKE</t>
  </si>
  <si>
    <t>REQUESTED
06.26.18</t>
  </si>
  <si>
    <r>
      <rPr>
        <b/>
        <sz val="10"/>
        <color theme="1"/>
        <rFont val="Calibri"/>
        <family val="2"/>
        <scheme val="minor"/>
      </rPr>
      <t>06/26/18</t>
    </r>
    <r>
      <rPr>
        <sz val="10"/>
        <color theme="1"/>
        <rFont val="Calibri"/>
        <family val="2"/>
        <scheme val="minor"/>
      </rPr>
      <t xml:space="preserve"> - Agreement expired 05/31/18 and is not being extended. Replacement vendor "Initiative LLC" is out-of-scope (Public data) per RITM #613770.</t>
    </r>
  </si>
  <si>
    <t>Rob
Weerts
Chris
Langway</t>
  </si>
  <si>
    <t xml:space="preserve">16274
Satis&amp;fy
DPSE-NIKE
</t>
  </si>
  <si>
    <t>Pom
Zwar
(EMEA)</t>
  </si>
  <si>
    <r>
      <t xml:space="preserve">satis&amp;fy, AG
Dogelmuhle
D-61184
Karben, Germany
Phone: 49-6039 9120-0
Fax: 49-6039-45951
Email: </t>
    </r>
    <r>
      <rPr>
        <u/>
        <sz val="10"/>
        <color rgb="FF0000FF"/>
        <rFont val="Calibri"/>
        <family val="2"/>
        <scheme val="minor"/>
      </rPr>
      <t>Frankfurt@satis-fy.com</t>
    </r>
  </si>
  <si>
    <t>Incoming Request
(Rec'd 06/28/18)</t>
  </si>
  <si>
    <t>Jennifer
Copeland
Tomas
Kornegay</t>
  </si>
  <si>
    <t>Talent Acquisition Sr. Director</t>
  </si>
  <si>
    <t>Dimitri Boylan</t>
  </si>
  <si>
    <r>
      <t xml:space="preserve">Avature                                                                      </t>
    </r>
    <r>
      <rPr>
        <b/>
        <sz val="11"/>
        <color rgb="FF0000FF"/>
        <rFont val="Calibri"/>
        <family val="2"/>
        <scheme val="minor"/>
      </rPr>
      <t>COMPLETED</t>
    </r>
  </si>
  <si>
    <r>
      <t xml:space="preserve">Axian                                                                           </t>
    </r>
    <r>
      <rPr>
        <b/>
        <sz val="11"/>
        <color rgb="FF0000FF"/>
        <rFont val="Calibri"/>
        <family val="2"/>
        <scheme val="minor"/>
      </rPr>
      <t>COMPLETED</t>
    </r>
  </si>
  <si>
    <r>
      <t xml:space="preserve">Code42 Software                             </t>
    </r>
    <r>
      <rPr>
        <b/>
        <sz val="11"/>
        <color rgb="FF0000FF"/>
        <rFont val="Calibri"/>
        <family val="2"/>
        <scheme val="minor"/>
      </rPr>
      <t xml:space="preserve">                         COMPLETED</t>
    </r>
  </si>
  <si>
    <r>
      <t xml:space="preserve">Punchkick Interactive                      </t>
    </r>
    <r>
      <rPr>
        <b/>
        <sz val="11"/>
        <color rgb="FF0000FF"/>
        <rFont val="Calibri"/>
        <family val="2"/>
        <scheme val="minor"/>
      </rPr>
      <t xml:space="preserve">    NO REMEDIATION REQ.    </t>
    </r>
    <r>
      <rPr>
        <sz val="11"/>
        <color theme="1"/>
        <rFont val="Calibri"/>
        <family val="2"/>
        <scheme val="minor"/>
      </rPr>
      <t xml:space="preserve">        </t>
    </r>
    <r>
      <rPr>
        <b/>
        <sz val="11"/>
        <color rgb="FF0000FF"/>
        <rFont val="Calibri"/>
        <family val="2"/>
        <scheme val="minor"/>
      </rPr>
      <t xml:space="preserve"> </t>
    </r>
  </si>
  <si>
    <r>
      <t xml:space="preserve">US Direct eCommerce Ltd. (eShopWorld)         </t>
    </r>
    <r>
      <rPr>
        <b/>
        <sz val="11"/>
        <color rgb="FF0000FF"/>
        <rFont val="Calibri"/>
        <family val="2"/>
        <scheme val="minor"/>
      </rPr>
      <t>COMPLETED</t>
    </r>
  </si>
  <si>
    <t>BAU / GDPR - Other (J. Snell / L. Willman)</t>
  </si>
  <si>
    <r>
      <rPr>
        <b/>
        <sz val="10"/>
        <color theme="1"/>
        <rFont val="Calibri"/>
        <family val="2"/>
        <scheme val="minor"/>
      </rPr>
      <t>07/10/18</t>
    </r>
    <r>
      <rPr>
        <sz val="10"/>
        <color theme="1"/>
        <rFont val="Calibri"/>
        <family val="2"/>
        <scheme val="minor"/>
      </rPr>
      <t xml:space="preserve"> - Determined that only data is provided from Nike EU to Satis&amp;fy EU.  No consumer data or credit card data shared and no EU data sent to US.  Only Nike employee contact information (name, email &amp; phone) is available to vendor. Email sent to Cloudette providing reasoning for status.</t>
    </r>
  </si>
  <si>
    <r>
      <rPr>
        <b/>
        <sz val="10"/>
        <color theme="1"/>
        <rFont val="Calibri"/>
        <family val="2"/>
        <scheme val="minor"/>
      </rPr>
      <t xml:space="preserve">07/10/18 </t>
    </r>
    <r>
      <rPr>
        <sz val="10"/>
        <color theme="1"/>
        <rFont val="Calibri"/>
        <family val="2"/>
        <scheme val="minor"/>
      </rPr>
      <t>- Agreement expired 05/31/18 and is not being extended. Replacement vendor "Initiative LLC" is out-of-scope (Public data) per RITM #613770.  Email sent to Cloudette providing reasoning for status.</t>
    </r>
  </si>
  <si>
    <r>
      <t>Andrea Jasinek
Nate Moceri</t>
    </r>
    <r>
      <rPr>
        <i/>
        <sz val="10"/>
        <color theme="1"/>
        <rFont val="Calibri"/>
        <family val="2"/>
        <scheme val="minor"/>
      </rPr>
      <t xml:space="preserve">
</t>
    </r>
    <r>
      <rPr>
        <sz val="10"/>
        <color theme="1"/>
        <rFont val="Calibri"/>
        <family val="2"/>
        <scheme val="minor"/>
      </rPr>
      <t>Kerry Jantzi</t>
    </r>
  </si>
  <si>
    <t>Incoming Request
(Rec'd 07/17/18)</t>
  </si>
  <si>
    <t>16433
Usabilla BV-Amd-NIKE</t>
  </si>
  <si>
    <t>00112044.1</t>
  </si>
  <si>
    <t>Beverly
Davis</t>
  </si>
  <si>
    <t>Usabilla B.V.
Attn: Chief Executive Officer
Keizersgracht 221
1016 DV Amsterdam
The Netherlands
Email: marc@usabilla.com</t>
  </si>
  <si>
    <t>Sam Halse
Joop Wijn</t>
  </si>
  <si>
    <t>COO
Chief Strategy &amp; Risk Officer</t>
  </si>
  <si>
    <t xml:space="preserve">sam.halse@adyen.com
joop.wijn@adyen.com </t>
  </si>
  <si>
    <t>01/18/18
01/04/18</t>
  </si>
  <si>
    <t>16372
Medallia-GDPR
Amd-NIKE</t>
  </si>
  <si>
    <t>Universal Weather &amp; Aviation</t>
  </si>
  <si>
    <t>16409
Universal Weather &amp; Aviation-Amd-NIKE</t>
  </si>
  <si>
    <t>Agreement for Services and Good / Uvalr Fueling Card</t>
  </si>
  <si>
    <t>Tammy
Snyder
&amp;
John Gale</t>
  </si>
  <si>
    <t>Universal Weather and Aviation, Inc.
8787 Tallyho
Houston, TX 77061</t>
  </si>
  <si>
    <t xml:space="preserve">Rokin 16
1012 KR
Amsterdam, The Netherlands
Tel: 31 20 772 78 35
Email: support@usabilla.com
</t>
  </si>
  <si>
    <t>Universal Weather and Aviation, Inc.
Attn: Legal Department
Fax: (713) 943-4619 (?)</t>
  </si>
  <si>
    <t>1150 Gemini Street
Houston, TX 77058
Tel: (713) 944-1622</t>
  </si>
  <si>
    <t>Incoming Request
(Rec'd 07/16/18)</t>
  </si>
  <si>
    <t>Universal Weather and Aviation</t>
  </si>
  <si>
    <r>
      <t xml:space="preserve">Adyen B.V.                                                                 </t>
    </r>
    <r>
      <rPr>
        <b/>
        <sz val="11"/>
        <color rgb="FF0000FF"/>
        <rFont val="Calibri"/>
        <family val="2"/>
      </rPr>
      <t>COMPLETED</t>
    </r>
  </si>
  <si>
    <r>
      <rPr>
        <b/>
        <sz val="10"/>
        <color rgb="FFFF0000"/>
        <rFont val="Calibri"/>
        <family val="2"/>
        <scheme val="minor"/>
      </rPr>
      <t xml:space="preserve">There are two entities for Satis&amp;fy in Cranium.  The record that EHQ referenced is under: Satis&amp;fy; agreements are also being saved under Satis &amp; Fy AG.  </t>
    </r>
    <r>
      <rPr>
        <b/>
        <sz val="10"/>
        <color rgb="FF0000FF"/>
        <rFont val="Calibri"/>
        <family val="2"/>
        <scheme val="minor"/>
      </rPr>
      <t xml:space="preserve">
Metadata added to master tracker
</t>
    </r>
    <r>
      <rPr>
        <b/>
        <sz val="10"/>
        <color rgb="FF00B050"/>
        <rFont val="Calibri"/>
        <family val="2"/>
        <scheme val="minor"/>
      </rPr>
      <t xml:space="preserve">&gt; Sent out request for DPI
</t>
    </r>
    <r>
      <rPr>
        <b/>
        <sz val="10"/>
        <color rgb="FF7E21A7"/>
        <rFont val="Calibri"/>
        <family val="2"/>
        <scheme val="minor"/>
      </rPr>
      <t>NO REMEDIATION REQUIRED</t>
    </r>
  </si>
  <si>
    <r>
      <t xml:space="preserve">Metadata added to master tracker
</t>
    </r>
    <r>
      <rPr>
        <b/>
        <sz val="10"/>
        <color rgb="FF00B050"/>
        <rFont val="Calibri"/>
        <family val="2"/>
        <scheme val="minor"/>
      </rPr>
      <t xml:space="preserve">&gt; Sent out request for DPI
</t>
    </r>
    <r>
      <rPr>
        <b/>
        <sz val="10"/>
        <color rgb="FF7E21A7"/>
        <rFont val="Calibri"/>
        <family val="2"/>
        <scheme val="minor"/>
      </rPr>
      <t>NO REMEDIATION REQUIRED</t>
    </r>
  </si>
  <si>
    <t>Ralph Vasami</t>
  </si>
  <si>
    <t>John Gale</t>
  </si>
  <si>
    <t>Sr. Director, Aviation</t>
  </si>
  <si>
    <t>john.gale@nike.com</t>
  </si>
  <si>
    <t>Tom Kirtz</t>
  </si>
  <si>
    <t>Sr. Director, Global</t>
  </si>
  <si>
    <t>tom.kirtz@nike.com</t>
  </si>
  <si>
    <t>Alan Grebene</t>
  </si>
  <si>
    <t>VP &amp; General Counsel</t>
  </si>
  <si>
    <t>alan@medallia.com</t>
  </si>
  <si>
    <r>
      <rPr>
        <b/>
        <sz val="10"/>
        <color theme="1"/>
        <rFont val="Calibri"/>
        <family val="2"/>
        <scheme val="minor"/>
      </rPr>
      <t xml:space="preserve">07/31/18 </t>
    </r>
    <r>
      <rPr>
        <sz val="10"/>
        <color theme="1"/>
        <rFont val="Calibri"/>
        <family val="2"/>
        <scheme val="minor"/>
      </rPr>
      <t>- LAW alerted B. Drabiak that he was using the wrong version of the DPSE. Sent revisions - he reverted back to the original document.</t>
    </r>
  </si>
  <si>
    <r>
      <rPr>
        <b/>
        <sz val="10"/>
        <color theme="1"/>
        <rFont val="Calibri"/>
        <family val="2"/>
        <scheme val="minor"/>
      </rPr>
      <t xml:space="preserve">06/03/18 - </t>
    </r>
    <r>
      <rPr>
        <sz val="10"/>
        <color theme="1"/>
        <rFont val="Calibri"/>
        <family val="2"/>
        <scheme val="minor"/>
      </rPr>
      <t>verified with NBO that no EU data shared.  No remediation required.</t>
    </r>
  </si>
  <si>
    <r>
      <t xml:space="preserve">Medallia                                                                    </t>
    </r>
    <r>
      <rPr>
        <b/>
        <sz val="11"/>
        <color rgb="FF0000FF"/>
        <rFont val="Calibri"/>
        <family val="2"/>
        <scheme val="minor"/>
      </rPr>
      <t>COMPLETED</t>
    </r>
  </si>
  <si>
    <r>
      <rPr>
        <b/>
        <sz val="10"/>
        <color theme="1"/>
        <rFont val="Calibri"/>
        <family val="2"/>
        <scheme val="minor"/>
      </rPr>
      <t xml:space="preserve">08/03/18 </t>
    </r>
    <r>
      <rPr>
        <sz val="10"/>
        <color theme="1"/>
        <rFont val="Calibri"/>
        <family val="2"/>
        <scheme val="minor"/>
      </rPr>
      <t>- In process; expect completion within next 30 days (no change from last update 06/12/18).</t>
    </r>
  </si>
  <si>
    <r>
      <rPr>
        <b/>
        <sz val="10"/>
        <color theme="1"/>
        <rFont val="Calibri"/>
        <family val="2"/>
        <scheme val="minor"/>
      </rPr>
      <t xml:space="preserve">08/03/18 </t>
    </r>
    <r>
      <rPr>
        <sz val="10"/>
        <color theme="1"/>
        <rFont val="Calibri"/>
        <family val="2"/>
        <scheme val="minor"/>
      </rPr>
      <t>- In process; unable to estimate a date for completion.  Sent a draft to vendor on June 12th - no response despite multiple inquiries.</t>
    </r>
  </si>
  <si>
    <t>Martin Schultz</t>
  </si>
  <si>
    <t>David Myerson</t>
  </si>
  <si>
    <t>Sr. Director Global Procurement Ops</t>
  </si>
  <si>
    <t>david.myerson@nike.com</t>
  </si>
  <si>
    <t>mschultz@prounlimited.com</t>
  </si>
  <si>
    <r>
      <rPr>
        <b/>
        <sz val="10"/>
        <color theme="1"/>
        <rFont val="Calibri"/>
        <family val="2"/>
        <scheme val="minor"/>
      </rPr>
      <t>06/25/18</t>
    </r>
    <r>
      <rPr>
        <sz val="10"/>
        <color theme="1"/>
        <rFont val="Calibri"/>
        <family val="2"/>
        <scheme val="minor"/>
      </rPr>
      <t xml:space="preserve"> - NBO completed DPI, confirmed no EU data is shared nor accessible by vendor and Punchkick is simply a branding tool for Taleo - all candidate information is stored with Taleo.</t>
    </r>
  </si>
  <si>
    <r>
      <rPr>
        <b/>
        <sz val="10"/>
        <color theme="1"/>
        <rFont val="Calibri"/>
        <family val="2"/>
        <scheme val="minor"/>
      </rPr>
      <t xml:space="preserve">06/13/18 </t>
    </r>
    <r>
      <rPr>
        <sz val="10"/>
        <color theme="1"/>
        <rFont val="Calibri"/>
        <family val="2"/>
        <scheme val="minor"/>
      </rPr>
      <t>- Confirmation from both client (Margarita Collado &amp; Michael Donnor) &amp; vendor that no EU consumer data is shared with vendor.  Concluded that no remediation is required.</t>
    </r>
  </si>
  <si>
    <r>
      <rPr>
        <b/>
        <sz val="10"/>
        <color theme="1"/>
        <rFont val="Calibri"/>
        <family val="2"/>
        <scheme val="minor"/>
      </rPr>
      <t xml:space="preserve">08/07/18 - </t>
    </r>
    <r>
      <rPr>
        <sz val="10"/>
        <color theme="1"/>
        <rFont val="Calibri"/>
        <family val="2"/>
        <scheme val="minor"/>
      </rPr>
      <t>Still in process; FedEx counsel continues to be marginally responsive. Unable to estimate date for completion.</t>
    </r>
  </si>
  <si>
    <t xml:space="preserve"> </t>
  </si>
  <si>
    <r>
      <rPr>
        <b/>
        <sz val="10"/>
        <color theme="1"/>
        <rFont val="Calibri"/>
        <family val="2"/>
        <scheme val="minor"/>
      </rPr>
      <t xml:space="preserve">08/07/18 </t>
    </r>
    <r>
      <rPr>
        <sz val="10"/>
        <color theme="1"/>
        <rFont val="Calibri"/>
        <family val="2"/>
        <scheme val="minor"/>
      </rPr>
      <t>- Still waiting to hear from Aon on applicable contract.</t>
    </r>
  </si>
  <si>
    <r>
      <rPr>
        <b/>
        <sz val="10"/>
        <color theme="1"/>
        <rFont val="Calibri"/>
        <family val="2"/>
        <scheme val="minor"/>
      </rPr>
      <t xml:space="preserve">06/13/18 - </t>
    </r>
    <r>
      <rPr>
        <sz val="10"/>
        <color theme="1"/>
        <rFont val="Calibri"/>
        <family val="2"/>
        <scheme val="minor"/>
      </rPr>
      <t xml:space="preserve">Confirmation from both client (Margarita Collado &amp; Michael Donnor) &amp; vendor that no EU consumer data is shared with vendor.  </t>
    </r>
    <r>
      <rPr>
        <b/>
        <i/>
        <sz val="10"/>
        <color theme="1"/>
        <rFont val="Calibri"/>
        <family val="2"/>
        <scheme val="minor"/>
      </rPr>
      <t>Concluded no remediation is required.</t>
    </r>
  </si>
  <si>
    <t>John B. Lance</t>
  </si>
  <si>
    <t>Sr. Dir. Converse Technology</t>
  </si>
  <si>
    <t>john.lance@converse.com</t>
  </si>
  <si>
    <t>Andreas Knoor</t>
  </si>
  <si>
    <t>COO</t>
  </si>
  <si>
    <t>knoor@e-spirit.com</t>
  </si>
  <si>
    <t>John Lance</t>
  </si>
  <si>
    <t xml:space="preserve">john.lance@converse.com </t>
  </si>
  <si>
    <t>Patrick
Seals
Allison
Knowles</t>
  </si>
  <si>
    <r>
      <rPr>
        <b/>
        <sz val="10"/>
        <color theme="1"/>
        <rFont val="Calibri"/>
        <family val="2"/>
        <scheme val="minor"/>
      </rPr>
      <t>08/07/18</t>
    </r>
    <r>
      <rPr>
        <sz val="10"/>
        <color theme="1"/>
        <rFont val="Calibri"/>
        <family val="2"/>
        <scheme val="minor"/>
      </rPr>
      <t xml:space="preserve"> - Still at very beginning of process.   This one was put on hold through GDPR season by order of the business client.  But since then, they separately engaged Ashe Legal to complete the renewal of services that had been put on hold for the matter I was working on, but no amendment to the DPSE was presented in that process.   So, we now need to negotiate a stand-alone amendment to the DPSE without an inflection point for getting that amendment completed.   Unable to estimate a date for completion.</t>
    </r>
  </si>
  <si>
    <r>
      <rPr>
        <b/>
        <sz val="10"/>
        <color theme="1"/>
        <rFont val="Calibri"/>
        <family val="2"/>
        <scheme val="minor"/>
      </rPr>
      <t>08/07/18</t>
    </r>
    <r>
      <rPr>
        <sz val="10"/>
        <color theme="1"/>
        <rFont val="Calibri"/>
        <family val="2"/>
        <scheme val="minor"/>
      </rPr>
      <t xml:space="preserve"> - Still in process; expect to finalize within next 30 days (no change from last update of 06/14).</t>
    </r>
  </si>
  <si>
    <r>
      <t xml:space="preserve">PRO Unlimited (FLEX Program Srvc Provider)    </t>
    </r>
    <r>
      <rPr>
        <b/>
        <sz val="11"/>
        <color rgb="FF0000FF"/>
        <rFont val="Calibri"/>
        <family val="2"/>
        <scheme val="minor"/>
      </rPr>
      <t>COMPLETED</t>
    </r>
  </si>
  <si>
    <r>
      <t xml:space="preserve">KPMG                                                                       </t>
    </r>
    <r>
      <rPr>
        <b/>
        <sz val="11"/>
        <color rgb="FF0000FF"/>
        <rFont val="Calibri"/>
        <family val="2"/>
        <scheme val="minor"/>
      </rPr>
      <t xml:space="preserve">  COMPLETED</t>
    </r>
  </si>
  <si>
    <t>Slack Technologies</t>
  </si>
  <si>
    <r>
      <t xml:space="preserve">Slack Technologies                                                 </t>
    </r>
    <r>
      <rPr>
        <b/>
        <sz val="11"/>
        <color rgb="FF0000FF"/>
        <rFont val="Calibri"/>
        <family val="2"/>
        <scheme val="minor"/>
      </rPr>
      <t>COMPLETED</t>
    </r>
  </si>
  <si>
    <t xml:space="preserve">Slack 
Technologies
</t>
  </si>
  <si>
    <t xml:space="preserve">                          </t>
  </si>
  <si>
    <t xml:space="preserve">                                                                                                                                      </t>
  </si>
  <si>
    <t xml:space="preserve">Augmentum
</t>
  </si>
  <si>
    <t xml:space="preserve">Avature USA
</t>
  </si>
  <si>
    <t xml:space="preserve">Axian
</t>
  </si>
  <si>
    <t xml:space="preserve">Clinch
Technology Ltd.
</t>
  </si>
  <si>
    <t xml:space="preserve">Cloudhealth
Technologies
</t>
  </si>
  <si>
    <t xml:space="preserve">EMC
Corporation
</t>
  </si>
  <si>
    <t xml:space="preserve">HireVue
</t>
  </si>
  <si>
    <t xml:space="preserve">Medallia
</t>
  </si>
  <si>
    <t xml:space="preserve">SailPoint
</t>
  </si>
  <si>
    <t xml:space="preserve">Software
AG USA
</t>
  </si>
  <si>
    <t xml:space="preserve">Sterling Talent Solutions, Inc.
(d/b/a Sterling Infosystems)
</t>
  </si>
  <si>
    <t xml:space="preserve">Usabilla BV
</t>
  </si>
  <si>
    <t xml:space="preserve">VMWare
</t>
  </si>
  <si>
    <r>
      <t xml:space="preserve">ScienceLogic                                        </t>
    </r>
    <r>
      <rPr>
        <b/>
        <sz val="11"/>
        <color rgb="FF0000FF"/>
        <rFont val="Calibri"/>
        <family val="2"/>
      </rPr>
      <t xml:space="preserve"> NO REMEDIATION REQ.</t>
    </r>
  </si>
  <si>
    <t>Brian Tully</t>
  </si>
  <si>
    <t>Chief Client Officer</t>
  </si>
  <si>
    <t>brian.tully@splashthat.com</t>
  </si>
  <si>
    <t>Coupa
Software</t>
  </si>
  <si>
    <t>Master Subscription Agreement</t>
  </si>
  <si>
    <t>Coupa Software</t>
  </si>
  <si>
    <t>00044544.0</t>
  </si>
  <si>
    <t>Concur Technologies</t>
  </si>
  <si>
    <t>Business Services Agreement</t>
  </si>
  <si>
    <t>Jul-2015</t>
  </si>
  <si>
    <t>Carl Stumpf</t>
  </si>
  <si>
    <t>carl.stumpf@nike.com</t>
  </si>
  <si>
    <t>Subscription
Services Agreement</t>
  </si>
  <si>
    <t>Apprio, Inc.
225 108th Avenue NE
Suite 200
Bellevue, WA 98004</t>
  </si>
  <si>
    <t>11100 NE 8th Street
Suite 600
Bellevue, WA 98004</t>
  </si>
  <si>
    <t>16163
Coupa-Amd
NIKE-44544.2</t>
  </si>
  <si>
    <t xml:space="preserve">Coupa Software, Inc.
Attn: Legal Dept.
1855 S. Grant Street
San Mateo, CA 94402
(650) 931-3200
</t>
  </si>
  <si>
    <t>00044544.2</t>
  </si>
  <si>
    <t>Concur Technologies, Inc.
601 108th Avenue NE
Suite 1000
Bellevue, WA 98004
Telephone: (425) 590-5000
Fax: (425) 590-5999</t>
  </si>
  <si>
    <t xml:space="preserve">Cert RR
or 
Fax w/ 
Hard Copy
by USPS
next biz day
</t>
  </si>
  <si>
    <t>No remediaiton required.</t>
  </si>
  <si>
    <t>16691
Aravo Solutions-Amd MSA</t>
  </si>
  <si>
    <t>00044012.1</t>
  </si>
  <si>
    <t xml:space="preserve">Aravo Solutions, Inc.
100 California Street
Suite 1320
San Francisco, CA 94111
</t>
  </si>
  <si>
    <t>555 California Street
Suite 350
San Francisco, CA 94014
Tel: (415) 835-7600
Fax: (415) 835-7610</t>
  </si>
  <si>
    <t>Forcepoint</t>
  </si>
  <si>
    <t>00177648.0</t>
  </si>
  <si>
    <t>Sureview Insider Threat Subscription Agreement</t>
  </si>
  <si>
    <t>00177648.1</t>
  </si>
  <si>
    <t xml:space="preserve">Forcepoint LLC
Attn: General Counsel
10900-A Stonelake Blvd.
3rd Floor
Austin, TX 78759
Tel: (858) 320-8000
Fax: (858) 458-2950
</t>
  </si>
  <si>
    <r>
      <rPr>
        <b/>
        <sz val="10"/>
        <color theme="1"/>
        <rFont val="Calibri"/>
        <family val="2"/>
        <scheme val="minor"/>
      </rPr>
      <t>07/18/18</t>
    </r>
    <r>
      <rPr>
        <b/>
        <i/>
        <sz val="10"/>
        <color theme="1"/>
        <rFont val="Calibri"/>
        <family val="2"/>
        <scheme val="minor"/>
      </rPr>
      <t xml:space="preserve"> </t>
    </r>
    <r>
      <rPr>
        <sz val="10"/>
        <color theme="1"/>
        <rFont val="Calibri"/>
        <family val="2"/>
        <scheme val="minor"/>
      </rPr>
      <t>- Vendor is reviewing draft.</t>
    </r>
  </si>
  <si>
    <t>14311
Forcepoint
Amd to MSA-NIKE</t>
  </si>
  <si>
    <t>Robert
Ciochon
Jon
Sosebee</t>
  </si>
  <si>
    <t>Susie Greenebaum</t>
  </si>
  <si>
    <t>Strategic Engagement Director</t>
  </si>
  <si>
    <t>susie.greenebaum@nike.com</t>
  </si>
  <si>
    <r>
      <t xml:space="preserve">Peter
de Haan
</t>
    </r>
    <r>
      <rPr>
        <b/>
        <u/>
        <sz val="10"/>
        <color theme="1"/>
        <rFont val="Calibri"/>
        <family val="2"/>
        <scheme val="minor"/>
      </rPr>
      <t>IF ISSUES</t>
    </r>
    <r>
      <rPr>
        <sz val="10"/>
        <color theme="1"/>
        <rFont val="Calibri"/>
        <family val="2"/>
        <scheme val="minor"/>
      </rPr>
      <t xml:space="preserve">
Steve Lambert
&amp;
Nandakumar
Sreedharan
</t>
    </r>
  </si>
  <si>
    <t>Account
Director</t>
  </si>
  <si>
    <t>Online
Software Services
Agreement</t>
  </si>
  <si>
    <t>Jordan 
Flowers
Carmen
Ballagan</t>
  </si>
  <si>
    <t>ThinkTalent</t>
  </si>
  <si>
    <t>00124294.0</t>
  </si>
  <si>
    <t>00124294.1</t>
  </si>
  <si>
    <r>
      <t xml:space="preserve">ThinkTalent, LLC
Attn: President
351 2nd Street
Excelsior, MN 55331
Tel:  (952) 934-6538
</t>
    </r>
    <r>
      <rPr>
        <b/>
        <u/>
        <sz val="10"/>
        <color rgb="FF0000FF"/>
        <rFont val="Calibri"/>
        <family val="2"/>
        <scheme val="minor"/>
      </rPr>
      <t xml:space="preserve">info@thinktalent.net </t>
    </r>
  </si>
  <si>
    <t>Jul-2017</t>
  </si>
  <si>
    <t>16630
ThinkTalent-DPSE
Amd-NIKE</t>
  </si>
  <si>
    <t>Incoming Request
(Rec'd 08/08/18)</t>
  </si>
  <si>
    <t>Incoming Request
(Rec'd 08/20/18)</t>
  </si>
  <si>
    <t>Digiworks
Spain</t>
  </si>
  <si>
    <r>
      <rPr>
        <b/>
        <sz val="10"/>
        <color theme="1"/>
        <rFont val="Calibri"/>
        <family val="2"/>
        <scheme val="minor"/>
      </rPr>
      <t xml:space="preserve">08/21/18 - </t>
    </r>
    <r>
      <rPr>
        <sz val="10"/>
        <color theme="1"/>
        <rFont val="Calibri"/>
        <family val="2"/>
        <scheme val="minor"/>
      </rPr>
      <t xml:space="preserve">Per IRM / Risk Assessment and Jon Justin (NIKE), this vendor has no access to EU data. </t>
    </r>
    <r>
      <rPr>
        <b/>
        <i/>
        <sz val="10"/>
        <color theme="1"/>
        <rFont val="Calibri"/>
        <family val="2"/>
        <scheme val="minor"/>
      </rPr>
      <t>No further action required.</t>
    </r>
  </si>
  <si>
    <r>
      <t xml:space="preserve">Metric Insights                                    </t>
    </r>
    <r>
      <rPr>
        <b/>
        <sz val="11"/>
        <color rgb="FF0000FF"/>
        <rFont val="Calibri"/>
        <family val="2"/>
        <scheme val="minor"/>
      </rPr>
      <t xml:space="preserve">  NO REMEDIATION REQ.</t>
    </r>
  </si>
  <si>
    <t>08/21/18 - No remediation required; no EU data shared.</t>
  </si>
  <si>
    <t>16573
Metric Insights-Amd to MPSA</t>
  </si>
  <si>
    <t>Metric Insights, Inc.
123 10th Street
San Francisco, CA 94103</t>
  </si>
  <si>
    <t>404 Bryant Street
San Francisco, CA 94107</t>
  </si>
  <si>
    <t>00051683.0</t>
  </si>
  <si>
    <t>00051683.4</t>
  </si>
  <si>
    <t>Master Software License and Service Agreement</t>
  </si>
  <si>
    <t>16768
Informatica
DPSE-Amd-NIKE</t>
  </si>
  <si>
    <t>Informatica Corporation
Attn: Corporate Counsel
2100 Seaport Blvd.
Redwood City, CA 94063
Tel: (650) 385-5000
Fax: (650) 385-5500</t>
  </si>
  <si>
    <t>Mar-2014</t>
  </si>
  <si>
    <t>Shawaz
Sadiq</t>
  </si>
  <si>
    <t>Melissa
Lasiw</t>
  </si>
  <si>
    <t>13628
New Relic-Amd 2
DPSE-NIKE</t>
  </si>
  <si>
    <t>00039734.0</t>
  </si>
  <si>
    <t/>
  </si>
  <si>
    <t xml:space="preserve">New Relic, Inc.
Attn: General Counsel
188 Spear Street
Suite 1200
San Francisco, CA 94105
Tel: (650) 777-7600
</t>
  </si>
  <si>
    <t xml:space="preserve">Punchkick Interactive, Inc.
Attn: Dir. Of Business Development
150 North Michigan Ave.
Suite 3900
Chicago, IL 60601
Tel: (800) 549-4104
</t>
  </si>
  <si>
    <t>Punchkick Interactive, Inc.
Attn: CFO
150 North Michigan Ave.
Suite 3900
Chicago, IL 60601
Tel: (800) 549-4104</t>
  </si>
  <si>
    <t xml:space="preserve">Punchkick Interactive Inc.
</t>
  </si>
  <si>
    <t xml:space="preserve">RECSOLU, Inc.
(d/b/a Yello)
</t>
  </si>
  <si>
    <t>OpenText / GXS</t>
  </si>
  <si>
    <t>Incoming Request
(Rec'd 07/24/18)</t>
  </si>
  <si>
    <r>
      <rPr>
        <b/>
        <sz val="10"/>
        <color theme="1"/>
        <rFont val="Calibri"/>
        <family val="2"/>
        <scheme val="minor"/>
      </rPr>
      <t>08/22/18</t>
    </r>
    <r>
      <rPr>
        <sz val="10"/>
        <color theme="1"/>
        <rFont val="Calibri"/>
        <family val="2"/>
        <scheme val="minor"/>
      </rPr>
      <t xml:space="preserve"> - NBO initially sent request to L. Le Cheminant. Matter re-assigned to D. Glikbarg on 08/20/18. </t>
    </r>
  </si>
  <si>
    <t xml:space="preserve">00220681.0 </t>
  </si>
  <si>
    <t xml:space="preserve">TimeTrade Systems, Inc.
100 Ames Pond Drive
Tewskbury, MA 01876
</t>
  </si>
  <si>
    <t>15613
Slack Technologies
Data Processing Addendum</t>
  </si>
  <si>
    <t>00035050.2</t>
  </si>
  <si>
    <t>Slack would not agree NIKE’s std. DPSE.  Parties negotiated a modified version of Slack’s std. data protection terms. Those terms are less protective than NIKE’s std. terms.  A summary of significant deviations from NIKE's standard terms is included in the Cranium record.</t>
  </si>
  <si>
    <t>David
Schellhase
Allen
Shim</t>
  </si>
  <si>
    <t>General
Counsel
CFO</t>
  </si>
  <si>
    <t>Gordon
McDonnell</t>
  </si>
  <si>
    <t>Sr. Director
Employee Enablement</t>
  </si>
  <si>
    <t>gordon.mcdonnell@nike.com</t>
  </si>
  <si>
    <t>00035050.0</t>
  </si>
  <si>
    <t>Slack
Service Agreement</t>
  </si>
  <si>
    <t>Betsy
Utley</t>
  </si>
  <si>
    <t>Feb-2015</t>
  </si>
  <si>
    <t>Slack Technologies
155 5th Street
6th Floor
San Francisco, CA 94103</t>
  </si>
  <si>
    <t>500 Howard Street
San Francisco, cA 94105</t>
  </si>
  <si>
    <t>16310
Thomson Reuters
DPSE-NIKE</t>
  </si>
  <si>
    <t>Erin
Long</t>
  </si>
  <si>
    <t>16692
Apptio
SubSrvc Agr-NIKE</t>
  </si>
  <si>
    <t>16798
TimeTrade
Systems-DPSE</t>
  </si>
  <si>
    <t>X
(May-2017)</t>
  </si>
  <si>
    <t>InVisionApp</t>
  </si>
  <si>
    <t>00198061.0</t>
  </si>
  <si>
    <t>15466
InVisionApp
SaaS-C</t>
  </si>
  <si>
    <t>InVisionApp Inc.
41 Madison Avenue
25th Floor
New York, NY 10010</t>
  </si>
  <si>
    <t>"May-2017</t>
  </si>
  <si>
    <t>16769
Sysrepublic (dba Appriss)-DPSE</t>
  </si>
  <si>
    <t>Sysrepublic
(dba Appriss)</t>
  </si>
  <si>
    <t>Sysrepublic / 
Appriss</t>
  </si>
  <si>
    <t>Cert RR
&amp;
Overnite</t>
  </si>
  <si>
    <t>Master Software License and Services Agreement</t>
  </si>
  <si>
    <t>00039366.0</t>
  </si>
  <si>
    <t>Joe
Reed</t>
  </si>
  <si>
    <t>Apr-2015</t>
  </si>
  <si>
    <t>00039366.2</t>
  </si>
  <si>
    <t>Appriss Retail
21250 Hawthorne Blvd.
Suite 310
Torrence, CA 90503</t>
  </si>
  <si>
    <t>Thomson
Reuters (Tax &amp; Accounting) Inc.</t>
  </si>
  <si>
    <t>00006193.0</t>
  </si>
  <si>
    <t>Jan-2016</t>
  </si>
  <si>
    <t>00006193.2</t>
  </si>
  <si>
    <t>Thomson Reuters (Tax &amp; Accounting) Inc.
Attn:________
2395 Midway Road
Carrollton, TX 75006
Tel: (646) 223-4000</t>
  </si>
  <si>
    <t>NEED TO REQUEST A DPI</t>
  </si>
  <si>
    <r>
      <rPr>
        <b/>
        <sz val="10"/>
        <color theme="1"/>
        <rFont val="Calibri"/>
        <family val="2"/>
        <scheme val="minor"/>
      </rPr>
      <t xml:space="preserve">06/25/18 - </t>
    </r>
    <r>
      <rPr>
        <sz val="10"/>
        <color theme="1"/>
        <rFont val="Calibri"/>
        <family val="2"/>
        <scheme val="minor"/>
      </rPr>
      <t xml:space="preserve">NBO completed DPI, confirmed no EU data is shared nor accessible by vendor and Punchkick is simply a branding tool for Taleo - all candidate information is stored with Taleo. </t>
    </r>
    <r>
      <rPr>
        <b/>
        <i/>
        <sz val="10"/>
        <color theme="1"/>
        <rFont val="Calibri"/>
        <family val="2"/>
        <scheme val="minor"/>
      </rPr>
      <t>No further action required.</t>
    </r>
  </si>
  <si>
    <t>Incoming Request
(Rec'd 08/26/18)</t>
  </si>
  <si>
    <t xml:space="preserve">Lori
Giardina
Adrian
Bell
</t>
  </si>
  <si>
    <t>Equity Edge Online and Employee Stock Plan Services Agreement</t>
  </si>
  <si>
    <t>16827
E*Trade
DPSE-NIKE</t>
  </si>
  <si>
    <t>00029167.0</t>
  </si>
  <si>
    <t>00029167.5</t>
  </si>
  <si>
    <t xml:space="preserve">E*TRADE Financial Corporate Services, Inc.
4005 Windward Plaza Drive
Alpharetta, GA 30005
</t>
  </si>
  <si>
    <t xml:space="preserve">n/a
</t>
  </si>
  <si>
    <t>Jan-2012</t>
  </si>
  <si>
    <t>Jordan
Flowers
Jayde
Fascitelli</t>
  </si>
  <si>
    <t>GXS / OpenText</t>
  </si>
  <si>
    <t>16838
GXS-DPSE
Amd-NIKE</t>
  </si>
  <si>
    <t>00053470.0</t>
  </si>
  <si>
    <t>GXS
(OpenText)</t>
  </si>
  <si>
    <t>Brian
Koepsell</t>
  </si>
  <si>
    <t>00053470.1</t>
  </si>
  <si>
    <t>GXS, Inc.
9711 Washingtonian Blvd.
Gaithersburg, MD 20878
Tel:  (301) 340-4000
Fax:  (301) 340-5299</t>
  </si>
  <si>
    <t>Shon
Burton</t>
  </si>
  <si>
    <t>accounting@hiringsolved.com</t>
  </si>
  <si>
    <r>
      <rPr>
        <b/>
        <sz val="10"/>
        <color theme="1"/>
        <rFont val="Calibri"/>
        <family val="2"/>
        <scheme val="minor"/>
      </rPr>
      <t xml:space="preserve">06/04/18 </t>
    </r>
    <r>
      <rPr>
        <sz val="10"/>
        <color theme="1"/>
        <rFont val="Calibri"/>
        <family val="2"/>
        <scheme val="minor"/>
      </rPr>
      <t xml:space="preserve">- initial draft of amendment sent to vendor by NBO.
</t>
    </r>
    <r>
      <rPr>
        <b/>
        <sz val="10"/>
        <color theme="1"/>
        <rFont val="Calibri"/>
        <family val="2"/>
        <scheme val="minor"/>
      </rPr>
      <t>06/19/18</t>
    </r>
    <r>
      <rPr>
        <sz val="10"/>
        <color theme="1"/>
        <rFont val="Calibri"/>
        <family val="2"/>
        <scheme val="minor"/>
      </rPr>
      <t xml:space="preserve"> - Jayde McArthur sent follow-up inquiry to Tom Kelly requesting status of amendment review.
</t>
    </r>
    <r>
      <rPr>
        <b/>
        <sz val="10"/>
        <color theme="1"/>
        <rFont val="Calibri"/>
        <family val="2"/>
        <scheme val="minor"/>
      </rPr>
      <t>07/23/18</t>
    </r>
    <r>
      <rPr>
        <sz val="10"/>
        <color theme="1"/>
        <rFont val="Calibri"/>
        <family val="2"/>
        <scheme val="minor"/>
      </rPr>
      <t xml:space="preserve"> - Second follow-up to Tom Kelly sent by Ashe requesting status of review.
</t>
    </r>
    <r>
      <rPr>
        <b/>
        <sz val="10"/>
        <color theme="1"/>
        <rFont val="Calibri"/>
        <family val="2"/>
        <scheme val="minor"/>
      </rPr>
      <t>07/23/18 -</t>
    </r>
    <r>
      <rPr>
        <sz val="10"/>
        <color theme="1"/>
        <rFont val="Calibri"/>
        <family val="2"/>
        <scheme val="minor"/>
      </rPr>
      <t xml:space="preserve"> First response from vendor rec'd - indicated "we'll take care of everything shortly".
</t>
    </r>
    <r>
      <rPr>
        <b/>
        <sz val="10"/>
        <color theme="1"/>
        <rFont val="Calibri"/>
        <family val="2"/>
        <scheme val="minor"/>
      </rPr>
      <t xml:space="preserve">08/22/18 </t>
    </r>
    <r>
      <rPr>
        <sz val="10"/>
        <color theme="1"/>
        <rFont val="Calibri"/>
        <family val="2"/>
        <scheme val="minor"/>
      </rPr>
      <t xml:space="preserve">- Third follow-up to Tom Kelly sent. Response received was "it's all done - website is updated".
</t>
    </r>
    <r>
      <rPr>
        <b/>
        <sz val="10"/>
        <color theme="1"/>
        <rFont val="Calibri"/>
        <family val="2"/>
        <scheme val="minor"/>
      </rPr>
      <t>08/22/18</t>
    </r>
    <r>
      <rPr>
        <sz val="10"/>
        <color theme="1"/>
        <rFont val="Calibri"/>
        <family val="2"/>
        <scheme val="minor"/>
      </rPr>
      <t xml:space="preserve"> - Request from Paige Zaremba at Robocog requesting a redlined copy of the updated Master SaaS Agreement.  Response sent indicating that we are not redling the master agreement but doing an amendment to modify for GDPR.
</t>
    </r>
    <r>
      <rPr>
        <b/>
        <sz val="10"/>
        <color theme="1"/>
        <rFont val="Calibri"/>
        <family val="2"/>
        <scheme val="minor"/>
      </rPr>
      <t xml:space="preserve">08/27/18 </t>
    </r>
    <r>
      <rPr>
        <sz val="10"/>
        <color theme="1"/>
        <rFont val="Calibri"/>
        <family val="2"/>
        <scheme val="minor"/>
      </rPr>
      <t>- Request from P. Zaremba to prepare copy of amendment for signatures.</t>
    </r>
  </si>
  <si>
    <t>TOP 100</t>
  </si>
  <si>
    <t>RANKING</t>
  </si>
  <si>
    <t>TOP
100</t>
  </si>
  <si>
    <r>
      <rPr>
        <b/>
        <sz val="10"/>
        <color theme="1"/>
        <rFont val="Calibri"/>
        <family val="2"/>
        <scheme val="minor"/>
      </rPr>
      <t xml:space="preserve">02/01/18 </t>
    </r>
    <r>
      <rPr>
        <sz val="10"/>
        <color theme="1"/>
        <rFont val="Calibri"/>
        <family val="2"/>
        <scheme val="minor"/>
      </rPr>
      <t xml:space="preserve">- Initial request for DPI sent to Business stakeholder.  Four subsequent follow-up requests sent (incl. one from O. Cisneros). No response.
</t>
    </r>
    <r>
      <rPr>
        <b/>
        <sz val="10"/>
        <color theme="1"/>
        <rFont val="Calibri"/>
        <family val="2"/>
        <scheme val="minor"/>
      </rPr>
      <t xml:space="preserve">02/23/18 </t>
    </r>
    <r>
      <rPr>
        <sz val="10"/>
        <color theme="1"/>
        <rFont val="Calibri"/>
        <family val="2"/>
        <scheme val="minor"/>
      </rPr>
      <t>- Amendment pkg. sent to point of contact found in Cranium. Follow-up notice sent on Mar-13th.</t>
    </r>
    <r>
      <rPr>
        <b/>
        <sz val="10"/>
        <color theme="1"/>
        <rFont val="Calibri"/>
        <family val="2"/>
        <scheme val="minor"/>
      </rPr>
      <t xml:space="preserve">
03/13/18 </t>
    </r>
    <r>
      <rPr>
        <sz val="10"/>
        <color theme="1"/>
        <rFont val="Calibri"/>
        <family val="2"/>
        <scheme val="minor"/>
      </rPr>
      <t xml:space="preserve">- Nike biz forwarded email to vendor contact. Response from vendor's legal rec'd.
</t>
    </r>
    <r>
      <rPr>
        <b/>
        <sz val="10"/>
        <color theme="1"/>
        <rFont val="Calibri"/>
        <family val="2"/>
        <scheme val="minor"/>
      </rPr>
      <t xml:space="preserve">03/19/18 </t>
    </r>
    <r>
      <rPr>
        <sz val="10"/>
        <color theme="1"/>
        <rFont val="Calibri"/>
        <family val="2"/>
        <scheme val="minor"/>
      </rPr>
      <t xml:space="preserve">- Amendment pkg draft sent to vendor.  Will be forwarded to legal team.
</t>
    </r>
    <r>
      <rPr>
        <b/>
        <sz val="10"/>
        <color theme="1"/>
        <rFont val="Calibri"/>
        <family val="2"/>
        <scheme val="minor"/>
      </rPr>
      <t>03/20/18</t>
    </r>
    <r>
      <rPr>
        <sz val="10"/>
        <color theme="1"/>
        <rFont val="Calibri"/>
        <family val="2"/>
        <scheme val="minor"/>
      </rPr>
      <t xml:space="preserve"> - Response from vendor legal is that this is a priority to address and will be in touch with customers in a couple of weeks.
Privacy Intake form.  Explained the need for this information and potential financial impact to Nike if GDPR remediation is not completed.
</t>
    </r>
    <r>
      <rPr>
        <b/>
        <sz val="10"/>
        <color theme="1"/>
        <rFont val="Calibri"/>
        <family val="2"/>
        <scheme val="minor"/>
      </rPr>
      <t>03/30/18</t>
    </r>
    <r>
      <rPr>
        <sz val="10"/>
        <color theme="1"/>
        <rFont val="Calibri"/>
        <family val="2"/>
        <scheme val="minor"/>
      </rPr>
      <t xml:space="preserve"> - Sent follow-up to vendor requesting POC in their legal.  Rec'd locked version of Vendor's paper.  After multiple requests - finally rec'd editable Word version of Vendor's paper.
04/04/18 - New request for DPI sent by L. Willman
</t>
    </r>
    <r>
      <rPr>
        <b/>
        <sz val="10"/>
        <color theme="1"/>
        <rFont val="Calibri"/>
        <family val="2"/>
        <scheme val="minor"/>
      </rPr>
      <t>04/06/18</t>
    </r>
    <r>
      <rPr>
        <sz val="10"/>
        <color theme="1"/>
        <rFont val="Calibri"/>
        <family val="2"/>
        <scheme val="minor"/>
      </rPr>
      <t xml:space="preserve"> - Sent follow-up email to the request sent by L. Willman on April 4th for completing the DPI. </t>
    </r>
  </si>
  <si>
    <r>
      <rPr>
        <b/>
        <sz val="10"/>
        <color theme="1"/>
        <rFont val="Calibri"/>
        <family val="2"/>
        <scheme val="minor"/>
      </rPr>
      <t xml:space="preserve">03/23/18 - </t>
    </r>
    <r>
      <rPr>
        <sz val="10"/>
        <color theme="1"/>
        <rFont val="Calibri"/>
        <family val="2"/>
        <scheme val="minor"/>
      </rPr>
      <t>Response from MS to requested changes to Prof Srvcs Agreement / Premier Support. Working w/ Demetrios on reviews. Need to make changes to other hosted Services contracts which are subject to MS online Security Terms (purported to be GDPR compliant</t>
    </r>
    <r>
      <rPr>
        <b/>
        <sz val="10"/>
        <color theme="1"/>
        <rFont val="Calibri"/>
        <family val="2"/>
        <scheme val="minor"/>
      </rPr>
      <t xml:space="preserve">).
03/24/18 - </t>
    </r>
    <r>
      <rPr>
        <sz val="10"/>
        <color theme="1"/>
        <rFont val="Calibri"/>
        <family val="2"/>
        <scheme val="minor"/>
      </rPr>
      <t xml:space="preserve">Record #181801.0 - signed / Enterprise Services Wrk Order for annual MS premier support services renewal.  Includes some data privacy security language.
</t>
    </r>
    <r>
      <rPr>
        <b/>
        <sz val="10"/>
        <color theme="1"/>
        <rFont val="Calibri"/>
        <family val="2"/>
        <scheme val="minor"/>
      </rPr>
      <t xml:space="preserve">05/30/18 </t>
    </r>
    <r>
      <rPr>
        <sz val="10"/>
        <color theme="1"/>
        <rFont val="Calibri"/>
        <family val="2"/>
        <scheme val="minor"/>
      </rPr>
      <t xml:space="preserve">- Amendment represents completion of the May 2018 GDPR Remediation efforts for NIKE’s use of MS's Azure Services under the SCE Enrollment (Cranium # 00114568.0). A duplicate GDPR Amendment also saved under #00114567.2, covering NIKE's EA Enrollment (Cranium #00114567.0).  Summary of app of Data Security executes an Enrollment are “locked in” for the term of that enrollment and do not change as to that Enrollment, notwithstanding that Microsoft updates the Online Service Terms on a monthly basis. The applicable data security provisions that apply to NIKE’s use of MS's online services, is Microsoft’s Online Service Terms (“OST”). Pursuant to the terms of the Online Service Terms, the then-current version of the OSTs that are applicable when NIKE </t>
    </r>
  </si>
  <si>
    <t>GDPR REMEDIATION - IN PROCESS</t>
  </si>
  <si>
    <t>CLOSED
NIKE LEGAL
HANDLING</t>
  </si>
  <si>
    <t>EHQ VENDOR'S - TRANSFERRED FOR GDPR REMEDIATION</t>
  </si>
  <si>
    <t>TOTAL - IN PROCESS</t>
  </si>
  <si>
    <t>TOTAL - NO REMEDIATION REQUIRED OR NIKE LEGAL HANDLING</t>
  </si>
  <si>
    <t>TOTAL - EHQ VENDOR'S - TRANSFERRED FOR GDPR REMEDIATION</t>
  </si>
  <si>
    <t xml:space="preserve">TOTAL - ALL </t>
  </si>
  <si>
    <t xml:space="preserve">SheerID                                                 </t>
  </si>
  <si>
    <t>OLD ITEM #</t>
  </si>
  <si>
    <t>Not Required per IRM</t>
  </si>
  <si>
    <r>
      <rPr>
        <b/>
        <sz val="10"/>
        <color theme="1"/>
        <rFont val="Calibri"/>
        <family val="2"/>
        <scheme val="minor"/>
      </rPr>
      <t xml:space="preserve">04/17/18 - </t>
    </r>
    <r>
      <rPr>
        <sz val="10"/>
        <color theme="1"/>
        <rFont val="Calibri"/>
        <family val="2"/>
        <scheme val="minor"/>
      </rPr>
      <t xml:space="preserve">Re-assigned to E. Rake
 </t>
    </r>
    <r>
      <rPr>
        <b/>
        <sz val="10"/>
        <color theme="4" tint="-0.249977111117893"/>
        <rFont val="Calibri"/>
        <family val="2"/>
        <scheme val="minor"/>
      </rPr>
      <t xml:space="preserve">  Flipped to GDPR4 per J. Snell (04/13/18)</t>
    </r>
    <r>
      <rPr>
        <sz val="10"/>
        <color theme="1"/>
        <rFont val="Calibri"/>
        <family val="2"/>
        <scheme val="minor"/>
      </rPr>
      <t xml:space="preserve">
</t>
    </r>
    <r>
      <rPr>
        <strike/>
        <sz val="10"/>
        <color theme="1"/>
        <rFont val="Calibri"/>
        <family val="2"/>
        <scheme val="minor"/>
      </rPr>
      <t>04/13/18 - Assigned to D. Glikbarg</t>
    </r>
    <r>
      <rPr>
        <b/>
        <strike/>
        <sz val="10"/>
        <color theme="1"/>
        <rFont val="Calibri"/>
        <family val="2"/>
        <scheme val="minor"/>
      </rPr>
      <t xml:space="preserve">
03/08/18 - </t>
    </r>
    <r>
      <rPr>
        <strike/>
        <sz val="10"/>
        <color theme="1"/>
        <rFont val="Calibri"/>
        <family val="2"/>
        <scheme val="minor"/>
      </rPr>
      <t>Assigned to E. Rake</t>
    </r>
  </si>
  <si>
    <t>FINALIZED
PRIOR TO
DEADLINE</t>
  </si>
  <si>
    <t xml:space="preserve">NOTE: 08.29.18 - worksheet has been re-configured as follows: all matters (Top 49 &amp; BAU) are separated into three categories (In Process, Completed &amp; GDPR Remediation Not Required). Identifers for "Tier" and "Rankings" (Column F &amp; G) have been added. 																									</t>
  </si>
  <si>
    <t>TOP
49 / 100</t>
  </si>
  <si>
    <t xml:space="preserve">TOP
49 / 100
</t>
  </si>
  <si>
    <t>TIER 3
#189</t>
  </si>
  <si>
    <t>TIER 3
#226</t>
  </si>
  <si>
    <t>TIER 3
#235</t>
  </si>
  <si>
    <t>TIER 2
#106</t>
  </si>
  <si>
    <t>TIER 3
#298</t>
  </si>
  <si>
    <t>TIER 3
#285</t>
  </si>
  <si>
    <t>TIER 3
#335</t>
  </si>
  <si>
    <t>TIER 3
#445</t>
  </si>
  <si>
    <t>TIER 3
#357</t>
  </si>
  <si>
    <t>TIER 3
#535</t>
  </si>
  <si>
    <t>TIER 2
#151</t>
  </si>
  <si>
    <t>TIER 3
#560</t>
  </si>
  <si>
    <t>TIER 3
#186</t>
  </si>
  <si>
    <t>TIER 3
#193</t>
  </si>
  <si>
    <t>TIER 3
#213</t>
  </si>
  <si>
    <t>TIER 3
#246</t>
  </si>
  <si>
    <t>TIER 2
#119</t>
  </si>
  <si>
    <t>TIER 2
#129</t>
  </si>
  <si>
    <t>TIER 3
#443</t>
  </si>
  <si>
    <t>TIER 2
#137</t>
  </si>
  <si>
    <t>TIER 3
#540</t>
  </si>
  <si>
    <t xml:space="preserve">TOP
100
</t>
  </si>
  <si>
    <t xml:space="preserve">TOP
49
</t>
  </si>
  <si>
    <t>TIER 3
#591</t>
  </si>
  <si>
    <t>TIER 3
#364</t>
  </si>
  <si>
    <t>TIER 3
#473</t>
  </si>
  <si>
    <t>TIER 3
#484</t>
  </si>
  <si>
    <t>TIER 3
#499</t>
  </si>
  <si>
    <t>TIER 3
#406</t>
  </si>
  <si>
    <r>
      <t xml:space="preserve">08/29/18 - </t>
    </r>
    <r>
      <rPr>
        <sz val="10"/>
        <rFont val="Calibri"/>
        <family val="2"/>
        <scheme val="minor"/>
      </rPr>
      <t xml:space="preserve">Determined that that the earlier indication that GDPR remediation was not required was not correct. </t>
    </r>
  </si>
  <si>
    <t>Nov-2014</t>
  </si>
  <si>
    <t>00084357.1</t>
  </si>
  <si>
    <r>
      <rPr>
        <b/>
        <sz val="10"/>
        <color theme="1"/>
        <rFont val="Calibri"/>
        <family val="2"/>
        <scheme val="minor"/>
      </rPr>
      <t xml:space="preserve">02/12/18 </t>
    </r>
    <r>
      <rPr>
        <sz val="10"/>
        <color theme="1"/>
        <rFont val="Calibri"/>
        <family val="2"/>
        <scheme val="minor"/>
      </rPr>
      <t xml:space="preserve">- Per Kelly McKinley (Nike biz)  GDPR remediation not required - no EU data being shared.
</t>
    </r>
    <r>
      <rPr>
        <b/>
        <sz val="10"/>
        <color theme="1"/>
        <rFont val="Calibri"/>
        <family val="2"/>
        <scheme val="minor"/>
      </rPr>
      <t xml:space="preserve">03/19/18 </t>
    </r>
    <r>
      <rPr>
        <sz val="10"/>
        <color theme="1"/>
        <rFont val="Calibri"/>
        <family val="2"/>
        <scheme val="minor"/>
      </rPr>
      <t xml:space="preserve">- Request for confirmation sent to vendor that no EU data is being shared.
</t>
    </r>
    <r>
      <rPr>
        <b/>
        <sz val="10"/>
        <color theme="1"/>
        <rFont val="Calibri"/>
        <family val="2"/>
        <scheme val="minor"/>
      </rPr>
      <t xml:space="preserve">08/29/18 </t>
    </r>
    <r>
      <rPr>
        <sz val="10"/>
        <color theme="1"/>
        <rFont val="Calibri"/>
        <family val="2"/>
        <scheme val="minor"/>
      </rPr>
      <t xml:space="preserve">- Determined that remediation </t>
    </r>
    <r>
      <rPr>
        <u/>
        <sz val="10"/>
        <color theme="1"/>
        <rFont val="Calibri"/>
        <family val="2"/>
        <scheme val="minor"/>
      </rPr>
      <t>is</t>
    </r>
    <r>
      <rPr>
        <sz val="10"/>
        <color theme="1"/>
        <rFont val="Calibri"/>
        <family val="2"/>
        <scheme val="minor"/>
      </rPr>
      <t xml:space="preserve"> required.</t>
    </r>
  </si>
  <si>
    <t>Domo</t>
  </si>
  <si>
    <t>Top 100</t>
  </si>
  <si>
    <t>BAU
Top 100</t>
  </si>
  <si>
    <t>BAU
Top 49 / 100</t>
  </si>
  <si>
    <t>00034583.0</t>
  </si>
  <si>
    <t>Master Services Agreemnt</t>
  </si>
  <si>
    <t>00034583.1</t>
  </si>
  <si>
    <t>Domo, Inc.
Attn:General Counsel
772 E. Utah Valley Parkway
American Fork, UT 84004</t>
  </si>
  <si>
    <t xml:space="preserve">Domo, Inc.
Attn: Legal Department
772 E. Utah Valley Parkway
American Fork, UT 84003
Tele: (801) 899-1000
Fax:  (801) 805-9501 </t>
  </si>
  <si>
    <t>TIER 3
#288</t>
  </si>
  <si>
    <t>Ronan
McCann</t>
  </si>
  <si>
    <t>Jim Borkowski
Judson Davis</t>
  </si>
  <si>
    <r>
      <t>One Clipboard</t>
    </r>
    <r>
      <rPr>
        <sz val="11"/>
        <color rgb="FF0000FF"/>
        <rFont val="Calibri"/>
        <family val="2"/>
        <scheme val="minor"/>
      </rPr>
      <t xml:space="preserve"> (d/b/a Splash)</t>
    </r>
    <r>
      <rPr>
        <sz val="11"/>
        <color rgb="FF000000"/>
        <rFont val="Calibri"/>
        <family val="2"/>
        <scheme val="minor"/>
      </rPr>
      <t xml:space="preserve">                            </t>
    </r>
    <r>
      <rPr>
        <b/>
        <sz val="11"/>
        <color rgb="FF0000FF"/>
        <rFont val="Calibri"/>
        <family val="2"/>
        <scheme val="minor"/>
      </rPr>
      <t xml:space="preserve">    COMPLETED</t>
    </r>
  </si>
  <si>
    <t>Total</t>
  </si>
  <si>
    <t>Other</t>
  </si>
  <si>
    <r>
      <t>Closed Other / No Remediation Required</t>
    </r>
    <r>
      <rPr>
        <b/>
        <vertAlign val="superscript"/>
        <sz val="10"/>
        <color theme="1"/>
        <rFont val="Calibri"/>
        <family val="2"/>
      </rPr>
      <t xml:space="preserve"> (1)</t>
    </r>
  </si>
  <si>
    <t>WHQ Vendors - Breakout</t>
  </si>
  <si>
    <t>EHQ Vendors - Breakout</t>
  </si>
  <si>
    <t xml:space="preserve">            </t>
  </si>
  <si>
    <t>Signed &amp; Closed</t>
  </si>
  <si>
    <t>TIER 1</t>
  </si>
  <si>
    <t>TIER 2</t>
  </si>
  <si>
    <t>TIER 3</t>
  </si>
  <si>
    <t>STATUS</t>
  </si>
  <si>
    <t>Gigya</t>
  </si>
  <si>
    <t>TIER 3
#332</t>
  </si>
  <si>
    <t>Gigya, Inc.</t>
  </si>
  <si>
    <r>
      <t>No Remediation Required</t>
    </r>
    <r>
      <rPr>
        <b/>
        <vertAlign val="superscript"/>
        <sz val="10"/>
        <color theme="1"/>
        <rFont val="Calibri"/>
        <family val="2"/>
      </rPr>
      <t xml:space="preserve"> </t>
    </r>
  </si>
  <si>
    <t>ACTION REQUIRED - CLOUDETTE / EHQ</t>
  </si>
  <si>
    <t xml:space="preserve">In Process </t>
  </si>
  <si>
    <r>
      <t>PENDING - Action Required from Cloudette / EHQ</t>
    </r>
    <r>
      <rPr>
        <b/>
        <vertAlign val="superscript"/>
        <sz val="10"/>
        <color theme="1"/>
        <rFont val="Calibri"/>
        <family val="2"/>
      </rPr>
      <t xml:space="preserve"> (2)</t>
    </r>
  </si>
  <si>
    <t>NOTE: ONCE SIGNED SEND REQUEST TO 2020 TO PUT THIS VENDOR "ON HOLD" PER O. CISNEROS (05.17.18).</t>
  </si>
  <si>
    <t>Flipped to GDPR4 per J. Snell</t>
  </si>
  <si>
    <r>
      <rPr>
        <b/>
        <sz val="10"/>
        <color theme="4" tint="-0.249977111117893"/>
        <rFont val="Calibri"/>
        <family val="2"/>
        <scheme val="minor"/>
      </rPr>
      <t xml:space="preserve">Flipped to GDPR4 per J. Snell </t>
    </r>
    <r>
      <rPr>
        <sz val="10"/>
        <rFont val="Calibri"/>
        <family val="2"/>
        <scheme val="minor"/>
      </rPr>
      <t xml:space="preserve">
</t>
    </r>
  </si>
  <si>
    <t>00046451.4</t>
  </si>
  <si>
    <t>Brian Pease</t>
  </si>
  <si>
    <t>Associate
General Counsel</t>
  </si>
  <si>
    <t>bpease@apptio.com</t>
  </si>
  <si>
    <r>
      <rPr>
        <b/>
        <sz val="10"/>
        <color theme="1"/>
        <rFont val="Calibri"/>
        <family val="2"/>
        <scheme val="minor"/>
      </rPr>
      <t>09/29/18</t>
    </r>
    <r>
      <rPr>
        <sz val="10"/>
        <color theme="1"/>
        <rFont val="Calibri"/>
        <family val="2"/>
        <scheme val="minor"/>
      </rPr>
      <t xml:space="preserve"> - Original amendment sent out in Dec-2017 was not fully signed.  Resent for signatures.</t>
    </r>
  </si>
  <si>
    <t>09/29/18
'12/27/17</t>
  </si>
  <si>
    <r>
      <t xml:space="preserve">Apptio                                                                    </t>
    </r>
    <r>
      <rPr>
        <b/>
        <sz val="11"/>
        <color rgb="FF0000FF"/>
        <rFont val="Calibri"/>
        <family val="2"/>
        <scheme val="minor"/>
      </rPr>
      <t xml:space="preserve">     COMPLETED</t>
    </r>
  </si>
  <si>
    <t>00044867.2</t>
  </si>
  <si>
    <t>16995
Domo-Amd-NIKE-34583.1</t>
  </si>
  <si>
    <r>
      <rPr>
        <b/>
        <sz val="10"/>
        <color theme="1"/>
        <rFont val="Calibri"/>
        <family val="2"/>
        <scheme val="minor"/>
      </rPr>
      <t>08/20/18</t>
    </r>
    <r>
      <rPr>
        <sz val="10"/>
        <color theme="1"/>
        <rFont val="Calibri"/>
        <family val="2"/>
        <scheme val="minor"/>
      </rPr>
      <t xml:space="preserve"> - Email from Oscar requesting that we track this.</t>
    </r>
  </si>
  <si>
    <t>Incoming Request
(Rec'd 09/15/18)</t>
  </si>
  <si>
    <t>16989
Gigya-GDPR-DPSE-NIKE</t>
  </si>
  <si>
    <t>Incoming Request
(Rec'd 09/14/18)</t>
  </si>
  <si>
    <t>Chris
Robison</t>
  </si>
  <si>
    <t>Service Agreement</t>
  </si>
  <si>
    <t>00064278</t>
  </si>
  <si>
    <t>na/</t>
  </si>
  <si>
    <t>Mar-2011</t>
  </si>
  <si>
    <t xml:space="preserve">Gigya Inc.
1975 Landings Drive
Mountain View, CA 94043
</t>
  </si>
  <si>
    <t>Overnite
or 
Fax</t>
  </si>
  <si>
    <t>Gigya
2513 East Charleston Road
Mountain View, CA 94043
Phone: (650) 353-7230</t>
  </si>
  <si>
    <t>0005961.0</t>
  </si>
  <si>
    <t>0005961.3</t>
  </si>
  <si>
    <t>00005007.0</t>
  </si>
  <si>
    <r>
      <t xml:space="preserve">Aptos Canada          </t>
    </r>
    <r>
      <rPr>
        <b/>
        <sz val="11"/>
        <color rgb="FF0000FF"/>
        <rFont val="Calibri"/>
        <family val="2"/>
        <scheme val="minor"/>
      </rPr>
      <t xml:space="preserve">                                                  COMPLETED</t>
    </r>
  </si>
  <si>
    <r>
      <t xml:space="preserve">09/11/18 - </t>
    </r>
    <r>
      <rPr>
        <sz val="10"/>
        <rFont val="Calibri"/>
        <family val="2"/>
        <scheme val="minor"/>
      </rPr>
      <t>Janeen inquired whether Lauren wants to manage the GDPR piece</t>
    </r>
  </si>
  <si>
    <t>PTC (Parametric Technology Corp)</t>
  </si>
  <si>
    <t>BOX</t>
  </si>
  <si>
    <r>
      <t xml:space="preserve">09/24/18 - </t>
    </r>
    <r>
      <rPr>
        <sz val="10"/>
        <color theme="1"/>
        <rFont val="Calibri"/>
        <family val="2"/>
        <scheme val="minor"/>
      </rPr>
      <t>Betsy Utley / request to complete DPI.</t>
    </r>
  </si>
  <si>
    <r>
      <t xml:space="preserve">09/24/18 - </t>
    </r>
    <r>
      <rPr>
        <sz val="10"/>
        <color theme="1"/>
        <rFont val="Calibri"/>
        <family val="2"/>
        <scheme val="minor"/>
      </rPr>
      <t>Erin Long / request to complete DPI.  Requested separate DPI be completed for each instance.</t>
    </r>
  </si>
  <si>
    <r>
      <t xml:space="preserve">09/24/18 - </t>
    </r>
    <r>
      <rPr>
        <sz val="10"/>
        <color theme="1"/>
        <rFont val="Calibri"/>
        <family val="2"/>
        <scheme val="minor"/>
      </rPr>
      <t>Shane Walker / request to complete DPI.</t>
    </r>
  </si>
  <si>
    <t>United Health Group</t>
  </si>
  <si>
    <t>Azavista (Toltech Solutions)</t>
  </si>
  <si>
    <t>Atos</t>
  </si>
  <si>
    <r>
      <t xml:space="preserve">09/24/18 - </t>
    </r>
    <r>
      <rPr>
        <sz val="10"/>
        <color theme="1"/>
        <rFont val="Calibri"/>
        <family val="2"/>
        <scheme val="minor"/>
      </rPr>
      <t xml:space="preserve">Jennifer Hagel &amp; Deborah Johns-Muller / DPI completed </t>
    </r>
  </si>
  <si>
    <t>Equifax Workforce Solutions (f/k/a TALX)</t>
  </si>
  <si>
    <r>
      <t xml:space="preserve">09/24/18 - </t>
    </r>
    <r>
      <rPr>
        <sz val="10"/>
        <color theme="1"/>
        <rFont val="Calibri"/>
        <family val="2"/>
        <scheme val="minor"/>
      </rPr>
      <t>Caroline Allaker / request to complete DPI.</t>
    </r>
  </si>
  <si>
    <r>
      <t xml:space="preserve">09/24/18 - </t>
    </r>
    <r>
      <rPr>
        <sz val="10"/>
        <color theme="1"/>
        <rFont val="Calibri"/>
        <family val="2"/>
        <scheme val="minor"/>
      </rPr>
      <t>SoonSiong Gan / request to complete DPI.</t>
    </r>
    <r>
      <rPr>
        <b/>
        <sz val="10"/>
        <color theme="1"/>
        <rFont val="Calibri"/>
        <family val="2"/>
        <scheme val="minor"/>
      </rPr>
      <t xml:space="preserve">  See follow-up email.</t>
    </r>
  </si>
  <si>
    <r>
      <t xml:space="preserve">Slalom                                              </t>
    </r>
    <r>
      <rPr>
        <b/>
        <sz val="11"/>
        <color rgb="FF0000FF"/>
        <rFont val="Calibri"/>
        <family val="2"/>
        <scheme val="minor"/>
      </rPr>
      <t xml:space="preserve">       NO REMEDIATION REQ.</t>
    </r>
  </si>
  <si>
    <t>TIER 3
#527</t>
  </si>
  <si>
    <r>
      <t>10/03/18 -</t>
    </r>
    <r>
      <rPr>
        <sz val="10"/>
        <color theme="1"/>
        <rFont val="Calibri"/>
        <family val="2"/>
        <scheme val="minor"/>
      </rPr>
      <t xml:space="preserve"> K. Schenken updated master agreement with new DPSE. Determined no EU data nor PII involved.  </t>
    </r>
  </si>
  <si>
    <r>
      <t xml:space="preserve">10/03/18 </t>
    </r>
    <r>
      <rPr>
        <sz val="10"/>
        <color theme="1"/>
        <rFont val="Calibri"/>
        <family val="2"/>
        <scheme val="minor"/>
      </rPr>
      <t>- Todd Haley / request to complete a DPI.</t>
    </r>
  </si>
  <si>
    <t>Mindbody</t>
  </si>
  <si>
    <r>
      <t xml:space="preserve">10/04/18 - </t>
    </r>
    <r>
      <rPr>
        <sz val="10"/>
        <color theme="1"/>
        <rFont val="Calibri"/>
        <family val="2"/>
        <scheme val="minor"/>
      </rPr>
      <t>Kim Kathrein / trying to determine who the business owner is.</t>
    </r>
  </si>
  <si>
    <r>
      <t xml:space="preserve">10/04/18 - </t>
    </r>
    <r>
      <rPr>
        <sz val="10"/>
        <color theme="1"/>
        <rFont val="Calibri"/>
        <family val="2"/>
        <scheme val="minor"/>
      </rPr>
      <t>Alex Muecke / inquiry as to whether Nike still has a relationship</t>
    </r>
  </si>
  <si>
    <r>
      <t xml:space="preserve">10/03/18 - </t>
    </r>
    <r>
      <rPr>
        <sz val="10"/>
        <color theme="1"/>
        <rFont val="Calibri"/>
        <family val="2"/>
        <scheme val="minor"/>
      </rPr>
      <t>Erin Quinlan / DPI received</t>
    </r>
  </si>
  <si>
    <r>
      <t xml:space="preserve">09/24/18 - </t>
    </r>
    <r>
      <rPr>
        <sz val="10"/>
        <color theme="1"/>
        <rFont val="Calibri"/>
        <family val="2"/>
        <scheme val="minor"/>
      </rPr>
      <t>Kristina Ursin / 2nd follow-up</t>
    </r>
  </si>
  <si>
    <r>
      <t xml:space="preserve">10/03/18 - </t>
    </r>
    <r>
      <rPr>
        <sz val="10"/>
        <color theme="1"/>
        <rFont val="Calibri"/>
        <family val="2"/>
        <scheme val="minor"/>
      </rPr>
      <t>James Kallio / 2nd follow-up.  Response - Quentin Audouin out of EU is lead for vendor. System is only used at EHQ currently.</t>
    </r>
  </si>
  <si>
    <r>
      <t xml:space="preserve">10/03/18 - </t>
    </r>
    <r>
      <rPr>
        <sz val="10"/>
        <color theme="1"/>
        <rFont val="Calibri"/>
        <family val="2"/>
        <scheme val="minor"/>
      </rPr>
      <t>Rochelle McIntire / DPI received</t>
    </r>
  </si>
  <si>
    <t>Rob Geurtsen</t>
  </si>
  <si>
    <t>Deputy Info. Security Officer</t>
  </si>
  <si>
    <t>rob.geurtsen@nike.com</t>
  </si>
  <si>
    <t>Jugnu Bhatia</t>
  </si>
  <si>
    <t>jbhatia@zscaler.com</t>
  </si>
  <si>
    <t>Peter Bellas</t>
  </si>
  <si>
    <t>Managing Director</t>
  </si>
  <si>
    <t>peter.bellas@accenture.com</t>
  </si>
  <si>
    <r>
      <t xml:space="preserve">Accenture                                                              </t>
    </r>
    <r>
      <rPr>
        <b/>
        <sz val="11"/>
        <color rgb="FF0000FF"/>
        <rFont val="Calibri"/>
        <family val="2"/>
        <scheme val="minor"/>
      </rPr>
      <t xml:space="preserve">    COMPLETED</t>
    </r>
  </si>
  <si>
    <r>
      <t xml:space="preserve">Perceptyx                                                               </t>
    </r>
    <r>
      <rPr>
        <b/>
        <sz val="11"/>
        <color rgb="FF0000FF"/>
        <rFont val="Calibri"/>
        <family val="2"/>
        <scheme val="minor"/>
      </rPr>
      <t xml:space="preserve">    COMPLETED</t>
    </r>
  </si>
  <si>
    <t>TIER 3
#458</t>
  </si>
  <si>
    <t>17142
Perceptyx
Amd1-DPSE-NIKE</t>
  </si>
  <si>
    <t>Natalie Hausia Haugen</t>
  </si>
  <si>
    <t>Natalie Hausia-Haugen</t>
  </si>
  <si>
    <t>Dir. Global Employee Engagement</t>
  </si>
  <si>
    <t>natalie.hausiahaugen@nike.com</t>
  </si>
  <si>
    <t>John Borland</t>
  </si>
  <si>
    <t>Jborland@perceptyx.com</t>
  </si>
  <si>
    <t>28765 Single Oak Drive
Suite 250
Temecula, CA 92590</t>
  </si>
  <si>
    <t>Dir Global Employee Engagement</t>
  </si>
  <si>
    <t>00112201.1</t>
  </si>
  <si>
    <r>
      <rPr>
        <b/>
        <sz val="10"/>
        <color theme="1"/>
        <rFont val="Calibri"/>
        <family val="2"/>
        <scheme val="minor"/>
      </rPr>
      <t xml:space="preserve">10/22/18 </t>
    </r>
    <r>
      <rPr>
        <sz val="10"/>
        <color theme="1"/>
        <rFont val="Calibri"/>
        <family val="2"/>
        <scheme val="minor"/>
      </rPr>
      <t>- Draft sent to client / vendor.</t>
    </r>
  </si>
  <si>
    <t>TOP
100
(TIER 2)</t>
  </si>
  <si>
    <t>TIER 1
#13</t>
  </si>
  <si>
    <t>TIER 1
#14</t>
  </si>
  <si>
    <t>TIER 3
#247</t>
  </si>
  <si>
    <t>TIER 1
#37</t>
  </si>
  <si>
    <t>TIER 1
#44</t>
  </si>
  <si>
    <t>TIER 1
#52</t>
  </si>
  <si>
    <t>TIER 1
#53</t>
  </si>
  <si>
    <t>TIER 1
#55</t>
  </si>
  <si>
    <t>TIER 1
#76</t>
  </si>
  <si>
    <t>EHQ</t>
  </si>
  <si>
    <t>TIER 1
#80</t>
  </si>
  <si>
    <t>TIER 1
#82</t>
  </si>
  <si>
    <t>TIER 1
#83</t>
  </si>
  <si>
    <t>TIER 1
#87</t>
  </si>
  <si>
    <t>GDPR - TIER 1 &amp; 2 VENDORS / IRM PERFORMING INITIAL CONTACT</t>
  </si>
  <si>
    <t>TIER 2
#117</t>
  </si>
  <si>
    <r>
      <t xml:space="preserve">10/23/18 - </t>
    </r>
    <r>
      <rPr>
        <sz val="10"/>
        <color theme="1"/>
        <rFont val="Calibri"/>
        <family val="2"/>
        <scheme val="minor"/>
      </rPr>
      <t>Jana Saarloos (going on maternity leave).  Ross Peterson can assist.</t>
    </r>
  </si>
  <si>
    <r>
      <t>BCD</t>
    </r>
    <r>
      <rPr>
        <sz val="10"/>
        <rFont val="Calibri"/>
        <family val="2"/>
        <scheme val="minor"/>
      </rPr>
      <t xml:space="preserve"> TRAVEL?</t>
    </r>
    <r>
      <rPr>
        <sz val="10"/>
        <color theme="1"/>
        <rFont val="Calibri"/>
        <family val="2"/>
        <scheme val="minor"/>
      </rPr>
      <t xml:space="preserve">
</t>
    </r>
    <r>
      <rPr>
        <b/>
        <sz val="10"/>
        <color rgb="FFFF0000"/>
        <rFont val="Calibri"/>
        <family val="2"/>
        <scheme val="minor"/>
      </rPr>
      <t>(CLIQBOOK)</t>
    </r>
  </si>
  <si>
    <r>
      <t xml:space="preserve">10/16/18 - </t>
    </r>
    <r>
      <rPr>
        <sz val="10"/>
        <color theme="1"/>
        <rFont val="Calibri"/>
        <family val="2"/>
        <scheme val="minor"/>
      </rPr>
      <t>Cheryl Glick / 2nd follow-up to submit a Risk Assessment</t>
    </r>
  </si>
  <si>
    <r>
      <t>10/22/18 -</t>
    </r>
    <r>
      <rPr>
        <sz val="10"/>
        <color theme="1"/>
        <rFont val="Calibri"/>
        <family val="2"/>
        <scheme val="minor"/>
      </rPr>
      <t xml:space="preserve"> Shane Walker / Follow-up to 10/16 request for business owner identification.  </t>
    </r>
    <r>
      <rPr>
        <b/>
        <sz val="10"/>
        <color theme="1"/>
        <rFont val="Calibri"/>
        <family val="2"/>
        <scheme val="minor"/>
      </rPr>
      <t>09/24/18 -</t>
    </r>
    <r>
      <rPr>
        <sz val="10"/>
        <color theme="1"/>
        <rFont val="Calibri"/>
        <family val="2"/>
        <scheme val="minor"/>
      </rPr>
      <t xml:space="preserve"> request to complete DPI</t>
    </r>
  </si>
  <si>
    <t xml:space="preserve">Ascent Consulting </t>
  </si>
  <si>
    <r>
      <t xml:space="preserve">10/19/18 - </t>
    </r>
    <r>
      <rPr>
        <sz val="10"/>
        <color theme="1"/>
        <rFont val="Calibri"/>
        <family val="2"/>
        <scheme val="minor"/>
      </rPr>
      <t>Reine Lee / Request for RA to be completed.</t>
    </r>
  </si>
  <si>
    <t xml:space="preserve">Human Consulting </t>
  </si>
  <si>
    <r>
      <t>10/17/18</t>
    </r>
    <r>
      <rPr>
        <sz val="10"/>
        <color theme="1"/>
        <rFont val="Calibri"/>
        <family val="2"/>
        <scheme val="minor"/>
      </rPr>
      <t xml:space="preserve"> - Chad Dupin-Koby / DPI received.  </t>
    </r>
    <r>
      <rPr>
        <b/>
        <i/>
        <sz val="10"/>
        <color rgb="FFFF0000"/>
        <rFont val="Calibri"/>
        <family val="2"/>
        <scheme val="minor"/>
      </rPr>
      <t>Stated this is a US only vendor.</t>
    </r>
  </si>
  <si>
    <t>NOT
REQUIRED</t>
  </si>
  <si>
    <t>NO REMEDIATION?</t>
  </si>
  <si>
    <r>
      <t xml:space="preserve">10/16/18 - </t>
    </r>
    <r>
      <rPr>
        <sz val="10"/>
        <color theme="1"/>
        <rFont val="Calibri"/>
        <family val="2"/>
        <scheme val="minor"/>
      </rPr>
      <t>Third request to Raje Kantamneni to complete DPI.</t>
    </r>
  </si>
  <si>
    <t>TIER 2
#110</t>
  </si>
  <si>
    <t>TIER 2
#122</t>
  </si>
  <si>
    <t>TIER 3
#228</t>
  </si>
  <si>
    <t>Chris
Winkler</t>
  </si>
  <si>
    <t>00148595.1</t>
  </si>
  <si>
    <t>Gordon McDonnell</t>
  </si>
  <si>
    <t>Sr. Director, Employee Enablement</t>
  </si>
  <si>
    <t>Sr. Director Employee Enablement</t>
  </si>
  <si>
    <t>Sandeep Dave</t>
  </si>
  <si>
    <t>Chief Digital &amp; Technology Officer</t>
  </si>
  <si>
    <t>sandeep.dave@cbre.com</t>
  </si>
  <si>
    <t xml:space="preserve">CBRE, Inc.
2100 McKinney Ave.
Suite 700
Dallas, TX 75201
Attn: Deputy General Counsel - Real Estate Services
Telephone: (214)979-6100
Fax: (214) 979-6393
</t>
  </si>
  <si>
    <t>15834
CBRE-DPSE-Amd-NIKE</t>
  </si>
  <si>
    <r>
      <t xml:space="preserve">05/23/18 - </t>
    </r>
    <r>
      <rPr>
        <sz val="10"/>
        <color theme="1"/>
        <rFont val="Calibri"/>
        <family val="2"/>
        <scheme val="minor"/>
      </rPr>
      <t xml:space="preserve">IRM, NBO &amp; Vendor all agree that no EU data is shared with Ricoh.   Including Ricoh under the "Updated Security Terms Needed / Not GDPR Related".  </t>
    </r>
    <r>
      <rPr>
        <b/>
        <i/>
        <sz val="10"/>
        <color theme="1"/>
        <rFont val="Calibri"/>
        <family val="2"/>
        <scheme val="minor"/>
      </rPr>
      <t>No further action required.</t>
    </r>
  </si>
  <si>
    <r>
      <t xml:space="preserve">10/31/18 - </t>
    </r>
    <r>
      <rPr>
        <sz val="10"/>
        <rFont val="Calibri"/>
        <family val="2"/>
        <scheme val="minor"/>
      </rPr>
      <t>Agr</t>
    </r>
    <r>
      <rPr>
        <b/>
        <sz val="10"/>
        <rFont val="Calibri"/>
        <family val="2"/>
        <scheme val="minor"/>
      </rPr>
      <t>ee</t>
    </r>
    <r>
      <rPr>
        <sz val="10"/>
        <rFont val="Calibri"/>
        <family val="2"/>
        <scheme val="minor"/>
      </rPr>
      <t>ment is being terminated. Termination letter prepared &amp; sent to Tammy Snyder &amp; John Gale for distribution.</t>
    </r>
  </si>
  <si>
    <r>
      <rPr>
        <b/>
        <sz val="10"/>
        <color theme="1"/>
        <rFont val="Calibri"/>
        <family val="2"/>
        <scheme val="minor"/>
      </rPr>
      <t>10/31/18</t>
    </r>
    <r>
      <rPr>
        <sz val="10"/>
        <color theme="1"/>
        <rFont val="Calibri"/>
        <family val="2"/>
        <scheme val="minor"/>
      </rPr>
      <t xml:space="preserve"> - Agreement is being terminated. Termination letter prepared &amp; sent to Tammy Snyder &amp; John Gale for distribution.</t>
    </r>
  </si>
  <si>
    <t>Program Director</t>
  </si>
  <si>
    <t>Jennifer
Copeland</t>
  </si>
  <si>
    <t>Jennifer.Copeland@nike.com</t>
  </si>
  <si>
    <t>Russ Clark</t>
  </si>
  <si>
    <t>rclark@certona.com</t>
  </si>
  <si>
    <t>TIER 3
#359</t>
  </si>
  <si>
    <r>
      <rPr>
        <b/>
        <sz val="10"/>
        <color theme="1"/>
        <rFont val="Calibri"/>
        <family val="2"/>
        <scheme val="minor"/>
      </rPr>
      <t>10/24/18</t>
    </r>
    <r>
      <rPr>
        <sz val="10"/>
        <color theme="1"/>
        <rFont val="Calibri"/>
        <family val="2"/>
        <scheme val="minor"/>
      </rPr>
      <t xml:space="preserve"> - DPI completed - draft being reviewed by client/vendor.</t>
    </r>
  </si>
  <si>
    <t>17351
Insight Global-Amd  NIKE</t>
  </si>
  <si>
    <t>Recruiting Services Agreement</t>
  </si>
  <si>
    <t>Kevin
Spears</t>
  </si>
  <si>
    <t>00040574.2</t>
  </si>
  <si>
    <t>Insight Global, LLC
4170 Ashford Dunwoody Rd.
Suite 350
Atlanta, GA 30319
(404) 257-7900
(404-257-7343</t>
  </si>
  <si>
    <t>Checkpoint Systems</t>
  </si>
  <si>
    <r>
      <t xml:space="preserve">Checkpoint Systems             </t>
    </r>
    <r>
      <rPr>
        <b/>
        <sz val="11"/>
        <color rgb="FF0000FF"/>
        <rFont val="Calibri"/>
        <family val="2"/>
        <scheme val="minor"/>
      </rPr>
      <t xml:space="preserve">                                   COMPLETED</t>
    </r>
  </si>
  <si>
    <t>TIER 3
#238</t>
  </si>
  <si>
    <t>00208351.0</t>
  </si>
  <si>
    <t>Mike
Bertuccio</t>
  </si>
  <si>
    <t>Mike Bertuccio</t>
  </si>
  <si>
    <t>Mike.Bertuccio@nike.com</t>
  </si>
  <si>
    <t xml:space="preserve">Checkpoint Systems, Inc.
101 Wolf Drive
Thorofare, NJ 08086
</t>
  </si>
  <si>
    <t>Retail Capabilities Mgr.</t>
  </si>
  <si>
    <t>John Dargan</t>
  </si>
  <si>
    <t>mluken@cclind.com</t>
  </si>
  <si>
    <t>15776
Cartus-DPSE-NIKE</t>
  </si>
  <si>
    <r>
      <rPr>
        <b/>
        <sz val="10"/>
        <color theme="1"/>
        <rFont val="Calibri"/>
        <family val="2"/>
        <scheme val="minor"/>
      </rPr>
      <t xml:space="preserve">11/10/18 - </t>
    </r>
    <r>
      <rPr>
        <sz val="10"/>
        <color theme="1"/>
        <rFont val="Calibri"/>
        <family val="2"/>
        <scheme val="minor"/>
      </rPr>
      <t>revised DPSE (new version) sent to vendor for review.  Document will apply to all IBM Agreements and Order docs.</t>
    </r>
  </si>
  <si>
    <t xml:space="preserve">       </t>
  </si>
  <si>
    <t>TIER 3
#500</t>
  </si>
  <si>
    <t>Tango Management Consulting</t>
  </si>
  <si>
    <t>JDA Software Group</t>
  </si>
  <si>
    <t>SentinelOne / Sentinel Labs</t>
  </si>
  <si>
    <t>GDPR PROJECT - MASTER WORKFLOW TRACKER</t>
  </si>
  <si>
    <t>Not on Tier List</t>
  </si>
  <si>
    <t xml:space="preserve">  (1) Includes "closed other" which are those handled by Nike Legal or EHQ
  (2) Need copies of the contracts and point-of-contact at Nike</t>
  </si>
  <si>
    <t>All Closed</t>
  </si>
  <si>
    <t>Closed</t>
  </si>
  <si>
    <t>HIRETEAMMATE (d/b/a Hiretual)</t>
  </si>
  <si>
    <t>16103
HireTeamMate-MSA-NIKE</t>
  </si>
  <si>
    <t xml:space="preserve">HireTeamMate
(d/b/a Hiretual)
</t>
  </si>
  <si>
    <t>Jordan Flowers</t>
  </si>
  <si>
    <t>TA Technology Manager</t>
  </si>
  <si>
    <t xml:space="preserve">HIRETEAMMATE, Inc.
(d/b/a HIREUAL)
2525 E. Charleston Rd.
Suite 104
Mountain View, CA 94043
Attn: Legal Dept.
</t>
  </si>
  <si>
    <t xml:space="preserve">HIRETEAMMATE, Inc.
(d/b/a HIREUAL)
2525 E. Charleston Rd.
Suite 104
Mountain View, CA 94043
Attn: Customer Support
</t>
  </si>
  <si>
    <t>Jordan.Flowers@nike.com</t>
  </si>
  <si>
    <t>Steven Jiang</t>
  </si>
  <si>
    <t>stevenjiang@hiretual.com</t>
  </si>
  <si>
    <r>
      <t xml:space="preserve">Matthew Falso
</t>
    </r>
    <r>
      <rPr>
        <b/>
        <u/>
        <sz val="10"/>
        <color rgb="FF0000FF"/>
        <rFont val="Calibri"/>
        <family val="2"/>
        <scheme val="minor"/>
      </rPr>
      <t>mfalso@certona.com</t>
    </r>
    <r>
      <rPr>
        <sz val="10"/>
        <rFont val="Calibri"/>
        <family val="2"/>
        <scheme val="minor"/>
      </rPr>
      <t xml:space="preserve"> 
In-House Counsel / Contracts Mgr
Rachell Castro
</t>
    </r>
    <r>
      <rPr>
        <b/>
        <u/>
        <sz val="10"/>
        <color rgb="FF0000FF"/>
        <rFont val="Calibri"/>
        <family val="2"/>
        <scheme val="minor"/>
      </rPr>
      <t>rcastro@certona.com</t>
    </r>
    <r>
      <rPr>
        <sz val="10"/>
        <rFont val="Calibri"/>
        <family val="2"/>
        <scheme val="minor"/>
      </rPr>
      <t xml:space="preserve">
Account Manager
</t>
    </r>
  </si>
  <si>
    <t>17219
Certona-Amd-NIKE</t>
  </si>
  <si>
    <t>No Significant Risks</t>
  </si>
  <si>
    <t xml:space="preserve">14596
14652
</t>
  </si>
  <si>
    <t xml:space="preserve">14596
14635
</t>
  </si>
  <si>
    <t xml:space="preserve">14596
14636
</t>
  </si>
  <si>
    <t xml:space="preserve">14596 
14653 
</t>
  </si>
  <si>
    <t xml:space="preserve">14596
14479 </t>
  </si>
  <si>
    <t>14596 - GDPR Contract Mgmt-NON-ATTORNEY-Advisory-NIKE</t>
  </si>
  <si>
    <t xml:space="preserve">14596
14637
</t>
  </si>
  <si>
    <t xml:space="preserve">14596
15038
14618
</t>
  </si>
  <si>
    <t xml:space="preserve">14994
</t>
  </si>
  <si>
    <t>14596
14619</t>
  </si>
  <si>
    <t>14596
14638</t>
  </si>
  <si>
    <t xml:space="preserve">15461
</t>
  </si>
  <si>
    <t>14596 
14620</t>
  </si>
  <si>
    <t xml:space="preserve">15834
</t>
  </si>
  <si>
    <t>15776</t>
  </si>
  <si>
    <t xml:space="preserve">17219
</t>
  </si>
  <si>
    <t xml:space="preserve">14977
</t>
  </si>
  <si>
    <t>14596 
14480</t>
  </si>
  <si>
    <t xml:space="preserve">15657
</t>
  </si>
  <si>
    <t xml:space="preserve">15971
</t>
  </si>
  <si>
    <t xml:space="preserve">13724
</t>
  </si>
  <si>
    <t>14596
14621</t>
  </si>
  <si>
    <t xml:space="preserve">16169
</t>
  </si>
  <si>
    <t xml:space="preserve">14596
'14639
</t>
  </si>
  <si>
    <t xml:space="preserve">14596
14640
</t>
  </si>
  <si>
    <t xml:space="preserve">14596
14641
</t>
  </si>
  <si>
    <t xml:space="preserve">14596
14642
</t>
  </si>
  <si>
    <t xml:space="preserve">16995
</t>
  </si>
  <si>
    <t xml:space="preserve">16167
</t>
  </si>
  <si>
    <t xml:space="preserve">13769
</t>
  </si>
  <si>
    <t>14596
14623</t>
  </si>
  <si>
    <t xml:space="preserve">14596
14624
</t>
  </si>
  <si>
    <t xml:space="preserve">14596
14651
</t>
  </si>
  <si>
    <t xml:space="preserve">16246
</t>
  </si>
  <si>
    <t xml:space="preserve">16247
</t>
  </si>
  <si>
    <t xml:space="preserve">16827
</t>
  </si>
  <si>
    <t xml:space="preserve">14596
14481
</t>
  </si>
  <si>
    <t>14596
14482</t>
  </si>
  <si>
    <t xml:space="preserve">14311
</t>
  </si>
  <si>
    <t xml:space="preserve">15845
</t>
  </si>
  <si>
    <t xml:space="preserve">16989
</t>
  </si>
  <si>
    <t xml:space="preserve">14596
14643
</t>
  </si>
  <si>
    <t xml:space="preserve">15862
</t>
  </si>
  <si>
    <t xml:space="preserve">15837
</t>
  </si>
  <si>
    <t xml:space="preserve">16838
</t>
  </si>
  <si>
    <t xml:space="preserve">15659
</t>
  </si>
  <si>
    <t xml:space="preserve">16103
</t>
  </si>
  <si>
    <t xml:space="preserve">15705
</t>
  </si>
  <si>
    <t xml:space="preserve">16768
</t>
  </si>
  <si>
    <t xml:space="preserve">15474
</t>
  </si>
  <si>
    <t xml:space="preserve">15977
</t>
  </si>
  <si>
    <t xml:space="preserve">15466
</t>
  </si>
  <si>
    <t xml:space="preserve">17351
</t>
  </si>
  <si>
    <t xml:space="preserve">14596
14644
</t>
  </si>
  <si>
    <t xml:space="preserve">14596
14625
</t>
  </si>
  <si>
    <t xml:space="preserve">14596
14645
</t>
  </si>
  <si>
    <t xml:space="preserve">15119
</t>
  </si>
  <si>
    <t xml:space="preserve">15660
</t>
  </si>
  <si>
    <t xml:space="preserve">115080 - LivePerson
SaaS(C)-AFB-NIKE
</t>
  </si>
  <si>
    <t xml:space="preserve">16372
</t>
  </si>
  <si>
    <t xml:space="preserve">16573
</t>
  </si>
  <si>
    <t xml:space="preserve">14596 
14646
</t>
  </si>
  <si>
    <t xml:space="preserve">13980
</t>
  </si>
  <si>
    <t xml:space="preserve">13628
</t>
  </si>
  <si>
    <t xml:space="preserve">16062
</t>
  </si>
  <si>
    <t xml:space="preserve">14596 
14629 
</t>
  </si>
  <si>
    <t xml:space="preserve">14596
14687 </t>
  </si>
  <si>
    <t xml:space="preserve">14598
</t>
  </si>
  <si>
    <t xml:space="preserve">15670
</t>
  </si>
  <si>
    <t xml:space="preserve">17142
</t>
  </si>
  <si>
    <t xml:space="preserve">16058
</t>
  </si>
  <si>
    <t xml:space="preserve">14825
</t>
  </si>
  <si>
    <t xml:space="preserve">15931
</t>
  </si>
  <si>
    <t xml:space="preserve">15662
</t>
  </si>
  <si>
    <t xml:space="preserve">14596 
14647
</t>
  </si>
  <si>
    <t xml:space="preserve">15661
</t>
  </si>
  <si>
    <t xml:space="preserve">15663
</t>
  </si>
  <si>
    <t xml:space="preserve">14596 
14630
</t>
  </si>
  <si>
    <t xml:space="preserve">14596
14483
</t>
  </si>
  <si>
    <t xml:space="preserve">15664
</t>
  </si>
  <si>
    <t xml:space="preserve">14500
</t>
  </si>
  <si>
    <t xml:space="preserve">14596
14654
</t>
  </si>
  <si>
    <t xml:space="preserve">14596 
14631
</t>
  </si>
  <si>
    <t xml:space="preserve">16274
</t>
  </si>
  <si>
    <t xml:space="preserve">14596
14648 
</t>
  </si>
  <si>
    <t xml:space="preserve">15613
</t>
  </si>
  <si>
    <t xml:space="preserve">15972
</t>
  </si>
  <si>
    <t xml:space="preserve">14221
</t>
  </si>
  <si>
    <t xml:space="preserve">15380
</t>
  </si>
  <si>
    <t xml:space="preserve">15665
</t>
  </si>
  <si>
    <t xml:space="preserve">14596 
14632 </t>
  </si>
  <si>
    <t xml:space="preserve">16164
</t>
  </si>
  <si>
    <t xml:space="preserve">16769
</t>
  </si>
  <si>
    <t xml:space="preserve">14664
</t>
  </si>
  <si>
    <t xml:space="preserve">15540
</t>
  </si>
  <si>
    <t xml:space="preserve">14596 
 14649 
</t>
  </si>
  <si>
    <t xml:space="preserve">16630
</t>
  </si>
  <si>
    <t xml:space="preserve">16310
</t>
  </si>
  <si>
    <t xml:space="preserve">16798
</t>
  </si>
  <si>
    <t xml:space="preserve">15666
</t>
  </si>
  <si>
    <t xml:space="preserve">15475
</t>
  </si>
  <si>
    <t xml:space="preserve">14596 
14633
</t>
  </si>
  <si>
    <t xml:space="preserve">16409
</t>
  </si>
  <si>
    <t>14596 
14650</t>
  </si>
  <si>
    <t xml:space="preserve">15081
</t>
  </si>
  <si>
    <t xml:space="preserve">16433
</t>
  </si>
  <si>
    <t xml:space="preserve">15952
</t>
  </si>
  <si>
    <t xml:space="preserve">14596
14634 </t>
  </si>
  <si>
    <t xml:space="preserve">14478
</t>
  </si>
  <si>
    <t xml:space="preserve">15604
</t>
  </si>
  <si>
    <t>B4T
Matter 
Number</t>
  </si>
  <si>
    <t xml:space="preserve">13684
</t>
  </si>
  <si>
    <t xml:space="preserve">13684 - Qualtrics-Amd 2-NIKE-52836.2
</t>
  </si>
  <si>
    <t>AGREEMENTS NOT STARTED - PLACEHOLDER ONLY</t>
  </si>
  <si>
    <t xml:space="preserve">PENDING
</t>
  </si>
  <si>
    <t>PENDING
PLACEHOLDER</t>
  </si>
  <si>
    <t>TIER 2
#152</t>
  </si>
  <si>
    <t>00114453.0</t>
  </si>
  <si>
    <t>Ruth
Pollock</t>
  </si>
  <si>
    <t>Jan-2017</t>
  </si>
  <si>
    <t>Session M
2 Seaport Lane E. 11th Floor
Boston, MA 02210
(888) 226-9756</t>
  </si>
  <si>
    <r>
      <rPr>
        <b/>
        <sz val="10"/>
        <color theme="1"/>
        <rFont val="Calibri"/>
        <family val="2"/>
        <scheme val="minor"/>
      </rPr>
      <t xml:space="preserve">10/18/18 </t>
    </r>
    <r>
      <rPr>
        <sz val="10"/>
        <color theme="1"/>
        <rFont val="Calibri"/>
        <family val="2"/>
        <scheme val="minor"/>
      </rPr>
      <t>- Janeen sent follow-up to Jim Borkowski (Vendor) requesting status. Jim to check with his VP Finance &amp; let us know.</t>
    </r>
  </si>
  <si>
    <t>09/12/18
10/18/18</t>
  </si>
  <si>
    <r>
      <rPr>
        <b/>
        <sz val="10"/>
        <color theme="1"/>
        <rFont val="Calibri"/>
        <family val="2"/>
        <scheme val="minor"/>
      </rPr>
      <t xml:space="preserve">08/23/18 </t>
    </r>
    <r>
      <rPr>
        <sz val="10"/>
        <color theme="1"/>
        <rFont val="Calibri"/>
        <family val="2"/>
        <scheme val="minor"/>
      </rPr>
      <t xml:space="preserve">- No GDPR remediation required; DPSE includes SCC's. </t>
    </r>
  </si>
  <si>
    <t xml:space="preserve">08/23/18 - Per J. Snell, no GDPR remediation required; DPSE includes SCC's. Tracking as this is included on Nike's list as a Tier 3 vendor.
09/17/18 - </t>
  </si>
  <si>
    <r>
      <rPr>
        <b/>
        <sz val="10"/>
        <color theme="1"/>
        <rFont val="Calibri"/>
        <family val="2"/>
        <scheme val="minor"/>
      </rPr>
      <t>04/18/18</t>
    </r>
    <r>
      <rPr>
        <sz val="10"/>
        <color theme="1"/>
        <rFont val="Calibri"/>
        <family val="2"/>
        <scheme val="minor"/>
      </rPr>
      <t xml:space="preserve"> - Assigned to A. O'Sullivan
</t>
    </r>
    <r>
      <rPr>
        <b/>
        <sz val="10"/>
        <color theme="4" tint="-0.249977111117893"/>
        <rFont val="Calibri"/>
        <family val="2"/>
        <scheme val="minor"/>
      </rPr>
      <t xml:space="preserve">   Flipped to GDPR4 per A. O'Sullivan</t>
    </r>
  </si>
  <si>
    <t>Equifax (f/k/a TALX)</t>
  </si>
  <si>
    <t>TOTAL</t>
  </si>
  <si>
    <r>
      <rPr>
        <b/>
        <sz val="10"/>
        <color theme="1"/>
        <rFont val="Calibri"/>
        <family val="2"/>
        <scheme val="minor"/>
      </rPr>
      <t>04/05/18</t>
    </r>
    <r>
      <rPr>
        <sz val="10"/>
        <color theme="1"/>
        <rFont val="Calibri"/>
        <family val="2"/>
        <scheme val="minor"/>
      </rPr>
      <t xml:space="preserve"> - Assigned to J. Sweeney</t>
    </r>
  </si>
  <si>
    <t>Owyn Richen</t>
  </si>
  <si>
    <t>Sr. Director &amp; Engineering</t>
  </si>
  <si>
    <t>Owny Richen</t>
  </si>
  <si>
    <t>owyn.richen@nike.com</t>
  </si>
  <si>
    <t>Carolyn Vock</t>
  </si>
  <si>
    <t>Client Executive</t>
  </si>
  <si>
    <t>BAU</t>
  </si>
  <si>
    <t xml:space="preserve">BAU
</t>
  </si>
  <si>
    <t xml:space="preserve">#189
</t>
  </si>
  <si>
    <t>#226</t>
  </si>
  <si>
    <t>#228</t>
  </si>
  <si>
    <t>#235</t>
  </si>
  <si>
    <t>#115</t>
  </si>
  <si>
    <t>#151</t>
  </si>
  <si>
    <t>#153</t>
  </si>
  <si>
    <t xml:space="preserve">#443
</t>
  </si>
  <si>
    <t>#499</t>
  </si>
  <si>
    <t xml:space="preserve">#535
</t>
  </si>
  <si>
    <t>#560</t>
  </si>
  <si>
    <t>#106</t>
  </si>
  <si>
    <t xml:space="preserve">
#332</t>
  </si>
  <si>
    <t>#288</t>
  </si>
  <si>
    <t>#298</t>
  </si>
  <si>
    <t>#335</t>
  </si>
  <si>
    <t>#357</t>
  </si>
  <si>
    <t>#364</t>
  </si>
  <si>
    <t>#359</t>
  </si>
  <si>
    <t>#285</t>
  </si>
  <si>
    <t xml:space="preserve">#53
(EHQ-T)
</t>
  </si>
  <si>
    <t>#89</t>
  </si>
  <si>
    <t>#238</t>
  </si>
  <si>
    <t xml:space="preserve">#14
(EHQ-T)
</t>
  </si>
  <si>
    <t xml:space="preserve">#36
</t>
  </si>
  <si>
    <t xml:space="preserve">NO RANKING
(EHQ-T)
</t>
  </si>
  <si>
    <t>TOP
49 / 100
COMPLETE</t>
  </si>
  <si>
    <t>TOP
49
COMPLETE</t>
  </si>
  <si>
    <t xml:space="preserve">#186
COMPLETE
</t>
  </si>
  <si>
    <t>TOP
100
COMPLETE</t>
  </si>
  <si>
    <t>#193
COMPLETE</t>
  </si>
  <si>
    <t>#213
COMPLETE</t>
  </si>
  <si>
    <t>#246
COMPLETE</t>
  </si>
  <si>
    <t xml:space="preserve">#119
COMPLETE
</t>
  </si>
  <si>
    <t>#129
COMPLETE</t>
  </si>
  <si>
    <t xml:space="preserve">#406
COMPLETE
</t>
  </si>
  <si>
    <t>#137
COMPLETE</t>
  </si>
  <si>
    <t>#458
COMPLETE</t>
  </si>
  <si>
    <t>#473
COMPLETE</t>
  </si>
  <si>
    <t>#484
COMPLETE</t>
  </si>
  <si>
    <t xml:space="preserve">#540
COMPLETE
</t>
  </si>
  <si>
    <t>#591
COMPLETE</t>
  </si>
  <si>
    <t>Top 49/100</t>
  </si>
  <si>
    <t>Top
100</t>
  </si>
  <si>
    <t>Tiered
Vendor</t>
  </si>
  <si>
    <t>GDPR List</t>
  </si>
  <si>
    <t>GDPR BAU</t>
  </si>
  <si>
    <r>
      <rPr>
        <b/>
        <sz val="10"/>
        <color theme="1"/>
        <rFont val="Calibri"/>
        <family val="2"/>
        <scheme val="minor"/>
      </rPr>
      <t xml:space="preserve">12/10/18 </t>
    </r>
    <r>
      <rPr>
        <sz val="10"/>
        <color theme="1"/>
        <rFont val="Calibri"/>
        <family val="2"/>
        <scheme val="minor"/>
      </rPr>
      <t>- In process; expect completion within next 30 days.</t>
    </r>
  </si>
  <si>
    <t xml:space="preserve">TOP
49 / 100
</t>
  </si>
  <si>
    <t xml:space="preserve">Tax Framework Agreement
</t>
  </si>
  <si>
    <t>Second Amended &amp; Restated Master Services Agreement</t>
  </si>
  <si>
    <t>00198423.0</t>
  </si>
  <si>
    <t>00129122.0</t>
  </si>
  <si>
    <t xml:space="preserve">02/28/17
</t>
  </si>
  <si>
    <t xml:space="preserve">11/30/19
</t>
  </si>
  <si>
    <t xml:space="preserve">00129122.1
</t>
  </si>
  <si>
    <t>Second Amended &amp; Restated Master Services Agreement - Signed (Apr-2018)</t>
  </si>
  <si>
    <t>Amendment #1 to Tax Framework Agreement - In process</t>
  </si>
  <si>
    <r>
      <rPr>
        <b/>
        <sz val="10"/>
        <color theme="1"/>
        <rFont val="Calibri"/>
        <family val="2"/>
        <scheme val="minor"/>
      </rPr>
      <t xml:space="preserve">12/10/18 </t>
    </r>
    <r>
      <rPr>
        <sz val="10"/>
        <color theme="1"/>
        <rFont val="Calibri"/>
        <family val="2"/>
        <scheme val="minor"/>
      </rPr>
      <t>- In process; expect completion within next 30 days</t>
    </r>
  </si>
  <si>
    <t>GDPR (L. Wallace)</t>
  </si>
  <si>
    <t xml:space="preserve"> GDPR (D. Glikibarg)</t>
  </si>
  <si>
    <t>GDPR (L. Wallace )</t>
  </si>
  <si>
    <t>GDPR (K. McKercher)</t>
  </si>
  <si>
    <t>GDPR (M. Cannon)</t>
  </si>
  <si>
    <t>GDPR (D. Glikbarg)</t>
  </si>
  <si>
    <t>GDPR (E. Rake / J. Snell)</t>
  </si>
  <si>
    <t>GDPR (___________)</t>
  </si>
  <si>
    <t xml:space="preserve"> GDPR (D. Glikbarg)</t>
  </si>
  <si>
    <t xml:space="preserve"> GDPR  (L. Le Cheminant)</t>
  </si>
  <si>
    <t xml:space="preserve">GDPR  (L. Wallace) </t>
  </si>
  <si>
    <t xml:space="preserve">GDPR (S. Claussen) </t>
  </si>
  <si>
    <t>GDPR  (L. Wallace)</t>
  </si>
  <si>
    <t xml:space="preserve"> GDPR (J. Snell)</t>
  </si>
  <si>
    <t xml:space="preserve"> GDPR (S. Claussen)</t>
  </si>
  <si>
    <t>GDPR (E. Rake)</t>
  </si>
  <si>
    <t>GDPR (S. Claussen)</t>
  </si>
  <si>
    <t>GDPR (______)</t>
  </si>
  <si>
    <t xml:space="preserve">GDPR (L. Willman) </t>
  </si>
  <si>
    <t xml:space="preserve"> GDPR (M. Cannon)</t>
  </si>
  <si>
    <t>GDPR (L. Wallace / A. Binder)</t>
  </si>
  <si>
    <t>GDPR (J. Sweeney)</t>
  </si>
  <si>
    <t>GDPR (K. Schenken)</t>
  </si>
  <si>
    <t>GDPR (M. Gustafson)</t>
  </si>
  <si>
    <t xml:space="preserve"> GDPR (K. McKercher) </t>
  </si>
  <si>
    <t>BAU / GDPR (S. Claussen)</t>
  </si>
  <si>
    <t>BAU / GDPR (D. Glikbarg)</t>
  </si>
  <si>
    <t>BAU / GDPR (L. Le Cheminant)</t>
  </si>
  <si>
    <t>GDPR (__________)</t>
  </si>
  <si>
    <t>BAU / GDPR (____________)</t>
  </si>
  <si>
    <t xml:space="preserve"> GDPR (L. Wallace)</t>
  </si>
  <si>
    <t>GDPR (L. Le Cheminant)</t>
  </si>
  <si>
    <t>GDPR  (S. Claussen)</t>
  </si>
  <si>
    <t>GDPR (A. O'Sullivan-Pierce)</t>
  </si>
  <si>
    <t>BAU / GDPR  (K. McKercher)</t>
  </si>
  <si>
    <t xml:space="preserve">BAU / GDPR (D. Glikbarg) </t>
  </si>
  <si>
    <t>BAU /GDPR  (M. Gustafson)</t>
  </si>
  <si>
    <t>BAU / GDPR (L. Willman)</t>
  </si>
  <si>
    <t>GDPR (L. Willman)</t>
  </si>
  <si>
    <t>BAU / GDPR (L. Wallace)</t>
  </si>
  <si>
    <t>BAU / GDPR (E. Hilts)</t>
  </si>
  <si>
    <t xml:space="preserve">GDPR (B. Drabiak) </t>
  </si>
  <si>
    <t>GDPR (B. Drabiak)</t>
  </si>
  <si>
    <t>GDPR  (E. Rake)</t>
  </si>
  <si>
    <t>BAU /  GDPR (D. Glikbarg)</t>
  </si>
  <si>
    <t>BAU / GDPR (E. Rake)</t>
  </si>
  <si>
    <t>BAU (M. Gustafson)</t>
  </si>
  <si>
    <t>BAU / GDPR  (S. Claussen)</t>
  </si>
  <si>
    <t xml:space="preserve">GDPR (J. Sweeney) </t>
  </si>
  <si>
    <t>BAU / GDPR (K. McKercher)</t>
  </si>
  <si>
    <t>GDPR  (O. Cisneros</t>
  </si>
  <si>
    <t>GDPR (E. Rake /S. Claussen)</t>
  </si>
  <si>
    <t xml:space="preserve"> GDPR (K. Schenken) </t>
  </si>
  <si>
    <t xml:space="preserve">BAU / GDPR (L. Willman) </t>
  </si>
  <si>
    <t>BAU (EHQ-T) (_________)</t>
  </si>
  <si>
    <t>BAU / GDPR (J. Snell / L. Willman)</t>
  </si>
  <si>
    <t xml:space="preserve">BAU / GDPR (_________) </t>
  </si>
  <si>
    <t>COMPLETE</t>
  </si>
  <si>
    <t>NOT STARTED</t>
  </si>
  <si>
    <t>TIER 2 &amp; TIER 3</t>
  </si>
  <si>
    <t>Talx</t>
  </si>
  <si>
    <t>IN
FLIGHT</t>
  </si>
  <si>
    <r>
      <rPr>
        <b/>
        <sz val="10"/>
        <color theme="1"/>
        <rFont val="Calibri"/>
        <family val="2"/>
        <scheme val="minor"/>
      </rPr>
      <t xml:space="preserve">12/11/18 - </t>
    </r>
    <r>
      <rPr>
        <sz val="10"/>
        <color theme="1"/>
        <rFont val="Calibri"/>
        <family val="2"/>
        <scheme val="minor"/>
      </rPr>
      <t>requested NBO follow-up with vendor on status of their review of draft sent 11/08/18.</t>
    </r>
  </si>
  <si>
    <r>
      <rPr>
        <b/>
        <sz val="10"/>
        <color theme="1"/>
        <rFont val="Calibri"/>
        <family val="2"/>
        <scheme val="minor"/>
      </rPr>
      <t xml:space="preserve">12/11/18 - </t>
    </r>
    <r>
      <rPr>
        <sz val="10"/>
        <color theme="1"/>
        <rFont val="Calibri"/>
        <family val="2"/>
        <scheme val="minor"/>
      </rPr>
      <t>requested NBO follow-up with vendor on status of their review of draft sent 08/27/18.</t>
    </r>
  </si>
  <si>
    <r>
      <rPr>
        <b/>
        <sz val="10"/>
        <color theme="1"/>
        <rFont val="Calibri"/>
        <family val="2"/>
        <scheme val="minor"/>
      </rPr>
      <t xml:space="preserve">12/11/18 </t>
    </r>
    <r>
      <rPr>
        <sz val="10"/>
        <color theme="1"/>
        <rFont val="Calibri"/>
        <family val="2"/>
        <scheme val="minor"/>
      </rPr>
      <t>- per vendor, the amendment draft sent by Ashe on 09.19.18 is still in review. Due to other priorities will likely not have edits completed until early 2019.</t>
    </r>
  </si>
  <si>
    <r>
      <rPr>
        <b/>
        <sz val="10"/>
        <color theme="1"/>
        <rFont val="Calibri"/>
        <family val="2"/>
        <scheme val="minor"/>
      </rPr>
      <t xml:space="preserve">12/11/18 - </t>
    </r>
    <r>
      <rPr>
        <sz val="10"/>
        <color theme="1"/>
        <rFont val="Calibri"/>
        <family val="2"/>
        <scheme val="minor"/>
      </rPr>
      <t>requested NBO follow-up with vendor on status of their review of draft sent 09/04/18.  Vendor has been non-responsive.</t>
    </r>
  </si>
  <si>
    <r>
      <rPr>
        <b/>
        <sz val="10"/>
        <color theme="1"/>
        <rFont val="Calibri"/>
        <family val="2"/>
        <scheme val="minor"/>
      </rPr>
      <t xml:space="preserve">12/11/18 </t>
    </r>
    <r>
      <rPr>
        <sz val="10"/>
        <color theme="1"/>
        <rFont val="Calibri"/>
        <family val="2"/>
        <scheme val="minor"/>
      </rPr>
      <t>- remaining issue is use of anonymized data. Estimate completion within next 30 days.</t>
    </r>
  </si>
  <si>
    <r>
      <rPr>
        <b/>
        <sz val="10"/>
        <color theme="1"/>
        <rFont val="Calibri"/>
        <family val="2"/>
        <scheme val="minor"/>
      </rPr>
      <t>12/11/18</t>
    </r>
    <r>
      <rPr>
        <sz val="10"/>
        <color theme="1"/>
        <rFont val="Calibri"/>
        <family val="2"/>
        <scheme val="minor"/>
      </rPr>
      <t xml:space="preserve"> - NIKE is in the process divesting vendor in next 2-3 years in favor of Cisco. Avaya is aware of the divestment strategy and thus NIKE has limited leverage. Vendor is refusing to use NIKE paper &amp; would not respond to me or the NIKE lead’s request to discuss this.  Submitted Vender Paper Escalation to Janeen in June. Since, we rec'd the vendor’s technical control measures. Will send Janeen an additional provision-by-provision comparison of NIKE’s DPSE Annex A (Minimum Contractor IT Security Requirements Annex) to Avaya’s Technical and Organizational Control Measure.</t>
    </r>
  </si>
  <si>
    <t xml:space="preserve">IN FLIGHT </t>
  </si>
  <si>
    <t>NOT YET IN FLIGHT</t>
  </si>
  <si>
    <t>BAU*</t>
  </si>
  <si>
    <r>
      <t xml:space="preserve">Certona Corporation                                              </t>
    </r>
    <r>
      <rPr>
        <b/>
        <sz val="11"/>
        <color rgb="FF0000FF"/>
        <rFont val="Calibri"/>
        <family val="2"/>
        <scheme val="minor"/>
      </rPr>
      <t>COMPLETED</t>
    </r>
  </si>
  <si>
    <t>TIERED VENDORS / GDPR - REMEDIATION COMPLETED</t>
  </si>
  <si>
    <t>BAU VENDORS (NOT ON NIKE'S "TIER" LIST) / GDPR - REMEDIATION COMPLETED</t>
  </si>
  <si>
    <t>TOTAL - CLOSED (TIERED VENDORS)</t>
  </si>
  <si>
    <t>TOTAL - CLOSED (BAU VENDORS)</t>
  </si>
  <si>
    <t>GDPR - NO REMEDIATION REQUIRED</t>
  </si>
  <si>
    <t>GDPR - BEING HANDLED BY NIKE LEGAL</t>
  </si>
  <si>
    <t>TOTAL - NO REMEDIATION REQUIRED</t>
  </si>
  <si>
    <t>TIER 2 &amp; 3</t>
  </si>
  <si>
    <t>TOTAL - PENDING</t>
  </si>
  <si>
    <t xml:space="preserve">GDPR (L. Wallace) </t>
  </si>
  <si>
    <t>116191.0</t>
  </si>
  <si>
    <t>70673.0
'126403.0</t>
  </si>
  <si>
    <t xml:space="preserve">Kirsten
Udani
</t>
  </si>
  <si>
    <t>Josh
Daniel</t>
  </si>
  <si>
    <r>
      <rPr>
        <b/>
        <sz val="11"/>
        <rFont val="Calibri"/>
        <family val="2"/>
        <scheme val="minor"/>
      </rPr>
      <t>Copy to</t>
    </r>
    <r>
      <rPr>
        <u/>
        <sz val="11"/>
        <color theme="10"/>
        <rFont val="Calibri"/>
        <family val="2"/>
        <scheme val="minor"/>
      </rPr>
      <t xml:space="preserve">
legalops@box.com</t>
    </r>
  </si>
  <si>
    <t xml:space="preserve">BOX, Inc.
900 Jefferson Avenue
Redwood City, CA 94036
(877) 729-4269
</t>
  </si>
  <si>
    <t>17861
BOX-Amd-NIKE</t>
  </si>
  <si>
    <r>
      <rPr>
        <b/>
        <sz val="10"/>
        <color theme="1"/>
        <rFont val="Calibri"/>
        <family val="2"/>
        <scheme val="minor"/>
      </rPr>
      <t xml:space="preserve">12/12/18 </t>
    </r>
    <r>
      <rPr>
        <sz val="10"/>
        <color theme="1"/>
        <rFont val="Calibri"/>
        <family val="2"/>
        <scheme val="minor"/>
      </rPr>
      <t>- CANCELLED - NIKE terminating relationship with vendor as of Feb-2019.</t>
    </r>
  </si>
  <si>
    <r>
      <rPr>
        <b/>
        <sz val="10"/>
        <color theme="1"/>
        <rFont val="Calibri"/>
        <family val="2"/>
        <scheme val="minor"/>
      </rPr>
      <t>12/12/18</t>
    </r>
    <r>
      <rPr>
        <sz val="10"/>
        <color theme="1"/>
        <rFont val="Calibri"/>
        <family val="2"/>
        <scheme val="minor"/>
      </rPr>
      <t xml:space="preserve"> - NIKE terminating relationship with vendor at end of current term (02/2019).</t>
    </r>
  </si>
  <si>
    <t xml:space="preserve">Coupa Software                        </t>
  </si>
  <si>
    <r>
      <rPr>
        <b/>
        <sz val="10"/>
        <color theme="1"/>
        <rFont val="Calibri"/>
        <family val="2"/>
        <scheme val="minor"/>
      </rPr>
      <t>12/12/18</t>
    </r>
    <r>
      <rPr>
        <sz val="10"/>
        <color theme="1"/>
        <rFont val="Calibri"/>
        <family val="2"/>
        <scheme val="minor"/>
      </rPr>
      <t xml:space="preserve"> - Still waiting for a redline from vendor (original draft provided 07/24/18). NIKE biz lead, who is controlling distribution of documents, is slow in responding.  Vendor insists on replacing entire DPSE with their paper.  </t>
    </r>
  </si>
  <si>
    <r>
      <rPr>
        <b/>
        <sz val="10"/>
        <color theme="1"/>
        <rFont val="Calibri"/>
        <family val="2"/>
        <scheme val="minor"/>
      </rPr>
      <t>12/12/18</t>
    </r>
    <r>
      <rPr>
        <sz val="10"/>
        <color theme="1"/>
        <rFont val="Calibri"/>
        <family val="2"/>
        <scheme val="minor"/>
      </rPr>
      <t xml:space="preserve"> - Still waiting for a redline from vendor (original draft provided Aug-2018). Pushing back on vendor's insistance of using their paper.  Escalated to Janeen.</t>
    </r>
  </si>
  <si>
    <r>
      <t xml:space="preserve">12/12/18 - </t>
    </r>
    <r>
      <rPr>
        <sz val="10"/>
        <rFont val="Calibri"/>
        <family val="2"/>
        <scheme val="minor"/>
      </rPr>
      <t>NBO Vadim Litvin continues to refuse to engage.  Escalated to Robert Jemerson - waiting to hear back.</t>
    </r>
  </si>
  <si>
    <r>
      <rPr>
        <b/>
        <sz val="10"/>
        <color theme="1"/>
        <rFont val="Calibri"/>
        <family val="2"/>
        <scheme val="minor"/>
      </rPr>
      <t xml:space="preserve">12/12/18 - </t>
    </r>
    <r>
      <rPr>
        <sz val="10"/>
        <color theme="1"/>
        <rFont val="Calibri"/>
        <family val="2"/>
        <scheme val="minor"/>
      </rPr>
      <t>Checking with NBO (Michael Brasch) on whether NIKE is going to continue to use vendor (heard that they have not been performing well). If moving forward could take a while for completion - vendor has requested substantial changes to DPSE which will require escalation.</t>
    </r>
  </si>
  <si>
    <t>SaaS Remediation Required</t>
  </si>
  <si>
    <t>E*Trade
Corporate Services</t>
  </si>
  <si>
    <t>E*Trade Corporate Services</t>
  </si>
  <si>
    <r>
      <rPr>
        <b/>
        <sz val="10"/>
        <color theme="1"/>
        <rFont val="Calibri"/>
        <family val="2"/>
        <scheme val="minor"/>
      </rPr>
      <t xml:space="preserve">12/11/18 </t>
    </r>
    <r>
      <rPr>
        <sz val="10"/>
        <color theme="1"/>
        <rFont val="Calibri"/>
        <family val="2"/>
        <scheme val="minor"/>
      </rPr>
      <t xml:space="preserve">- following call with vendor, revised draft sent for their review which includes the newere data security doc. </t>
    </r>
  </si>
  <si>
    <r>
      <rPr>
        <b/>
        <sz val="10"/>
        <color theme="1"/>
        <rFont val="Calibri"/>
        <family val="2"/>
        <scheme val="minor"/>
      </rPr>
      <t xml:space="preserve">08/07/18 </t>
    </r>
    <r>
      <rPr>
        <sz val="10"/>
        <color theme="1"/>
        <rFont val="Calibri"/>
        <family val="2"/>
        <scheme val="minor"/>
      </rPr>
      <t>- Still in process; expect to finalize within next 30 days (no change from last update of 06/14).</t>
    </r>
  </si>
  <si>
    <r>
      <t xml:space="preserve">11/13/18 - </t>
    </r>
    <r>
      <rPr>
        <sz val="10"/>
        <rFont val="Calibri"/>
        <family val="2"/>
        <scheme val="minor"/>
      </rPr>
      <t>revised draft received from vendor.</t>
    </r>
  </si>
  <si>
    <r>
      <rPr>
        <b/>
        <sz val="10"/>
        <color theme="1"/>
        <rFont val="Calibri"/>
        <family val="2"/>
        <scheme val="minor"/>
      </rPr>
      <t xml:space="preserve">12/07/18 - </t>
    </r>
    <r>
      <rPr>
        <sz val="10"/>
        <color theme="1"/>
        <rFont val="Calibri"/>
        <family val="2"/>
        <scheme val="minor"/>
      </rPr>
      <t>revised redline sent to vendor for review.</t>
    </r>
  </si>
  <si>
    <t>TIER 2
#153</t>
  </si>
  <si>
    <r>
      <t xml:space="preserve">Acxiom                                                    </t>
    </r>
    <r>
      <rPr>
        <b/>
        <sz val="11"/>
        <color rgb="FF0000FF"/>
        <rFont val="Calibri"/>
        <family val="2"/>
        <scheme val="minor"/>
      </rPr>
      <t>NO REMEDIATION REQ.</t>
    </r>
  </si>
  <si>
    <r>
      <t xml:space="preserve">CBRE                                                                          </t>
    </r>
    <r>
      <rPr>
        <b/>
        <sz val="11"/>
        <color rgb="FF0000FF"/>
        <rFont val="Calibri"/>
        <family val="2"/>
      </rPr>
      <t>COMPLETED</t>
    </r>
  </si>
  <si>
    <r>
      <t xml:space="preserve">InVision App                                    </t>
    </r>
    <r>
      <rPr>
        <b/>
        <sz val="11"/>
        <color rgb="FF0000FF"/>
        <rFont val="Calibri"/>
        <family val="2"/>
        <scheme val="minor"/>
      </rPr>
      <t xml:space="preserve">    NO REMEDIATION REQ.</t>
    </r>
  </si>
  <si>
    <r>
      <t xml:space="preserve">Zebra Technologies                             </t>
    </r>
    <r>
      <rPr>
        <b/>
        <sz val="11"/>
        <color rgb="FF0000FF"/>
        <rFont val="Calibri"/>
        <family val="2"/>
        <scheme val="minor"/>
      </rPr>
      <t>NO REMEDIATION REQ.</t>
    </r>
  </si>
  <si>
    <r>
      <rPr>
        <b/>
        <sz val="10"/>
        <color theme="1"/>
        <rFont val="Calibri"/>
        <family val="2"/>
        <scheme val="minor"/>
      </rPr>
      <t>12/14/18</t>
    </r>
    <r>
      <rPr>
        <sz val="10"/>
        <color theme="1"/>
        <rFont val="Calibri"/>
        <family val="2"/>
        <scheme val="minor"/>
      </rPr>
      <t xml:space="preserve"> - In process; unable to estimate completion date due to lack of response from NBO. Lost negotiation leverage when NIKE completed service renewal w/out reforming GDPR agreement.</t>
    </r>
  </si>
  <si>
    <r>
      <rPr>
        <b/>
        <sz val="10"/>
        <color theme="1"/>
        <rFont val="Calibri"/>
        <family val="2"/>
        <scheme val="minor"/>
      </rPr>
      <t>12/14/18</t>
    </r>
    <r>
      <rPr>
        <sz val="10"/>
        <color theme="1"/>
        <rFont val="Calibri"/>
        <family val="2"/>
        <scheme val="minor"/>
      </rPr>
      <t xml:space="preserve"> - In process; unable to estimate completion date due to lack of response from NBO. </t>
    </r>
  </si>
  <si>
    <r>
      <rPr>
        <b/>
        <sz val="10"/>
        <color theme="1"/>
        <rFont val="Calibri"/>
        <family val="2"/>
        <scheme val="minor"/>
      </rPr>
      <t>12/14/18</t>
    </r>
    <r>
      <rPr>
        <sz val="10"/>
        <color theme="1"/>
        <rFont val="Calibri"/>
        <family val="2"/>
        <scheme val="minor"/>
      </rPr>
      <t xml:space="preserve"> - In process; unable to estimate completion date due to lack of response from NBO. Orphan deal w/ no NIKE sponser; Vendor declined to negotiate their DPA.</t>
    </r>
  </si>
  <si>
    <r>
      <rPr>
        <b/>
        <sz val="10"/>
        <color theme="1"/>
        <rFont val="Calibri"/>
        <family val="2"/>
        <scheme val="minor"/>
      </rPr>
      <t xml:space="preserve">12/14/18 - </t>
    </r>
    <r>
      <rPr>
        <sz val="10"/>
        <color theme="1"/>
        <rFont val="Calibri"/>
        <family val="2"/>
        <scheme val="minor"/>
      </rPr>
      <t>Still in process; unable to estimate date for completion. Unsure if Oscar wants to pursue. Will write full brief over holiday and find out how he wants to proceed.</t>
    </r>
  </si>
  <si>
    <r>
      <rPr>
        <b/>
        <sz val="10"/>
        <color theme="1"/>
        <rFont val="Calibri"/>
        <family val="2"/>
        <scheme val="minor"/>
      </rPr>
      <t>12/14/18</t>
    </r>
    <r>
      <rPr>
        <sz val="10"/>
        <color theme="1"/>
        <rFont val="Calibri"/>
        <family val="2"/>
        <scheme val="minor"/>
      </rPr>
      <t xml:space="preserve"> - Risk Assessment received - Oscar forwarded to Lauren.  NBO decided to not use this vendor - no GDPR remediation required.</t>
    </r>
  </si>
  <si>
    <t>#152
COMPLETE</t>
  </si>
  <si>
    <t>NBO decided to not use this vendor</t>
  </si>
  <si>
    <r>
      <t xml:space="preserve">SessionM                                             </t>
    </r>
    <r>
      <rPr>
        <b/>
        <sz val="11"/>
        <color rgb="FF0000FF"/>
        <rFont val="Calibri"/>
        <family val="2"/>
        <scheme val="minor"/>
      </rPr>
      <t xml:space="preserve">  NO REMEDIATION REQ.</t>
    </r>
  </si>
  <si>
    <r>
      <t xml:space="preserve">12/14/18 - </t>
    </r>
    <r>
      <rPr>
        <sz val="10"/>
        <rFont val="Calibri"/>
        <family val="2"/>
        <scheme val="minor"/>
      </rPr>
      <t>Still in process; unable to estimate date for completion due to NIKE not wanting to pursue using vendor; will follow-up with NBO.</t>
    </r>
  </si>
  <si>
    <r>
      <t xml:space="preserve">12/14/18 - </t>
    </r>
    <r>
      <rPr>
        <sz val="10"/>
        <color theme="1"/>
        <rFont val="Calibri"/>
        <family val="2"/>
        <scheme val="minor"/>
      </rPr>
      <t>In process; unable to estimate date for completion due to NBO pushing off GDPR negotiations until service renewal in 2019.</t>
    </r>
  </si>
  <si>
    <t>GDPR (L. Wallace)
(Transferred from M. Cannon)</t>
  </si>
  <si>
    <r>
      <rPr>
        <b/>
        <sz val="10"/>
        <color theme="1"/>
        <rFont val="Calibri"/>
        <family val="2"/>
        <scheme val="minor"/>
      </rPr>
      <t xml:space="preserve">12/14/18 </t>
    </r>
    <r>
      <rPr>
        <sz val="10"/>
        <color theme="1"/>
        <rFont val="Calibri"/>
        <family val="2"/>
        <scheme val="minor"/>
      </rPr>
      <t>- In process; DPSE is fully negotiated; commercial matters in contract are still under negotiations.  Expect completion in 2 weeks.</t>
    </r>
  </si>
  <si>
    <r>
      <rPr>
        <b/>
        <sz val="10"/>
        <color theme="1"/>
        <rFont val="Calibri"/>
        <family val="2"/>
        <scheme val="minor"/>
      </rPr>
      <t xml:space="preserve">12/13/18 </t>
    </r>
    <r>
      <rPr>
        <sz val="10"/>
        <color theme="1"/>
        <rFont val="Calibri"/>
        <family val="2"/>
        <scheme val="minor"/>
      </rPr>
      <t>- In process / Cranium record set-up.</t>
    </r>
  </si>
  <si>
    <r>
      <rPr>
        <b/>
        <sz val="10"/>
        <color theme="1"/>
        <rFont val="Calibri"/>
        <family val="2"/>
        <scheme val="minor"/>
      </rPr>
      <t xml:space="preserve">12/14/18 </t>
    </r>
    <r>
      <rPr>
        <sz val="10"/>
        <color theme="1"/>
        <rFont val="Calibri"/>
        <family val="2"/>
        <scheme val="minor"/>
      </rPr>
      <t>- In process; reviewing comments &amp; redline received from vendor. This got put on the back burner due to other matters.</t>
    </r>
  </si>
  <si>
    <r>
      <rPr>
        <b/>
        <sz val="10"/>
        <color theme="1"/>
        <rFont val="Calibri"/>
        <family val="2"/>
        <scheme val="minor"/>
      </rPr>
      <t xml:space="preserve">12/14/18 </t>
    </r>
    <r>
      <rPr>
        <sz val="10"/>
        <color theme="1"/>
        <rFont val="Calibri"/>
        <family val="2"/>
        <scheme val="minor"/>
      </rPr>
      <t>- In process; unable to estimate date for completion due to lack of response from vendor. Will request that NBO reach out to vendor once current issues with 2019 rate cards have been resolved.</t>
    </r>
  </si>
  <si>
    <r>
      <rPr>
        <b/>
        <sz val="10"/>
        <color theme="1"/>
        <rFont val="Calibri"/>
        <family val="2"/>
        <scheme val="minor"/>
      </rPr>
      <t xml:space="preserve">12/14/18 </t>
    </r>
    <r>
      <rPr>
        <sz val="10"/>
        <color theme="1"/>
        <rFont val="Calibri"/>
        <family val="2"/>
        <scheme val="minor"/>
      </rPr>
      <t xml:space="preserve">- In process; no response from vendor on last draft. </t>
    </r>
  </si>
  <si>
    <t>STATUS (12.17.18)</t>
  </si>
  <si>
    <r>
      <rPr>
        <b/>
        <sz val="10"/>
        <color theme="1"/>
        <rFont val="Calibri"/>
        <family val="2"/>
        <scheme val="minor"/>
      </rPr>
      <t xml:space="preserve">12/03/18 - </t>
    </r>
    <r>
      <rPr>
        <sz val="10"/>
        <color theme="1"/>
        <rFont val="Calibri"/>
        <family val="2"/>
        <scheme val="minor"/>
      </rPr>
      <t xml:space="preserve">Still </t>
    </r>
    <r>
      <rPr>
        <b/>
        <sz val="10"/>
        <color theme="1"/>
        <rFont val="Calibri"/>
        <family val="2"/>
        <scheme val="minor"/>
      </rPr>
      <t>i</t>
    </r>
    <r>
      <rPr>
        <sz val="10"/>
        <color theme="1"/>
        <rFont val="Calibri"/>
        <family val="2"/>
        <scheme val="minor"/>
      </rPr>
      <t>n process; unable to estimate date for completion.  Heather Wadley working with Kent to identify proper stakeholder to negotiate the GDPR.</t>
    </r>
  </si>
  <si>
    <r>
      <t xml:space="preserve">CloudHealth                                      </t>
    </r>
    <r>
      <rPr>
        <b/>
        <sz val="11"/>
        <color rgb="FF0000FF"/>
        <rFont val="Calibri"/>
        <family val="2"/>
        <scheme val="minor"/>
      </rPr>
      <t xml:space="preserve">   NO REMEDIATION REQ.</t>
    </r>
  </si>
  <si>
    <t xml:space="preserve">CLOSED - TOTAL </t>
  </si>
  <si>
    <t>Akamai Technologies</t>
  </si>
  <si>
    <t>Vera Security (d/b/a Vera)</t>
  </si>
  <si>
    <t>Snowflake Computing</t>
  </si>
  <si>
    <t xml:space="preserve">    CLOSED - REMEDIATION COMPLETE</t>
  </si>
  <si>
    <t xml:space="preserve">    CLOSED - NO REMEDIATION REQUIRED</t>
  </si>
  <si>
    <t xml:space="preserve">    CLOSED - NIKE HANDLING</t>
  </si>
  <si>
    <t>(1)</t>
  </si>
  <si>
    <t>* Not included on NIKE's list of vendor's for GDPR remediation - on SaaS Remediation list
         NOTE - Ashe has not been given the "go-ahead" to work on Tier 3 Vendors
(1) Confirming SaaS vendors</t>
  </si>
  <si>
    <r>
      <t xml:space="preserve">12/20/18 - </t>
    </r>
    <r>
      <rPr>
        <sz val="10"/>
        <color theme="1"/>
        <rFont val="Calibri"/>
        <family val="2"/>
        <scheme val="minor"/>
      </rPr>
      <t xml:space="preserve">Fell off radar while waiting for a final Risk Assessment. Have amendment drafted and can present to vendor if they'll engage before the new year.  </t>
    </r>
  </si>
  <si>
    <t>Courtney Hill</t>
  </si>
  <si>
    <t>VP, HR Services &amp; Operations</t>
  </si>
  <si>
    <t>courtney.hill@nike.com</t>
  </si>
  <si>
    <t>Michael A. Bonarti</t>
  </si>
  <si>
    <r>
      <t xml:space="preserve">ADP                                                                             </t>
    </r>
    <r>
      <rPr>
        <b/>
        <sz val="11"/>
        <color rgb="FF0000FF"/>
        <rFont val="Calibri"/>
        <family val="2"/>
        <scheme val="minor"/>
      </rPr>
      <t>COMPLETED</t>
    </r>
  </si>
  <si>
    <t xml:space="preserve">Manhattan Associates                      </t>
  </si>
  <si>
    <t xml:space="preserve">00084268.0
</t>
  </si>
  <si>
    <t xml:space="preserve">NO
RANKING
</t>
  </si>
  <si>
    <t>Cheryl Glick</t>
  </si>
  <si>
    <t>Director, Mtgs &amp; Scents and Nike Travel</t>
  </si>
  <si>
    <t>cheryl.glick@nike.com</t>
  </si>
  <si>
    <t>Howie Cockrill</t>
  </si>
  <si>
    <t>howie.cockrill@opusteam.com</t>
  </si>
  <si>
    <t xml:space="preserve">NO
RANKING
COMPLETE
</t>
  </si>
  <si>
    <t>NO
RANKING
(EHQ-T)
COMPLETE</t>
  </si>
  <si>
    <r>
      <rPr>
        <b/>
        <sz val="10"/>
        <color theme="1"/>
        <rFont val="Calibri"/>
        <family val="2"/>
        <scheme val="minor"/>
      </rPr>
      <t xml:space="preserve">01/08/19 </t>
    </r>
    <r>
      <rPr>
        <sz val="10"/>
        <color theme="1"/>
        <rFont val="Calibri"/>
        <family val="2"/>
        <scheme val="minor"/>
      </rPr>
      <t>- Requested again that client provide written confirmation that no EU data is shared.</t>
    </r>
  </si>
  <si>
    <t>Liberty Life</t>
  </si>
  <si>
    <t>BAU (D. Glikbarg)</t>
  </si>
  <si>
    <t>BAU (S. Claussen)</t>
  </si>
  <si>
    <t>BAU (J. Sweeney)</t>
  </si>
  <si>
    <t>BAU  (S. Claussen)</t>
  </si>
  <si>
    <t>BAU  (L. Le Cheminant)</t>
  </si>
  <si>
    <t>BAU  (L. Wallace )</t>
  </si>
  <si>
    <t>Liberty Life Assurance Company of Boston</t>
  </si>
  <si>
    <t>17893
Liberty Life-Amd-NIKE</t>
  </si>
  <si>
    <t>202320.0</t>
  </si>
  <si>
    <t>115080.0</t>
  </si>
  <si>
    <t>124178.0</t>
  </si>
  <si>
    <t>114568.0</t>
  </si>
  <si>
    <t>40574.0</t>
  </si>
  <si>
    <t>140531.0</t>
  </si>
  <si>
    <t>38006.0</t>
  </si>
  <si>
    <t>71872.0</t>
  </si>
  <si>
    <t>133135.0</t>
  </si>
  <si>
    <t>Group Disability Income Policy</t>
  </si>
  <si>
    <t>17894
Liberty Life-Amd-NIKE</t>
  </si>
  <si>
    <t>David
Gibb</t>
  </si>
  <si>
    <t>Liberty Life
175 Berkeley Street
Boston, MA 02116</t>
  </si>
  <si>
    <t>Liberty Life
175 Berkeley Street
Boston, MA 02117</t>
  </si>
  <si>
    <t>Incoming Request
(Rec'd 12/11/18</t>
  </si>
  <si>
    <r>
      <rPr>
        <b/>
        <sz val="10"/>
        <color theme="1"/>
        <rFont val="Calibri"/>
        <family val="2"/>
        <scheme val="minor"/>
      </rPr>
      <t>12/17/18</t>
    </r>
    <r>
      <rPr>
        <sz val="10"/>
        <color theme="1"/>
        <rFont val="Calibri"/>
        <family val="2"/>
        <scheme val="minor"/>
      </rPr>
      <t xml:space="preserve"> - Draft amendment send to client for review &amp; forwarding.</t>
    </r>
  </si>
  <si>
    <t>Leave Administrative Services Agreement</t>
  </si>
  <si>
    <t>52424.1
&amp;
5938.2</t>
  </si>
  <si>
    <t xml:space="preserve">17221
16064
</t>
  </si>
  <si>
    <t>17221
Kronos-Amd
(GDPR,DPSE) NIKE
16064
Kronos-Advisory
Overview</t>
  </si>
  <si>
    <t>52424.1
&amp;
5938.2</t>
  </si>
  <si>
    <t>Master Software as a Service Agreement
Master Services Agreement</t>
  </si>
  <si>
    <t>09/30/15
06/15/11</t>
  </si>
  <si>
    <t>Rockwell
Collins</t>
  </si>
  <si>
    <t>#493</t>
  </si>
  <si>
    <t>Carolyn
Yatsu</t>
  </si>
  <si>
    <r>
      <t xml:space="preserve">17112
Concur-GDPR Amd
NIKE
</t>
    </r>
    <r>
      <rPr>
        <b/>
        <strike/>
        <sz val="10"/>
        <rFont val="Calibri"/>
        <family val="2"/>
        <scheme val="minor"/>
      </rPr>
      <t>15516
Concur-Renewal
NIKE-44867.1</t>
    </r>
  </si>
  <si>
    <r>
      <t xml:space="preserve">17112
</t>
    </r>
    <r>
      <rPr>
        <b/>
        <strike/>
        <sz val="10"/>
        <rFont val="Calibri"/>
        <family val="2"/>
        <scheme val="minor"/>
      </rPr>
      <t xml:space="preserve">
15516</t>
    </r>
    <r>
      <rPr>
        <b/>
        <sz val="10"/>
        <rFont val="Calibri"/>
        <family val="2"/>
        <scheme val="minor"/>
      </rPr>
      <t xml:space="preserve">
</t>
    </r>
  </si>
  <si>
    <t xml:space="preserve">14596 
14477
</t>
  </si>
  <si>
    <t xml:space="preserve">14596 - GDPR Contract Mgmt-NON-ATTORNEY-Advisory-NIKE
-----------------
14477-Twilio
GDPR4-NIKE
</t>
  </si>
  <si>
    <t>15399
Centiro-DPSE
NIKE-4.4.2018</t>
  </si>
  <si>
    <t>#230
EHQ
TO COMPLETE</t>
  </si>
  <si>
    <t>General Master
Services Agreement</t>
  </si>
  <si>
    <t>114568.1
SEE ALSO
RECORD 
#114567.2
(NOTES)</t>
  </si>
  <si>
    <t xml:space="preserve">14596 
14627 
15993
15934
15935
</t>
  </si>
  <si>
    <t>14596 - GDPR Contract Mgmt-NON-ATTY-Advisory-NIKE
-----------------
14627 - Microsoft-GDPR1-NIKE
-----------------
15993-Microsoft-GDPR Amd Azure-NIKE-114568.1
-----------------
15934-MS Premier Support-GDPR Amd.
-----------------
15935-Microsoft
GDPR Amd to EA Enrollment-NIKE-114567.2</t>
  </si>
  <si>
    <t>14028
14626</t>
  </si>
  <si>
    <t>14028 - KPMG-Amd 2 to MSA-NIKE
KPMG-BAU-GDPR2
NIKE</t>
  </si>
  <si>
    <t>11/03/17
01/18/18</t>
  </si>
  <si>
    <t xml:space="preserve">14596 
14200
14628 
</t>
  </si>
  <si>
    <t xml:space="preserve">14596 - GDPR Contract Mgmt-NON-ATTY-Advisory-NIKE
-----------------
14200 - Mu Sigma Amd 2 to MPSA-NIKE 5944.2
----------------
14628 - Mu Sigma
GDPR1-NIKE
</t>
  </si>
  <si>
    <t xml:space="preserve">14596
14849
13058
14622
</t>
  </si>
  <si>
    <t xml:space="preserve">14596 - GDPR Contract Mgmt-NON-ATTY-Advisory-NIKE
-----------------
14849
Deloitte-Tax-Amd-129122.1
----------------
13058
Deloitte-Amd-NIKE
30730.4
---------------
14622
Deloitte-GDPR1
</t>
  </si>
  <si>
    <t>01/18/18
02/09/18
05/19/17
01/18/18</t>
  </si>
  <si>
    <t xml:space="preserve">15595
IBM-GDPR Ltr
16472
IBM-GDPR-Amd
59968.2
</t>
  </si>
  <si>
    <t xml:space="preserve">15595
16472
</t>
  </si>
  <si>
    <t>Master Software License Agreement</t>
  </si>
  <si>
    <t xml:space="preserve">15399
</t>
  </si>
  <si>
    <t>Centerio</t>
  </si>
  <si>
    <t>TIER 3
#230</t>
  </si>
  <si>
    <r>
      <t>04/10/18 -</t>
    </r>
    <r>
      <rPr>
        <sz val="10"/>
        <color theme="1"/>
        <rFont val="Calibri"/>
        <family val="2"/>
        <scheme val="minor"/>
      </rPr>
      <t xml:space="preserve"> NIKE EHQ IS HANDLING
</t>
    </r>
    <r>
      <rPr>
        <b/>
        <i/>
        <sz val="10"/>
        <color theme="1"/>
        <rFont val="Calibri"/>
        <family val="2"/>
        <scheme val="minor"/>
      </rPr>
      <t>No further action required by Ashe.</t>
    </r>
  </si>
  <si>
    <r>
      <t xml:space="preserve">Centiro                                                                  </t>
    </r>
    <r>
      <rPr>
        <b/>
        <sz val="11"/>
        <color rgb="FF0000FF"/>
        <rFont val="Calibri"/>
        <family val="2"/>
        <scheme val="minor"/>
      </rPr>
      <t>EHQ HANDLING</t>
    </r>
  </si>
  <si>
    <t>Updated 01.09.19</t>
  </si>
  <si>
    <t>Centiro Solutions AB
Vevgatan 6
504 64
Boras, Sweden</t>
  </si>
  <si>
    <t>NIKE EHQ handling remediation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</si>
</sst>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0.0"/>
  </numFmts>
  <fonts count="69"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0"/>
      <color theme="1"/>
      <name val="Calibri"/>
      <family val="2"/>
      <scheme val="minor"/>
    </font>
    <font>
      <b/>
      <sz val="10"/>
      <color theme="1"/>
      <name val="Calibri"/>
      <family val="2"/>
      <scheme val="minor"/>
    </font>
    <font>
      <b/>
      <u/>
      <sz val="10"/>
      <color rgb="FF0000FF"/>
      <name val="Calibri"/>
      <family val="2"/>
      <scheme val="minor"/>
    </font>
    <font>
      <sz val="11"/>
      <name val="Calibri"/>
      <family val="2"/>
      <scheme val="minor"/>
    </font>
    <font>
      <b/>
      <sz val="9"/>
      <color theme="1"/>
      <name val="Calibri"/>
      <family val="2"/>
      <scheme val="minor"/>
    </font>
    <font>
      <b/>
      <sz val="10"/>
      <name val="Calibri"/>
      <family val="2"/>
      <scheme val="minor"/>
    </font>
    <font>
      <strike/>
      <sz val="10"/>
      <color theme="1"/>
      <name val="Calibri"/>
      <family val="2"/>
      <scheme val="minor"/>
    </font>
    <font>
      <sz val="10"/>
      <name val="Calibri"/>
      <family val="2"/>
      <scheme val="minor"/>
    </font>
    <font>
      <i/>
      <sz val="10"/>
      <color theme="1"/>
      <name val="Calibri"/>
      <family val="2"/>
      <scheme val="minor"/>
    </font>
    <font>
      <u/>
      <sz val="10"/>
      <color theme="1"/>
      <name val="Calibri"/>
      <family val="2"/>
      <scheme val="minor"/>
    </font>
    <font>
      <sz val="10"/>
      <color rgb="FFFF0000"/>
      <name val="Calibri"/>
      <family val="2"/>
      <scheme val="minor"/>
    </font>
    <font>
      <u/>
      <sz val="11"/>
      <color theme="10"/>
      <name val="Calibri"/>
      <family val="2"/>
      <scheme val="minor"/>
    </font>
    <font>
      <b/>
      <sz val="10"/>
      <color rgb="FFFF0000"/>
      <name val="Calibri"/>
      <family val="2"/>
      <scheme val="minor"/>
    </font>
    <font>
      <u/>
      <sz val="10"/>
      <color rgb="FF0000FF"/>
      <name val="Calibri"/>
      <family val="2"/>
      <scheme val="minor"/>
    </font>
    <font>
      <b/>
      <u/>
      <sz val="10"/>
      <color rgb="FFFF0000"/>
      <name val="Calibri"/>
      <family val="2"/>
      <scheme val="minor"/>
    </font>
    <font>
      <u/>
      <sz val="10"/>
      <color theme="10"/>
      <name val="Calibri"/>
      <family val="2"/>
      <scheme val="minor"/>
    </font>
    <font>
      <u/>
      <sz val="11"/>
      <color theme="4" tint="-0.249977111117893"/>
      <name val="Calibri"/>
      <family val="2"/>
      <scheme val="minor"/>
    </font>
    <font>
      <b/>
      <sz val="10"/>
      <color rgb="FF0000FF"/>
      <name val="Calibri"/>
      <family val="2"/>
      <scheme val="minor"/>
    </font>
    <font>
      <sz val="10"/>
      <color rgb="FF0000FF"/>
      <name val="Calibri"/>
      <family val="2"/>
      <scheme val="minor"/>
    </font>
    <font>
      <u/>
      <sz val="10"/>
      <color theme="4" tint="-0.249977111117893"/>
      <name val="Calibri"/>
      <family val="2"/>
      <scheme val="minor"/>
    </font>
    <font>
      <sz val="9"/>
      <color theme="1"/>
      <name val="Calibri"/>
      <family val="2"/>
      <scheme val="minor"/>
    </font>
    <font>
      <i/>
      <sz val="10"/>
      <name val="Calibri"/>
      <family val="2"/>
      <scheme val="minor"/>
    </font>
    <font>
      <sz val="11"/>
      <color rgb="FF0000FF"/>
      <name val="Calibri"/>
      <family val="2"/>
      <scheme val="minor"/>
    </font>
    <font>
      <u/>
      <sz val="10"/>
      <name val="Calibri"/>
      <family val="2"/>
      <scheme val="minor"/>
    </font>
    <font>
      <b/>
      <sz val="11"/>
      <name val="Calibri"/>
      <family val="2"/>
      <scheme val="minor"/>
    </font>
    <font>
      <b/>
      <sz val="11"/>
      <color rgb="FF0000FF"/>
      <name val="Calibri"/>
      <family val="2"/>
      <scheme val="minor"/>
    </font>
    <font>
      <b/>
      <i/>
      <sz val="11"/>
      <color theme="1"/>
      <name val="Calibri"/>
      <family val="2"/>
      <scheme val="minor"/>
    </font>
    <font>
      <b/>
      <u/>
      <sz val="11"/>
      <color rgb="FF0000FF"/>
      <name val="Calibri"/>
      <family val="2"/>
      <scheme val="minor"/>
    </font>
    <font>
      <sz val="11"/>
      <color theme="1"/>
      <name val="Calibri"/>
      <family val="2"/>
      <scheme val="minor"/>
    </font>
    <font>
      <sz val="11"/>
      <color indexed="8"/>
      <name val="Calibri"/>
      <family val="2"/>
    </font>
    <font>
      <sz val="11"/>
      <color rgb="FF000000"/>
      <name val="Calibri"/>
      <family val="2"/>
      <scheme val="minor"/>
    </font>
    <font>
      <sz val="11"/>
      <color rgb="FF000000"/>
      <name val="Calibri"/>
      <family val="2"/>
    </font>
    <font>
      <b/>
      <strike/>
      <sz val="10"/>
      <color theme="1"/>
      <name val="Calibri"/>
      <family val="2"/>
      <scheme val="minor"/>
    </font>
    <font>
      <b/>
      <sz val="10"/>
      <color theme="4" tint="-0.249977111117893"/>
      <name val="Calibri"/>
      <family val="2"/>
      <scheme val="minor"/>
    </font>
    <font>
      <b/>
      <sz val="11"/>
      <color rgb="FF0000FF"/>
      <name val="Calibri"/>
      <family val="2"/>
    </font>
    <font>
      <b/>
      <u/>
      <sz val="10"/>
      <color theme="1"/>
      <name val="Calibri"/>
      <family val="2"/>
      <scheme val="minor"/>
    </font>
    <font>
      <i/>
      <u/>
      <sz val="10"/>
      <color theme="1"/>
      <name val="Calibri"/>
      <family val="2"/>
      <scheme val="minor"/>
    </font>
    <font>
      <u/>
      <sz val="10"/>
      <color rgb="FFFF0000"/>
      <name val="Calibri"/>
      <family val="2"/>
      <scheme val="minor"/>
    </font>
    <font>
      <sz val="11"/>
      <color rgb="FF0000FF"/>
      <name val="Calibri"/>
      <family val="2"/>
    </font>
    <font>
      <b/>
      <sz val="10"/>
      <color rgb="FF212121"/>
      <name val="Calibri"/>
      <family val="2"/>
    </font>
    <font>
      <sz val="10"/>
      <color rgb="FF212121"/>
      <name val="Calibri"/>
      <family val="2"/>
    </font>
    <font>
      <i/>
      <sz val="10"/>
      <color rgb="FF212121"/>
      <name val="Calibri"/>
      <family val="2"/>
    </font>
    <font>
      <b/>
      <sz val="10"/>
      <color rgb="FFFF0000"/>
      <name val="Calibri"/>
      <family val="2"/>
    </font>
    <font>
      <b/>
      <sz val="10"/>
      <color rgb="FF00B050"/>
      <name val="Calibri"/>
      <family val="2"/>
      <scheme val="minor"/>
    </font>
    <font>
      <sz val="10"/>
      <name val="Calibri"/>
      <family val="2"/>
    </font>
    <font>
      <b/>
      <sz val="12"/>
      <color rgb="FF00B050"/>
      <name val="Calibri"/>
      <family val="2"/>
    </font>
    <font>
      <b/>
      <sz val="11"/>
      <name val="Calibri"/>
      <family val="2"/>
    </font>
    <font>
      <b/>
      <i/>
      <sz val="10"/>
      <color theme="1"/>
      <name val="Calibri"/>
      <family val="2"/>
      <scheme val="minor"/>
    </font>
    <font>
      <b/>
      <i/>
      <sz val="10"/>
      <name val="Calibri"/>
      <family val="2"/>
      <scheme val="minor"/>
    </font>
    <font>
      <b/>
      <sz val="10"/>
      <color rgb="FF7E21A7"/>
      <name val="Calibri"/>
      <family val="2"/>
      <scheme val="minor"/>
    </font>
    <font>
      <b/>
      <sz val="12"/>
      <color rgb="FF0000FF"/>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b/>
      <i/>
      <sz val="12"/>
      <color rgb="FFFF0000"/>
      <name val="Calibri"/>
      <family val="2"/>
      <scheme val="minor"/>
    </font>
    <font>
      <b/>
      <sz val="10"/>
      <color theme="1"/>
      <name val="Calibri"/>
      <family val="2"/>
    </font>
    <font>
      <b/>
      <vertAlign val="superscript"/>
      <sz val="10"/>
      <color theme="1"/>
      <name val="Calibri"/>
      <family val="2"/>
    </font>
    <font>
      <b/>
      <i/>
      <sz val="10"/>
      <color rgb="FFFF0000"/>
      <name val="Calibri"/>
      <family val="2"/>
      <scheme val="minor"/>
    </font>
    <font>
      <sz val="9"/>
      <name val="Calibri"/>
      <family val="2"/>
      <scheme val="minor"/>
    </font>
    <font>
      <sz val="10"/>
      <color theme="0"/>
      <name val="Calibri"/>
      <family val="2"/>
      <scheme val="minor"/>
    </font>
    <font>
      <b/>
      <sz val="16"/>
      <color theme="0"/>
      <name val="Calibri"/>
      <family val="2"/>
      <scheme val="minor"/>
    </font>
    <font>
      <b/>
      <sz val="10"/>
      <color theme="0"/>
      <name val="Calibri"/>
      <family val="2"/>
      <scheme val="minor"/>
    </font>
    <font>
      <sz val="11"/>
      <name val="Calibri"/>
      <family val="2"/>
    </font>
    <font>
      <b/>
      <sz val="12"/>
      <name val="Calibri"/>
      <family val="2"/>
      <scheme val="minor"/>
    </font>
    <font>
      <b/>
      <strike/>
      <sz val="10"/>
      <name val="Calibri"/>
      <family val="2"/>
      <scheme val="minor"/>
    </font>
  </fonts>
  <fills count="53">
    <fill>
      <patternFill patternType="none"/>
    </fill>
    <fill>
      <patternFill patternType="gray125"/>
    </fill>
    <fill>
      <gradientFill degree="90">
        <stop position="0">
          <color theme="0"/>
        </stop>
        <stop position="1">
          <color rgb="FFFF4747"/>
        </stop>
      </gradientFill>
    </fill>
    <fill>
      <patternFill patternType="solid">
        <fgColor theme="0" tint="-0.14999847407452621"/>
        <bgColor indexed="64"/>
      </patternFill>
    </fill>
    <fill>
      <gradientFill type="path" left="0.5" right="0.5" top="0.5" bottom="0.5">
        <stop position="0">
          <color theme="0"/>
        </stop>
        <stop position="1">
          <color theme="4" tint="0.40000610370189521"/>
        </stop>
      </gradientFill>
    </fill>
    <fill>
      <gradientFill type="path" left="0.5" right="0.5" top="0.5" bottom="0.5">
        <stop position="0">
          <color theme="0"/>
        </stop>
        <stop position="1">
          <color rgb="FFFFFF00"/>
        </stop>
      </gradientFill>
    </fill>
    <fill>
      <gradientFill type="path" left="0.5" right="0.5" top="0.5" bottom="0.5">
        <stop position="0">
          <color theme="0"/>
        </stop>
        <stop position="1">
          <color rgb="FFC08040"/>
        </stop>
      </gradientFill>
    </fill>
    <fill>
      <gradientFill type="path" left="0.5" right="0.5" top="0.5" bottom="0.5">
        <stop position="0">
          <color theme="0"/>
        </stop>
        <stop position="1">
          <color rgb="FFFF4747"/>
        </stop>
      </gradientFill>
    </fill>
    <fill>
      <gradientFill type="path" left="0.5" right="0.5" top="0.5" bottom="0.5">
        <stop position="0">
          <color theme="0"/>
        </stop>
        <stop position="1">
          <color rgb="FF9933FF"/>
        </stop>
      </gradientFill>
    </fill>
    <fill>
      <gradientFill type="path" left="0.5" right="0.5" top="0.5" bottom="0.5">
        <stop position="0">
          <color theme="0"/>
        </stop>
        <stop position="1">
          <color rgb="FF2D97A9"/>
        </stop>
      </gradientFill>
    </fill>
    <fill>
      <gradientFill type="path" left="0.5" right="0.5" top="0.5" bottom="0.5">
        <stop position="0">
          <color theme="0"/>
        </stop>
        <stop position="1">
          <color rgb="FFFDADFD"/>
        </stop>
      </gradientFill>
    </fill>
    <fill>
      <gradientFill degree="90">
        <stop position="0">
          <color theme="0"/>
        </stop>
        <stop position="1">
          <color theme="4" tint="0.40000610370189521"/>
        </stop>
      </gradientFill>
    </fill>
    <fill>
      <patternFill patternType="solid">
        <fgColor theme="0" tint="-0.14999847407452621"/>
        <bgColor auto="1"/>
      </patternFill>
    </fill>
    <fill>
      <gradientFill degree="90">
        <stop position="0">
          <color theme="0"/>
        </stop>
        <stop position="1">
          <color rgb="FFFFFF00"/>
        </stop>
      </gradientFill>
    </fill>
    <fill>
      <gradientFill degree="90">
        <stop position="0">
          <color theme="0"/>
        </stop>
        <stop position="1">
          <color rgb="FFC08040"/>
        </stop>
      </gradientFill>
    </fill>
    <fill>
      <gradientFill degree="90">
        <stop position="0">
          <color theme="0"/>
        </stop>
        <stop position="1">
          <color rgb="FF9933FF"/>
        </stop>
      </gradientFill>
    </fill>
    <fill>
      <gradientFill degree="90">
        <stop position="0">
          <color theme="0"/>
        </stop>
        <stop position="1">
          <color rgb="FFFDADFD"/>
        </stop>
      </gradientFill>
    </fill>
    <fill>
      <gradientFill degree="90">
        <stop position="0">
          <color theme="0"/>
        </stop>
        <stop position="1">
          <color rgb="FF2D97A9"/>
        </stop>
      </gradientFill>
    </fill>
    <fill>
      <gradientFill degree="270">
        <stop position="0">
          <color theme="0"/>
        </stop>
        <stop position="1">
          <color rgb="FF2D97A9"/>
        </stop>
      </gradientFill>
    </fill>
    <fill>
      <gradientFill degree="270">
        <stop position="0">
          <color theme="0"/>
        </stop>
        <stop position="1">
          <color rgb="FF9933FF"/>
        </stop>
      </gradientFill>
    </fill>
    <fill>
      <patternFill patternType="solid">
        <fgColor rgb="FFFFFF00"/>
        <bgColor indexed="64"/>
      </patternFill>
    </fill>
    <fill>
      <patternFill patternType="solid">
        <fgColor theme="0" tint="-0.249977111117893"/>
        <bgColor indexed="64"/>
      </patternFill>
    </fill>
    <fill>
      <gradientFill degree="90">
        <stop position="0">
          <color theme="0"/>
        </stop>
        <stop position="1">
          <color rgb="FF9DFD8D"/>
        </stop>
      </gradientFill>
    </fill>
    <fill>
      <gradientFill degree="90">
        <stop position="0">
          <color theme="0"/>
        </stop>
        <stop position="1">
          <color rgb="FFFCF05A"/>
        </stop>
      </gradientFill>
    </fill>
    <fill>
      <gradientFill degree="270">
        <stop position="0">
          <color theme="0"/>
        </stop>
        <stop position="1">
          <color rgb="FFFCF05A"/>
        </stop>
      </gradientFill>
    </fill>
    <fill>
      <patternFill patternType="solid">
        <fgColor theme="0"/>
        <bgColor indexed="64"/>
      </patternFill>
    </fill>
    <fill>
      <patternFill patternType="solid">
        <fgColor rgb="FFFF0000"/>
        <bgColor indexed="64"/>
      </patternFill>
    </fill>
    <fill>
      <patternFill patternType="solid">
        <fgColor theme="4" tint="0.59999389629810485"/>
        <bgColor indexed="64"/>
      </patternFill>
    </fill>
    <fill>
      <gradientFill degree="90">
        <stop position="0">
          <color theme="0"/>
        </stop>
        <stop position="1">
          <color rgb="FFFFFF99"/>
        </stop>
      </gradientFill>
    </fill>
    <fill>
      <gradientFill type="path" left="0.5" right="0.5" top="0.5" bottom="0.5">
        <stop position="0">
          <color theme="0"/>
        </stop>
        <stop position="1">
          <color rgb="FFFF0000"/>
        </stop>
      </gradientFill>
    </fill>
    <fill>
      <gradientFill type="path" left="0.5" right="0.5" top="0.5" bottom="0.5">
        <stop position="0">
          <color theme="0"/>
        </stop>
        <stop position="1">
          <color rgb="FF57E4F7"/>
        </stop>
      </gradientFill>
    </fill>
    <fill>
      <patternFill patternType="solid">
        <fgColor theme="2" tint="-0.249977111117893"/>
        <bgColor indexed="64"/>
      </patternFill>
    </fill>
    <fill>
      <patternFill patternType="solid">
        <fgColor rgb="FF57E4F7"/>
        <bgColor indexed="64"/>
      </patternFill>
    </fill>
    <fill>
      <patternFill patternType="solid">
        <fgColor rgb="FFEB67E2"/>
        <bgColor indexed="64"/>
      </patternFill>
    </fill>
    <fill>
      <gradientFill type="path" left="0.5" right="0.5" top="0.5" bottom="0.5">
        <stop position="0">
          <color theme="0"/>
        </stop>
        <stop position="1">
          <color rgb="FFA781C9"/>
        </stop>
      </gradientFill>
    </fill>
    <fill>
      <gradientFill type="path" left="0.5" right="0.5" top="0.5" bottom="0.5">
        <stop position="0">
          <color theme="0"/>
        </stop>
        <stop position="1">
          <color theme="4"/>
        </stop>
      </gradientFill>
    </fill>
    <fill>
      <gradientFill type="path" left="0.5" right="0.5" top="0.5" bottom="0.5">
        <stop position="0">
          <color theme="0"/>
        </stop>
        <stop position="1">
          <color rgb="FFF9F977"/>
        </stop>
      </gradientFill>
    </fill>
    <fill>
      <patternFill patternType="solid">
        <fgColor theme="9" tint="0.59999389629810485"/>
        <bgColor indexed="64"/>
      </patternFill>
    </fill>
    <fill>
      <patternFill patternType="solid">
        <fgColor rgb="FF00CC00"/>
        <bgColor indexed="64"/>
      </patternFill>
    </fill>
    <fill>
      <gradientFill degree="90">
        <stop position="0">
          <color theme="0"/>
        </stop>
        <stop position="0.5">
          <color rgb="FF57E4F7"/>
        </stop>
        <stop position="1">
          <color theme="0"/>
        </stop>
      </gradientFill>
    </fill>
    <fill>
      <gradientFill type="path" left="0.5" right="0.5" top="0.5" bottom="0.5">
        <stop position="0">
          <color theme="0"/>
        </stop>
        <stop position="1">
          <color theme="0"/>
        </stop>
      </gradientFill>
    </fill>
    <fill>
      <patternFill patternType="solid">
        <fgColor rgb="FFF9F977"/>
        <bgColor indexed="64"/>
      </patternFill>
    </fill>
    <fill>
      <patternFill patternType="solid">
        <fgColor rgb="FFAFF5A1"/>
        <bgColor indexed="64"/>
      </patternFill>
    </fill>
    <fill>
      <patternFill patternType="solid">
        <fgColor rgb="FF72EEEE"/>
        <bgColor indexed="64"/>
      </patternFill>
    </fill>
    <fill>
      <patternFill patternType="solid">
        <fgColor rgb="FFF89942"/>
        <bgColor indexed="64"/>
      </patternFill>
    </fill>
    <fill>
      <patternFill patternType="solid">
        <fgColor rgb="FFFFFFFF"/>
        <bgColor indexed="64"/>
      </patternFill>
    </fill>
    <fill>
      <patternFill patternType="solid">
        <fgColor rgb="FFFABF8F"/>
        <bgColor indexed="64"/>
      </patternFill>
    </fill>
    <fill>
      <patternFill patternType="solid">
        <fgColor rgb="FF00B050"/>
        <bgColor indexed="64"/>
      </patternFill>
    </fill>
    <fill>
      <patternFill patternType="solid">
        <fgColor rgb="FFFA66E1"/>
        <bgColor indexed="64"/>
      </patternFill>
    </fill>
    <fill>
      <patternFill patternType="solid">
        <fgColor rgb="FFD1C5AF"/>
        <bgColor indexed="64"/>
      </patternFill>
    </fill>
    <fill>
      <patternFill patternType="solid">
        <fgColor rgb="FFE67DFF"/>
        <bgColor indexed="64"/>
      </patternFill>
    </fill>
    <fill>
      <patternFill patternType="solid">
        <fgColor rgb="FFE6CDB4"/>
        <bgColor indexed="64"/>
      </patternFill>
    </fill>
    <fill>
      <patternFill patternType="solid">
        <fgColor rgb="FFD3E3FD"/>
        <bgColor indexed="64"/>
      </patternFill>
    </fill>
  </fills>
  <borders count="7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auto="1"/>
      </left>
      <right style="thin">
        <color auto="1"/>
      </right>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diagonal/>
    </border>
    <border>
      <left style="medium">
        <color indexed="64"/>
      </left>
      <right style="thin">
        <color auto="1"/>
      </right>
      <top/>
      <bottom/>
      <diagonal/>
    </border>
    <border>
      <left style="thin">
        <color auto="1"/>
      </left>
      <right style="medium">
        <color indexed="64"/>
      </right>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right/>
      <top style="thin">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right style="thin">
        <color indexed="64"/>
      </right>
      <top style="medium">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2">
    <xf numFmtId="0" fontId="0" fillId="0" borderId="0"/>
    <xf numFmtId="0" fontId="15" fillId="0" borderId="0" applyNumberFormat="0" applyFill="0" applyBorder="0" applyAlignment="0" applyProtection="0"/>
  </cellStyleXfs>
  <cellXfs count="775">
    <xf numFmtId="0" fontId="0" fillId="0" borderId="0" xfId="0"/>
    <xf numFmtId="0" fontId="4" fillId="0" borderId="0" xfId="0" applyFont="1" applyAlignment="1">
      <alignment horizontal="center" vertical="top"/>
    </xf>
    <xf numFmtId="0" fontId="0" fillId="0" borderId="0" xfId="0"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top" wrapText="1"/>
    </xf>
    <xf numFmtId="0" fontId="4" fillId="0" borderId="0" xfId="0" applyFont="1" applyAlignment="1">
      <alignment horizontal="center" vertical="top" wrapText="1"/>
    </xf>
    <xf numFmtId="164" fontId="4" fillId="0" borderId="0" xfId="0" applyNumberFormat="1" applyFont="1" applyAlignment="1">
      <alignment horizontal="center" vertical="top" wrapText="1"/>
    </xf>
    <xf numFmtId="0" fontId="4" fillId="0" borderId="0" xfId="0" applyFont="1" applyAlignment="1">
      <alignment horizontal="center" vertical="center" wrapText="1"/>
    </xf>
    <xf numFmtId="164" fontId="4" fillId="0" borderId="0" xfId="0" applyNumberFormat="1" applyFont="1" applyAlignment="1">
      <alignment horizontal="center" vertical="top"/>
    </xf>
    <xf numFmtId="0" fontId="1" fillId="0" borderId="0" xfId="0" applyFont="1"/>
    <xf numFmtId="0" fontId="0" fillId="0" borderId="35" xfId="0" applyBorder="1" applyAlignment="1">
      <alignment horizontal="center" vertical="center"/>
    </xf>
    <xf numFmtId="0" fontId="4" fillId="0" borderId="35" xfId="0" applyFont="1" applyBorder="1" applyAlignment="1">
      <alignment horizontal="center" vertical="top" wrapText="1"/>
    </xf>
    <xf numFmtId="49" fontId="0" fillId="0" borderId="35" xfId="0" quotePrefix="1" applyNumberFormat="1" applyBorder="1" applyAlignment="1">
      <alignment horizontal="center" vertical="center"/>
    </xf>
    <xf numFmtId="0" fontId="0" fillId="0" borderId="0" xfId="0" applyAlignment="1">
      <alignment vertical="center"/>
    </xf>
    <xf numFmtId="0" fontId="0" fillId="0" borderId="35" xfId="0" applyBorder="1" applyAlignment="1">
      <alignment vertical="top"/>
    </xf>
    <xf numFmtId="0" fontId="0" fillId="0" borderId="0" xfId="0" applyAlignment="1">
      <alignment vertical="top"/>
    </xf>
    <xf numFmtId="0" fontId="0" fillId="0" borderId="35" xfId="0" applyBorder="1" applyAlignment="1">
      <alignment vertical="center"/>
    </xf>
    <xf numFmtId="0" fontId="1" fillId="0" borderId="35" xfId="0" applyFont="1" applyBorder="1" applyAlignment="1">
      <alignment horizontal="left" vertical="center"/>
    </xf>
    <xf numFmtId="0" fontId="1" fillId="0" borderId="35" xfId="0" applyFont="1" applyBorder="1" applyAlignment="1">
      <alignment vertical="center"/>
    </xf>
    <xf numFmtId="0" fontId="0" fillId="0" borderId="0" xfId="0" applyAlignment="1">
      <alignment horizontal="left" vertical="center"/>
    </xf>
    <xf numFmtId="0" fontId="1" fillId="0" borderId="0" xfId="0" applyFont="1" applyAlignment="1">
      <alignment horizontal="center" vertical="center"/>
    </xf>
    <xf numFmtId="0" fontId="0" fillId="0" borderId="35" xfId="0" applyBorder="1" applyAlignment="1">
      <alignment horizontal="left" vertical="center" wrapText="1"/>
    </xf>
    <xf numFmtId="0" fontId="1" fillId="0" borderId="35" xfId="0" applyFont="1" applyBorder="1" applyAlignment="1">
      <alignment horizontal="left" vertical="center" wrapText="1"/>
    </xf>
    <xf numFmtId="0" fontId="0" fillId="0" borderId="35" xfId="0" applyBorder="1"/>
    <xf numFmtId="0" fontId="0" fillId="0" borderId="36" xfId="0" applyBorder="1" applyAlignment="1">
      <alignment horizontal="left" vertical="center" wrapText="1"/>
    </xf>
    <xf numFmtId="0" fontId="7" fillId="0" borderId="35" xfId="0" applyFont="1" applyBorder="1" applyAlignment="1">
      <alignment horizontal="center" vertical="center"/>
    </xf>
    <xf numFmtId="49" fontId="0" fillId="0" borderId="35" xfId="0" applyNumberFormat="1" applyBorder="1" applyAlignment="1">
      <alignment horizontal="center"/>
    </xf>
    <xf numFmtId="0" fontId="1" fillId="0" borderId="36" xfId="0" applyFont="1" applyBorder="1" applyAlignment="1">
      <alignment horizontal="left" vertical="center"/>
    </xf>
    <xf numFmtId="0" fontId="0" fillId="20" borderId="35" xfId="0" applyFill="1" applyBorder="1" applyAlignment="1">
      <alignment horizontal="center" vertical="center"/>
    </xf>
    <xf numFmtId="0" fontId="0" fillId="0" borderId="35" xfId="0" applyBorder="1" applyAlignment="1">
      <alignment vertical="center" wrapText="1"/>
    </xf>
    <xf numFmtId="0" fontId="4" fillId="0" borderId="35" xfId="0" quotePrefix="1" applyFont="1" applyBorder="1" applyAlignment="1">
      <alignment horizontal="center" vertical="top" wrapText="1"/>
    </xf>
    <xf numFmtId="0" fontId="4" fillId="0" borderId="43" xfId="0" applyFont="1" applyBorder="1" applyAlignment="1">
      <alignment horizontal="center" vertical="top" wrapText="1"/>
    </xf>
    <xf numFmtId="0" fontId="4" fillId="25" borderId="13" xfId="0" applyFont="1" applyFill="1" applyBorder="1" applyAlignment="1">
      <alignment horizontal="center" vertical="top" wrapText="1"/>
    </xf>
    <xf numFmtId="0" fontId="11" fillId="25" borderId="13" xfId="0" applyFont="1" applyFill="1" applyBorder="1" applyAlignment="1">
      <alignment horizontal="center" vertical="top" wrapText="1"/>
    </xf>
    <xf numFmtId="0" fontId="4" fillId="0" borderId="26" xfId="0" applyFont="1" applyBorder="1" applyAlignment="1">
      <alignment horizontal="center" vertical="top" wrapText="1"/>
    </xf>
    <xf numFmtId="164" fontId="4" fillId="0" borderId="43" xfId="0" applyNumberFormat="1" applyFont="1" applyBorder="1" applyAlignment="1">
      <alignment horizontal="center" vertical="top" wrapText="1"/>
    </xf>
    <xf numFmtId="0" fontId="4" fillId="0" borderId="43" xfId="0" quotePrefix="1" applyFont="1" applyBorder="1" applyAlignment="1">
      <alignment horizontal="center" vertical="top" wrapText="1"/>
    </xf>
    <xf numFmtId="0" fontId="15" fillId="0" borderId="43" xfId="1" applyBorder="1" applyAlignment="1">
      <alignment horizontal="center" vertical="top" wrapText="1"/>
    </xf>
    <xf numFmtId="164" fontId="4" fillId="0" borderId="43" xfId="0" quotePrefix="1" applyNumberFormat="1" applyFont="1" applyBorder="1" applyAlignment="1">
      <alignment horizontal="center" vertical="top" wrapText="1"/>
    </xf>
    <xf numFmtId="14" fontId="4" fillId="0" borderId="43" xfId="0" quotePrefix="1" applyNumberFormat="1" applyFont="1" applyBorder="1" applyAlignment="1">
      <alignment horizontal="center" vertical="top" wrapText="1"/>
    </xf>
    <xf numFmtId="0" fontId="4" fillId="0" borderId="0" xfId="0" applyFont="1" applyAlignment="1">
      <alignment vertical="center"/>
    </xf>
    <xf numFmtId="0" fontId="11" fillId="0" borderId="0" xfId="0" applyFont="1" applyAlignment="1">
      <alignment horizontal="center" vertical="top" wrapText="1"/>
    </xf>
    <xf numFmtId="0" fontId="11" fillId="0" borderId="43" xfId="0" applyFont="1" applyBorder="1" applyAlignment="1">
      <alignment horizontal="center" vertical="top" wrapText="1"/>
    </xf>
    <xf numFmtId="0" fontId="4" fillId="25" borderId="43" xfId="0" applyFont="1" applyFill="1" applyBorder="1" applyAlignment="1">
      <alignment horizontal="center" vertical="top" wrapText="1"/>
    </xf>
    <xf numFmtId="0" fontId="14" fillId="0" borderId="43" xfId="0" applyFont="1" applyBorder="1" applyAlignment="1">
      <alignment horizontal="center" vertical="top" wrapText="1"/>
    </xf>
    <xf numFmtId="164" fontId="14" fillId="0" borderId="43" xfId="0" applyNumberFormat="1" applyFont="1" applyBorder="1" applyAlignment="1">
      <alignment horizontal="center" vertical="top" wrapText="1"/>
    </xf>
    <xf numFmtId="0" fontId="19" fillId="0" borderId="43" xfId="1" applyFont="1" applyBorder="1" applyAlignment="1">
      <alignment horizontal="center" vertical="top" wrapText="1"/>
    </xf>
    <xf numFmtId="164" fontId="4" fillId="0" borderId="0" xfId="0" applyNumberFormat="1" applyFont="1" applyAlignment="1">
      <alignment horizontal="left" vertical="top" wrapText="1"/>
    </xf>
    <xf numFmtId="164" fontId="4" fillId="0" borderId="43" xfId="0" applyNumberFormat="1" applyFont="1" applyBorder="1" applyAlignment="1">
      <alignment horizontal="left" vertical="top" wrapText="1"/>
    </xf>
    <xf numFmtId="164" fontId="4" fillId="0" borderId="0" xfId="0" applyNumberFormat="1" applyFont="1" applyAlignment="1">
      <alignment horizontal="left" vertical="top"/>
    </xf>
    <xf numFmtId="164" fontId="14" fillId="0" borderId="43" xfId="0" applyNumberFormat="1" applyFont="1" applyBorder="1" applyAlignment="1">
      <alignment horizontal="left" vertical="top" wrapText="1"/>
    </xf>
    <xf numFmtId="0" fontId="7" fillId="0" borderId="43" xfId="1" applyFont="1" applyBorder="1" applyAlignment="1">
      <alignment horizontal="center" vertical="top" wrapText="1"/>
    </xf>
    <xf numFmtId="0" fontId="16" fillId="0" borderId="43" xfId="0" applyFont="1" applyBorder="1" applyAlignment="1">
      <alignment horizontal="center" vertical="top" wrapText="1"/>
    </xf>
    <xf numFmtId="164" fontId="11" fillId="0" borderId="43" xfId="0" applyNumberFormat="1" applyFont="1" applyBorder="1" applyAlignment="1">
      <alignment horizontal="center" vertical="top" wrapText="1"/>
    </xf>
    <xf numFmtId="164" fontId="11" fillId="0" borderId="0" xfId="0" applyNumberFormat="1" applyFont="1" applyAlignment="1">
      <alignment horizontal="center" vertical="top" wrapText="1"/>
    </xf>
    <xf numFmtId="164" fontId="11" fillId="0" borderId="0" xfId="0" applyNumberFormat="1" applyFont="1" applyAlignment="1">
      <alignment horizontal="center" vertical="top"/>
    </xf>
    <xf numFmtId="164" fontId="16" fillId="0" borderId="43" xfId="0" applyNumberFormat="1" applyFont="1" applyBorder="1" applyAlignment="1">
      <alignment horizontal="left" vertical="top" wrapText="1"/>
    </xf>
    <xf numFmtId="0" fontId="22" fillId="0" borderId="43" xfId="0" applyFont="1" applyBorder="1" applyAlignment="1">
      <alignment horizontal="center" vertical="top" wrapText="1"/>
    </xf>
    <xf numFmtId="0" fontId="22" fillId="0" borderId="0" xfId="0" applyFont="1" applyAlignment="1">
      <alignment horizontal="center" vertical="top" wrapText="1"/>
    </xf>
    <xf numFmtId="0" fontId="22" fillId="0" borderId="0" xfId="0" applyFont="1" applyAlignment="1">
      <alignment horizontal="center" vertical="top"/>
    </xf>
    <xf numFmtId="0" fontId="22" fillId="0" borderId="0" xfId="0" applyFont="1" applyAlignment="1">
      <alignment horizontal="center" vertical="center"/>
    </xf>
    <xf numFmtId="17" fontId="4" fillId="0" borderId="43" xfId="0" quotePrefix="1" applyNumberFormat="1" applyFont="1" applyBorder="1" applyAlignment="1">
      <alignment horizontal="center" vertical="top" wrapText="1"/>
    </xf>
    <xf numFmtId="17" fontId="4" fillId="0" borderId="43" xfId="0" applyNumberFormat="1" applyFont="1" applyBorder="1" applyAlignment="1">
      <alignment horizontal="center" vertical="top" wrapText="1"/>
    </xf>
    <xf numFmtId="0" fontId="4" fillId="0" borderId="28" xfId="0" applyFont="1" applyBorder="1" applyAlignment="1">
      <alignment horizontal="left" vertical="top" wrapText="1"/>
    </xf>
    <xf numFmtId="0" fontId="7" fillId="0" borderId="43" xfId="1" quotePrefix="1" applyFont="1" applyBorder="1" applyAlignment="1">
      <alignment horizontal="center" vertical="top" wrapText="1"/>
    </xf>
    <xf numFmtId="164" fontId="11" fillId="0" borderId="43" xfId="0" applyNumberFormat="1" applyFont="1" applyBorder="1" applyAlignment="1">
      <alignment horizontal="left" vertical="top" wrapText="1"/>
    </xf>
    <xf numFmtId="0" fontId="0" fillId="0" borderId="35" xfId="0" applyBorder="1" applyAlignment="1">
      <alignment horizontal="center" vertical="center" wrapText="1"/>
    </xf>
    <xf numFmtId="0" fontId="4" fillId="0" borderId="28" xfId="0" quotePrefix="1" applyFont="1" applyBorder="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left" vertical="top"/>
    </xf>
    <xf numFmtId="0" fontId="24" fillId="0" borderId="0" xfId="0" applyFont="1"/>
    <xf numFmtId="0" fontId="24" fillId="0" borderId="0" xfId="0" applyFont="1" applyAlignment="1">
      <alignment horizontal="center" vertical="center"/>
    </xf>
    <xf numFmtId="0" fontId="24" fillId="0" borderId="0" xfId="0" applyFont="1" applyAlignment="1">
      <alignment vertical="center"/>
    </xf>
    <xf numFmtId="0" fontId="24" fillId="0" borderId="0" xfId="0" applyFont="1" applyAlignment="1">
      <alignment horizontal="left" vertical="center" wrapText="1"/>
    </xf>
    <xf numFmtId="0" fontId="24" fillId="0" borderId="0" xfId="0" applyFont="1" applyAlignment="1">
      <alignment horizontal="center" vertical="center" wrapText="1"/>
    </xf>
    <xf numFmtId="0" fontId="1" fillId="0" borderId="0" xfId="0" applyFont="1" applyAlignment="1">
      <alignment vertical="center"/>
    </xf>
    <xf numFmtId="0" fontId="21" fillId="0" borderId="43" xfId="0" applyFont="1" applyBorder="1" applyAlignment="1">
      <alignment horizontal="center" vertical="top" wrapText="1"/>
    </xf>
    <xf numFmtId="0" fontId="21" fillId="0" borderId="0" xfId="0" applyFont="1" applyAlignment="1">
      <alignment horizontal="center" vertical="top" wrapText="1"/>
    </xf>
    <xf numFmtId="0" fontId="21" fillId="0" borderId="0" xfId="0" applyFont="1" applyAlignment="1">
      <alignment horizontal="center" vertical="top"/>
    </xf>
    <xf numFmtId="0" fontId="9" fillId="0" borderId="43" xfId="0" applyFont="1" applyBorder="1" applyAlignment="1">
      <alignment horizontal="center" vertical="top" wrapText="1"/>
    </xf>
    <xf numFmtId="0" fontId="11" fillId="0" borderId="0" xfId="0" applyFont="1" applyAlignment="1">
      <alignment horizontal="center" vertical="top"/>
    </xf>
    <xf numFmtId="0" fontId="5" fillId="0" borderId="28" xfId="0" applyFont="1" applyBorder="1" applyAlignment="1">
      <alignment horizontal="left" vertical="top" wrapText="1"/>
    </xf>
    <xf numFmtId="0" fontId="0" fillId="0" borderId="0" xfId="0" applyAlignment="1">
      <alignment horizontal="center" vertical="center" wrapText="1"/>
    </xf>
    <xf numFmtId="164" fontId="5" fillId="0" borderId="43" xfId="0" applyNumberFormat="1" applyFont="1" applyBorder="1" applyAlignment="1">
      <alignment horizontal="left" vertical="top" wrapText="1"/>
    </xf>
    <xf numFmtId="0" fontId="22" fillId="0" borderId="43" xfId="0" quotePrefix="1" applyFont="1" applyBorder="1" applyAlignment="1">
      <alignment horizontal="center" vertical="top" wrapText="1"/>
    </xf>
    <xf numFmtId="0" fontId="5" fillId="0" borderId="43" xfId="0" applyFont="1" applyBorder="1" applyAlignment="1">
      <alignment horizontal="center" vertical="top" wrapText="1"/>
    </xf>
    <xf numFmtId="0" fontId="0" fillId="0" borderId="0" xfId="0" applyAlignment="1">
      <alignment horizontal="left" vertical="center" wrapText="1"/>
    </xf>
    <xf numFmtId="0" fontId="16" fillId="25" borderId="13" xfId="0" applyFont="1" applyFill="1" applyBorder="1" applyAlignment="1">
      <alignment horizontal="center" vertical="top" wrapText="1"/>
    </xf>
    <xf numFmtId="0" fontId="16" fillId="25" borderId="6" xfId="0" applyFont="1" applyFill="1" applyBorder="1" applyAlignment="1">
      <alignment horizontal="center" vertical="top" wrapText="1"/>
    </xf>
    <xf numFmtId="0" fontId="0" fillId="0" borderId="17" xfId="0" applyBorder="1" applyAlignment="1">
      <alignment horizontal="center" vertical="center"/>
    </xf>
    <xf numFmtId="0" fontId="1" fillId="0" borderId="17" xfId="0" applyFont="1" applyBorder="1" applyAlignment="1">
      <alignment horizontal="center" vertical="center"/>
    </xf>
    <xf numFmtId="0" fontId="0" fillId="0" borderId="0" xfId="0" applyAlignment="1">
      <alignment horizontal="center" vertical="top"/>
    </xf>
    <xf numFmtId="0" fontId="1" fillId="0" borderId="0" xfId="0" applyFont="1" applyAlignment="1">
      <alignment horizontal="center" vertical="top"/>
    </xf>
    <xf numFmtId="0" fontId="0" fillId="0" borderId="52" xfId="0" applyBorder="1" applyAlignment="1">
      <alignment horizontal="center" vertical="top"/>
    </xf>
    <xf numFmtId="164" fontId="1" fillId="11" borderId="54" xfId="0" applyNumberFormat="1" applyFont="1" applyFill="1" applyBorder="1" applyAlignment="1">
      <alignment horizontal="center" vertical="center" wrapText="1"/>
    </xf>
    <xf numFmtId="0" fontId="1" fillId="11" borderId="15" xfId="0" applyFont="1" applyFill="1" applyBorder="1" applyAlignment="1">
      <alignment horizontal="center" vertical="center" wrapText="1"/>
    </xf>
    <xf numFmtId="164" fontId="1" fillId="11" borderId="30" xfId="0" applyNumberFormat="1" applyFont="1" applyFill="1" applyBorder="1" applyAlignment="1">
      <alignment horizontal="center" vertical="center" wrapText="1"/>
    </xf>
    <xf numFmtId="164" fontId="1" fillId="11" borderId="14" xfId="0" applyNumberFormat="1" applyFont="1" applyFill="1" applyBorder="1" applyAlignment="1">
      <alignment horizontal="center" vertical="center" wrapText="1"/>
    </xf>
    <xf numFmtId="0" fontId="1" fillId="0" borderId="52" xfId="0" applyFont="1" applyBorder="1" applyAlignment="1">
      <alignment horizontal="center" vertical="center" wrapText="1"/>
    </xf>
    <xf numFmtId="0" fontId="1" fillId="19" borderId="15" xfId="0" applyFont="1" applyFill="1" applyBorder="1" applyAlignment="1">
      <alignment horizontal="center" vertical="center" wrapText="1"/>
    </xf>
    <xf numFmtId="0" fontId="1" fillId="19" borderId="13" xfId="0" applyFont="1" applyFill="1" applyBorder="1" applyAlignment="1">
      <alignment horizontal="center" vertical="center" wrapText="1"/>
    </xf>
    <xf numFmtId="164" fontId="1" fillId="19" borderId="14" xfId="0" applyNumberFormat="1" applyFont="1" applyFill="1" applyBorder="1" applyAlignment="1">
      <alignment horizontal="center" vertical="center" wrapText="1"/>
    </xf>
    <xf numFmtId="0" fontId="1" fillId="2" borderId="26" xfId="0" applyFont="1" applyFill="1" applyBorder="1" applyAlignment="1">
      <alignment horizontal="center" vertical="center" wrapText="1"/>
    </xf>
    <xf numFmtId="0" fontId="1" fillId="2" borderId="3" xfId="0" applyFont="1" applyFill="1" applyBorder="1" applyAlignment="1">
      <alignment horizontal="center" vertical="center" textRotation="90" wrapText="1"/>
    </xf>
    <xf numFmtId="0" fontId="28" fillId="2" borderId="14" xfId="0" applyFont="1" applyFill="1" applyBorder="1" applyAlignment="1">
      <alignment horizontal="center" vertical="center" wrapText="1"/>
    </xf>
    <xf numFmtId="0" fontId="1" fillId="0" borderId="52" xfId="0" applyFont="1" applyBorder="1" applyAlignment="1">
      <alignment horizontal="center" vertical="top" wrapText="1"/>
    </xf>
    <xf numFmtId="0" fontId="1" fillId="13" borderId="14" xfId="0" applyFont="1" applyFill="1" applyBorder="1" applyAlignment="1">
      <alignment horizontal="center" vertical="center" wrapText="1"/>
    </xf>
    <xf numFmtId="0" fontId="1" fillId="17" borderId="15" xfId="0" applyFont="1" applyFill="1" applyBorder="1" applyAlignment="1">
      <alignment horizontal="center" vertical="center" wrapText="1"/>
    </xf>
    <xf numFmtId="0" fontId="1" fillId="17" borderId="34" xfId="0" applyFont="1" applyFill="1" applyBorder="1" applyAlignment="1">
      <alignment horizontal="center" vertical="center" wrapText="1"/>
    </xf>
    <xf numFmtId="0" fontId="1" fillId="17" borderId="30" xfId="0" applyFont="1" applyFill="1" applyBorder="1" applyAlignment="1">
      <alignment horizontal="center" vertical="center" wrapText="1"/>
    </xf>
    <xf numFmtId="0" fontId="1" fillId="18" borderId="15" xfId="0" applyFont="1" applyFill="1" applyBorder="1" applyAlignment="1">
      <alignment horizontal="center" vertical="center" wrapText="1"/>
    </xf>
    <xf numFmtId="0" fontId="1" fillId="18" borderId="13" xfId="0" applyFont="1" applyFill="1" applyBorder="1" applyAlignment="1">
      <alignment horizontal="center" vertical="center" wrapText="1"/>
    </xf>
    <xf numFmtId="0" fontId="1" fillId="18" borderId="14" xfId="0" applyFont="1" applyFill="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vertical="top" wrapText="1"/>
    </xf>
    <xf numFmtId="0" fontId="4" fillId="0" borderId="17" xfId="0" applyFont="1" applyBorder="1" applyAlignment="1">
      <alignment wrapText="1"/>
    </xf>
    <xf numFmtId="0" fontId="4" fillId="0" borderId="17" xfId="0" applyFont="1" applyBorder="1" applyAlignment="1">
      <alignment horizontal="center" vertical="center" wrapText="1"/>
    </xf>
    <xf numFmtId="0" fontId="4" fillId="0" borderId="0" xfId="0" applyFont="1" applyAlignment="1">
      <alignment wrapText="1"/>
    </xf>
    <xf numFmtId="0" fontId="4" fillId="0" borderId="0" xfId="0" applyFont="1"/>
    <xf numFmtId="0" fontId="5" fillId="0" borderId="0" xfId="0" applyFont="1" applyAlignment="1">
      <alignment horizontal="center" vertical="center" wrapText="1"/>
    </xf>
    <xf numFmtId="0" fontId="5" fillId="3" borderId="2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25" xfId="0" applyFont="1" applyFill="1" applyBorder="1" applyAlignment="1">
      <alignment horizontal="center" vertical="center" wrapText="1"/>
    </xf>
    <xf numFmtId="0" fontId="4" fillId="31" borderId="2" xfId="0" applyFont="1" applyFill="1" applyBorder="1"/>
    <xf numFmtId="0" fontId="4" fillId="31" borderId="2" xfId="0" applyFont="1" applyFill="1" applyBorder="1" applyAlignment="1">
      <alignment horizontal="center" vertical="center"/>
    </xf>
    <xf numFmtId="0" fontId="4" fillId="31" borderId="2" xfId="0" applyFont="1" applyFill="1" applyBorder="1" applyAlignment="1">
      <alignment horizontal="center" vertical="center" wrapText="1"/>
    </xf>
    <xf numFmtId="0" fontId="4" fillId="31" borderId="2" xfId="0" applyFont="1" applyFill="1" applyBorder="1" applyAlignment="1">
      <alignment horizontal="left" vertical="center" wrapText="1"/>
    </xf>
    <xf numFmtId="0" fontId="4" fillId="31" borderId="3" xfId="0" applyFont="1" applyFill="1" applyBorder="1" applyAlignment="1">
      <alignment horizontal="left" vertical="center" wrapText="1"/>
    </xf>
    <xf numFmtId="0" fontId="33" fillId="25" borderId="41" xfId="0" applyFont="1" applyFill="1" applyBorder="1" applyAlignment="1">
      <alignment horizontal="left" vertical="center" wrapText="1"/>
    </xf>
    <xf numFmtId="0" fontId="7" fillId="25" borderId="41" xfId="0" applyFont="1" applyFill="1" applyBorder="1" applyAlignment="1">
      <alignment horizontal="left" vertical="center"/>
    </xf>
    <xf numFmtId="0" fontId="34" fillId="25" borderId="35" xfId="0" applyFont="1" applyFill="1" applyBorder="1" applyAlignment="1">
      <alignment horizontal="left" vertical="center" wrapText="1"/>
    </xf>
    <xf numFmtId="0" fontId="34" fillId="25" borderId="41" xfId="0" applyFont="1" applyFill="1" applyBorder="1" applyAlignment="1">
      <alignment horizontal="left" vertical="center" wrapText="1"/>
    </xf>
    <xf numFmtId="0" fontId="0" fillId="25" borderId="35" xfId="0" applyFill="1" applyBorder="1" applyAlignment="1">
      <alignment horizontal="left" vertical="center"/>
    </xf>
    <xf numFmtId="0" fontId="32" fillId="25" borderId="35" xfId="0" applyFont="1" applyFill="1" applyBorder="1" applyAlignment="1">
      <alignment horizontal="left" vertical="center"/>
    </xf>
    <xf numFmtId="0" fontId="33" fillId="25" borderId="35" xfId="0" applyFont="1" applyFill="1" applyBorder="1" applyAlignment="1">
      <alignment horizontal="left" vertical="center" wrapText="1"/>
    </xf>
    <xf numFmtId="0" fontId="7" fillId="25" borderId="35" xfId="0" applyFont="1" applyFill="1" applyBorder="1" applyAlignment="1">
      <alignment horizontal="left" vertical="center" wrapText="1"/>
    </xf>
    <xf numFmtId="0" fontId="0" fillId="25" borderId="35" xfId="0" applyFill="1" applyBorder="1" applyAlignment="1">
      <alignment horizontal="left" vertical="center" wrapText="1"/>
    </xf>
    <xf numFmtId="0" fontId="35" fillId="25" borderId="35" xfId="0" applyFont="1" applyFill="1" applyBorder="1" applyAlignment="1">
      <alignment horizontal="left" vertical="center"/>
    </xf>
    <xf numFmtId="0" fontId="32" fillId="25" borderId="35" xfId="0" applyFont="1" applyFill="1" applyBorder="1" applyAlignment="1">
      <alignment horizontal="left" vertical="center" wrapText="1"/>
    </xf>
    <xf numFmtId="0" fontId="0" fillId="0" borderId="36" xfId="0" applyBorder="1" applyAlignment="1">
      <alignment horizontal="center" vertical="center"/>
    </xf>
    <xf numFmtId="0" fontId="4" fillId="0" borderId="17" xfId="0" applyFont="1" applyBorder="1" applyAlignment="1">
      <alignment horizontal="center" vertical="center" textRotation="90" wrapText="1"/>
    </xf>
    <xf numFmtId="0" fontId="5" fillId="0" borderId="0" xfId="0" applyFont="1" applyAlignment="1">
      <alignment horizontal="center" vertical="center" textRotation="90" wrapText="1"/>
    </xf>
    <xf numFmtId="0" fontId="8" fillId="0" borderId="0" xfId="0" applyFont="1" applyAlignment="1">
      <alignment horizontal="center" vertical="center"/>
    </xf>
    <xf numFmtId="0" fontId="5" fillId="31" borderId="2" xfId="0" applyFont="1" applyFill="1" applyBorder="1" applyAlignment="1">
      <alignment horizontal="center" vertical="center" wrapText="1"/>
    </xf>
    <xf numFmtId="0" fontId="4" fillId="0" borderId="55" xfId="0" applyFont="1" applyBorder="1" applyAlignment="1">
      <alignment vertical="center" wrapText="1"/>
    </xf>
    <xf numFmtId="0" fontId="4" fillId="0" borderId="36" xfId="0" applyFont="1" applyBorder="1" applyAlignment="1">
      <alignment horizontal="center" vertical="center"/>
    </xf>
    <xf numFmtId="0" fontId="4" fillId="0" borderId="36" xfId="0" applyFont="1" applyBorder="1" applyAlignment="1">
      <alignment horizontal="center" vertical="center" wrapText="1"/>
    </xf>
    <xf numFmtId="0" fontId="4" fillId="0" borderId="55" xfId="0" applyFont="1" applyBorder="1" applyAlignment="1">
      <alignment horizontal="center" vertical="center"/>
    </xf>
    <xf numFmtId="0" fontId="4" fillId="0" borderId="53" xfId="0" applyFont="1" applyBorder="1" applyAlignment="1">
      <alignment horizontal="center" vertical="center"/>
    </xf>
    <xf numFmtId="0" fontId="4" fillId="0" borderId="48" xfId="0" applyFont="1" applyBorder="1" applyAlignment="1">
      <alignment horizontal="center" vertical="center"/>
    </xf>
    <xf numFmtId="0" fontId="4" fillId="0" borderId="56" xfId="0" applyFont="1" applyBorder="1" applyAlignment="1">
      <alignment vertical="center" wrapText="1"/>
    </xf>
    <xf numFmtId="0" fontId="4" fillId="0" borderId="35" xfId="0" applyFont="1" applyBorder="1" applyAlignment="1">
      <alignment horizontal="center" vertical="center"/>
    </xf>
    <xf numFmtId="0" fontId="4" fillId="0" borderId="35" xfId="0" applyFont="1" applyBorder="1" applyAlignment="1">
      <alignment horizontal="center" vertical="center" wrapText="1"/>
    </xf>
    <xf numFmtId="0" fontId="4" fillId="0" borderId="35" xfId="0" applyFont="1" applyBorder="1" applyAlignment="1">
      <alignment horizontal="left" vertical="center" wrapText="1"/>
    </xf>
    <xf numFmtId="0" fontId="4" fillId="0" borderId="35" xfId="0" quotePrefix="1" applyFont="1" applyBorder="1" applyAlignment="1">
      <alignment horizontal="left" vertical="center" wrapText="1"/>
    </xf>
    <xf numFmtId="0" fontId="4" fillId="0" borderId="56" xfId="0" applyFont="1" applyBorder="1" applyAlignment="1">
      <alignment horizontal="center" vertical="center"/>
    </xf>
    <xf numFmtId="0" fontId="4" fillId="0" borderId="39" xfId="0" applyFont="1" applyBorder="1" applyAlignment="1">
      <alignment horizontal="center" vertical="center"/>
    </xf>
    <xf numFmtId="0" fontId="4" fillId="0" borderId="57" xfId="0" applyFont="1" applyBorder="1" applyAlignment="1">
      <alignment horizontal="center" vertical="center"/>
    </xf>
    <xf numFmtId="0" fontId="4" fillId="0" borderId="35" xfId="0" quotePrefix="1" applyFont="1" applyBorder="1" applyAlignment="1">
      <alignment horizontal="center" vertical="center" wrapText="1"/>
    </xf>
    <xf numFmtId="0" fontId="9" fillId="0" borderId="35" xfId="0" quotePrefix="1" applyFont="1" applyBorder="1" applyAlignment="1">
      <alignment horizontal="center" vertical="center" wrapText="1"/>
    </xf>
    <xf numFmtId="0" fontId="5" fillId="0" borderId="35" xfId="0" applyFont="1" applyBorder="1" applyAlignment="1">
      <alignment horizontal="center" vertical="center" wrapText="1"/>
    </xf>
    <xf numFmtId="0" fontId="5" fillId="0" borderId="35" xfId="0" quotePrefix="1" applyFont="1" applyBorder="1" applyAlignment="1">
      <alignment horizontal="center" vertical="center"/>
    </xf>
    <xf numFmtId="0" fontId="9" fillId="0" borderId="35" xfId="0" applyFont="1" applyBorder="1" applyAlignment="1">
      <alignment horizontal="left" vertical="center" wrapText="1"/>
    </xf>
    <xf numFmtId="0" fontId="11" fillId="0" borderId="35" xfId="0" applyFont="1" applyBorder="1" applyAlignment="1">
      <alignment horizontal="center" vertical="center" wrapText="1"/>
    </xf>
    <xf numFmtId="0" fontId="5" fillId="26" borderId="35" xfId="0" applyFont="1" applyFill="1" applyBorder="1" applyAlignment="1">
      <alignment horizontal="center" vertical="center" wrapText="1"/>
    </xf>
    <xf numFmtId="0" fontId="21" fillId="0" borderId="35" xfId="0" applyFont="1" applyBorder="1" applyAlignment="1">
      <alignment horizontal="center" vertical="center" wrapText="1"/>
    </xf>
    <xf numFmtId="0" fontId="9" fillId="0" borderId="35" xfId="0" applyFont="1" applyBorder="1" applyAlignment="1">
      <alignment horizontal="center" vertical="center" wrapText="1"/>
    </xf>
    <xf numFmtId="0" fontId="5" fillId="0" borderId="35" xfId="0" applyFont="1" applyBorder="1" applyAlignment="1">
      <alignment horizontal="left" vertical="center" wrapText="1"/>
    </xf>
    <xf numFmtId="0" fontId="9" fillId="0" borderId="35" xfId="0" quotePrefix="1" applyFont="1" applyBorder="1" applyAlignment="1">
      <alignment horizontal="left" vertical="center" wrapText="1"/>
    </xf>
    <xf numFmtId="16" fontId="4" fillId="0" borderId="35" xfId="0" applyNumberFormat="1" applyFont="1" applyBorder="1" applyAlignment="1">
      <alignment horizontal="center" vertical="center" wrapText="1"/>
    </xf>
    <xf numFmtId="0" fontId="5" fillId="0" borderId="35" xfId="0" quotePrefix="1" applyFont="1" applyBorder="1" applyAlignment="1">
      <alignment horizontal="center" vertical="center" wrapText="1"/>
    </xf>
    <xf numFmtId="16" fontId="4" fillId="0" borderId="35" xfId="0" applyNumberFormat="1" applyFont="1" applyBorder="1" applyAlignment="1">
      <alignment horizontal="center" vertical="center"/>
    </xf>
    <xf numFmtId="164" fontId="4" fillId="0" borderId="35" xfId="0" applyNumberFormat="1" applyFont="1" applyBorder="1" applyAlignment="1">
      <alignment horizontal="center" vertical="center"/>
    </xf>
    <xf numFmtId="0" fontId="4" fillId="0" borderId="35" xfId="0" quotePrefix="1" applyFont="1" applyBorder="1" applyAlignment="1">
      <alignment horizontal="center" vertical="center"/>
    </xf>
    <xf numFmtId="0" fontId="4" fillId="0" borderId="11" xfId="0" applyFont="1" applyBorder="1" applyAlignment="1">
      <alignment vertical="center" wrapText="1"/>
    </xf>
    <xf numFmtId="0" fontId="4" fillId="0" borderId="52" xfId="0" applyFont="1" applyBorder="1"/>
    <xf numFmtId="0" fontId="4" fillId="0" borderId="52" xfId="0" applyFont="1" applyBorder="1" applyAlignment="1">
      <alignment horizontal="center" vertical="center"/>
    </xf>
    <xf numFmtId="0" fontId="4" fillId="0" borderId="12" xfId="0" applyFont="1" applyBorder="1" applyAlignment="1">
      <alignment horizontal="center" vertical="center" wrapText="1"/>
    </xf>
    <xf numFmtId="0" fontId="4" fillId="0" borderId="0" xfId="0" applyFont="1" applyAlignment="1">
      <alignment horizontal="left" vertical="center" wrapText="1"/>
    </xf>
    <xf numFmtId="0" fontId="5" fillId="0" borderId="0" xfId="0" applyFont="1" applyAlignment="1">
      <alignment horizontal="center" vertical="center"/>
    </xf>
    <xf numFmtId="0" fontId="4" fillId="0" borderId="35" xfId="0" applyFont="1" applyBorder="1" applyAlignment="1">
      <alignment vertical="center" wrapText="1"/>
    </xf>
    <xf numFmtId="0" fontId="4" fillId="25" borderId="35" xfId="0" applyFont="1" applyFill="1" applyBorder="1" applyAlignment="1">
      <alignment vertical="center" wrapText="1"/>
    </xf>
    <xf numFmtId="0" fontId="4" fillId="0" borderId="15" xfId="0" applyFont="1" applyBorder="1" applyAlignment="1">
      <alignment horizontal="center" vertical="center"/>
    </xf>
    <xf numFmtId="0" fontId="4" fillId="0" borderId="34"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14" fillId="0" borderId="35" xfId="0" applyFont="1" applyBorder="1" applyAlignment="1">
      <alignment horizontal="left" vertical="center" wrapText="1"/>
    </xf>
    <xf numFmtId="0" fontId="0" fillId="0" borderId="0" xfId="0" applyAlignment="1">
      <alignment horizontal="center"/>
    </xf>
    <xf numFmtId="0" fontId="32" fillId="25" borderId="41" xfId="0" applyFont="1" applyFill="1" applyBorder="1" applyAlignment="1">
      <alignment horizontal="left" vertical="center"/>
    </xf>
    <xf numFmtId="0" fontId="7" fillId="25" borderId="35" xfId="0" applyFont="1" applyFill="1" applyBorder="1" applyAlignment="1">
      <alignment horizontal="left" vertical="center"/>
    </xf>
    <xf numFmtId="0" fontId="35" fillId="25" borderId="35" xfId="0" applyFont="1" applyFill="1" applyBorder="1" applyAlignment="1">
      <alignment horizontal="left" vertical="center" wrapText="1"/>
    </xf>
    <xf numFmtId="0" fontId="0" fillId="25" borderId="41" xfId="0" applyFill="1" applyBorder="1" applyAlignment="1">
      <alignment horizontal="left" vertical="center"/>
    </xf>
    <xf numFmtId="0" fontId="11" fillId="0" borderId="35" xfId="0" quotePrefix="1" applyFont="1" applyBorder="1" applyAlignment="1">
      <alignment horizontal="center" vertical="center" wrapText="1"/>
    </xf>
    <xf numFmtId="0" fontId="5" fillId="38" borderId="36" xfId="0" applyFont="1" applyFill="1" applyBorder="1" applyAlignment="1">
      <alignment horizontal="center" vertical="center"/>
    </xf>
    <xf numFmtId="0" fontId="5" fillId="39" borderId="54" xfId="0" applyFont="1" applyFill="1" applyBorder="1" applyAlignment="1">
      <alignment horizontal="center" vertical="center" wrapText="1"/>
    </xf>
    <xf numFmtId="0" fontId="5" fillId="40" borderId="2" xfId="0" applyFont="1" applyFill="1" applyBorder="1" applyAlignment="1">
      <alignment horizontal="center" vertical="center" wrapText="1"/>
    </xf>
    <xf numFmtId="0" fontId="5" fillId="38" borderId="35" xfId="0" applyFont="1" applyFill="1" applyBorder="1" applyAlignment="1">
      <alignment horizontal="center" vertical="center"/>
    </xf>
    <xf numFmtId="0" fontId="4" fillId="0" borderId="12" xfId="0" applyFont="1" applyBorder="1" applyAlignment="1">
      <alignment vertical="center" wrapText="1"/>
    </xf>
    <xf numFmtId="0" fontId="4" fillId="0" borderId="12" xfId="0" quotePrefix="1" applyFont="1" applyBorder="1" applyAlignment="1">
      <alignment horizontal="center" vertical="center"/>
    </xf>
    <xf numFmtId="0" fontId="4" fillId="0" borderId="12" xfId="0" quotePrefix="1" applyFont="1" applyBorder="1" applyAlignment="1">
      <alignment horizontal="center" vertical="center" wrapText="1"/>
    </xf>
    <xf numFmtId="0" fontId="9" fillId="0" borderId="12" xfId="0" quotePrefix="1" applyFont="1" applyBorder="1" applyAlignment="1">
      <alignment horizontal="center" vertical="center" wrapText="1"/>
    </xf>
    <xf numFmtId="0" fontId="4" fillId="0" borderId="12" xfId="0" applyFont="1" applyBorder="1" applyAlignment="1">
      <alignment horizontal="left" vertical="center" wrapText="1"/>
    </xf>
    <xf numFmtId="0" fontId="7" fillId="20" borderId="35" xfId="0" applyFont="1" applyFill="1" applyBorder="1" applyAlignment="1">
      <alignment horizontal="left" vertical="center" wrapText="1"/>
    </xf>
    <xf numFmtId="0" fontId="9" fillId="0" borderId="36" xfId="0" applyFont="1" applyBorder="1" applyAlignment="1">
      <alignment horizontal="center" vertical="center" wrapText="1"/>
    </xf>
    <xf numFmtId="0" fontId="5" fillId="25" borderId="35" xfId="0" applyFont="1" applyFill="1" applyBorder="1" applyAlignment="1">
      <alignment horizontal="left" vertical="center" wrapText="1"/>
    </xf>
    <xf numFmtId="0" fontId="32" fillId="20" borderId="35" xfId="0" applyFont="1" applyFill="1" applyBorder="1" applyAlignment="1">
      <alignment horizontal="left" vertical="center"/>
    </xf>
    <xf numFmtId="0" fontId="5" fillId="0" borderId="16" xfId="0" applyFont="1" applyBorder="1" applyAlignment="1">
      <alignment vertical="center"/>
    </xf>
    <xf numFmtId="0" fontId="5" fillId="0" borderId="4" xfId="0" applyFont="1" applyBorder="1" applyAlignment="1">
      <alignment vertical="center"/>
    </xf>
    <xf numFmtId="0" fontId="0" fillId="0" borderId="59" xfId="0" applyBorder="1"/>
    <xf numFmtId="0" fontId="26" fillId="0" borderId="0" xfId="0" applyFont="1" applyAlignment="1">
      <alignment horizontal="left" vertical="center"/>
    </xf>
    <xf numFmtId="0" fontId="0" fillId="0" borderId="37" xfId="0" applyBorder="1" applyAlignment="1">
      <alignment vertical="center"/>
    </xf>
    <xf numFmtId="0" fontId="15" fillId="0" borderId="43" xfId="1" quotePrefix="1" applyBorder="1" applyAlignment="1">
      <alignment horizontal="center" vertical="top" wrapText="1"/>
    </xf>
    <xf numFmtId="0" fontId="4" fillId="0" borderId="36" xfId="0" quotePrefix="1" applyFont="1" applyBorder="1" applyAlignment="1">
      <alignment horizontal="center" vertical="center" wrapText="1"/>
    </xf>
    <xf numFmtId="164" fontId="4" fillId="0" borderId="35" xfId="0" applyNumberFormat="1" applyFont="1" applyBorder="1" applyAlignment="1">
      <alignment horizontal="center" vertical="center" wrapText="1"/>
    </xf>
    <xf numFmtId="0" fontId="4" fillId="0" borderId="48" xfId="0" quotePrefix="1" applyFont="1" applyBorder="1" applyAlignment="1">
      <alignment horizontal="left" vertical="center" wrapText="1"/>
    </xf>
    <xf numFmtId="0" fontId="4" fillId="0" borderId="57" xfId="0" quotePrefix="1" applyFont="1" applyBorder="1" applyAlignment="1">
      <alignment horizontal="left" vertical="center" wrapText="1"/>
    </xf>
    <xf numFmtId="0" fontId="9" fillId="0" borderId="57" xfId="0" quotePrefix="1" applyFont="1" applyBorder="1" applyAlignment="1">
      <alignment horizontal="left" vertical="center" wrapText="1"/>
    </xf>
    <xf numFmtId="164" fontId="4" fillId="0" borderId="12" xfId="0" applyNumberFormat="1" applyFont="1" applyBorder="1" applyAlignment="1">
      <alignment horizontal="center" vertical="center" wrapText="1"/>
    </xf>
    <xf numFmtId="0" fontId="4" fillId="0" borderId="32" xfId="0" quotePrefix="1" applyFont="1" applyBorder="1" applyAlignment="1">
      <alignment horizontal="left" vertical="center" wrapText="1"/>
    </xf>
    <xf numFmtId="164" fontId="4" fillId="0" borderId="36" xfId="0" applyNumberFormat="1" applyFont="1" applyBorder="1" applyAlignment="1">
      <alignment horizontal="center" vertical="center" wrapText="1"/>
    </xf>
    <xf numFmtId="0" fontId="5" fillId="4" borderId="54" xfId="0" applyFont="1" applyFill="1" applyBorder="1" applyAlignment="1">
      <alignment horizontal="center" vertical="center" wrapText="1"/>
    </xf>
    <xf numFmtId="0" fontId="5" fillId="34" borderId="54" xfId="0" applyFont="1" applyFill="1" applyBorder="1" applyAlignment="1">
      <alignment horizontal="center" vertical="center" wrapText="1"/>
    </xf>
    <xf numFmtId="0" fontId="5" fillId="0" borderId="0" xfId="0" applyFont="1" applyAlignment="1">
      <alignment vertical="center"/>
    </xf>
    <xf numFmtId="0" fontId="4" fillId="0" borderId="36" xfId="0" applyFont="1" applyBorder="1" applyAlignment="1">
      <alignment horizontal="left" vertical="center"/>
    </xf>
    <xf numFmtId="0" fontId="4" fillId="0" borderId="36" xfId="0" applyFont="1" applyBorder="1" applyAlignment="1">
      <alignment vertical="center" wrapText="1"/>
    </xf>
    <xf numFmtId="0" fontId="4" fillId="0" borderId="35" xfId="0" applyFont="1" applyBorder="1" applyAlignment="1">
      <alignment horizontal="left" vertical="center"/>
    </xf>
    <xf numFmtId="1" fontId="4" fillId="0" borderId="43" xfId="0" quotePrefix="1" applyNumberFormat="1" applyFont="1" applyBorder="1" applyAlignment="1">
      <alignment horizontal="center" vertical="top" wrapText="1"/>
    </xf>
    <xf numFmtId="0" fontId="4" fillId="0" borderId="38" xfId="0" applyFont="1" applyBorder="1" applyAlignment="1">
      <alignment horizontal="center" vertical="center"/>
    </xf>
    <xf numFmtId="0" fontId="4" fillId="0" borderId="60" xfId="0" applyFont="1" applyBorder="1" applyAlignment="1">
      <alignment horizontal="center" vertical="center"/>
    </xf>
    <xf numFmtId="0" fontId="4" fillId="0" borderId="30" xfId="0" applyFont="1" applyBorder="1" applyAlignment="1">
      <alignment horizontal="center" vertical="center"/>
    </xf>
    <xf numFmtId="0" fontId="0" fillId="0" borderId="35" xfId="0" quotePrefix="1" applyBorder="1" applyAlignment="1">
      <alignment horizontal="center" vertical="center"/>
    </xf>
    <xf numFmtId="0" fontId="4" fillId="25" borderId="35" xfId="0" applyFont="1" applyFill="1" applyBorder="1" applyAlignment="1">
      <alignment horizontal="center" vertical="center" wrapText="1"/>
    </xf>
    <xf numFmtId="0" fontId="4" fillId="0" borderId="35" xfId="0" applyFont="1" applyBorder="1" applyAlignment="1">
      <alignment vertical="center"/>
    </xf>
    <xf numFmtId="0" fontId="5" fillId="0" borderId="36" xfId="0" applyFont="1" applyBorder="1" applyAlignment="1">
      <alignment vertical="center" wrapText="1"/>
    </xf>
    <xf numFmtId="0" fontId="4" fillId="0" borderId="36" xfId="0" applyFont="1" applyBorder="1" applyAlignment="1">
      <alignment vertical="center"/>
    </xf>
    <xf numFmtId="0" fontId="4" fillId="0" borderId="9" xfId="0" applyFont="1" applyBorder="1" applyAlignment="1">
      <alignment horizontal="center" vertical="center" wrapText="1"/>
    </xf>
    <xf numFmtId="0" fontId="4" fillId="0" borderId="9" xfId="0" quotePrefix="1" applyFont="1" applyBorder="1" applyAlignment="1">
      <alignment horizontal="center" vertical="center" wrapText="1"/>
    </xf>
    <xf numFmtId="0" fontId="5" fillId="0" borderId="0" xfId="0" applyFont="1" applyAlignment="1">
      <alignment horizontal="left" vertical="center"/>
    </xf>
    <xf numFmtId="0" fontId="4" fillId="0" borderId="0" xfId="0" applyFont="1" applyAlignment="1">
      <alignment horizontal="left" vertical="center"/>
    </xf>
    <xf numFmtId="0" fontId="11" fillId="0" borderId="36" xfId="0" applyFont="1" applyBorder="1" applyAlignment="1">
      <alignment horizontal="center" vertical="center" wrapText="1"/>
    </xf>
    <xf numFmtId="0" fontId="0" fillId="26" borderId="36" xfId="0" applyFill="1" applyBorder="1" applyAlignment="1">
      <alignment horizontal="center" vertical="center"/>
    </xf>
    <xf numFmtId="0" fontId="4" fillId="0" borderId="36" xfId="0" quotePrefix="1" applyFont="1" applyBorder="1" applyAlignment="1">
      <alignment horizontal="center" vertical="center"/>
    </xf>
    <xf numFmtId="0" fontId="4" fillId="0" borderId="62" xfId="0" applyFont="1" applyBorder="1" applyAlignment="1">
      <alignment horizontal="center" vertical="center"/>
    </xf>
    <xf numFmtId="0" fontId="4" fillId="0" borderId="63" xfId="0" applyFont="1" applyBorder="1" applyAlignment="1">
      <alignment horizontal="center" vertical="center"/>
    </xf>
    <xf numFmtId="0" fontId="4" fillId="0" borderId="64" xfId="0" applyFont="1" applyBorder="1" applyAlignment="1">
      <alignment horizontal="center" vertical="center"/>
    </xf>
    <xf numFmtId="0" fontId="4" fillId="0" borderId="41" xfId="0" applyFont="1" applyBorder="1" applyAlignment="1">
      <alignment horizontal="center" vertical="center"/>
    </xf>
    <xf numFmtId="0" fontId="4" fillId="0" borderId="65" xfId="0" applyFont="1" applyBorder="1" applyAlignment="1">
      <alignment horizontal="center" vertical="center"/>
    </xf>
    <xf numFmtId="0" fontId="4" fillId="0" borderId="0" xfId="0" applyFont="1" applyAlignment="1">
      <alignment vertical="center" wrapText="1"/>
    </xf>
    <xf numFmtId="0" fontId="50" fillId="46" borderId="54" xfId="0" applyFont="1" applyFill="1" applyBorder="1" applyAlignment="1">
      <alignment horizontal="center" vertical="center" wrapText="1"/>
    </xf>
    <xf numFmtId="0" fontId="28" fillId="0" borderId="2" xfId="0" applyFont="1" applyBorder="1" applyAlignment="1">
      <alignment horizontal="center" vertical="center"/>
    </xf>
    <xf numFmtId="0" fontId="28" fillId="0" borderId="0" xfId="0" applyFont="1" applyAlignment="1">
      <alignment horizontal="center" vertical="center"/>
    </xf>
    <xf numFmtId="0" fontId="44" fillId="20" borderId="35" xfId="0" applyFont="1" applyFill="1" applyBorder="1" applyAlignment="1">
      <alignment horizontal="center" vertical="center" wrapText="1"/>
    </xf>
    <xf numFmtId="0" fontId="44" fillId="45" borderId="35" xfId="0" applyFont="1" applyFill="1" applyBorder="1" applyAlignment="1">
      <alignment horizontal="left" vertical="center" wrapText="1"/>
    </xf>
    <xf numFmtId="0" fontId="49" fillId="45" borderId="35" xfId="0" applyFont="1" applyFill="1" applyBorder="1" applyAlignment="1">
      <alignment horizontal="center" vertical="center" wrapText="1"/>
    </xf>
    <xf numFmtId="0" fontId="44" fillId="45" borderId="35" xfId="0" applyFont="1" applyFill="1" applyBorder="1" applyAlignment="1">
      <alignment horizontal="center" vertical="center" wrapText="1"/>
    </xf>
    <xf numFmtId="0" fontId="44" fillId="20" borderId="36" xfId="0" applyFont="1" applyFill="1" applyBorder="1" applyAlignment="1">
      <alignment horizontal="center" vertical="center" wrapText="1"/>
    </xf>
    <xf numFmtId="0" fontId="46" fillId="20" borderId="36" xfId="0" applyFont="1" applyFill="1" applyBorder="1" applyAlignment="1">
      <alignment horizontal="center" vertical="center" wrapText="1"/>
    </xf>
    <xf numFmtId="0" fontId="44" fillId="45" borderId="36" xfId="0" applyFont="1" applyFill="1" applyBorder="1" applyAlignment="1">
      <alignment horizontal="left" vertical="center" wrapText="1"/>
    </xf>
    <xf numFmtId="0" fontId="50" fillId="46" borderId="26" xfId="0" applyFont="1" applyFill="1" applyBorder="1" applyAlignment="1">
      <alignment horizontal="center" vertical="center" wrapText="1"/>
    </xf>
    <xf numFmtId="0" fontId="50" fillId="46" borderId="43" xfId="0" applyFont="1" applyFill="1" applyBorder="1" applyAlignment="1">
      <alignment horizontal="center" vertical="center" wrapText="1"/>
    </xf>
    <xf numFmtId="0" fontId="50" fillId="46" borderId="28" xfId="0" applyFont="1" applyFill="1" applyBorder="1" applyAlignment="1">
      <alignment horizontal="center" vertical="center" wrapText="1"/>
    </xf>
    <xf numFmtId="0" fontId="4" fillId="0" borderId="5" xfId="0" applyFont="1" applyBorder="1" applyAlignment="1">
      <alignment vertical="center"/>
    </xf>
    <xf numFmtId="0" fontId="44" fillId="45" borderId="22" xfId="0" applyFont="1" applyFill="1" applyBorder="1" applyAlignment="1">
      <alignment vertical="center" wrapText="1"/>
    </xf>
    <xf numFmtId="0" fontId="44" fillId="45" borderId="9" xfId="0" applyFont="1" applyFill="1" applyBorder="1" applyAlignment="1">
      <alignment horizontal="center" vertical="center" wrapText="1"/>
    </xf>
    <xf numFmtId="0" fontId="44" fillId="45" borderId="9" xfId="0" applyFont="1" applyFill="1" applyBorder="1" applyAlignment="1">
      <alignment horizontal="left" vertical="center" wrapText="1"/>
    </xf>
    <xf numFmtId="0" fontId="4" fillId="0" borderId="6" xfId="0" applyFont="1" applyBorder="1" applyAlignment="1">
      <alignment vertical="center"/>
    </xf>
    <xf numFmtId="0" fontId="4" fillId="0" borderId="21" xfId="0" applyFont="1" applyBorder="1" applyAlignment="1">
      <alignment vertical="center" wrapText="1"/>
    </xf>
    <xf numFmtId="0" fontId="45" fillId="45" borderId="56" xfId="0" applyFont="1" applyFill="1" applyBorder="1" applyAlignment="1">
      <alignment vertical="center" wrapText="1"/>
    </xf>
    <xf numFmtId="0" fontId="4" fillId="0" borderId="57" xfId="0" applyFont="1" applyBorder="1" applyAlignment="1">
      <alignment vertical="center" wrapText="1"/>
    </xf>
    <xf numFmtId="0" fontId="44" fillId="45" borderId="11" xfId="0" applyFont="1" applyFill="1" applyBorder="1" applyAlignment="1">
      <alignment vertical="center" wrapText="1"/>
    </xf>
    <xf numFmtId="0" fontId="44" fillId="45" borderId="12" xfId="0" applyFont="1" applyFill="1" applyBorder="1" applyAlignment="1">
      <alignment horizontal="center" vertical="center" wrapText="1"/>
    </xf>
    <xf numFmtId="0" fontId="48" fillId="25" borderId="12" xfId="0" applyFont="1" applyFill="1" applyBorder="1" applyAlignment="1">
      <alignment horizontal="center" vertical="center" wrapText="1"/>
    </xf>
    <xf numFmtId="0" fontId="44" fillId="45" borderId="12" xfId="0" applyFont="1" applyFill="1" applyBorder="1" applyAlignment="1">
      <alignment horizontal="left" vertical="center" wrapText="1"/>
    </xf>
    <xf numFmtId="0" fontId="4" fillId="0" borderId="13" xfId="0" applyFont="1" applyBorder="1" applyAlignment="1">
      <alignment vertical="center"/>
    </xf>
    <xf numFmtId="0" fontId="16" fillId="0" borderId="32" xfId="0" applyFont="1" applyBorder="1" applyAlignment="1">
      <alignment vertical="center" wrapText="1"/>
    </xf>
    <xf numFmtId="0" fontId="44" fillId="45" borderId="55" xfId="0" applyFont="1" applyFill="1" applyBorder="1" applyAlignment="1">
      <alignment vertical="center" wrapText="1"/>
    </xf>
    <xf numFmtId="0" fontId="4" fillId="0" borderId="48" xfId="0" applyFont="1" applyBorder="1" applyAlignment="1">
      <alignment vertical="center" wrapText="1"/>
    </xf>
    <xf numFmtId="0" fontId="44" fillId="45" borderId="56" xfId="0" applyFont="1" applyFill="1" applyBorder="1" applyAlignment="1">
      <alignment vertical="center" wrapText="1"/>
    </xf>
    <xf numFmtId="0" fontId="21" fillId="0" borderId="57" xfId="0" applyFont="1" applyBorder="1" applyAlignment="1">
      <alignment vertical="center" wrapText="1"/>
    </xf>
    <xf numFmtId="0" fontId="44" fillId="45" borderId="56" xfId="0" applyFont="1" applyFill="1" applyBorder="1" applyAlignment="1">
      <alignment vertical="center"/>
    </xf>
    <xf numFmtId="0" fontId="5" fillId="0" borderId="57" xfId="0" applyFont="1" applyBorder="1" applyAlignment="1">
      <alignment vertical="center" wrapText="1"/>
    </xf>
    <xf numFmtId="17" fontId="16" fillId="0" borderId="57" xfId="0" applyNumberFormat="1" applyFont="1" applyBorder="1" applyAlignment="1">
      <alignment vertical="center" wrapText="1"/>
    </xf>
    <xf numFmtId="0" fontId="46" fillId="20" borderId="12" xfId="0" applyFont="1" applyFill="1" applyBorder="1" applyAlignment="1">
      <alignment horizontal="center" vertical="center" wrapText="1"/>
    </xf>
    <xf numFmtId="0" fontId="4" fillId="0" borderId="52" xfId="0" applyFont="1" applyBorder="1" applyAlignment="1">
      <alignment vertical="center"/>
    </xf>
    <xf numFmtId="0" fontId="4" fillId="0" borderId="32" xfId="0" applyFont="1" applyBorder="1" applyAlignment="1">
      <alignment vertical="center" wrapText="1"/>
    </xf>
    <xf numFmtId="0" fontId="0" fillId="47" borderId="35" xfId="0" applyFill="1" applyBorder="1" applyAlignment="1">
      <alignment horizontal="center" vertical="center"/>
    </xf>
    <xf numFmtId="1" fontId="24" fillId="0" borderId="0" xfId="0" applyNumberFormat="1" applyFont="1" applyAlignment="1">
      <alignment horizontal="center" vertical="center"/>
    </xf>
    <xf numFmtId="1" fontId="4" fillId="0" borderId="43" xfId="0" applyNumberFormat="1" applyFont="1" applyBorder="1" applyAlignment="1">
      <alignment horizontal="center" vertical="top" wrapText="1"/>
    </xf>
    <xf numFmtId="1" fontId="4" fillId="0" borderId="0" xfId="0" applyNumberFormat="1" applyFont="1" applyAlignment="1">
      <alignment horizontal="center" vertical="top" wrapText="1"/>
    </xf>
    <xf numFmtId="1" fontId="4" fillId="0" borderId="0" xfId="0" applyNumberFormat="1" applyFont="1" applyAlignment="1">
      <alignment horizontal="center" vertical="top"/>
    </xf>
    <xf numFmtId="0" fontId="15" fillId="0" borderId="29" xfId="1" applyBorder="1" applyAlignment="1">
      <alignment horizontal="center" vertical="top" wrapText="1"/>
    </xf>
    <xf numFmtId="0" fontId="4" fillId="0" borderId="29" xfId="0" applyFont="1" applyBorder="1" applyAlignment="1">
      <alignment horizontal="center" vertical="top" wrapText="1"/>
    </xf>
    <xf numFmtId="0" fontId="19" fillId="0" borderId="29" xfId="1" applyFont="1" applyBorder="1" applyAlignment="1">
      <alignment horizontal="center" vertical="top" wrapText="1"/>
    </xf>
    <xf numFmtId="0" fontId="15" fillId="0" borderId="29" xfId="1" quotePrefix="1" applyBorder="1" applyAlignment="1">
      <alignment horizontal="center" vertical="top" wrapText="1"/>
    </xf>
    <xf numFmtId="0" fontId="9" fillId="0" borderId="36" xfId="0" applyFont="1" applyBorder="1" applyAlignment="1">
      <alignment horizontal="left" vertical="center" wrapText="1"/>
    </xf>
    <xf numFmtId="0" fontId="11" fillId="0" borderId="43" xfId="1" applyFont="1" applyBorder="1" applyAlignment="1">
      <alignment horizontal="center" vertical="top" wrapText="1"/>
    </xf>
    <xf numFmtId="0" fontId="0" fillId="25" borderId="35" xfId="0" applyFill="1" applyBorder="1" applyAlignment="1">
      <alignment horizontal="center" vertical="center"/>
    </xf>
    <xf numFmtId="0" fontId="0" fillId="25" borderId="35" xfId="0" applyFill="1" applyBorder="1" applyAlignment="1">
      <alignment vertical="center"/>
    </xf>
    <xf numFmtId="0" fontId="21" fillId="0" borderId="66" xfId="0" applyFont="1" applyBorder="1" applyAlignment="1">
      <alignment horizontal="center" vertical="top" wrapText="1"/>
    </xf>
    <xf numFmtId="0" fontId="21" fillId="25" borderId="43" xfId="0" applyFont="1" applyFill="1" applyBorder="1" applyAlignment="1">
      <alignment horizontal="center" vertical="top" wrapText="1"/>
    </xf>
    <xf numFmtId="164" fontId="11" fillId="25" borderId="43" xfId="0" applyNumberFormat="1" applyFont="1" applyFill="1" applyBorder="1" applyAlignment="1">
      <alignment horizontal="center" vertical="top" wrapText="1"/>
    </xf>
    <xf numFmtId="164" fontId="4" fillId="25" borderId="43" xfId="0" applyNumberFormat="1" applyFont="1" applyFill="1" applyBorder="1" applyAlignment="1">
      <alignment horizontal="center" vertical="top" wrapText="1"/>
    </xf>
    <xf numFmtId="0" fontId="8" fillId="0" borderId="0" xfId="0" applyFont="1"/>
    <xf numFmtId="0" fontId="0" fillId="26" borderId="35" xfId="0" applyFill="1" applyBorder="1" applyAlignment="1">
      <alignment horizontal="center" vertical="center"/>
    </xf>
    <xf numFmtId="0" fontId="0" fillId="25" borderId="41" xfId="0" applyFill="1" applyBorder="1" applyAlignment="1">
      <alignment vertical="center"/>
    </xf>
    <xf numFmtId="0" fontId="7" fillId="25" borderId="41" xfId="0" applyFont="1" applyFill="1" applyBorder="1" applyAlignment="1">
      <alignment horizontal="left" vertical="center" wrapText="1"/>
    </xf>
    <xf numFmtId="0" fontId="4" fillId="0" borderId="36" xfId="0" applyFont="1" applyBorder="1" applyAlignment="1">
      <alignment horizontal="left" vertical="center" wrapText="1"/>
    </xf>
    <xf numFmtId="0" fontId="29" fillId="31" borderId="2" xfId="0" applyFont="1" applyFill="1" applyBorder="1" applyAlignment="1">
      <alignment horizontal="center" vertical="center"/>
    </xf>
    <xf numFmtId="0" fontId="4" fillId="0" borderId="5" xfId="0" applyFont="1" applyBorder="1"/>
    <xf numFmtId="0" fontId="5" fillId="38" borderId="41" xfId="0" applyFont="1" applyFill="1" applyBorder="1" applyAlignment="1">
      <alignment horizontal="center" vertical="center"/>
    </xf>
    <xf numFmtId="0" fontId="4" fillId="0" borderId="37" xfId="0" applyFont="1" applyBorder="1"/>
    <xf numFmtId="0" fontId="4" fillId="0" borderId="66" xfId="0" applyFont="1" applyBorder="1"/>
    <xf numFmtId="0" fontId="54" fillId="31" borderId="1" xfId="0" applyFont="1" applyFill="1" applyBorder="1" applyAlignment="1">
      <alignment vertical="center"/>
    </xf>
    <xf numFmtId="0" fontId="56" fillId="3" borderId="2" xfId="0" applyFont="1" applyFill="1" applyBorder="1" applyAlignment="1">
      <alignment horizontal="center" vertical="center" wrapText="1"/>
    </xf>
    <xf numFmtId="0" fontId="55" fillId="3" borderId="3" xfId="0" applyFont="1" applyFill="1" applyBorder="1" applyAlignment="1">
      <alignment horizontal="center" vertical="center"/>
    </xf>
    <xf numFmtId="0" fontId="56" fillId="3" borderId="1" xfId="0" applyFont="1" applyFill="1" applyBorder="1" applyAlignment="1">
      <alignment horizontal="center" vertical="center"/>
    </xf>
    <xf numFmtId="0" fontId="56" fillId="3" borderId="54" xfId="0" applyFont="1" applyFill="1" applyBorder="1" applyAlignment="1">
      <alignment horizontal="center" vertical="center"/>
    </xf>
    <xf numFmtId="0" fontId="55" fillId="0" borderId="0" xfId="0" applyFont="1" applyAlignment="1">
      <alignment horizontal="center" vertical="center"/>
    </xf>
    <xf numFmtId="0" fontId="55" fillId="0" borderId="0" xfId="0" applyFont="1"/>
    <xf numFmtId="0" fontId="55" fillId="3" borderId="1" xfId="0" applyFont="1" applyFill="1" applyBorder="1" applyAlignment="1">
      <alignment vertical="center" wrapText="1"/>
    </xf>
    <xf numFmtId="0" fontId="55" fillId="3" borderId="2" xfId="0" applyFont="1" applyFill="1" applyBorder="1" applyAlignment="1">
      <alignment vertical="center" wrapText="1"/>
    </xf>
    <xf numFmtId="0" fontId="54" fillId="3" borderId="2" xfId="0" applyFont="1" applyFill="1" applyBorder="1" applyAlignment="1">
      <alignment vertical="center" wrapText="1"/>
    </xf>
    <xf numFmtId="0" fontId="55" fillId="31" borderId="2" xfId="0" applyFont="1" applyFill="1" applyBorder="1" applyAlignment="1">
      <alignment horizontal="center" vertical="center" wrapText="1"/>
    </xf>
    <xf numFmtId="0" fontId="55" fillId="31" borderId="2" xfId="0" applyFont="1" applyFill="1" applyBorder="1" applyAlignment="1">
      <alignment horizontal="left" vertical="center" wrapText="1"/>
    </xf>
    <xf numFmtId="0" fontId="56" fillId="31" borderId="2" xfId="0" applyFont="1" applyFill="1" applyBorder="1" applyAlignment="1">
      <alignment horizontal="center" vertical="center" wrapText="1"/>
    </xf>
    <xf numFmtId="0" fontId="55" fillId="31" borderId="3" xfId="0" applyFont="1" applyFill="1" applyBorder="1" applyAlignment="1">
      <alignment horizontal="left" vertical="center" wrapText="1"/>
    </xf>
    <xf numFmtId="0" fontId="56" fillId="3" borderId="2" xfId="0" applyFont="1" applyFill="1" applyBorder="1" applyAlignment="1">
      <alignment horizontal="right" vertical="center" wrapText="1"/>
    </xf>
    <xf numFmtId="0" fontId="9" fillId="0" borderId="36" xfId="0" quotePrefix="1" applyFont="1" applyBorder="1" applyAlignment="1">
      <alignment horizontal="center" vertical="center" wrapText="1"/>
    </xf>
    <xf numFmtId="0" fontId="4" fillId="0" borderId="41" xfId="0" quotePrefix="1" applyFont="1" applyBorder="1" applyAlignment="1">
      <alignment horizontal="center" vertical="center"/>
    </xf>
    <xf numFmtId="0" fontId="9" fillId="0" borderId="41" xfId="0" applyFont="1" applyBorder="1" applyAlignment="1">
      <alignment horizontal="center" vertical="center" wrapText="1"/>
    </xf>
    <xf numFmtId="0" fontId="56" fillId="0" borderId="0" xfId="0" applyFont="1" applyAlignment="1">
      <alignment vertical="center"/>
    </xf>
    <xf numFmtId="0" fontId="35" fillId="25" borderId="36" xfId="0" applyFont="1" applyFill="1" applyBorder="1" applyAlignment="1">
      <alignment horizontal="left" vertical="center"/>
    </xf>
    <xf numFmtId="0" fontId="0" fillId="47" borderId="36" xfId="0" applyFill="1" applyBorder="1" applyAlignment="1">
      <alignment horizontal="center" vertical="center"/>
    </xf>
    <xf numFmtId="164" fontId="4" fillId="0" borderId="13" xfId="0" applyNumberFormat="1" applyFont="1" applyBorder="1" applyAlignment="1">
      <alignment horizontal="center" vertical="top" wrapText="1"/>
    </xf>
    <xf numFmtId="0" fontId="4" fillId="0" borderId="6" xfId="0" applyFont="1" applyBorder="1" applyAlignment="1">
      <alignment horizontal="center" vertical="top" wrapText="1"/>
    </xf>
    <xf numFmtId="0" fontId="4" fillId="0" borderId="5" xfId="0" applyFont="1" applyBorder="1" applyAlignment="1">
      <alignment horizontal="center" vertical="top" wrapText="1"/>
    </xf>
    <xf numFmtId="0" fontId="4" fillId="0" borderId="13" xfId="0" applyFont="1" applyBorder="1" applyAlignment="1">
      <alignment horizontal="center" vertical="top" wrapText="1"/>
    </xf>
    <xf numFmtId="0" fontId="21" fillId="0" borderId="6" xfId="0" applyFont="1" applyBorder="1" applyAlignment="1">
      <alignment horizontal="center" vertical="top" wrapText="1"/>
    </xf>
    <xf numFmtId="0" fontId="21" fillId="0" borderId="13" xfId="0" applyFont="1" applyBorder="1" applyAlignment="1">
      <alignment horizontal="center" vertical="top" wrapText="1"/>
    </xf>
    <xf numFmtId="0" fontId="4" fillId="0" borderId="6" xfId="0" quotePrefix="1" applyFont="1" applyBorder="1" applyAlignment="1">
      <alignment horizontal="center" vertical="top" wrapText="1"/>
    </xf>
    <xf numFmtId="0" fontId="15" fillId="0" borderId="6" xfId="1" applyBorder="1" applyAlignment="1">
      <alignment horizontal="center" vertical="top" wrapText="1"/>
    </xf>
    <xf numFmtId="0" fontId="21" fillId="25" borderId="13" xfId="0" applyFont="1" applyFill="1" applyBorder="1" applyAlignment="1">
      <alignment horizontal="center" vertical="top" wrapText="1"/>
    </xf>
    <xf numFmtId="0" fontId="1" fillId="2" borderId="15" xfId="0" applyFont="1" applyFill="1" applyBorder="1" applyAlignment="1">
      <alignment horizontal="center" vertical="center" wrapText="1"/>
    </xf>
    <xf numFmtId="0" fontId="57" fillId="0" borderId="0" xfId="0" applyFont="1" applyAlignment="1">
      <alignment vertical="center"/>
    </xf>
    <xf numFmtId="0" fontId="4" fillId="25" borderId="36" xfId="0" applyFont="1" applyFill="1" applyBorder="1" applyAlignment="1">
      <alignment horizontal="center" vertical="center" wrapText="1"/>
    </xf>
    <xf numFmtId="0" fontId="4" fillId="0" borderId="0" xfId="0" applyFont="1" applyAlignment="1">
      <alignment horizontal="center"/>
    </xf>
    <xf numFmtId="0" fontId="4" fillId="0" borderId="0" xfId="0" applyFont="1" applyAlignment="1">
      <alignment horizontal="center" wrapText="1"/>
    </xf>
    <xf numFmtId="0" fontId="21" fillId="49" borderId="26" xfId="0" applyFont="1" applyFill="1" applyBorder="1" applyAlignment="1">
      <alignment horizontal="center" vertical="center"/>
    </xf>
    <xf numFmtId="0" fontId="21" fillId="49" borderId="43" xfId="0" applyFont="1" applyFill="1" applyBorder="1" applyAlignment="1">
      <alignment horizontal="center" vertical="center"/>
    </xf>
    <xf numFmtId="0" fontId="21" fillId="49" borderId="43" xfId="0" applyFont="1" applyFill="1" applyBorder="1" applyAlignment="1">
      <alignment horizontal="center" vertical="center" wrapText="1"/>
    </xf>
    <xf numFmtId="0" fontId="21" fillId="49" borderId="28" xfId="0" applyFont="1" applyFill="1" applyBorder="1" applyAlignment="1">
      <alignment horizontal="center" vertical="center" wrapText="1"/>
    </xf>
    <xf numFmtId="0" fontId="59" fillId="0" borderId="22" xfId="0" applyFont="1" applyBorder="1" applyAlignment="1">
      <alignment vertical="center"/>
    </xf>
    <xf numFmtId="0" fontId="59" fillId="0" borderId="9" xfId="0" applyFont="1" applyBorder="1" applyAlignment="1">
      <alignment horizontal="center" vertical="center"/>
    </xf>
    <xf numFmtId="0" fontId="59" fillId="0" borderId="9" xfId="0" quotePrefix="1" applyFont="1" applyBorder="1" applyAlignment="1">
      <alignment horizontal="center" vertical="center"/>
    </xf>
    <xf numFmtId="0" fontId="59" fillId="0" borderId="21" xfId="0" quotePrefix="1" applyFont="1" applyBorder="1" applyAlignment="1">
      <alignment horizontal="center" vertical="center" wrapText="1"/>
    </xf>
    <xf numFmtId="0" fontId="59" fillId="0" borderId="56" xfId="0" applyFont="1" applyBorder="1" applyAlignment="1">
      <alignment vertical="center"/>
    </xf>
    <xf numFmtId="0" fontId="59" fillId="0" borderId="35" xfId="0" applyFont="1" applyBorder="1" applyAlignment="1">
      <alignment horizontal="center" vertical="center"/>
    </xf>
    <xf numFmtId="0" fontId="59" fillId="0" borderId="35" xfId="0" quotePrefix="1" applyFont="1" applyBorder="1" applyAlignment="1">
      <alignment horizontal="center" vertical="center"/>
    </xf>
    <xf numFmtId="0" fontId="59" fillId="0" borderId="57" xfId="0" quotePrefix="1" applyFont="1" applyBorder="1" applyAlignment="1">
      <alignment horizontal="center" vertical="center" wrapText="1"/>
    </xf>
    <xf numFmtId="0" fontId="59" fillId="0" borderId="57" xfId="0" applyFont="1" applyBorder="1" applyAlignment="1">
      <alignment horizontal="center" vertical="center" wrapText="1"/>
    </xf>
    <xf numFmtId="0" fontId="59" fillId="0" borderId="11" xfId="0" applyFont="1" applyBorder="1" applyAlignment="1">
      <alignment vertical="center"/>
    </xf>
    <xf numFmtId="0" fontId="59" fillId="0" borderId="32" xfId="0" applyFont="1" applyBorder="1" applyAlignment="1">
      <alignment horizontal="center" vertical="center" wrapText="1"/>
    </xf>
    <xf numFmtId="0" fontId="59" fillId="0" borderId="12" xfId="0" applyFont="1" applyBorder="1" applyAlignment="1">
      <alignment horizontal="center" vertical="center"/>
    </xf>
    <xf numFmtId="0" fontId="21" fillId="49" borderId="27" xfId="0" applyFont="1" applyFill="1" applyBorder="1" applyAlignment="1">
      <alignment horizontal="center" vertical="center"/>
    </xf>
    <xf numFmtId="0" fontId="21" fillId="49" borderId="54" xfId="0" applyFont="1" applyFill="1" applyBorder="1" applyAlignment="1">
      <alignment horizontal="center" vertical="center"/>
    </xf>
    <xf numFmtId="0" fontId="21" fillId="49" borderId="1" xfId="0" applyFont="1" applyFill="1" applyBorder="1" applyAlignment="1">
      <alignment horizontal="center" vertical="center"/>
    </xf>
    <xf numFmtId="0" fontId="4" fillId="0" borderId="70" xfId="0" applyFont="1" applyBorder="1" applyAlignment="1">
      <alignment horizontal="center" vertical="center" wrapText="1"/>
    </xf>
    <xf numFmtId="0" fontId="4" fillId="0" borderId="61" xfId="0" applyFont="1" applyBorder="1" applyAlignment="1">
      <alignment horizontal="center" vertical="center" wrapText="1"/>
    </xf>
    <xf numFmtId="0" fontId="4" fillId="0" borderId="70" xfId="0" applyFont="1" applyBorder="1" applyAlignment="1">
      <alignment horizontal="left" vertical="center" wrapText="1"/>
    </xf>
    <xf numFmtId="0" fontId="4" fillId="0" borderId="61" xfId="0" applyFont="1" applyBorder="1" applyAlignment="1">
      <alignment horizontal="left" vertical="center" wrapText="1"/>
    </xf>
    <xf numFmtId="0" fontId="16" fillId="0" borderId="36" xfId="0" applyFont="1" applyBorder="1" applyAlignment="1">
      <alignment horizontal="center" vertical="center" wrapText="1"/>
    </xf>
    <xf numFmtId="0" fontId="9" fillId="26" borderId="35" xfId="0" applyFont="1" applyFill="1" applyBorder="1" applyAlignment="1">
      <alignment horizontal="center" vertical="center"/>
    </xf>
    <xf numFmtId="0" fontId="16" fillId="0" borderId="35" xfId="0" applyFont="1" applyBorder="1" applyAlignment="1">
      <alignment horizontal="left" vertical="center" wrapText="1"/>
    </xf>
    <xf numFmtId="0" fontId="37" fillId="0" borderId="35" xfId="0" applyFont="1" applyBorder="1" applyAlignment="1">
      <alignment horizontal="left" vertical="center" wrapText="1"/>
    </xf>
    <xf numFmtId="0" fontId="37" fillId="0" borderId="41" xfId="0" applyFont="1" applyBorder="1" applyAlignment="1">
      <alignment horizontal="left" vertical="center" wrapText="1"/>
    </xf>
    <xf numFmtId="0" fontId="21" fillId="0" borderId="27" xfId="0" applyFont="1" applyBorder="1" applyAlignment="1">
      <alignment horizontal="center" vertical="top" wrapText="1"/>
    </xf>
    <xf numFmtId="0" fontId="4" fillId="0" borderId="0" xfId="0" quotePrefix="1" applyFont="1" applyAlignment="1">
      <alignment vertical="center"/>
    </xf>
    <xf numFmtId="0" fontId="21" fillId="49" borderId="54" xfId="0" applyFont="1" applyFill="1" applyBorder="1" applyAlignment="1">
      <alignment horizontal="center" vertical="center" wrapText="1"/>
    </xf>
    <xf numFmtId="0" fontId="5" fillId="0" borderId="35" xfId="0" applyFont="1" applyBorder="1" applyAlignment="1">
      <alignment horizontal="center" vertical="center"/>
    </xf>
    <xf numFmtId="0" fontId="5" fillId="0" borderId="36" xfId="0" applyFont="1" applyBorder="1" applyAlignment="1">
      <alignment horizontal="center" vertical="center"/>
    </xf>
    <xf numFmtId="0" fontId="5" fillId="0" borderId="55" xfId="0" applyFont="1" applyBorder="1" applyAlignment="1">
      <alignment horizontal="center" vertical="center"/>
    </xf>
    <xf numFmtId="0" fontId="5" fillId="0" borderId="48" xfId="0" applyFont="1" applyBorder="1" applyAlignment="1">
      <alignment horizontal="center" vertical="center"/>
    </xf>
    <xf numFmtId="0" fontId="5" fillId="0" borderId="56" xfId="0" applyFont="1" applyBorder="1" applyAlignment="1">
      <alignment horizontal="center" vertical="center"/>
    </xf>
    <xf numFmtId="0" fontId="5" fillId="0" borderId="57" xfId="0" applyFont="1" applyBorder="1" applyAlignment="1">
      <alignment horizontal="center" vertical="center"/>
    </xf>
    <xf numFmtId="0" fontId="5" fillId="0" borderId="11" xfId="0" quotePrefix="1" applyFont="1" applyBorder="1" applyAlignment="1">
      <alignment horizontal="center" vertical="center"/>
    </xf>
    <xf numFmtId="0" fontId="5" fillId="0" borderId="12" xfId="0" quotePrefix="1" applyFont="1" applyBorder="1" applyAlignment="1">
      <alignment horizontal="center" vertical="center"/>
    </xf>
    <xf numFmtId="0" fontId="5" fillId="0" borderId="32" xfId="0" quotePrefix="1" applyFont="1" applyBorder="1" applyAlignment="1">
      <alignment horizontal="center" vertical="center"/>
    </xf>
    <xf numFmtId="0" fontId="5" fillId="0" borderId="36" xfId="0" applyFont="1" applyBorder="1" applyAlignment="1">
      <alignment horizontal="left" vertical="center" wrapText="1"/>
    </xf>
    <xf numFmtId="0" fontId="4" fillId="25" borderId="35" xfId="0" quotePrefix="1" applyFont="1" applyFill="1" applyBorder="1" applyAlignment="1">
      <alignment horizontal="center" vertical="center" wrapText="1"/>
    </xf>
    <xf numFmtId="0" fontId="9" fillId="0" borderId="12" xfId="0" applyFont="1" applyBorder="1" applyAlignment="1">
      <alignment horizontal="center" vertical="center" wrapText="1"/>
    </xf>
    <xf numFmtId="164" fontId="4" fillId="25" borderId="43" xfId="0" quotePrefix="1" applyNumberFormat="1" applyFont="1" applyFill="1" applyBorder="1" applyAlignment="1">
      <alignment horizontal="center" vertical="top" wrapText="1"/>
    </xf>
    <xf numFmtId="0" fontId="5" fillId="26" borderId="36" xfId="0" applyFont="1" applyFill="1" applyBorder="1" applyAlignment="1">
      <alignment horizontal="center" vertical="center"/>
    </xf>
    <xf numFmtId="0" fontId="59" fillId="0" borderId="68" xfId="0" applyFont="1" applyBorder="1" applyAlignment="1">
      <alignment vertical="center"/>
    </xf>
    <xf numFmtId="0" fontId="62" fillId="0" borderId="0" xfId="0" applyFont="1" applyAlignment="1">
      <alignment horizontal="center" vertical="center"/>
    </xf>
    <xf numFmtId="1" fontId="28" fillId="11" borderId="54" xfId="0" applyNumberFormat="1" applyFont="1" applyFill="1" applyBorder="1" applyAlignment="1">
      <alignment horizontal="center" vertical="center" wrapText="1"/>
    </xf>
    <xf numFmtId="1" fontId="9" fillId="0" borderId="43" xfId="0" applyNumberFormat="1" applyFont="1" applyBorder="1" applyAlignment="1">
      <alignment horizontal="center" vertical="top" wrapText="1"/>
    </xf>
    <xf numFmtId="1" fontId="9" fillId="25" borderId="43" xfId="0" applyNumberFormat="1" applyFont="1" applyFill="1" applyBorder="1" applyAlignment="1">
      <alignment horizontal="center" vertical="top" wrapText="1"/>
    </xf>
    <xf numFmtId="1" fontId="9" fillId="20" borderId="43" xfId="0" applyNumberFormat="1" applyFont="1" applyFill="1" applyBorder="1" applyAlignment="1">
      <alignment horizontal="center" vertical="top" wrapText="1"/>
    </xf>
    <xf numFmtId="164" fontId="9" fillId="0" borderId="43" xfId="0" applyNumberFormat="1" applyFont="1" applyBorder="1" applyAlignment="1">
      <alignment horizontal="center" vertical="top" wrapText="1"/>
    </xf>
    <xf numFmtId="1" fontId="9" fillId="25" borderId="43" xfId="0" quotePrefix="1" applyNumberFormat="1" applyFont="1" applyFill="1" applyBorder="1" applyAlignment="1">
      <alignment horizontal="center" vertical="top" wrapText="1"/>
    </xf>
    <xf numFmtId="164" fontId="9" fillId="25" borderId="43" xfId="0" applyNumberFormat="1" applyFont="1" applyFill="1" applyBorder="1" applyAlignment="1">
      <alignment horizontal="center" vertical="top" wrapText="1"/>
    </xf>
    <xf numFmtId="1" fontId="9" fillId="0" borderId="43" xfId="0" quotePrefix="1" applyNumberFormat="1" applyFont="1" applyBorder="1" applyAlignment="1">
      <alignment horizontal="center" vertical="top" wrapText="1"/>
    </xf>
    <xf numFmtId="1" fontId="9" fillId="0" borderId="0" xfId="0" applyNumberFormat="1" applyFont="1" applyAlignment="1">
      <alignment horizontal="center" vertical="top" wrapText="1"/>
    </xf>
    <xf numFmtId="1" fontId="9" fillId="0" borderId="0" xfId="0" applyNumberFormat="1" applyFont="1" applyAlignment="1">
      <alignment horizontal="center" vertical="top"/>
    </xf>
    <xf numFmtId="164" fontId="9" fillId="0" borderId="43" xfId="0" quotePrefix="1" applyNumberFormat="1" applyFont="1" applyBorder="1" applyAlignment="1">
      <alignment horizontal="center" vertical="top" wrapText="1"/>
    </xf>
    <xf numFmtId="0" fontId="21" fillId="20" borderId="43" xfId="0" applyFont="1" applyFill="1" applyBorder="1" applyAlignment="1">
      <alignment horizontal="center" vertical="top" wrapText="1"/>
    </xf>
    <xf numFmtId="0" fontId="4" fillId="25" borderId="26" xfId="0" applyFont="1" applyFill="1" applyBorder="1" applyAlignment="1">
      <alignment horizontal="center" vertical="top" wrapText="1"/>
    </xf>
    <xf numFmtId="0" fontId="4" fillId="25" borderId="43" xfId="0" quotePrefix="1" applyFont="1" applyFill="1" applyBorder="1" applyAlignment="1">
      <alignment horizontal="center" vertical="top" wrapText="1"/>
    </xf>
    <xf numFmtId="1" fontId="4" fillId="25" borderId="43" xfId="0" quotePrefix="1" applyNumberFormat="1" applyFont="1" applyFill="1" applyBorder="1" applyAlignment="1">
      <alignment horizontal="center" vertical="top" wrapText="1"/>
    </xf>
    <xf numFmtId="14" fontId="4" fillId="25" borderId="43" xfId="0" quotePrefix="1" applyNumberFormat="1" applyFont="1" applyFill="1" applyBorder="1" applyAlignment="1">
      <alignment horizontal="center" vertical="top" wrapText="1"/>
    </xf>
    <xf numFmtId="0" fontId="15" fillId="25" borderId="43" xfId="1" applyFill="1" applyBorder="1" applyAlignment="1">
      <alignment horizontal="center" vertical="top" wrapText="1"/>
    </xf>
    <xf numFmtId="0" fontId="9" fillId="25" borderId="43" xfId="0" applyFont="1" applyFill="1" applyBorder="1" applyAlignment="1">
      <alignment horizontal="center" vertical="top" wrapText="1"/>
    </xf>
    <xf numFmtId="0" fontId="15" fillId="25" borderId="29" xfId="1" applyFill="1" applyBorder="1" applyAlignment="1">
      <alignment horizontal="center" vertical="top" wrapText="1"/>
    </xf>
    <xf numFmtId="0" fontId="5" fillId="25" borderId="43" xfId="0" applyFont="1" applyFill="1" applyBorder="1" applyAlignment="1">
      <alignment horizontal="center" vertical="top" wrapText="1"/>
    </xf>
    <xf numFmtId="0" fontId="4" fillId="25" borderId="28" xfId="0" applyFont="1" applyFill="1" applyBorder="1" applyAlignment="1">
      <alignment horizontal="left" vertical="top" wrapText="1"/>
    </xf>
    <xf numFmtId="0" fontId="4" fillId="25" borderId="0" xfId="0" applyFont="1" applyFill="1" applyAlignment="1">
      <alignment horizontal="center" vertical="top" wrapText="1"/>
    </xf>
    <xf numFmtId="0" fontId="4" fillId="25" borderId="13" xfId="0" quotePrefix="1" applyFont="1" applyFill="1" applyBorder="1" applyAlignment="1">
      <alignment horizontal="center" vertical="top" wrapText="1"/>
    </xf>
    <xf numFmtId="0" fontId="22" fillId="25" borderId="43" xfId="0" applyFont="1" applyFill="1" applyBorder="1" applyAlignment="1">
      <alignment horizontal="center" vertical="top" wrapText="1"/>
    </xf>
    <xf numFmtId="0" fontId="63" fillId="26" borderId="1" xfId="0" applyFont="1" applyFill="1" applyBorder="1" applyAlignment="1">
      <alignment horizontal="center" vertical="top" wrapText="1"/>
    </xf>
    <xf numFmtId="0" fontId="63" fillId="26" borderId="2" xfId="0" applyFont="1" applyFill="1" applyBorder="1" applyAlignment="1">
      <alignment horizontal="center" vertical="top" wrapText="1"/>
    </xf>
    <xf numFmtId="1" fontId="64" fillId="26" borderId="2" xfId="0" applyNumberFormat="1" applyFont="1" applyFill="1" applyBorder="1" applyAlignment="1">
      <alignment horizontal="left" vertical="center"/>
    </xf>
    <xf numFmtId="1" fontId="65" fillId="26" borderId="2" xfId="0" applyNumberFormat="1" applyFont="1" applyFill="1" applyBorder="1" applyAlignment="1">
      <alignment horizontal="center" vertical="top" wrapText="1"/>
    </xf>
    <xf numFmtId="164" fontId="63" fillId="26" borderId="2" xfId="0" applyNumberFormat="1" applyFont="1" applyFill="1" applyBorder="1" applyAlignment="1">
      <alignment horizontal="center" vertical="top" wrapText="1"/>
    </xf>
    <xf numFmtId="0" fontId="65" fillId="26" borderId="2" xfId="0" applyFont="1" applyFill="1" applyBorder="1" applyAlignment="1">
      <alignment horizontal="center" vertical="top" wrapText="1"/>
    </xf>
    <xf numFmtId="164" fontId="63" fillId="26" borderId="2" xfId="0" applyNumberFormat="1" applyFont="1" applyFill="1" applyBorder="1" applyAlignment="1">
      <alignment horizontal="left" vertical="top" wrapText="1"/>
    </xf>
    <xf numFmtId="1" fontId="63" fillId="26" borderId="2" xfId="0" applyNumberFormat="1" applyFont="1" applyFill="1" applyBorder="1" applyAlignment="1">
      <alignment horizontal="center" vertical="top" wrapText="1"/>
    </xf>
    <xf numFmtId="0" fontId="63" fillId="26" borderId="3" xfId="0" applyFont="1" applyFill="1" applyBorder="1" applyAlignment="1">
      <alignment horizontal="left" vertical="top" wrapText="1"/>
    </xf>
    <xf numFmtId="1" fontId="9" fillId="50" borderId="43" xfId="0" applyNumberFormat="1" applyFont="1" applyFill="1" applyBorder="1" applyAlignment="1">
      <alignment horizontal="center" vertical="top" wrapText="1"/>
    </xf>
    <xf numFmtId="0" fontId="21" fillId="50" borderId="43" xfId="0" applyFont="1" applyFill="1" applyBorder="1" applyAlignment="1">
      <alignment horizontal="center" vertical="top" wrapText="1"/>
    </xf>
    <xf numFmtId="0" fontId="4" fillId="0" borderId="29" xfId="0" quotePrefix="1" applyFont="1" applyBorder="1" applyAlignment="1">
      <alignment horizontal="center" vertical="top" wrapText="1"/>
    </xf>
    <xf numFmtId="0" fontId="29" fillId="0" borderId="0" xfId="0" applyFont="1" applyAlignment="1">
      <alignment vertical="center"/>
    </xf>
    <xf numFmtId="0" fontId="0" fillId="51" borderId="36" xfId="0" applyFill="1" applyBorder="1" applyAlignment="1">
      <alignment horizontal="center" vertical="center"/>
    </xf>
    <xf numFmtId="0" fontId="4" fillId="0" borderId="66" xfId="0" applyFont="1" applyBorder="1" applyAlignment="1">
      <alignment horizontal="center"/>
    </xf>
    <xf numFmtId="0" fontId="4" fillId="0" borderId="60" xfId="0" applyFont="1" applyBorder="1"/>
    <xf numFmtId="0" fontId="4" fillId="0" borderId="53" xfId="0" applyFont="1" applyBorder="1" applyAlignment="1">
      <alignment horizontal="center"/>
    </xf>
    <xf numFmtId="0" fontId="0" fillId="25" borderId="38" xfId="0" applyFill="1" applyBorder="1" applyAlignment="1">
      <alignment horizontal="center" vertical="center"/>
    </xf>
    <xf numFmtId="0" fontId="0" fillId="0" borderId="38" xfId="0" applyBorder="1" applyAlignment="1">
      <alignment horizontal="center" vertical="center"/>
    </xf>
    <xf numFmtId="0" fontId="0" fillId="0" borderId="38" xfId="0" quotePrefix="1" applyBorder="1" applyAlignment="1">
      <alignment horizontal="center" vertical="center"/>
    </xf>
    <xf numFmtId="0" fontId="0" fillId="25" borderId="60" xfId="0" applyFill="1" applyBorder="1" applyAlignment="1">
      <alignment horizontal="center" vertical="center"/>
    </xf>
    <xf numFmtId="0" fontId="5" fillId="0" borderId="17" xfId="0" applyFont="1" applyBorder="1" applyAlignment="1">
      <alignment horizontal="center" vertical="center"/>
    </xf>
    <xf numFmtId="0" fontId="1" fillId="0" borderId="35" xfId="0" applyFont="1" applyBorder="1" applyAlignment="1">
      <alignment horizontal="center" vertical="center"/>
    </xf>
    <xf numFmtId="0" fontId="4" fillId="0" borderId="41" xfId="0" applyFont="1" applyBorder="1" applyAlignment="1">
      <alignment horizontal="center" vertical="center" wrapText="1"/>
    </xf>
    <xf numFmtId="0" fontId="5" fillId="0" borderId="41" xfId="0" applyFont="1" applyBorder="1" applyAlignment="1">
      <alignment horizontal="center" vertical="center" wrapText="1"/>
    </xf>
    <xf numFmtId="0" fontId="5" fillId="0" borderId="36" xfId="0" applyFont="1" applyBorder="1" applyAlignment="1">
      <alignment horizontal="center" vertical="center" wrapText="1"/>
    </xf>
    <xf numFmtId="0" fontId="4" fillId="0" borderId="42" xfId="0" applyFont="1" applyBorder="1" applyAlignment="1">
      <alignment horizontal="center" vertical="center"/>
    </xf>
    <xf numFmtId="0" fontId="4" fillId="0" borderId="37" xfId="0" applyFont="1" applyBorder="1" applyAlignment="1">
      <alignment horizontal="center" vertical="center"/>
    </xf>
    <xf numFmtId="0" fontId="4" fillId="25" borderId="41" xfId="0" applyFont="1" applyFill="1" applyBorder="1" applyAlignment="1">
      <alignment horizontal="center" vertical="center" wrapText="1"/>
    </xf>
    <xf numFmtId="0" fontId="9" fillId="0" borderId="41" xfId="0" quotePrefix="1" applyFont="1" applyBorder="1" applyAlignment="1">
      <alignment horizontal="center" vertical="center" wrapText="1"/>
    </xf>
    <xf numFmtId="0" fontId="4" fillId="0" borderId="41" xfId="0" applyFont="1" applyBorder="1" applyAlignment="1">
      <alignment horizontal="left" vertical="center" wrapText="1"/>
    </xf>
    <xf numFmtId="0" fontId="21" fillId="0" borderId="41" xfId="0" applyFont="1" applyBorder="1" applyAlignment="1">
      <alignment horizontal="center" vertical="center" wrapText="1"/>
    </xf>
    <xf numFmtId="0" fontId="4" fillId="0" borderId="41" xfId="0" quotePrefix="1" applyFont="1" applyBorder="1" applyAlignment="1">
      <alignment horizontal="left" vertical="center" wrapText="1"/>
    </xf>
    <xf numFmtId="0" fontId="5" fillId="0" borderId="41" xfId="0" quotePrefix="1" applyFont="1" applyBorder="1" applyAlignment="1">
      <alignment horizontal="center" vertical="center"/>
    </xf>
    <xf numFmtId="0" fontId="0" fillId="27" borderId="35" xfId="0" applyFill="1" applyBorder="1" applyAlignment="1">
      <alignment horizontal="center" vertical="center"/>
    </xf>
    <xf numFmtId="165" fontId="24" fillId="0" borderId="0" xfId="0" applyNumberFormat="1" applyFont="1" applyAlignment="1">
      <alignment horizontal="center" vertical="center"/>
    </xf>
    <xf numFmtId="165" fontId="1" fillId="11" borderId="13" xfId="0" applyNumberFormat="1" applyFont="1" applyFill="1" applyBorder="1" applyAlignment="1">
      <alignment horizontal="center" vertical="center" wrapText="1"/>
    </xf>
    <xf numFmtId="165" fontId="4" fillId="0" borderId="43" xfId="0" quotePrefix="1" applyNumberFormat="1" applyFont="1" applyBorder="1" applyAlignment="1">
      <alignment horizontal="center" vertical="top" wrapText="1"/>
    </xf>
    <xf numFmtId="165" fontId="4" fillId="25" borderId="43" xfId="0" quotePrefix="1" applyNumberFormat="1" applyFont="1" applyFill="1" applyBorder="1" applyAlignment="1">
      <alignment horizontal="center" vertical="top" wrapText="1"/>
    </xf>
    <xf numFmtId="165" fontId="4" fillId="0" borderId="13" xfId="0" quotePrefix="1" applyNumberFormat="1" applyFont="1" applyBorder="1" applyAlignment="1">
      <alignment horizontal="center" vertical="top" wrapText="1"/>
    </xf>
    <xf numFmtId="165" fontId="4" fillId="25" borderId="13" xfId="0" quotePrefix="1" applyNumberFormat="1" applyFont="1" applyFill="1" applyBorder="1" applyAlignment="1">
      <alignment horizontal="center" vertical="top"/>
    </xf>
    <xf numFmtId="165" fontId="4" fillId="0" borderId="0" xfId="0" applyNumberFormat="1" applyFont="1" applyAlignment="1">
      <alignment horizontal="center" vertical="top" wrapText="1"/>
    </xf>
    <xf numFmtId="165" fontId="63" fillId="26" borderId="2" xfId="0" applyNumberFormat="1" applyFont="1" applyFill="1" applyBorder="1" applyAlignment="1">
      <alignment horizontal="center" vertical="top" wrapText="1"/>
    </xf>
    <xf numFmtId="165" fontId="4" fillId="0" borderId="0" xfId="0" applyNumberFormat="1" applyFont="1" applyAlignment="1">
      <alignment horizontal="center" vertical="top"/>
    </xf>
    <xf numFmtId="0" fontId="4" fillId="0" borderId="17" xfId="0" applyFont="1" applyBorder="1" applyAlignment="1">
      <alignment horizontal="center" vertical="center"/>
    </xf>
    <xf numFmtId="0" fontId="4" fillId="0" borderId="41" xfId="0" applyFont="1" applyBorder="1" applyAlignment="1">
      <alignment vertical="center" wrapText="1"/>
    </xf>
    <xf numFmtId="0" fontId="54" fillId="31" borderId="29" xfId="0" applyFont="1" applyFill="1" applyBorder="1" applyAlignment="1">
      <alignment vertical="center"/>
    </xf>
    <xf numFmtId="0" fontId="4" fillId="0" borderId="13" xfId="0" applyFont="1" applyBorder="1" applyAlignment="1">
      <alignment vertical="center" wrapText="1"/>
    </xf>
    <xf numFmtId="0" fontId="4" fillId="0" borderId="13" xfId="0" quotePrefix="1" applyFont="1" applyBorder="1" applyAlignment="1">
      <alignment horizontal="center" vertical="center" wrapText="1"/>
    </xf>
    <xf numFmtId="0" fontId="4" fillId="0" borderId="13" xfId="0" applyFont="1" applyBorder="1" applyAlignment="1">
      <alignment horizontal="center" vertical="center" wrapText="1"/>
    </xf>
    <xf numFmtId="0" fontId="16" fillId="0" borderId="13" xfId="0" applyFont="1" applyBorder="1" applyAlignment="1">
      <alignment horizontal="center" vertical="center" wrapText="1"/>
    </xf>
    <xf numFmtId="0" fontId="4" fillId="52" borderId="1" xfId="0" applyFont="1" applyFill="1" applyBorder="1" applyAlignment="1">
      <alignment vertical="center"/>
    </xf>
    <xf numFmtId="0" fontId="4" fillId="52" borderId="2" xfId="0" applyFont="1" applyFill="1" applyBorder="1"/>
    <xf numFmtId="0" fontId="4" fillId="52" borderId="2" xfId="0" applyFont="1" applyFill="1" applyBorder="1" applyAlignment="1">
      <alignment horizontal="center" vertical="center"/>
    </xf>
    <xf numFmtId="0" fontId="4" fillId="52" borderId="2" xfId="0" applyFont="1" applyFill="1" applyBorder="1" applyAlignment="1">
      <alignment horizontal="center" vertical="center" wrapText="1"/>
    </xf>
    <xf numFmtId="0" fontId="4" fillId="52" borderId="2" xfId="0" applyFont="1" applyFill="1" applyBorder="1" applyAlignment="1">
      <alignment horizontal="left" vertical="center" wrapText="1"/>
    </xf>
    <xf numFmtId="0" fontId="5" fillId="52" borderId="2" xfId="0" applyFont="1" applyFill="1" applyBorder="1" applyAlignment="1">
      <alignment horizontal="center" vertical="center"/>
    </xf>
    <xf numFmtId="0" fontId="4" fillId="52" borderId="3" xfId="0" applyFont="1" applyFill="1" applyBorder="1" applyAlignment="1">
      <alignment horizontal="center" vertical="center"/>
    </xf>
    <xf numFmtId="0" fontId="4" fillId="52" borderId="0" xfId="0" applyFont="1" applyFill="1" applyAlignment="1">
      <alignment vertical="center"/>
    </xf>
    <xf numFmtId="0" fontId="4" fillId="52" borderId="0" xfId="0" applyFont="1" applyFill="1"/>
    <xf numFmtId="0" fontId="4" fillId="52" borderId="0" xfId="0" applyFont="1" applyFill="1" applyAlignment="1">
      <alignment horizontal="center" vertical="center"/>
    </xf>
    <xf numFmtId="0" fontId="4" fillId="52" borderId="0" xfId="0" applyFont="1" applyFill="1" applyAlignment="1">
      <alignment horizontal="center" vertical="center" wrapText="1"/>
    </xf>
    <xf numFmtId="0" fontId="4" fillId="52" borderId="0" xfId="0" applyFont="1" applyFill="1" applyAlignment="1">
      <alignment horizontal="left" vertical="center" wrapText="1"/>
    </xf>
    <xf numFmtId="0" fontId="5" fillId="52" borderId="0" xfId="0" applyFont="1" applyFill="1" applyAlignment="1">
      <alignment horizontal="center" vertical="center"/>
    </xf>
    <xf numFmtId="0" fontId="4" fillId="52" borderId="37" xfId="0" applyFont="1" applyFill="1" applyBorder="1" applyAlignment="1">
      <alignment vertical="center"/>
    </xf>
    <xf numFmtId="0" fontId="0" fillId="25" borderId="36" xfId="0" applyFill="1" applyBorder="1" applyAlignment="1">
      <alignment horizontal="center" vertical="center"/>
    </xf>
    <xf numFmtId="0" fontId="5" fillId="51" borderId="35" xfId="0" applyFont="1" applyFill="1" applyBorder="1" applyAlignment="1">
      <alignment horizontal="center" vertical="center"/>
    </xf>
    <xf numFmtId="0" fontId="5" fillId="27" borderId="35" xfId="0" applyFont="1" applyFill="1" applyBorder="1" applyAlignment="1">
      <alignment horizontal="center" vertical="center" wrapText="1"/>
    </xf>
    <xf numFmtId="0" fontId="34" fillId="25" borderId="36" xfId="0" applyFont="1" applyFill="1" applyBorder="1" applyAlignment="1">
      <alignment horizontal="left" vertical="center" wrapText="1"/>
    </xf>
    <xf numFmtId="0" fontId="0" fillId="0" borderId="36" xfId="0" quotePrefix="1" applyBorder="1" applyAlignment="1">
      <alignment horizontal="center" vertical="center"/>
    </xf>
    <xf numFmtId="0" fontId="54" fillId="31" borderId="2" xfId="0" applyFont="1" applyFill="1" applyBorder="1" applyAlignment="1">
      <alignment vertical="center"/>
    </xf>
    <xf numFmtId="0" fontId="7" fillId="0" borderId="36" xfId="0" applyFont="1" applyBorder="1" applyAlignment="1">
      <alignment horizontal="center" vertical="center"/>
    </xf>
    <xf numFmtId="0" fontId="66" fillId="25" borderId="35" xfId="0" applyFont="1" applyFill="1" applyBorder="1" applyAlignment="1">
      <alignment horizontal="left" vertical="center"/>
    </xf>
    <xf numFmtId="0" fontId="56" fillId="3" borderId="35" xfId="0" applyFont="1" applyFill="1" applyBorder="1" applyAlignment="1">
      <alignment horizontal="center" vertical="center"/>
    </xf>
    <xf numFmtId="0" fontId="28" fillId="0" borderId="35" xfId="0" applyFont="1" applyBorder="1" applyAlignment="1">
      <alignment vertical="center"/>
    </xf>
    <xf numFmtId="0" fontId="28" fillId="0" borderId="35" xfId="0" applyFont="1" applyBorder="1" applyAlignment="1">
      <alignment horizontal="left" vertical="center"/>
    </xf>
    <xf numFmtId="0" fontId="28" fillId="0" borderId="35" xfId="0" applyFont="1" applyBorder="1" applyAlignment="1">
      <alignment horizontal="left" vertical="center" wrapText="1"/>
    </xf>
    <xf numFmtId="0" fontId="67" fillId="0" borderId="35" xfId="0" applyFont="1" applyBorder="1" applyAlignment="1">
      <alignment horizontal="right" vertical="center" wrapText="1"/>
    </xf>
    <xf numFmtId="0" fontId="28" fillId="51" borderId="35" xfId="0" applyFont="1" applyFill="1" applyBorder="1" applyAlignment="1">
      <alignment horizontal="center" vertical="center"/>
    </xf>
    <xf numFmtId="0" fontId="67" fillId="51" borderId="35" xfId="0" applyFont="1" applyFill="1" applyBorder="1" applyAlignment="1">
      <alignment horizontal="center" vertical="center"/>
    </xf>
    <xf numFmtId="0" fontId="1" fillId="0" borderId="35" xfId="0" quotePrefix="1" applyFont="1" applyBorder="1" applyAlignment="1">
      <alignment horizontal="center" vertical="center"/>
    </xf>
    <xf numFmtId="0" fontId="11" fillId="0" borderId="36" xfId="0" quotePrefix="1" applyFont="1" applyBorder="1" applyAlignment="1">
      <alignment horizontal="center" vertical="center" wrapText="1"/>
    </xf>
    <xf numFmtId="0" fontId="5" fillId="25" borderId="35" xfId="0" applyFont="1" applyFill="1" applyBorder="1" applyAlignment="1">
      <alignment horizontal="center" vertical="center" wrapText="1"/>
    </xf>
    <xf numFmtId="0" fontId="0" fillId="25" borderId="0" xfId="0" applyFill="1"/>
    <xf numFmtId="0" fontId="0" fillId="25" borderId="0" xfId="0" applyFill="1" applyAlignment="1">
      <alignment horizontal="center" vertical="center"/>
    </xf>
    <xf numFmtId="0" fontId="0" fillId="25" borderId="38" xfId="0" quotePrefix="1" applyFill="1" applyBorder="1" applyAlignment="1">
      <alignment horizontal="center" vertical="center"/>
    </xf>
    <xf numFmtId="0" fontId="0" fillId="25" borderId="35" xfId="0" quotePrefix="1" applyFill="1" applyBorder="1" applyAlignment="1">
      <alignment horizontal="center" vertical="center"/>
    </xf>
    <xf numFmtId="0" fontId="0" fillId="25" borderId="0" xfId="0" applyFill="1" applyAlignment="1">
      <alignment vertical="center"/>
    </xf>
    <xf numFmtId="0" fontId="0" fillId="25" borderId="0" xfId="0" applyFill="1" applyAlignment="1">
      <alignment horizontal="left" vertical="center"/>
    </xf>
    <xf numFmtId="0" fontId="1" fillId="3" borderId="16" xfId="0" applyFont="1" applyFill="1" applyBorder="1" applyAlignment="1">
      <alignment horizontal="center" vertical="center" textRotation="90"/>
    </xf>
    <xf numFmtId="0" fontId="1" fillId="3" borderId="4" xfId="0" applyFont="1" applyFill="1" applyBorder="1" applyAlignment="1">
      <alignment horizontal="center" vertical="center" textRotation="90"/>
    </xf>
    <xf numFmtId="0" fontId="1" fillId="3" borderId="10" xfId="0" applyFont="1" applyFill="1" applyBorder="1" applyAlignment="1">
      <alignment horizontal="center" vertical="center" textRotation="90"/>
    </xf>
    <xf numFmtId="0" fontId="1" fillId="4" borderId="1" xfId="0" applyFont="1" applyFill="1" applyBorder="1" applyAlignment="1">
      <alignment horizontal="center" vertical="center"/>
    </xf>
    <xf numFmtId="0" fontId="1" fillId="4" borderId="2" xfId="0" applyFont="1" applyFill="1" applyBorder="1" applyAlignment="1">
      <alignment horizontal="center" vertical="center"/>
    </xf>
    <xf numFmtId="0" fontId="1" fillId="4" borderId="17" xfId="0" applyFont="1" applyFill="1" applyBorder="1" applyAlignment="1">
      <alignment horizontal="center" vertical="center"/>
    </xf>
    <xf numFmtId="0" fontId="1" fillId="4" borderId="18" xfId="0" applyFont="1" applyFill="1" applyBorder="1" applyAlignment="1">
      <alignment horizontal="center" vertical="center"/>
    </xf>
    <xf numFmtId="0" fontId="1" fillId="11" borderId="44" xfId="0" applyFont="1" applyFill="1" applyBorder="1" applyAlignment="1">
      <alignment horizontal="center" vertical="center" wrapText="1"/>
    </xf>
    <xf numFmtId="0" fontId="1" fillId="11" borderId="45" xfId="0" applyFont="1" applyFill="1" applyBorder="1" applyAlignment="1">
      <alignment horizontal="center" vertical="center" wrapText="1"/>
    </xf>
    <xf numFmtId="0" fontId="28" fillId="11" borderId="16" xfId="0" applyFont="1" applyFill="1" applyBorder="1" applyAlignment="1">
      <alignment horizontal="center" vertical="center" wrapText="1"/>
    </xf>
    <xf numFmtId="0" fontId="28" fillId="11" borderId="10"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12" borderId="2" xfId="0" applyFont="1" applyFill="1" applyBorder="1" applyAlignment="1">
      <alignment horizontal="center" vertical="center" wrapText="1"/>
    </xf>
    <xf numFmtId="0" fontId="1" fillId="12" borderId="3" xfId="0" applyFont="1" applyFill="1" applyBorder="1" applyAlignment="1">
      <alignment horizontal="center" vertical="center" wrapText="1"/>
    </xf>
    <xf numFmtId="164" fontId="1" fillId="11" borderId="20" xfId="0" applyNumberFormat="1" applyFont="1" applyFill="1" applyBorder="1" applyAlignment="1">
      <alignment horizontal="center" vertical="center" wrapText="1"/>
    </xf>
    <xf numFmtId="164" fontId="1" fillId="11" borderId="31" xfId="0" applyNumberFormat="1" applyFont="1" applyFill="1" applyBorder="1" applyAlignment="1">
      <alignment horizontal="center" vertical="center" wrapText="1"/>
    </xf>
    <xf numFmtId="0" fontId="1" fillId="11" borderId="21" xfId="0" applyFont="1" applyFill="1" applyBorder="1" applyAlignment="1">
      <alignment horizontal="center" vertical="center" wrapText="1"/>
    </xf>
    <xf numFmtId="0" fontId="1" fillId="11" borderId="32"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28" fillId="11" borderId="18" xfId="0" applyFont="1" applyFill="1" applyBorder="1" applyAlignment="1">
      <alignment horizontal="center" vertical="center" wrapText="1"/>
    </xf>
    <xf numFmtId="0" fontId="28" fillId="11" borderId="51" xfId="0" applyFont="1" applyFill="1" applyBorder="1" applyAlignment="1">
      <alignment horizontal="center" vertical="center" wrapText="1"/>
    </xf>
    <xf numFmtId="0" fontId="28" fillId="11" borderId="18" xfId="0" applyFont="1" applyFill="1" applyBorder="1" applyAlignment="1">
      <alignment horizontal="center" vertical="center" textRotation="90" wrapText="1"/>
    </xf>
    <xf numFmtId="0" fontId="28" fillId="11" borderId="51" xfId="0" applyFont="1" applyFill="1" applyBorder="1" applyAlignment="1">
      <alignment horizontal="center" vertical="center" textRotation="90" wrapText="1"/>
    </xf>
    <xf numFmtId="0" fontId="1" fillId="8" borderId="2" xfId="0" applyFont="1" applyFill="1" applyBorder="1" applyAlignment="1">
      <alignment horizontal="center" vertical="center" wrapText="1"/>
    </xf>
    <xf numFmtId="0" fontId="1" fillId="8" borderId="3" xfId="0" applyFont="1" applyFill="1" applyBorder="1" applyAlignment="1">
      <alignment horizontal="center" vertical="center" wrapText="1"/>
    </xf>
    <xf numFmtId="0" fontId="1" fillId="7" borderId="1" xfId="0" applyFont="1" applyFill="1" applyBorder="1" applyAlignment="1">
      <alignment horizontal="center" vertical="center"/>
    </xf>
    <xf numFmtId="0" fontId="1" fillId="7" borderId="2" xfId="0" applyFont="1" applyFill="1" applyBorder="1" applyAlignment="1">
      <alignment horizontal="center" vertical="center"/>
    </xf>
    <xf numFmtId="0" fontId="28" fillId="7" borderId="3" xfId="0" applyFont="1" applyFill="1" applyBorder="1" applyAlignment="1">
      <alignment horizontal="center" vertical="center"/>
    </xf>
    <xf numFmtId="0" fontId="1" fillId="15" borderId="37" xfId="0" applyFont="1" applyFill="1" applyBorder="1" applyAlignment="1">
      <alignment horizontal="center" vertical="center" wrapText="1"/>
    </xf>
    <xf numFmtId="0" fontId="1" fillId="15" borderId="30" xfId="0" applyFont="1" applyFill="1" applyBorder="1" applyAlignment="1">
      <alignment horizontal="center" vertical="center"/>
    </xf>
    <xf numFmtId="0" fontId="1" fillId="2" borderId="8"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27" xfId="0" applyFont="1" applyFill="1" applyBorder="1" applyAlignment="1">
      <alignment horizontal="center" vertical="center" wrapText="1"/>
    </xf>
    <xf numFmtId="0" fontId="1" fillId="3" borderId="29" xfId="0" applyFont="1" applyFill="1" applyBorder="1" applyAlignment="1">
      <alignment horizontal="center" vertical="center"/>
    </xf>
    <xf numFmtId="0" fontId="1" fillId="29" borderId="16" xfId="0" applyFont="1" applyFill="1" applyBorder="1" applyAlignment="1">
      <alignment horizontal="center" vertical="center" wrapText="1"/>
    </xf>
    <xf numFmtId="0" fontId="1" fillId="29" borderId="4" xfId="0" applyFont="1" applyFill="1" applyBorder="1" applyAlignment="1">
      <alignment horizontal="center" vertical="center" wrapText="1"/>
    </xf>
    <xf numFmtId="0" fontId="1" fillId="29" borderId="10" xfId="0" applyFont="1" applyFill="1" applyBorder="1" applyAlignment="1">
      <alignment horizontal="center" vertical="center" wrapText="1"/>
    </xf>
    <xf numFmtId="164" fontId="1" fillId="22" borderId="48" xfId="0" applyNumberFormat="1" applyFont="1" applyFill="1" applyBorder="1" applyAlignment="1">
      <alignment horizontal="center" vertical="center" wrapText="1"/>
    </xf>
    <xf numFmtId="164" fontId="1" fillId="22" borderId="32" xfId="0" applyNumberFormat="1" applyFont="1" applyFill="1" applyBorder="1" applyAlignment="1">
      <alignment horizontal="center" vertical="center" wrapText="1"/>
    </xf>
    <xf numFmtId="164" fontId="1" fillId="24" borderId="19" xfId="0" applyNumberFormat="1" applyFont="1" applyFill="1" applyBorder="1" applyAlignment="1">
      <alignment horizontal="center" vertical="center" wrapText="1"/>
    </xf>
    <xf numFmtId="164" fontId="1" fillId="24" borderId="18" xfId="0" applyNumberFormat="1" applyFont="1" applyFill="1" applyBorder="1" applyAlignment="1">
      <alignment horizontal="center" vertical="center" wrapText="1"/>
    </xf>
    <xf numFmtId="164" fontId="1" fillId="24" borderId="30" xfId="0" applyNumberFormat="1" applyFont="1" applyFill="1" applyBorder="1" applyAlignment="1">
      <alignment horizontal="center" vertical="center" wrapText="1"/>
    </xf>
    <xf numFmtId="164" fontId="1" fillId="24" borderId="51" xfId="0" applyNumberFormat="1" applyFont="1" applyFill="1" applyBorder="1" applyAlignment="1">
      <alignment horizontal="center" vertical="center" wrapText="1"/>
    </xf>
    <xf numFmtId="164" fontId="1" fillId="24" borderId="24" xfId="0" applyNumberFormat="1" applyFont="1" applyFill="1" applyBorder="1" applyAlignment="1">
      <alignment horizontal="center" vertical="center" wrapText="1"/>
    </xf>
    <xf numFmtId="164" fontId="1" fillId="24" borderId="15" xfId="0" applyNumberFormat="1" applyFont="1" applyFill="1" applyBorder="1" applyAlignment="1">
      <alignment horizontal="center" vertical="center" wrapText="1"/>
    </xf>
    <xf numFmtId="1" fontId="1" fillId="24" borderId="5" xfId="0" applyNumberFormat="1" applyFont="1" applyFill="1" applyBorder="1" applyAlignment="1">
      <alignment horizontal="center" vertical="center" wrapText="1"/>
    </xf>
    <xf numFmtId="1" fontId="1" fillId="24" borderId="13" xfId="0" applyNumberFormat="1" applyFont="1" applyFill="1" applyBorder="1" applyAlignment="1">
      <alignment horizontal="center" vertical="center" wrapText="1"/>
    </xf>
    <xf numFmtId="0" fontId="1" fillId="23" borderId="1" xfId="0" applyFont="1" applyFill="1" applyBorder="1" applyAlignment="1">
      <alignment horizontal="center" vertical="center"/>
    </xf>
    <xf numFmtId="0" fontId="1" fillId="23" borderId="2" xfId="0" applyFont="1" applyFill="1" applyBorder="1" applyAlignment="1">
      <alignment horizontal="center" vertical="center"/>
    </xf>
    <xf numFmtId="0" fontId="1" fillId="23" borderId="3" xfId="0" applyFont="1" applyFill="1" applyBorder="1" applyAlignment="1">
      <alignment horizontal="center" vertical="center"/>
    </xf>
    <xf numFmtId="0" fontId="1" fillId="28" borderId="1" xfId="0" applyFont="1" applyFill="1" applyBorder="1" applyAlignment="1">
      <alignment horizontal="center" vertical="center" wrapText="1"/>
    </xf>
    <xf numFmtId="0" fontId="1" fillId="28" borderId="2" xfId="0" applyFont="1" applyFill="1" applyBorder="1" applyAlignment="1">
      <alignment horizontal="center" vertical="center" wrapText="1"/>
    </xf>
    <xf numFmtId="0" fontId="1" fillId="28" borderId="3" xfId="0" applyFont="1" applyFill="1" applyBorder="1" applyAlignment="1">
      <alignment horizontal="center" vertical="center" wrapText="1"/>
    </xf>
    <xf numFmtId="164" fontId="1" fillId="28" borderId="55" xfId="0" applyNumberFormat="1" applyFont="1" applyFill="1" applyBorder="1" applyAlignment="1">
      <alignment horizontal="center" vertical="center" wrapText="1"/>
    </xf>
    <xf numFmtId="164" fontId="1" fillId="28" borderId="11" xfId="0" applyNumberFormat="1" applyFont="1" applyFill="1" applyBorder="1" applyAlignment="1">
      <alignment horizontal="center" vertical="center" wrapText="1"/>
    </xf>
    <xf numFmtId="164" fontId="1" fillId="28" borderId="36" xfId="0" applyNumberFormat="1" applyFont="1" applyFill="1" applyBorder="1" applyAlignment="1">
      <alignment horizontal="center" vertical="center" wrapText="1"/>
    </xf>
    <xf numFmtId="164" fontId="1" fillId="28" borderId="12" xfId="0" applyNumberFormat="1" applyFont="1" applyFill="1" applyBorder="1" applyAlignment="1">
      <alignment horizontal="center" vertical="center" wrapText="1"/>
    </xf>
    <xf numFmtId="164" fontId="1" fillId="28" borderId="48" xfId="0" applyNumberFormat="1" applyFont="1" applyFill="1" applyBorder="1" applyAlignment="1">
      <alignment horizontal="center" vertical="center" wrapText="1"/>
    </xf>
    <xf numFmtId="164" fontId="1" fillId="28" borderId="32" xfId="0" applyNumberFormat="1" applyFont="1" applyFill="1" applyBorder="1" applyAlignment="1">
      <alignment horizontal="center" vertical="center" wrapText="1"/>
    </xf>
    <xf numFmtId="0" fontId="28" fillId="30" borderId="16" xfId="0" applyFont="1" applyFill="1" applyBorder="1" applyAlignment="1">
      <alignment horizontal="center" vertical="center" wrapText="1"/>
    </xf>
    <xf numFmtId="0" fontId="28" fillId="30" borderId="4" xfId="0" applyFont="1" applyFill="1" applyBorder="1" applyAlignment="1">
      <alignment horizontal="center" vertical="center" wrapText="1"/>
    </xf>
    <xf numFmtId="0" fontId="28" fillId="30" borderId="10" xfId="0" applyFont="1" applyFill="1" applyBorder="1" applyAlignment="1">
      <alignment horizontal="center" vertical="center" wrapText="1"/>
    </xf>
    <xf numFmtId="0" fontId="1" fillId="22" borderId="1" xfId="0" applyFont="1" applyFill="1" applyBorder="1" applyAlignment="1">
      <alignment horizontal="center" vertical="center" wrapText="1"/>
    </xf>
    <xf numFmtId="0" fontId="1" fillId="22" borderId="2" xfId="0" applyFont="1" applyFill="1" applyBorder="1" applyAlignment="1">
      <alignment horizontal="center" vertical="center" wrapText="1"/>
    </xf>
    <xf numFmtId="0" fontId="1" fillId="22" borderId="3" xfId="0" applyFont="1" applyFill="1" applyBorder="1" applyAlignment="1">
      <alignment horizontal="center" vertical="center" wrapText="1"/>
    </xf>
    <xf numFmtId="164" fontId="1" fillId="22" borderId="55" xfId="0" applyNumberFormat="1" applyFont="1" applyFill="1" applyBorder="1" applyAlignment="1">
      <alignment horizontal="center" vertical="center" wrapText="1"/>
    </xf>
    <xf numFmtId="164" fontId="1" fillId="22" borderId="11" xfId="0" applyNumberFormat="1" applyFont="1" applyFill="1" applyBorder="1" applyAlignment="1">
      <alignment horizontal="center" vertical="center" wrapText="1"/>
    </xf>
    <xf numFmtId="164" fontId="1" fillId="22" borderId="36" xfId="0" applyNumberFormat="1" applyFont="1" applyFill="1" applyBorder="1" applyAlignment="1">
      <alignment horizontal="center" vertical="center" wrapText="1"/>
    </xf>
    <xf numFmtId="164" fontId="1" fillId="22" borderId="12" xfId="0" applyNumberFormat="1" applyFont="1" applyFill="1" applyBorder="1" applyAlignment="1">
      <alignment horizontal="center" vertical="center" wrapText="1"/>
    </xf>
    <xf numFmtId="0" fontId="1" fillId="16" borderId="9" xfId="0" applyFont="1" applyFill="1" applyBorder="1" applyAlignment="1">
      <alignment horizontal="center" vertical="center" wrapText="1"/>
    </xf>
    <xf numFmtId="0" fontId="1" fillId="16" borderId="12" xfId="0" applyFont="1" applyFill="1" applyBorder="1" applyAlignment="1">
      <alignment horizontal="center" vertical="center" wrapText="1"/>
    </xf>
    <xf numFmtId="0" fontId="1" fillId="10" borderId="1" xfId="0" applyFont="1" applyFill="1" applyBorder="1" applyAlignment="1">
      <alignment horizontal="center" vertical="center"/>
    </xf>
    <xf numFmtId="0" fontId="1" fillId="10" borderId="2" xfId="0" applyFont="1" applyFill="1" applyBorder="1" applyAlignment="1">
      <alignment horizontal="center" vertical="center"/>
    </xf>
    <xf numFmtId="0" fontId="1" fillId="10" borderId="3" xfId="0" applyFont="1" applyFill="1" applyBorder="1" applyAlignment="1">
      <alignment horizontal="center" vertical="center"/>
    </xf>
    <xf numFmtId="0" fontId="1" fillId="5" borderId="1" xfId="0" applyFont="1" applyFill="1" applyBorder="1" applyAlignment="1">
      <alignment horizontal="center" vertical="center"/>
    </xf>
    <xf numFmtId="0" fontId="1" fillId="5" borderId="2" xfId="0" applyFont="1" applyFill="1" applyBorder="1" applyAlignment="1">
      <alignment horizontal="center" vertical="center"/>
    </xf>
    <xf numFmtId="0" fontId="1" fillId="5" borderId="3" xfId="0" applyFont="1" applyFill="1" applyBorder="1" applyAlignment="1">
      <alignment horizontal="center" vertical="center"/>
    </xf>
    <xf numFmtId="0" fontId="1" fillId="6" borderId="1"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1" fillId="9" borderId="1" xfId="0" applyFont="1" applyFill="1" applyBorder="1" applyAlignment="1">
      <alignment horizontal="center" vertical="center"/>
    </xf>
    <xf numFmtId="0" fontId="1" fillId="9" borderId="2" xfId="0" applyFont="1" applyFill="1" applyBorder="1" applyAlignment="1">
      <alignment horizontal="center" vertical="center"/>
    </xf>
    <xf numFmtId="0" fontId="1" fillId="9" borderId="3" xfId="0" applyFont="1" applyFill="1" applyBorder="1" applyAlignment="1">
      <alignment horizontal="center" vertical="center"/>
    </xf>
    <xf numFmtId="0" fontId="1" fillId="16" borderId="21" xfId="0" applyFont="1" applyFill="1" applyBorder="1" applyAlignment="1">
      <alignment horizontal="center" vertical="center" wrapText="1"/>
    </xf>
    <xf numFmtId="0" fontId="1" fillId="16" borderId="32" xfId="0" applyFont="1" applyFill="1" applyBorder="1" applyAlignment="1">
      <alignment horizontal="center" vertical="center" wrapText="1"/>
    </xf>
    <xf numFmtId="0" fontId="1" fillId="3" borderId="26" xfId="0" applyFont="1" applyFill="1" applyBorder="1" applyAlignment="1">
      <alignment horizontal="center" vertical="center"/>
    </xf>
    <xf numFmtId="0" fontId="1" fillId="3" borderId="27" xfId="0" applyFont="1" applyFill="1" applyBorder="1" applyAlignment="1">
      <alignment horizontal="center" vertical="center"/>
    </xf>
    <xf numFmtId="0" fontId="1" fillId="3" borderId="28" xfId="0" applyFont="1" applyFill="1" applyBorder="1" applyAlignment="1">
      <alignment horizontal="center" vertical="center"/>
    </xf>
    <xf numFmtId="0" fontId="1" fillId="2" borderId="6"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28" fillId="12" borderId="3" xfId="0" applyFont="1" applyFill="1" applyBorder="1" applyAlignment="1">
      <alignment horizontal="center" vertical="center" wrapText="1"/>
    </xf>
    <xf numFmtId="164" fontId="1" fillId="16" borderId="9" xfId="0" applyNumberFormat="1" applyFont="1" applyFill="1" applyBorder="1" applyAlignment="1">
      <alignment horizontal="center" vertical="center" wrapText="1"/>
    </xf>
    <xf numFmtId="164" fontId="1" fillId="16" borderId="12" xfId="0" applyNumberFormat="1" applyFont="1" applyFill="1" applyBorder="1" applyAlignment="1">
      <alignment horizontal="center" vertical="center" wrapText="1"/>
    </xf>
    <xf numFmtId="0" fontId="1" fillId="13" borderId="9" xfId="0" applyFont="1" applyFill="1" applyBorder="1" applyAlignment="1">
      <alignment horizontal="center" vertical="center" wrapText="1"/>
    </xf>
    <xf numFmtId="0" fontId="1" fillId="13" borderId="12" xfId="0" applyFont="1" applyFill="1" applyBorder="1" applyAlignment="1">
      <alignment horizontal="center" vertical="center" wrapText="1"/>
    </xf>
    <xf numFmtId="0" fontId="1" fillId="14" borderId="23" xfId="0" applyFont="1" applyFill="1" applyBorder="1" applyAlignment="1">
      <alignment horizontal="center" vertical="center" wrapText="1"/>
    </xf>
    <xf numFmtId="0" fontId="1" fillId="14" borderId="33" xfId="0" applyFont="1" applyFill="1" applyBorder="1" applyAlignment="1">
      <alignment horizontal="center" vertical="center" wrapText="1"/>
    </xf>
    <xf numFmtId="0" fontId="1" fillId="14" borderId="7" xfId="0" applyFont="1" applyFill="1" applyBorder="1" applyAlignment="1">
      <alignment horizontal="center" vertical="center" wrapText="1"/>
    </xf>
    <xf numFmtId="0" fontId="1" fillId="14" borderId="14" xfId="0" applyFont="1" applyFill="1" applyBorder="1" applyAlignment="1">
      <alignment horizontal="center" vertical="center" wrapText="1"/>
    </xf>
    <xf numFmtId="0" fontId="1" fillId="16" borderId="46" xfId="0" applyFont="1" applyFill="1" applyBorder="1" applyAlignment="1">
      <alignment horizontal="center" vertical="center" wrapText="1"/>
    </xf>
    <xf numFmtId="0" fontId="1" fillId="16" borderId="47" xfId="0" applyFont="1" applyFill="1" applyBorder="1" applyAlignment="1">
      <alignment horizontal="center" vertical="center" wrapText="1"/>
    </xf>
    <xf numFmtId="0" fontId="1" fillId="13" borderId="6" xfId="0" applyFont="1" applyFill="1" applyBorder="1" applyAlignment="1">
      <alignment horizontal="center" vertical="center" textRotation="90" wrapText="1"/>
    </xf>
    <xf numFmtId="0" fontId="1" fillId="13" borderId="13" xfId="0" applyFont="1" applyFill="1" applyBorder="1" applyAlignment="1">
      <alignment horizontal="center" vertical="center" textRotation="90" wrapText="1"/>
    </xf>
    <xf numFmtId="0" fontId="1" fillId="13" borderId="21" xfId="0" applyFont="1" applyFill="1" applyBorder="1" applyAlignment="1">
      <alignment horizontal="center" vertical="center" wrapText="1"/>
    </xf>
    <xf numFmtId="0" fontId="1" fillId="13" borderId="32" xfId="0" applyFont="1" applyFill="1" applyBorder="1" applyAlignment="1">
      <alignment horizontal="center" vertical="center" wrapText="1"/>
    </xf>
    <xf numFmtId="0" fontId="28" fillId="13" borderId="6" xfId="0" applyFont="1" applyFill="1" applyBorder="1" applyAlignment="1">
      <alignment horizontal="center" vertical="center" wrapText="1"/>
    </xf>
    <xf numFmtId="0" fontId="28" fillId="13" borderId="13" xfId="0" applyFont="1" applyFill="1" applyBorder="1" applyAlignment="1">
      <alignment horizontal="center" vertical="center" wrapText="1"/>
    </xf>
    <xf numFmtId="0" fontId="1" fillId="13" borderId="22" xfId="0" applyFont="1" applyFill="1" applyBorder="1" applyAlignment="1">
      <alignment horizontal="center" vertical="center" wrapText="1"/>
    </xf>
    <xf numFmtId="0" fontId="1" fillId="13" borderId="11" xfId="0" applyFont="1" applyFill="1" applyBorder="1" applyAlignment="1">
      <alignment horizontal="center" vertical="center" wrapText="1"/>
    </xf>
    <xf numFmtId="0" fontId="4" fillId="0" borderId="8" xfId="0" applyFont="1" applyBorder="1" applyAlignment="1">
      <alignment horizontal="center" vertical="top" wrapText="1"/>
    </xf>
    <xf numFmtId="0" fontId="4" fillId="0" borderId="15" xfId="0" applyFont="1" applyBorder="1" applyAlignment="1">
      <alignment horizontal="center" vertical="top" wrapText="1"/>
    </xf>
    <xf numFmtId="0" fontId="21" fillId="25" borderId="6" xfId="0" applyFont="1" applyFill="1" applyBorder="1" applyAlignment="1">
      <alignment horizontal="center" vertical="top" wrapText="1"/>
    </xf>
    <xf numFmtId="0" fontId="21" fillId="25" borderId="13" xfId="0" applyFont="1" applyFill="1" applyBorder="1" applyAlignment="1">
      <alignment horizontal="center" vertical="top" wrapText="1"/>
    </xf>
    <xf numFmtId="164" fontId="4" fillId="0" borderId="6" xfId="0" applyNumberFormat="1" applyFont="1" applyBorder="1" applyAlignment="1">
      <alignment horizontal="center" vertical="top" wrapText="1"/>
    </xf>
    <xf numFmtId="164" fontId="4" fillId="0" borderId="13" xfId="0" applyNumberFormat="1" applyFont="1" applyBorder="1" applyAlignment="1">
      <alignment horizontal="center" vertical="top" wrapText="1"/>
    </xf>
    <xf numFmtId="0" fontId="4" fillId="0" borderId="6" xfId="0" applyFont="1" applyBorder="1" applyAlignment="1">
      <alignment horizontal="center" vertical="top" wrapText="1"/>
    </xf>
    <xf numFmtId="0" fontId="4" fillId="0" borderId="13" xfId="0" applyFont="1" applyBorder="1" applyAlignment="1">
      <alignment horizontal="center" vertical="top" wrapText="1"/>
    </xf>
    <xf numFmtId="164" fontId="4" fillId="0" borderId="6" xfId="0" applyNumberFormat="1" applyFont="1" applyBorder="1" applyAlignment="1">
      <alignment horizontal="left" vertical="top" wrapText="1"/>
    </xf>
    <xf numFmtId="164" fontId="4" fillId="0" borderId="13" xfId="0" applyNumberFormat="1" applyFont="1" applyBorder="1" applyAlignment="1">
      <alignment horizontal="left" vertical="top" wrapText="1"/>
    </xf>
    <xf numFmtId="164" fontId="4" fillId="0" borderId="6" xfId="0" quotePrefix="1" applyNumberFormat="1" applyFont="1" applyBorder="1" applyAlignment="1">
      <alignment horizontal="center" vertical="top" wrapText="1"/>
    </xf>
    <xf numFmtId="164" fontId="4" fillId="0" borderId="13" xfId="0" quotePrefix="1" applyNumberFormat="1" applyFont="1" applyBorder="1" applyAlignment="1">
      <alignment horizontal="center" vertical="top" wrapText="1"/>
    </xf>
    <xf numFmtId="165" fontId="4" fillId="0" borderId="6" xfId="0" quotePrefix="1" applyNumberFormat="1" applyFont="1" applyBorder="1" applyAlignment="1">
      <alignment horizontal="center" vertical="top" wrapText="1"/>
    </xf>
    <xf numFmtId="165" fontId="4" fillId="0" borderId="13" xfId="0" quotePrefix="1" applyNumberFormat="1" applyFont="1" applyBorder="1" applyAlignment="1">
      <alignment horizontal="center" vertical="top" wrapText="1"/>
    </xf>
    <xf numFmtId="0" fontId="21" fillId="0" borderId="6" xfId="0" applyFont="1" applyBorder="1" applyAlignment="1">
      <alignment horizontal="center" vertical="top" wrapText="1"/>
    </xf>
    <xf numFmtId="0" fontId="21" fillId="0" borderId="13" xfId="0" applyFont="1" applyBorder="1" applyAlignment="1">
      <alignment horizontal="center" vertical="top" wrapText="1"/>
    </xf>
    <xf numFmtId="1" fontId="9" fillId="0" borderId="6" xfId="0" quotePrefix="1" applyNumberFormat="1" applyFont="1" applyBorder="1" applyAlignment="1">
      <alignment horizontal="center" vertical="top" wrapText="1"/>
    </xf>
    <xf numFmtId="1" fontId="9" fillId="0" borderId="13" xfId="0" applyNumberFormat="1" applyFont="1" applyBorder="1" applyAlignment="1">
      <alignment horizontal="center" vertical="top" wrapText="1"/>
    </xf>
    <xf numFmtId="1" fontId="9" fillId="0" borderId="6" xfId="0" applyNumberFormat="1" applyFont="1" applyBorder="1" applyAlignment="1">
      <alignment horizontal="center" vertical="top" wrapText="1"/>
    </xf>
    <xf numFmtId="164" fontId="4" fillId="0" borderId="19" xfId="0" applyNumberFormat="1" applyFont="1" applyBorder="1" applyAlignment="1">
      <alignment horizontal="center" vertical="top" wrapText="1"/>
    </xf>
    <xf numFmtId="164" fontId="4" fillId="0" borderId="67" xfId="0" applyNumberFormat="1" applyFont="1" applyBorder="1" applyAlignment="1">
      <alignment horizontal="center" vertical="top" wrapText="1"/>
    </xf>
    <xf numFmtId="164" fontId="4" fillId="0" borderId="30" xfId="0" applyNumberFormat="1" applyFont="1" applyBorder="1" applyAlignment="1">
      <alignment horizontal="center" vertical="top" wrapText="1"/>
    </xf>
    <xf numFmtId="164" fontId="4" fillId="0" borderId="34" xfId="0" applyNumberFormat="1" applyFont="1" applyBorder="1" applyAlignment="1">
      <alignment horizontal="center" vertical="top" wrapText="1"/>
    </xf>
    <xf numFmtId="164" fontId="11" fillId="0" borderId="6" xfId="0" applyNumberFormat="1" applyFont="1" applyBorder="1" applyAlignment="1">
      <alignment horizontal="center" vertical="top" wrapText="1"/>
    </xf>
    <xf numFmtId="164" fontId="11" fillId="0" borderId="13" xfId="0" applyNumberFormat="1" applyFont="1" applyBorder="1" applyAlignment="1">
      <alignment horizontal="center" vertical="top" wrapText="1"/>
    </xf>
    <xf numFmtId="0" fontId="4" fillId="0" borderId="6" xfId="0" quotePrefix="1" applyFont="1" applyBorder="1" applyAlignment="1">
      <alignment horizontal="center" vertical="top" wrapText="1"/>
    </xf>
    <xf numFmtId="0" fontId="4" fillId="0" borderId="13" xfId="0" quotePrefix="1" applyFont="1" applyBorder="1" applyAlignment="1">
      <alignment horizontal="center" vertical="top" wrapText="1"/>
    </xf>
    <xf numFmtId="0" fontId="22" fillId="0" borderId="6" xfId="0" applyFont="1" applyBorder="1" applyAlignment="1">
      <alignment horizontal="center" vertical="top" wrapText="1"/>
    </xf>
    <xf numFmtId="0" fontId="22" fillId="0" borderId="13" xfId="0" applyFont="1" applyBorder="1" applyAlignment="1">
      <alignment horizontal="center" vertical="top" wrapText="1"/>
    </xf>
    <xf numFmtId="0" fontId="5" fillId="0" borderId="6" xfId="0" applyFont="1" applyBorder="1" applyAlignment="1">
      <alignment horizontal="center" vertical="top" wrapText="1"/>
    </xf>
    <xf numFmtId="0" fontId="5" fillId="0" borderId="13" xfId="0" applyFont="1" applyBorder="1" applyAlignment="1">
      <alignment horizontal="center" vertical="top" wrapText="1"/>
    </xf>
    <xf numFmtId="0" fontId="15" fillId="0" borderId="6" xfId="1" applyBorder="1" applyAlignment="1">
      <alignment horizontal="center" vertical="top" wrapText="1"/>
    </xf>
    <xf numFmtId="0" fontId="15" fillId="0" borderId="13" xfId="1" applyBorder="1" applyAlignment="1">
      <alignment horizontal="center" vertical="top" wrapText="1"/>
    </xf>
    <xf numFmtId="0" fontId="4" fillId="0" borderId="7" xfId="0" applyFont="1" applyBorder="1" applyAlignment="1">
      <alignment horizontal="left" vertical="top" wrapText="1"/>
    </xf>
    <xf numFmtId="0" fontId="4" fillId="0" borderId="14" xfId="0" applyFont="1" applyBorder="1" applyAlignment="1">
      <alignment horizontal="left" vertical="top" wrapText="1"/>
    </xf>
    <xf numFmtId="0" fontId="4" fillId="0" borderId="25" xfId="0" applyFont="1" applyBorder="1" applyAlignment="1">
      <alignment horizontal="left" vertical="top" wrapText="1"/>
    </xf>
    <xf numFmtId="0" fontId="4" fillId="0" borderId="5" xfId="0" applyFont="1" applyBorder="1" applyAlignment="1">
      <alignment horizontal="center" vertical="top" wrapText="1"/>
    </xf>
    <xf numFmtId="164" fontId="4" fillId="0" borderId="5" xfId="0" applyNumberFormat="1" applyFont="1" applyBorder="1" applyAlignment="1">
      <alignment horizontal="center" vertical="top" wrapText="1"/>
    </xf>
    <xf numFmtId="0" fontId="21" fillId="0" borderId="5" xfId="0" applyFont="1" applyBorder="1" applyAlignment="1">
      <alignment horizontal="center" vertical="top" wrapText="1"/>
    </xf>
    <xf numFmtId="0" fontId="5" fillId="0" borderId="5" xfId="0" applyFont="1" applyBorder="1" applyAlignment="1">
      <alignment horizontal="center" vertical="top" wrapText="1"/>
    </xf>
    <xf numFmtId="0" fontId="22" fillId="0" borderId="6" xfId="0" quotePrefix="1" applyFont="1" applyBorder="1" applyAlignment="1">
      <alignment horizontal="center" vertical="top" wrapText="1"/>
    </xf>
    <xf numFmtId="0" fontId="22" fillId="0" borderId="5" xfId="0" quotePrefix="1" applyFont="1" applyBorder="1" applyAlignment="1">
      <alignment horizontal="center" vertical="top" wrapText="1"/>
    </xf>
    <xf numFmtId="0" fontId="22" fillId="0" borderId="13" xfId="0" quotePrefix="1" applyFont="1" applyBorder="1" applyAlignment="1">
      <alignment horizontal="center" vertical="top" wrapText="1"/>
    </xf>
    <xf numFmtId="0" fontId="4" fillId="0" borderId="5" xfId="0" quotePrefix="1" applyFont="1" applyBorder="1" applyAlignment="1">
      <alignment horizontal="center" vertical="top" wrapText="1"/>
    </xf>
    <xf numFmtId="0" fontId="15" fillId="0" borderId="5" xfId="1" applyBorder="1" applyAlignment="1">
      <alignment horizontal="center" vertical="top" wrapText="1"/>
    </xf>
    <xf numFmtId="0" fontId="4" fillId="0" borderId="24" xfId="0" applyFont="1" applyBorder="1" applyAlignment="1">
      <alignment horizontal="center" vertical="top" wrapText="1"/>
    </xf>
    <xf numFmtId="1" fontId="9" fillId="0" borderId="5" xfId="0" applyNumberFormat="1" applyFont="1" applyBorder="1" applyAlignment="1">
      <alignment horizontal="center" vertical="top" wrapText="1"/>
    </xf>
    <xf numFmtId="164" fontId="11" fillId="0" borderId="5" xfId="0" applyNumberFormat="1" applyFont="1" applyBorder="1" applyAlignment="1">
      <alignment horizontal="center" vertical="top" wrapText="1"/>
    </xf>
    <xf numFmtId="164" fontId="4" fillId="0" borderId="5" xfId="0" quotePrefix="1" applyNumberFormat="1" applyFont="1" applyBorder="1" applyAlignment="1">
      <alignment horizontal="center" vertical="top" wrapText="1"/>
    </xf>
    <xf numFmtId="165" fontId="4" fillId="0" borderId="5" xfId="0" quotePrefix="1" applyNumberFormat="1" applyFont="1" applyBorder="1" applyAlignment="1">
      <alignment horizontal="center" vertical="top" wrapText="1"/>
    </xf>
    <xf numFmtId="0" fontId="4" fillId="0" borderId="41" xfId="0" applyFont="1" applyBorder="1" applyAlignment="1">
      <alignment horizontal="center" vertical="center"/>
    </xf>
    <xf numFmtId="0" fontId="4" fillId="0" borderId="36" xfId="0" applyFont="1" applyBorder="1" applyAlignment="1">
      <alignment horizontal="center" vertical="center"/>
    </xf>
    <xf numFmtId="0" fontId="4" fillId="0" borderId="38" xfId="0" applyFont="1" applyBorder="1" applyAlignment="1">
      <alignment horizontal="center" vertical="center"/>
    </xf>
    <xf numFmtId="0" fontId="4" fillId="0" borderId="40" xfId="0" applyFont="1" applyBorder="1" applyAlignment="1">
      <alignment horizontal="center" vertical="center"/>
    </xf>
    <xf numFmtId="0" fontId="4" fillId="0" borderId="39" xfId="0" applyFont="1" applyBorder="1" applyAlignment="1">
      <alignment horizontal="center" vertical="center"/>
    </xf>
    <xf numFmtId="0" fontId="58" fillId="0" borderId="0" xfId="0" applyFont="1" applyAlignment="1">
      <alignment horizontal="left" vertical="center" wrapText="1"/>
    </xf>
    <xf numFmtId="0" fontId="54" fillId="3" borderId="2" xfId="0" applyFont="1" applyFill="1" applyBorder="1" applyAlignment="1">
      <alignment horizontal="right" vertical="center" wrapText="1"/>
    </xf>
    <xf numFmtId="0" fontId="55" fillId="3" borderId="1" xfId="0" applyFont="1" applyFill="1" applyBorder="1" applyAlignment="1">
      <alignment horizontal="left" vertical="center" wrapText="1"/>
    </xf>
    <xf numFmtId="0" fontId="55" fillId="3" borderId="2" xfId="0" applyFont="1" applyFill="1" applyBorder="1" applyAlignment="1">
      <alignment horizontal="left" vertical="center" wrapText="1"/>
    </xf>
    <xf numFmtId="0" fontId="4" fillId="0" borderId="65" xfId="0" applyFont="1" applyBorder="1" applyAlignment="1">
      <alignment horizontal="center" vertical="center"/>
    </xf>
    <xf numFmtId="0" fontId="4" fillId="0" borderId="59" xfId="0" applyFont="1" applyBorder="1" applyAlignment="1">
      <alignment horizontal="center" vertical="center"/>
    </xf>
    <xf numFmtId="0" fontId="4" fillId="0" borderId="64" xfId="0" applyFont="1" applyBorder="1" applyAlignment="1">
      <alignment horizontal="center" vertical="center"/>
    </xf>
    <xf numFmtId="0" fontId="54" fillId="31" borderId="1" xfId="0" applyFont="1" applyFill="1" applyBorder="1" applyAlignment="1">
      <alignment horizontal="left" vertical="center"/>
    </xf>
    <xf numFmtId="0" fontId="54" fillId="31" borderId="2" xfId="0" applyFont="1" applyFill="1" applyBorder="1" applyAlignment="1">
      <alignment horizontal="left" vertical="center"/>
    </xf>
    <xf numFmtId="0" fontId="54" fillId="31" borderId="3" xfId="0" applyFont="1" applyFill="1" applyBorder="1" applyAlignment="1">
      <alignment horizontal="left" vertical="center"/>
    </xf>
    <xf numFmtId="0" fontId="5" fillId="44" borderId="7" xfId="0" applyFont="1" applyFill="1" applyBorder="1" applyAlignment="1">
      <alignment horizontal="center" vertical="center" textRotation="90" wrapText="1"/>
    </xf>
    <xf numFmtId="0" fontId="5" fillId="44" borderId="14" xfId="0" applyFont="1" applyFill="1" applyBorder="1" applyAlignment="1">
      <alignment horizontal="center" vertical="center" textRotation="90" wrapText="1"/>
    </xf>
    <xf numFmtId="0" fontId="5" fillId="42" borderId="6" xfId="0" applyFont="1" applyFill="1" applyBorder="1" applyAlignment="1">
      <alignment horizontal="center" vertical="center" textRotation="90" wrapText="1"/>
    </xf>
    <xf numFmtId="0" fontId="5" fillId="42" borderId="13" xfId="0" applyFont="1" applyFill="1" applyBorder="1" applyAlignment="1">
      <alignment horizontal="center" vertical="center" textRotation="90" wrapText="1"/>
    </xf>
    <xf numFmtId="0" fontId="5" fillId="33" borderId="6" xfId="0" applyFont="1" applyFill="1" applyBorder="1" applyAlignment="1">
      <alignment horizontal="center" vertical="center" textRotation="90" wrapText="1"/>
    </xf>
    <xf numFmtId="0" fontId="5" fillId="33" borderId="13" xfId="0" applyFont="1" applyFill="1" applyBorder="1" applyAlignment="1">
      <alignment horizontal="center" vertical="center" textRotation="90" wrapText="1"/>
    </xf>
    <xf numFmtId="0" fontId="5" fillId="42" borderId="8" xfId="0" applyFont="1" applyFill="1" applyBorder="1" applyAlignment="1">
      <alignment horizontal="center" vertical="center" textRotation="90" wrapText="1"/>
    </xf>
    <xf numFmtId="0" fontId="5" fillId="42" borderId="15" xfId="0" applyFont="1" applyFill="1" applyBorder="1" applyAlignment="1">
      <alignment horizontal="center" vertical="center" textRotation="90" wrapText="1"/>
    </xf>
    <xf numFmtId="0" fontId="5" fillId="32" borderId="6" xfId="0" applyFont="1" applyFill="1" applyBorder="1" applyAlignment="1">
      <alignment horizontal="center" vertical="center" textRotation="90" wrapText="1"/>
    </xf>
    <xf numFmtId="0" fontId="5" fillId="32" borderId="13" xfId="0" applyFont="1" applyFill="1" applyBorder="1" applyAlignment="1">
      <alignment horizontal="center" vertical="center" textRotation="90" wrapText="1"/>
    </xf>
    <xf numFmtId="0" fontId="5" fillId="34" borderId="16" xfId="0" applyFont="1" applyFill="1" applyBorder="1" applyAlignment="1">
      <alignment horizontal="center" vertical="center" wrapText="1"/>
    </xf>
    <xf numFmtId="0" fontId="5" fillId="34" borderId="4" xfId="0" applyFont="1" applyFill="1" applyBorder="1" applyAlignment="1">
      <alignment horizontal="center" vertical="center" wrapText="1"/>
    </xf>
    <xf numFmtId="0" fontId="5" fillId="20" borderId="6" xfId="0" applyFont="1" applyFill="1" applyBorder="1" applyAlignment="1">
      <alignment horizontal="center" vertical="center" textRotation="90" wrapText="1"/>
    </xf>
    <xf numFmtId="0" fontId="5" fillId="20" borderId="13" xfId="0" applyFont="1" applyFill="1" applyBorder="1" applyAlignment="1">
      <alignment horizontal="center" vertical="center" textRotation="90" wrapText="1"/>
    </xf>
    <xf numFmtId="0" fontId="5" fillId="30" borderId="1" xfId="0" applyFont="1" applyFill="1" applyBorder="1" applyAlignment="1">
      <alignment horizontal="center" vertical="center" wrapText="1"/>
    </xf>
    <xf numFmtId="0" fontId="5" fillId="30" borderId="2" xfId="0" applyFont="1" applyFill="1" applyBorder="1" applyAlignment="1">
      <alignment horizontal="center" vertical="center" wrapText="1"/>
    </xf>
    <xf numFmtId="0" fontId="5" fillId="30" borderId="3" xfId="0" applyFont="1" applyFill="1" applyBorder="1" applyAlignment="1">
      <alignment horizontal="center" vertical="center" wrapText="1"/>
    </xf>
    <xf numFmtId="0" fontId="5" fillId="36" borderId="49" xfId="0" applyFont="1" applyFill="1" applyBorder="1" applyAlignment="1">
      <alignment horizontal="center" vertical="center" wrapText="1"/>
    </xf>
    <xf numFmtId="0" fontId="5" fillId="36" borderId="58" xfId="0" applyFont="1" applyFill="1" applyBorder="1" applyAlignment="1">
      <alignment horizontal="center" vertical="center" wrapText="1"/>
    </xf>
    <xf numFmtId="0" fontId="5" fillId="35" borderId="26" xfId="0" applyFont="1" applyFill="1" applyBorder="1" applyAlignment="1">
      <alignment horizontal="center" vertical="center" wrapText="1"/>
    </xf>
    <xf numFmtId="0" fontId="5" fillId="35" borderId="43" xfId="0" applyFont="1" applyFill="1" applyBorder="1" applyAlignment="1">
      <alignment horizontal="center" vertical="center" wrapText="1"/>
    </xf>
    <xf numFmtId="0" fontId="5" fillId="35" borderId="28" xfId="0" applyFont="1" applyFill="1" applyBorder="1" applyAlignment="1">
      <alignment horizontal="center" vertical="center" wrapText="1"/>
    </xf>
    <xf numFmtId="0" fontId="4" fillId="0" borderId="45" xfId="0" applyFont="1" applyBorder="1" applyAlignment="1">
      <alignment horizontal="center" vertical="center"/>
    </xf>
    <xf numFmtId="0" fontId="4" fillId="0" borderId="50" xfId="0" applyFont="1" applyBorder="1" applyAlignment="1">
      <alignment horizontal="center" vertical="center"/>
    </xf>
    <xf numFmtId="0" fontId="4" fillId="0" borderId="31" xfId="0" applyFont="1" applyBorder="1" applyAlignment="1">
      <alignment horizontal="center" vertical="center"/>
    </xf>
    <xf numFmtId="0" fontId="5" fillId="0" borderId="41" xfId="0" applyFont="1" applyBorder="1" applyAlignment="1">
      <alignment horizontal="center" vertical="center" wrapText="1"/>
    </xf>
    <xf numFmtId="0" fontId="5" fillId="0" borderId="36" xfId="0" applyFont="1" applyBorder="1" applyAlignment="1">
      <alignment horizontal="center" vertical="center" wrapText="1"/>
    </xf>
    <xf numFmtId="0" fontId="4" fillId="0" borderId="60" xfId="0" applyFont="1" applyBorder="1" applyAlignment="1">
      <alignment horizontal="center" vertical="center"/>
    </xf>
    <xf numFmtId="0" fontId="4" fillId="0" borderId="42" xfId="0" applyFont="1" applyBorder="1" applyAlignment="1">
      <alignment horizontal="center" vertical="center"/>
    </xf>
    <xf numFmtId="0" fontId="4" fillId="0" borderId="53" xfId="0" applyFont="1" applyBorder="1" applyAlignment="1">
      <alignment horizontal="center" vertical="center"/>
    </xf>
    <xf numFmtId="0" fontId="4" fillId="0" borderId="41" xfId="0" applyFont="1" applyBorder="1" applyAlignment="1">
      <alignment horizontal="left" vertical="center" wrapText="1"/>
    </xf>
    <xf numFmtId="0" fontId="4" fillId="0" borderId="36" xfId="0" applyFont="1" applyBorder="1" applyAlignment="1">
      <alignment horizontal="left" vertical="center" wrapText="1"/>
    </xf>
    <xf numFmtId="0" fontId="4" fillId="0" borderId="41" xfId="0" applyFont="1" applyBorder="1" applyAlignment="1">
      <alignment horizontal="center" vertical="center" wrapText="1"/>
    </xf>
    <xf numFmtId="0" fontId="4" fillId="0" borderId="36" xfId="0" applyFont="1" applyBorder="1" applyAlignment="1">
      <alignment horizontal="center" vertical="center" wrapText="1"/>
    </xf>
    <xf numFmtId="0" fontId="5" fillId="3" borderId="16" xfId="0" applyFont="1" applyFill="1" applyBorder="1" applyAlignment="1">
      <alignment horizontal="center" vertical="center" textRotation="90" wrapText="1"/>
    </xf>
    <xf numFmtId="0" fontId="5" fillId="3" borderId="10" xfId="0" applyFont="1" applyFill="1" applyBorder="1" applyAlignment="1">
      <alignment horizontal="center" vertical="center" textRotation="90" wrapText="1"/>
    </xf>
    <xf numFmtId="0" fontId="5" fillId="3" borderId="49" xfId="0" applyFont="1" applyFill="1" applyBorder="1" applyAlignment="1">
      <alignment horizontal="center" vertical="center" wrapText="1"/>
    </xf>
    <xf numFmtId="0" fontId="5" fillId="3" borderId="58" xfId="0" applyFont="1" applyFill="1" applyBorder="1" applyAlignment="1">
      <alignment horizontal="center" vertical="center" wrapText="1"/>
    </xf>
    <xf numFmtId="0" fontId="5" fillId="27" borderId="16" xfId="0" applyFont="1" applyFill="1" applyBorder="1" applyAlignment="1">
      <alignment horizontal="center" vertical="center" textRotation="90" wrapText="1"/>
    </xf>
    <xf numFmtId="0" fontId="5" fillId="27" borderId="10" xfId="0" applyFont="1" applyFill="1" applyBorder="1" applyAlignment="1">
      <alignment horizontal="center" vertical="center" textRotation="90" wrapText="1"/>
    </xf>
    <xf numFmtId="0" fontId="4" fillId="0" borderId="38" xfId="0" applyFont="1" applyBorder="1" applyAlignment="1">
      <alignment horizontal="center" vertical="center" wrapText="1"/>
    </xf>
    <xf numFmtId="0" fontId="5" fillId="37" borderId="23" xfId="0" applyFont="1" applyFill="1" applyBorder="1" applyAlignment="1">
      <alignment horizontal="center" vertical="center" textRotation="90"/>
    </xf>
    <xf numFmtId="0" fontId="5" fillId="37" borderId="4" xfId="0" applyFont="1" applyFill="1" applyBorder="1" applyAlignment="1">
      <alignment horizontal="center" vertical="center" textRotation="90"/>
    </xf>
    <xf numFmtId="0" fontId="5" fillId="37" borderId="10" xfId="0" applyFont="1" applyFill="1" applyBorder="1" applyAlignment="1">
      <alignment horizontal="center" vertical="center" textRotation="90"/>
    </xf>
    <xf numFmtId="0" fontId="5" fillId="43" borderId="16" xfId="0" applyFont="1" applyFill="1" applyBorder="1" applyAlignment="1">
      <alignment horizontal="center" vertical="center"/>
    </xf>
    <xf numFmtId="0" fontId="5" fillId="43" borderId="4" xfId="0" applyFont="1" applyFill="1" applyBorder="1" applyAlignment="1">
      <alignment horizontal="center" vertical="center"/>
    </xf>
    <xf numFmtId="0" fontId="5" fillId="43" borderId="10" xfId="0" applyFont="1" applyFill="1" applyBorder="1" applyAlignment="1">
      <alignment horizontal="center" vertical="center"/>
    </xf>
    <xf numFmtId="0" fontId="5" fillId="41" borderId="22" xfId="0" applyFont="1" applyFill="1" applyBorder="1" applyAlignment="1">
      <alignment horizontal="center" vertical="center" wrapText="1"/>
    </xf>
    <xf numFmtId="0" fontId="5" fillId="41" borderId="72" xfId="0" applyFont="1" applyFill="1" applyBorder="1" applyAlignment="1">
      <alignment horizontal="center" vertical="center" wrapText="1"/>
    </xf>
    <xf numFmtId="0" fontId="5" fillId="41" borderId="21" xfId="0" applyFont="1" applyFill="1" applyBorder="1" applyAlignment="1">
      <alignment horizontal="center" vertical="center" wrapText="1"/>
    </xf>
    <xf numFmtId="0" fontId="8" fillId="41" borderId="58" xfId="0" applyFont="1" applyFill="1" applyBorder="1" applyAlignment="1">
      <alignment horizontal="center" vertical="center" wrapText="1"/>
    </xf>
    <xf numFmtId="0" fontId="8" fillId="41" borderId="10" xfId="0" applyFont="1" applyFill="1" applyBorder="1" applyAlignment="1">
      <alignment horizontal="center" vertical="center" wrapText="1"/>
    </xf>
    <xf numFmtId="0" fontId="5" fillId="48" borderId="46" xfId="0" applyFont="1" applyFill="1" applyBorder="1" applyAlignment="1">
      <alignment horizontal="center" vertical="center" wrapText="1"/>
    </xf>
    <xf numFmtId="0" fontId="5" fillId="48" borderId="72" xfId="0" applyFont="1" applyFill="1" applyBorder="1" applyAlignment="1">
      <alignment horizontal="center" vertical="center" wrapText="1"/>
    </xf>
    <xf numFmtId="0" fontId="5" fillId="48" borderId="73" xfId="0" applyFont="1" applyFill="1" applyBorder="1" applyAlignment="1">
      <alignment horizontal="center" vertical="center" wrapText="1"/>
    </xf>
    <xf numFmtId="0" fontId="8" fillId="48" borderId="58" xfId="0" applyFont="1" applyFill="1" applyBorder="1" applyAlignment="1">
      <alignment horizontal="center" vertical="center" wrapText="1"/>
    </xf>
    <xf numFmtId="0" fontId="8" fillId="48" borderId="10" xfId="0" applyFont="1" applyFill="1" applyBorder="1" applyAlignment="1">
      <alignment horizontal="center" vertical="center" wrapText="1"/>
    </xf>
    <xf numFmtId="0" fontId="29" fillId="3" borderId="23" xfId="0" applyFont="1" applyFill="1" applyBorder="1" applyAlignment="1">
      <alignment horizontal="left" vertical="center"/>
    </xf>
    <xf numFmtId="0" fontId="29" fillId="3" borderId="17" xfId="0" applyFont="1" applyFill="1" applyBorder="1" applyAlignment="1">
      <alignment horizontal="left" vertical="center"/>
    </xf>
    <xf numFmtId="0" fontId="29" fillId="3" borderId="18" xfId="0" applyFont="1" applyFill="1" applyBorder="1" applyAlignment="1">
      <alignment horizontal="left" vertical="center"/>
    </xf>
    <xf numFmtId="0" fontId="4" fillId="0" borderId="0" xfId="0" applyFont="1" applyAlignment="1">
      <alignment horizontal="left" vertical="center" wrapText="1"/>
    </xf>
    <xf numFmtId="0" fontId="5" fillId="0" borderId="0" xfId="0" applyFont="1" applyAlignment="1">
      <alignment horizontal="left" vertical="center" wrapText="1"/>
    </xf>
    <xf numFmtId="0" fontId="1" fillId="21" borderId="35" xfId="0" applyFont="1" applyFill="1" applyBorder="1" applyAlignment="1">
      <alignment horizontal="left"/>
    </xf>
    <xf numFmtId="0" fontId="0" fillId="0" borderId="37" xfId="0" applyBorder="1" applyAlignment="1">
      <alignment horizontal="center" vertical="center"/>
    </xf>
    <xf numFmtId="0" fontId="0" fillId="0" borderId="0" xfId="0" applyAlignment="1">
      <alignment horizontal="center" vertical="center"/>
    </xf>
    <xf numFmtId="0" fontId="0" fillId="0" borderId="5" xfId="0" applyBorder="1" applyAlignment="1">
      <alignment horizontal="center" vertical="center"/>
    </xf>
    <xf numFmtId="0" fontId="1" fillId="0" borderId="0" xfId="0" applyFont="1" applyAlignment="1">
      <alignment horizontal="center"/>
    </xf>
    <xf numFmtId="0" fontId="1" fillId="21" borderId="38" xfId="0" applyFont="1" applyFill="1" applyBorder="1" applyAlignment="1">
      <alignment horizontal="left"/>
    </xf>
    <xf numFmtId="0" fontId="1" fillId="21" borderId="40" xfId="0" applyFont="1" applyFill="1" applyBorder="1" applyAlignment="1">
      <alignment horizontal="left"/>
    </xf>
    <xf numFmtId="0" fontId="1" fillId="21" borderId="39" xfId="0" applyFont="1" applyFill="1" applyBorder="1" applyAlignment="1">
      <alignment horizontal="left"/>
    </xf>
    <xf numFmtId="0" fontId="1" fillId="21" borderId="38" xfId="0" applyFont="1" applyFill="1" applyBorder="1" applyAlignment="1">
      <alignment horizontal="left" vertical="center"/>
    </xf>
    <xf numFmtId="0" fontId="1" fillId="21" borderId="40" xfId="0" applyFont="1" applyFill="1" applyBorder="1" applyAlignment="1">
      <alignment horizontal="left" vertical="center"/>
    </xf>
    <xf numFmtId="0" fontId="1" fillId="21" borderId="39" xfId="0" applyFont="1" applyFill="1" applyBorder="1" applyAlignment="1">
      <alignment horizontal="left" vertical="center"/>
    </xf>
    <xf numFmtId="0" fontId="4" fillId="0" borderId="71" xfId="0" applyFont="1" applyBorder="1" applyAlignment="1">
      <alignment horizontal="center"/>
    </xf>
    <xf numFmtId="0" fontId="4" fillId="0" borderId="0" xfId="0" quotePrefix="1" applyFont="1" applyAlignment="1">
      <alignment horizontal="left" vertical="center" wrapText="1"/>
    </xf>
    <xf numFmtId="0" fontId="59" fillId="0" borderId="68" xfId="0" applyFont="1" applyBorder="1" applyAlignment="1">
      <alignment horizontal="center" vertical="center"/>
    </xf>
    <xf numFmtId="0" fontId="59" fillId="0" borderId="40" xfId="0" applyFont="1" applyBorder="1" applyAlignment="1">
      <alignment horizontal="center" vertical="center"/>
    </xf>
    <xf numFmtId="0" fontId="59" fillId="0" borderId="69" xfId="0" applyFont="1" applyBorder="1" applyAlignment="1">
      <alignment horizontal="center" vertical="center"/>
    </xf>
    <xf numFmtId="0" fontId="5" fillId="0" borderId="35" xfId="0" quotePrefix="1" applyFont="1" applyBorder="1" applyAlignment="1">
      <alignment horizontal="center" vertical="center"/>
    </xf>
    <xf numFmtId="0" fontId="4" fillId="0" borderId="0" xfId="0" applyFont="1" applyAlignment="1">
      <alignment horizontal="center"/>
    </xf>
    <xf numFmtId="0" fontId="0" fillId="0" borderId="0" xfId="0" applyAlignment="1">
      <alignment horizontal="center"/>
    </xf>
    <xf numFmtId="0" fontId="1" fillId="0" borderId="59" xfId="0" applyFont="1" applyBorder="1" applyAlignment="1">
      <alignment horizontal="left" vertical="center" wrapText="1"/>
    </xf>
    <xf numFmtId="0" fontId="29" fillId="0" borderId="0" xfId="0" applyFont="1" applyAlignment="1">
      <alignment horizontal="center" vertical="center"/>
    </xf>
    <xf numFmtId="0" fontId="1" fillId="0" borderId="35" xfId="0" applyFont="1" applyBorder="1" applyAlignment="1">
      <alignment horizontal="center" vertical="center"/>
    </xf>
    <xf numFmtId="0" fontId="1" fillId="0" borderId="41" xfId="0" applyFont="1" applyBorder="1" applyAlignment="1">
      <alignment horizontal="center" vertical="center" wrapText="1"/>
    </xf>
    <xf numFmtId="0" fontId="1" fillId="0" borderId="36" xfId="0" applyFont="1" applyBorder="1" applyAlignment="1">
      <alignment horizontal="center" vertical="center"/>
    </xf>
    <xf numFmtId="0" fontId="1" fillId="0" borderId="0" xfId="0" applyFont="1" applyAlignment="1">
      <alignment horizontal="center" vertical="center"/>
    </xf>
    <xf numFmtId="0" fontId="1" fillId="0" borderId="42" xfId="0" applyFont="1" applyBorder="1" applyAlignment="1">
      <alignment horizontal="center" vertical="center"/>
    </xf>
    <xf numFmtId="0" fontId="1" fillId="0" borderId="41" xfId="0" applyFont="1" applyBorder="1" applyAlignment="1">
      <alignment horizontal="center" vertical="center"/>
    </xf>
    <xf numFmtId="0" fontId="0" fillId="0" borderId="35" xfId="0" applyBorder="1" applyAlignment="1">
      <alignment horizontal="center" vertical="center"/>
    </xf>
    <xf numFmtId="0" fontId="1" fillId="0" borderId="35" xfId="0" applyFont="1" applyBorder="1" applyAlignment="1">
      <alignment horizontal="center" vertical="center" wrapText="1"/>
    </xf>
    <xf numFmtId="0" fontId="0" fillId="0" borderId="0" xfId="0"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colors>
    <mruColors>
      <color rgb="FF0000FF"/>
      <color rgb="FF00FF00"/>
      <color rgb="FFE6CDB4"/>
      <color rgb="FFE67DFF"/>
      <color rgb="FFD3E3FD"/>
      <color rgb="FFFFFF00"/>
      <color rgb="FF008000"/>
      <color rgb="FF660066"/>
      <color rgb="FFFA66E1"/>
      <color rgb="FF70F83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6</xdr:col>
      <xdr:colOff>239078</xdr:colOff>
      <xdr:row>30</xdr:row>
      <xdr:rowOff>54293</xdr:rowOff>
    </xdr:from>
    <xdr:to>
      <xdr:col>9</xdr:col>
      <xdr:colOff>417195</xdr:colOff>
      <xdr:row>39</xdr:row>
      <xdr:rowOff>163831</xdr:rowOff>
    </xdr:to>
    <xdr:sp macro="" textlink="">
      <xdr:nvSpPr>
        <xdr:cNvPr id="2" name="Rectangle 1">
          <a:extLst>
            <a:ext uri="{FF2B5EF4-FFF2-40B4-BE49-F238E27FC236}">
              <a16:creationId xmlns:a16="http://schemas.microsoft.com/office/drawing/2014/main" id="{4F2275DB-9434-455C-A466-BEC6A4A3466E}"/>
            </a:ext>
          </a:extLst>
        </xdr:cNvPr>
        <xdr:cNvSpPr/>
      </xdr:nvSpPr>
      <xdr:spPr>
        <a:xfrm>
          <a:off x="8954453" y="1025843"/>
          <a:ext cx="2006917" cy="3100388"/>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solidFill>
                <a:srgbClr val="00B400"/>
              </a:solidFill>
            </a:rPr>
            <a:t>Once we review the tracker</a:t>
          </a:r>
          <a:r>
            <a:rPr lang="en-US" sz="1000" baseline="0">
              <a:solidFill>
                <a:srgbClr val="00B400"/>
              </a:solidFill>
            </a:rPr>
            <a:t> as a team and finalize the categories, we suggest including definitions of each category here so that a regulator or auditor can readily look at the spreadsheet and understand the nature and purpose of each category (a way to further "show our work").</a:t>
          </a:r>
          <a:endParaRPr lang="en-US" sz="1000">
            <a:solidFill>
              <a:srgbClr val="00B4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lori/Desktop/GDPR%20Project%20-%20Ashe%20Tracker%20(08.29.18)%20-%20DELE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mendment Workflow Tracker"/>
      <sheetName val="Snapshot"/>
      <sheetName val="Tiers 1 - 2 - 3"/>
      <sheetName val="EHQ Transfers"/>
      <sheetName val="Out-of-Scope"/>
      <sheetName val="No RA"/>
      <sheetName val="Update Security Terms Needed"/>
      <sheetName val="Definitions"/>
      <sheetName val="Data"/>
    </sheetNames>
    <sheetDataSet>
      <sheetData sheetId="0" refreshError="1"/>
      <sheetData sheetId="1" refreshError="1">
        <row r="6">
          <cell r="R6" t="str">
            <v>Under
Review
w/ Counsel</v>
          </cell>
        </row>
        <row r="95">
          <cell r="R95" t="str">
            <v>CLOSED</v>
          </cell>
        </row>
        <row r="96">
          <cell r="R96" t="str">
            <v>CLOSED</v>
          </cell>
        </row>
        <row r="97">
          <cell r="R97" t="str">
            <v>CLOSED</v>
          </cell>
        </row>
        <row r="98">
          <cell r="R98" t="str">
            <v>CLOSED</v>
          </cell>
        </row>
        <row r="99">
          <cell r="R99" t="str">
            <v>CLOSED</v>
          </cell>
        </row>
        <row r="100">
          <cell r="R100" t="str">
            <v>CLOSED</v>
          </cell>
        </row>
        <row r="101">
          <cell r="R101" t="str">
            <v>CLOSED</v>
          </cell>
        </row>
        <row r="102">
          <cell r="R102" t="str">
            <v>CLOSED</v>
          </cell>
        </row>
        <row r="103">
          <cell r="R103" t="str">
            <v>CLOSED</v>
          </cell>
        </row>
        <row r="104">
          <cell r="R104" t="str">
            <v>CLOSED</v>
          </cell>
        </row>
        <row r="105">
          <cell r="R105" t="str">
            <v>CLOSED</v>
          </cell>
        </row>
        <row r="106">
          <cell r="R106" t="str">
            <v>CLOSED</v>
          </cell>
        </row>
        <row r="107">
          <cell r="R107" t="str">
            <v>CLOSED</v>
          </cell>
        </row>
        <row r="123">
          <cell r="R123" t="str">
            <v>No Remediation Required</v>
          </cell>
        </row>
        <row r="124">
          <cell r="R124" t="str">
            <v>No Remediation Required</v>
          </cell>
        </row>
        <row r="125">
          <cell r="R125" t="str">
            <v>No Remediation Required</v>
          </cell>
        </row>
        <row r="127">
          <cell r="R127" t="str">
            <v>CLOSED
EHQ HANDLING</v>
          </cell>
        </row>
        <row r="128">
          <cell r="R128" t="str">
            <v>CLOSED
NIKE LEGAL
HANDLING</v>
          </cell>
        </row>
        <row r="129">
          <cell r="R129" t="str">
            <v>No Remediation Required</v>
          </cell>
        </row>
        <row r="130">
          <cell r="R130" t="str">
            <v>No Remediation Required</v>
          </cell>
        </row>
        <row r="131">
          <cell r="R131" t="str">
            <v>No Remediation Required</v>
          </cell>
        </row>
        <row r="132">
          <cell r="R132" t="str">
            <v>No Remediation Required</v>
          </cell>
        </row>
        <row r="133">
          <cell r="R133" t="str">
            <v>CLOSED
NIKE LEGAL
HANDLING</v>
          </cell>
        </row>
        <row r="134">
          <cell r="R134" t="str">
            <v>No Remediation Required</v>
          </cell>
        </row>
        <row r="136">
          <cell r="R136" t="str">
            <v>No Remediation Required</v>
          </cell>
        </row>
        <row r="137">
          <cell r="R137" t="str">
            <v>No Remediation Required</v>
          </cell>
        </row>
        <row r="145">
          <cell r="R145" t="str">
            <v>BAU
EHQ Transfer</v>
          </cell>
        </row>
        <row r="146">
          <cell r="R146" t="str">
            <v>No Remediation Required</v>
          </cell>
        </row>
        <row r="147">
          <cell r="R147" t="str">
            <v>No Remediation Required</v>
          </cell>
        </row>
        <row r="148">
          <cell r="R148" t="str">
            <v>BAU
EHQ Transfer</v>
          </cell>
        </row>
        <row r="151">
          <cell r="R151" t="str">
            <v>BAU
EHQ Transfer</v>
          </cell>
        </row>
      </sheetData>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marinus.van.driel@aonhewitt.com" TargetMode="External"/><Relationship Id="rId21" Type="http://schemas.openxmlformats.org/officeDocument/2006/relationships/hyperlink" Target="mailto:chad.jerdee@accenture.com" TargetMode="External"/><Relationship Id="rId42" Type="http://schemas.openxmlformats.org/officeDocument/2006/relationships/hyperlink" Target="mailto:Ann.Miller@nike.com" TargetMode="External"/><Relationship Id="rId63" Type="http://schemas.openxmlformats.org/officeDocument/2006/relationships/hyperlink" Target="mailto:chris.watson@narvar.com" TargetMode="External"/><Relationship Id="rId84" Type="http://schemas.openxmlformats.org/officeDocument/2006/relationships/hyperlink" Target="mailto:mdiaz@vmware.com" TargetMode="External"/><Relationship Id="rId138" Type="http://schemas.openxmlformats.org/officeDocument/2006/relationships/hyperlink" Target="mailto:privacy@bazaarvoice.com" TargetMode="External"/><Relationship Id="rId159" Type="http://schemas.openxmlformats.org/officeDocument/2006/relationships/hyperlink" Target="mailto:sam.halse@adyen.com" TargetMode="External"/><Relationship Id="rId170" Type="http://schemas.openxmlformats.org/officeDocument/2006/relationships/hyperlink" Target="mailto:knoor@e-spirit.com" TargetMode="External"/><Relationship Id="rId191" Type="http://schemas.openxmlformats.org/officeDocument/2006/relationships/hyperlink" Target="mailto:Jordan.Flowers@nike.com" TargetMode="External"/><Relationship Id="rId107" Type="http://schemas.openxmlformats.org/officeDocument/2006/relationships/hyperlink" Target="mailto:rob@bluecore.com" TargetMode="External"/><Relationship Id="rId11" Type="http://schemas.openxmlformats.org/officeDocument/2006/relationships/hyperlink" Target="mailto:Ann.Miller@nike.com" TargetMode="External"/><Relationship Id="rId32" Type="http://schemas.openxmlformats.org/officeDocument/2006/relationships/hyperlink" Target="mailto:Ann.Miller@nike.com" TargetMode="External"/><Relationship Id="rId53" Type="http://schemas.openxmlformats.org/officeDocument/2006/relationships/hyperlink" Target="mailto:Joe@retailnext.net" TargetMode="External"/><Relationship Id="rId74" Type="http://schemas.openxmlformats.org/officeDocument/2006/relationships/hyperlink" Target="mailto:david@brickworksoftware.com" TargetMode="External"/><Relationship Id="rId128" Type="http://schemas.openxmlformats.org/officeDocument/2006/relationships/hyperlink" Target="mailto:Daniel.Laboe@nike.com" TargetMode="External"/><Relationship Id="rId149" Type="http://schemas.openxmlformats.org/officeDocument/2006/relationships/hyperlink" Target="mailto:Ann.Miller@nike.com" TargetMode="External"/><Relationship Id="rId5" Type="http://schemas.openxmlformats.org/officeDocument/2006/relationships/hyperlink" Target="mailto:phong.q.rock@feedzai.com" TargetMode="External"/><Relationship Id="rId95" Type="http://schemas.openxmlformats.org/officeDocument/2006/relationships/hyperlink" Target="mailto:jhartnett@eshopworld.com" TargetMode="External"/><Relationship Id="rId160" Type="http://schemas.openxmlformats.org/officeDocument/2006/relationships/hyperlink" Target="mailto:john.gale@nike.com" TargetMode="External"/><Relationship Id="rId181" Type="http://schemas.openxmlformats.org/officeDocument/2006/relationships/hyperlink" Target="mailto:peter.bellas@accenture.com" TargetMode="External"/><Relationship Id="rId22" Type="http://schemas.openxmlformats.org/officeDocument/2006/relationships/hyperlink" Target="mailto:bradholmstrom@amberroad.com" TargetMode="External"/><Relationship Id="rId43" Type="http://schemas.openxmlformats.org/officeDocument/2006/relationships/hyperlink" Target="mailto:Ann.Miller@nike.com" TargetMode="External"/><Relationship Id="rId64" Type="http://schemas.openxmlformats.org/officeDocument/2006/relationships/hyperlink" Target="mailto:andrew.landon@convergys.com" TargetMode="External"/><Relationship Id="rId118" Type="http://schemas.openxmlformats.org/officeDocument/2006/relationships/hyperlink" Target="mailto:matthias.schatzle@haufe.comM" TargetMode="External"/><Relationship Id="rId139" Type="http://schemas.openxmlformats.org/officeDocument/2006/relationships/hyperlink" Target="mailto:privacy@bazaarvoice.com" TargetMode="External"/><Relationship Id="rId85" Type="http://schemas.openxmlformats.org/officeDocument/2006/relationships/hyperlink" Target="mailto:lfang@juniper.net" TargetMode="External"/><Relationship Id="rId150" Type="http://schemas.openxmlformats.org/officeDocument/2006/relationships/hyperlink" Target="mailto:Ann.Miller@nike.com" TargetMode="External"/><Relationship Id="rId171" Type="http://schemas.openxmlformats.org/officeDocument/2006/relationships/hyperlink" Target="mailto:brian.tully@splashthat.com" TargetMode="External"/><Relationship Id="rId192" Type="http://schemas.openxmlformats.org/officeDocument/2006/relationships/hyperlink" Target="mailto:stevenjiang@hiretual.com" TargetMode="External"/><Relationship Id="rId12" Type="http://schemas.openxmlformats.org/officeDocument/2006/relationships/hyperlink" Target="mailto:Ann.Miller@nike.com" TargetMode="External"/><Relationship Id="rId33" Type="http://schemas.openxmlformats.org/officeDocument/2006/relationships/hyperlink" Target="mailto:Ann.Miller@nike.com" TargetMode="External"/><Relationship Id="rId108" Type="http://schemas.openxmlformats.org/officeDocument/2006/relationships/hyperlink" Target="mailto:soriordan@eshopworld.com" TargetMode="External"/><Relationship Id="rId129" Type="http://schemas.openxmlformats.org/officeDocument/2006/relationships/hyperlink" Target="mailto:Richard.Seldon@sterlingts.com" TargetMode="External"/><Relationship Id="rId54" Type="http://schemas.openxmlformats.org/officeDocument/2006/relationships/hyperlink" Target="mailto:Ann.Miller@nike.com" TargetMode="External"/><Relationship Id="rId75" Type="http://schemas.openxmlformats.org/officeDocument/2006/relationships/hyperlink" Target="mailto:nestor.navidad@nike.com" TargetMode="External"/><Relationship Id="rId96" Type="http://schemas.openxmlformats.org/officeDocument/2006/relationships/hyperlink" Target="mailto:jd@hintzelaw.com" TargetMode="External"/><Relationship Id="rId140" Type="http://schemas.openxmlformats.org/officeDocument/2006/relationships/hyperlink" Target="mailto:Andrew.farwig@convergys.com" TargetMode="External"/><Relationship Id="rId161" Type="http://schemas.openxmlformats.org/officeDocument/2006/relationships/hyperlink" Target="mailto:tom.kirtz@nike.com" TargetMode="External"/><Relationship Id="rId182" Type="http://schemas.openxmlformats.org/officeDocument/2006/relationships/hyperlink" Target="mailto:natalie.hausiahaugen@nike.com" TargetMode="External"/><Relationship Id="rId6" Type="http://schemas.openxmlformats.org/officeDocument/2006/relationships/hyperlink" Target="mailto:Jeffery.Webber@nike.com" TargetMode="External"/><Relationship Id="rId23" Type="http://schemas.openxmlformats.org/officeDocument/2006/relationships/hyperlink" Target="mailto:dbaum@aptos.com" TargetMode="External"/><Relationship Id="rId119" Type="http://schemas.openxmlformats.org/officeDocument/2006/relationships/hyperlink" Target="mailto:ahernandez@linkedin.com" TargetMode="External"/><Relationship Id="rId44" Type="http://schemas.openxmlformats.org/officeDocument/2006/relationships/hyperlink" Target="mailto:Ann.Miller@nike.com" TargetMode="External"/><Relationship Id="rId65" Type="http://schemas.openxmlformats.org/officeDocument/2006/relationships/hyperlink" Target="mailto:Katie.Lester@ricoh.com" TargetMode="External"/><Relationship Id="rId86" Type="http://schemas.openxmlformats.org/officeDocument/2006/relationships/hyperlink" Target="mailto:Bharti.Gupta@nike.com" TargetMode="External"/><Relationship Id="rId130" Type="http://schemas.openxmlformats.org/officeDocument/2006/relationships/hyperlink" Target="mailto:Daniel.Laboe@nike.com" TargetMode="External"/><Relationship Id="rId151" Type="http://schemas.openxmlformats.org/officeDocument/2006/relationships/hyperlink" Target="mailto:ann.miller@nike.com" TargetMode="External"/><Relationship Id="rId172" Type="http://schemas.openxmlformats.org/officeDocument/2006/relationships/hyperlink" Target="mailto:carl.stumpf@nike.com" TargetMode="External"/><Relationship Id="rId193" Type="http://schemas.openxmlformats.org/officeDocument/2006/relationships/hyperlink" Target="mailto:owyn.richen@nike.com" TargetMode="External"/><Relationship Id="rId13" Type="http://schemas.openxmlformats.org/officeDocument/2006/relationships/hyperlink" Target="mailto:Ann.Miller@nike.com" TargetMode="External"/><Relationship Id="rId109" Type="http://schemas.openxmlformats.org/officeDocument/2006/relationships/hyperlink" Target="mailto:Ann.Miller@nike.com" TargetMode="External"/><Relationship Id="rId34" Type="http://schemas.openxmlformats.org/officeDocument/2006/relationships/hyperlink" Target="mailto:Ann.Miller@nike.com" TargetMode="External"/><Relationship Id="rId55" Type="http://schemas.openxmlformats.org/officeDocument/2006/relationships/hyperlink" Target="mailto:Ann.Miller@nike.com" TargetMode="External"/><Relationship Id="rId76" Type="http://schemas.openxmlformats.org/officeDocument/2006/relationships/hyperlink" Target="mailto:Jitesh@spinspire.com" TargetMode="External"/><Relationship Id="rId97" Type="http://schemas.openxmlformats.org/officeDocument/2006/relationships/hyperlink" Target="mailto:Chris.Abston@nike.com" TargetMode="External"/><Relationship Id="rId120" Type="http://schemas.openxmlformats.org/officeDocument/2006/relationships/hyperlink" Target="mailto:sam.spitz@yello.com" TargetMode="External"/><Relationship Id="rId141" Type="http://schemas.openxmlformats.org/officeDocument/2006/relationships/hyperlink" Target="mailto:Brian.Reed@niek.com" TargetMode="External"/><Relationship Id="rId7" Type="http://schemas.openxmlformats.org/officeDocument/2006/relationships/hyperlink" Target="mailto:acohen@liveperson.com" TargetMode="External"/><Relationship Id="rId162" Type="http://schemas.openxmlformats.org/officeDocument/2006/relationships/hyperlink" Target="mailto:alan@medallia.com" TargetMode="External"/><Relationship Id="rId183" Type="http://schemas.openxmlformats.org/officeDocument/2006/relationships/hyperlink" Target="mailto:Jborland@perceptyx.com" TargetMode="External"/><Relationship Id="rId2" Type="http://schemas.openxmlformats.org/officeDocument/2006/relationships/hyperlink" Target="mailto:rgcordus@adobe.com" TargetMode="External"/><Relationship Id="rId29" Type="http://schemas.openxmlformats.org/officeDocument/2006/relationships/hyperlink" Target="mailto:Ann.Miller@nike.com" TargetMode="External"/><Relationship Id="rId24" Type="http://schemas.openxmlformats.org/officeDocument/2006/relationships/hyperlink" Target="mailto:Ann.Miller@nike.com" TargetMode="External"/><Relationship Id="rId40" Type="http://schemas.openxmlformats.org/officeDocument/2006/relationships/hyperlink" Target="mailto:Ann.Miller@nike.com" TargetMode="External"/><Relationship Id="rId45" Type="http://schemas.openxmlformats.org/officeDocument/2006/relationships/hyperlink" Target="mailto:Ann.Miller@nike.com" TargetMode="External"/><Relationship Id="rId66" Type="http://schemas.openxmlformats.org/officeDocument/2006/relationships/hyperlink" Target="mailto:Ann.Miller@nike.com" TargetMode="External"/><Relationship Id="rId87" Type="http://schemas.openxmlformats.org/officeDocument/2006/relationships/hyperlink" Target="mailto:Bharti.Gupta@nike.com" TargetMode="External"/><Relationship Id="rId110" Type="http://schemas.openxmlformats.org/officeDocument/2006/relationships/hyperlink" Target="mailto:ann.miller@nike.com" TargetMode="External"/><Relationship Id="rId115" Type="http://schemas.openxmlformats.org/officeDocument/2006/relationships/hyperlink" Target="mailto:Daniel.Laboe@nike.com" TargetMode="External"/><Relationship Id="rId131" Type="http://schemas.openxmlformats.org/officeDocument/2006/relationships/hyperlink" Target="mailto:mike.jennings@tmp.com" TargetMode="External"/><Relationship Id="rId136" Type="http://schemas.openxmlformats.org/officeDocument/2006/relationships/hyperlink" Target="mailto:kimberly.ngiangia@percolate.com" TargetMode="External"/><Relationship Id="rId157" Type="http://schemas.openxmlformats.org/officeDocument/2006/relationships/hyperlink" Target="mailto:s.rajamani@wipro.com" TargetMode="External"/><Relationship Id="rId178" Type="http://schemas.openxmlformats.org/officeDocument/2006/relationships/hyperlink" Target="mailto:accounting@hiringsolved.com" TargetMode="External"/><Relationship Id="rId61" Type="http://schemas.openxmlformats.org/officeDocument/2006/relationships/hyperlink" Target="mailto:Ann.Miller@nike.com" TargetMode="External"/><Relationship Id="rId82" Type="http://schemas.openxmlformats.org/officeDocument/2006/relationships/hyperlink" Target="mailto:chris.taylor@nike.com" TargetMode="External"/><Relationship Id="rId152" Type="http://schemas.openxmlformats.org/officeDocument/2006/relationships/hyperlink" Target="mailto:Tom.Lannen@ajg.com" TargetMode="External"/><Relationship Id="rId173" Type="http://schemas.openxmlformats.org/officeDocument/2006/relationships/hyperlink" Target="mailto:bpease@apptio.com" TargetMode="External"/><Relationship Id="rId194" Type="http://schemas.openxmlformats.org/officeDocument/2006/relationships/hyperlink" Target="mailto:Chris.Abston@nike.com" TargetMode="External"/><Relationship Id="rId199" Type="http://schemas.openxmlformats.org/officeDocument/2006/relationships/printerSettings" Target="../printerSettings/printerSettings1.bin"/><Relationship Id="rId19" Type="http://schemas.openxmlformats.org/officeDocument/2006/relationships/hyperlink" Target="mailto:dbaum@aptos.com" TargetMode="External"/><Relationship Id="rId14" Type="http://schemas.openxmlformats.org/officeDocument/2006/relationships/hyperlink" Target="mailto:Ann.Miller@nike.com" TargetMode="External"/><Relationship Id="rId30" Type="http://schemas.openxmlformats.org/officeDocument/2006/relationships/hyperlink" Target="mailto:Ann.Miller@nike.com" TargetMode="External"/><Relationship Id="rId35" Type="http://schemas.openxmlformats.org/officeDocument/2006/relationships/hyperlink" Target="mailto:Ann.Miller@nike.com" TargetMode="External"/><Relationship Id="rId56" Type="http://schemas.openxmlformats.org/officeDocument/2006/relationships/hyperlink" Target="mailto:emily.kao@augmentum.com" TargetMode="External"/><Relationship Id="rId77" Type="http://schemas.openxmlformats.org/officeDocument/2006/relationships/hyperlink" Target="mailto:Andy.Russell@nike.com" TargetMode="External"/><Relationship Id="rId100" Type="http://schemas.openxmlformats.org/officeDocument/2006/relationships/hyperlink" Target="mailto:Doreen.Rizzo@converse.com" TargetMode="External"/><Relationship Id="rId105" Type="http://schemas.openxmlformats.org/officeDocument/2006/relationships/hyperlink" Target="mailto:contracts@zscaler.com" TargetMode="External"/><Relationship Id="rId126" Type="http://schemas.openxmlformats.org/officeDocument/2006/relationships/hyperlink" Target="mailto:steve@restlessbandit.com" TargetMode="External"/><Relationship Id="rId147" Type="http://schemas.openxmlformats.org/officeDocument/2006/relationships/hyperlink" Target="mailto:Ann.Miller@nike.com" TargetMode="External"/><Relationship Id="rId168" Type="http://schemas.openxmlformats.org/officeDocument/2006/relationships/hyperlink" Target="mailto:john.lance@converse.com" TargetMode="External"/><Relationship Id="rId8" Type="http://schemas.openxmlformats.org/officeDocument/2006/relationships/hyperlink" Target="mailto:Haila.Fine@nike.com" TargetMode="External"/><Relationship Id="rId51" Type="http://schemas.openxmlformats.org/officeDocument/2006/relationships/hyperlink" Target="mailto:aweeden@propeller.com" TargetMode="External"/><Relationship Id="rId72" Type="http://schemas.openxmlformats.org/officeDocument/2006/relationships/hyperlink" Target="mailto:Ann.Miller@nike.com" TargetMode="External"/><Relationship Id="rId93" Type="http://schemas.openxmlformats.org/officeDocument/2006/relationships/hyperlink" Target="mailto:Ann.Miller@nike.com" TargetMode="External"/><Relationship Id="rId98" Type="http://schemas.openxmlformats.org/officeDocument/2006/relationships/hyperlink" Target="mailto:edthomas@deloitte.com" TargetMode="External"/><Relationship Id="rId121" Type="http://schemas.openxmlformats.org/officeDocument/2006/relationships/hyperlink" Target="mailto:ann.miller@nike.com" TargetMode="External"/><Relationship Id="rId142" Type="http://schemas.openxmlformats.org/officeDocument/2006/relationships/hyperlink" Target="mailto:legal@bouncex.com" TargetMode="External"/><Relationship Id="rId163" Type="http://schemas.openxmlformats.org/officeDocument/2006/relationships/hyperlink" Target="mailto:david.myerson@nike.com" TargetMode="External"/><Relationship Id="rId184" Type="http://schemas.openxmlformats.org/officeDocument/2006/relationships/hyperlink" Target="mailto:gordon.mcdonnell@nike.com" TargetMode="External"/><Relationship Id="rId189" Type="http://schemas.openxmlformats.org/officeDocument/2006/relationships/hyperlink" Target="mailto:Mike.Bertuccio@nike.com" TargetMode="External"/><Relationship Id="rId3" Type="http://schemas.openxmlformats.org/officeDocument/2006/relationships/hyperlink" Target="mailto:Geoff.Lowe@nike.com" TargetMode="External"/><Relationship Id="rId25" Type="http://schemas.openxmlformats.org/officeDocument/2006/relationships/hyperlink" Target="mailto:Ann.Miller@nike.com" TargetMode="External"/><Relationship Id="rId46" Type="http://schemas.openxmlformats.org/officeDocument/2006/relationships/hyperlink" Target="mailto:Ann.Miller@nike.com" TargetMode="External"/><Relationship Id="rId67" Type="http://schemas.openxmlformats.org/officeDocument/2006/relationships/hyperlink" Target="mailto:Ann.Miller@nike.com" TargetMode="External"/><Relationship Id="rId116" Type="http://schemas.openxmlformats.org/officeDocument/2006/relationships/hyperlink" Target="mailto:Patrick@clinchtalent.com" TargetMode="External"/><Relationship Id="rId137" Type="http://schemas.openxmlformats.org/officeDocument/2006/relationships/hyperlink" Target="mailto:Ricky.Engelberg@converse.com" TargetMode="External"/><Relationship Id="rId158" Type="http://schemas.openxmlformats.org/officeDocument/2006/relationships/hyperlink" Target="mailto:Daniel.Laboe@nike.com" TargetMode="External"/><Relationship Id="rId20" Type="http://schemas.openxmlformats.org/officeDocument/2006/relationships/hyperlink" Target="mailto:Ann.Miller@nike.com" TargetMode="External"/><Relationship Id="rId41" Type="http://schemas.openxmlformats.org/officeDocument/2006/relationships/hyperlink" Target="mailto:Ann.Miller@nike.com" TargetMode="External"/><Relationship Id="rId62" Type="http://schemas.openxmlformats.org/officeDocument/2006/relationships/hyperlink" Target="mailto:Ann.Miller@nike.com" TargetMode="External"/><Relationship Id="rId83" Type="http://schemas.openxmlformats.org/officeDocument/2006/relationships/hyperlink" Target="mailto:Peter.bogdanovic@nike.com" TargetMode="External"/><Relationship Id="rId88" Type="http://schemas.openxmlformats.org/officeDocument/2006/relationships/hyperlink" Target="mailto:Sanjiv.Kumar@mu-sigma.com" TargetMode="External"/><Relationship Id="rId111" Type="http://schemas.openxmlformats.org/officeDocument/2006/relationships/hyperlink" Target="mailto:Daniel.Laboe@nike.com" TargetMode="External"/><Relationship Id="rId132" Type="http://schemas.openxmlformats.org/officeDocument/2006/relationships/hyperlink" Target="mailto:Ann.Miller@nike.com" TargetMode="External"/><Relationship Id="rId153" Type="http://schemas.openxmlformats.org/officeDocument/2006/relationships/hyperlink" Target="mailto:chris.coomler@nike.com" TargetMode="External"/><Relationship Id="rId174" Type="http://schemas.openxmlformats.org/officeDocument/2006/relationships/hyperlink" Target="mailto:susie.greenebaum@nike.com" TargetMode="External"/><Relationship Id="rId179" Type="http://schemas.openxmlformats.org/officeDocument/2006/relationships/hyperlink" Target="mailto:rob.geurtsen@nike.com" TargetMode="External"/><Relationship Id="rId195" Type="http://schemas.openxmlformats.org/officeDocument/2006/relationships/hyperlink" Target="mailto:edthomas@deloitte.com" TargetMode="External"/><Relationship Id="rId190" Type="http://schemas.openxmlformats.org/officeDocument/2006/relationships/hyperlink" Target="mailto:mluken@cclind.com" TargetMode="External"/><Relationship Id="rId15" Type="http://schemas.openxmlformats.org/officeDocument/2006/relationships/hyperlink" Target="mailto:Ann.Miller@nike.com" TargetMode="External"/><Relationship Id="rId36" Type="http://schemas.openxmlformats.org/officeDocument/2006/relationships/hyperlink" Target="mailto:angela.wiggins@keltonglobal.com" TargetMode="External"/><Relationship Id="rId57" Type="http://schemas.openxmlformats.org/officeDocument/2006/relationships/hyperlink" Target="mailto:Ann.Miller@nike.com" TargetMode="External"/><Relationship Id="rId106" Type="http://schemas.openxmlformats.org/officeDocument/2006/relationships/hyperlink" Target="mailto:sellis@twilio.com" TargetMode="External"/><Relationship Id="rId127" Type="http://schemas.openxmlformats.org/officeDocument/2006/relationships/hyperlink" Target="mailto:Daniel.Laboe@nike.com" TargetMode="External"/><Relationship Id="rId10" Type="http://schemas.openxmlformats.org/officeDocument/2006/relationships/hyperlink" Target="mailto:gfettes@24-7intouch.com" TargetMode="External"/><Relationship Id="rId31" Type="http://schemas.openxmlformats.org/officeDocument/2006/relationships/hyperlink" Target="mailto:Ann.Miller@nike.com" TargetMode="External"/><Relationship Id="rId52" Type="http://schemas.openxmlformats.org/officeDocument/2006/relationships/hyperlink" Target="mailto:doug@tangolaw.com" TargetMode="External"/><Relationship Id="rId73" Type="http://schemas.openxmlformats.org/officeDocument/2006/relationships/hyperlink" Target="mailto:Ann.Miller@nike.com" TargetMode="External"/><Relationship Id="rId78" Type="http://schemas.openxmlformats.org/officeDocument/2006/relationships/hyperlink" Target="mailto:Ann.Miller@nike.com" TargetMode="External"/><Relationship Id="rId94" Type="http://schemas.openxmlformats.org/officeDocument/2006/relationships/hyperlink" Target="mailto:mberntt@24-7intouch.com" TargetMode="External"/><Relationship Id="rId99" Type="http://schemas.openxmlformats.org/officeDocument/2006/relationships/hyperlink" Target="mailto:blondon@charterbrokerage.net" TargetMode="External"/><Relationship Id="rId101" Type="http://schemas.openxmlformats.org/officeDocument/2006/relationships/hyperlink" Target="mailto:Janet.Neron@nike.com" TargetMode="External"/><Relationship Id="rId122" Type="http://schemas.openxmlformats.org/officeDocument/2006/relationships/hyperlink" Target="mailto:gczaja@sprinklr.com" TargetMode="External"/><Relationship Id="rId143" Type="http://schemas.openxmlformats.org/officeDocument/2006/relationships/hyperlink" Target="mailto:Ann.Miller@nike.com" TargetMode="External"/><Relationship Id="rId148" Type="http://schemas.openxmlformats.org/officeDocument/2006/relationships/hyperlink" Target="mailto:juliojhernandez@kpmg.com" TargetMode="External"/><Relationship Id="rId164" Type="http://schemas.openxmlformats.org/officeDocument/2006/relationships/hyperlink" Target="mailto:mschultz@prounlimited.com" TargetMode="External"/><Relationship Id="rId169" Type="http://schemas.openxmlformats.org/officeDocument/2006/relationships/hyperlink" Target="mailto:john.lance@converse.com" TargetMode="External"/><Relationship Id="rId185" Type="http://schemas.openxmlformats.org/officeDocument/2006/relationships/hyperlink" Target="mailto:sandeep.dave@cbre.com" TargetMode="External"/><Relationship Id="rId4" Type="http://schemas.openxmlformats.org/officeDocument/2006/relationships/hyperlink" Target="mailto:dmurphy@liveperson.com" TargetMode="External"/><Relationship Id="rId9" Type="http://schemas.openxmlformats.org/officeDocument/2006/relationships/hyperlink" Target="mailto:Alanm@qualtrics.com" TargetMode="External"/><Relationship Id="rId180" Type="http://schemas.openxmlformats.org/officeDocument/2006/relationships/hyperlink" Target="mailto:jbhatia@zscaler.com" TargetMode="External"/><Relationship Id="rId26" Type="http://schemas.openxmlformats.org/officeDocument/2006/relationships/hyperlink" Target="mailto:Ann.Miller@nike.com" TargetMode="External"/><Relationship Id="rId47" Type="http://schemas.openxmlformats.org/officeDocument/2006/relationships/hyperlink" Target="mailto:Ann.Miller@nike.com" TargetMode="External"/><Relationship Id="rId68" Type="http://schemas.openxmlformats.org/officeDocument/2006/relationships/hyperlink" Target="mailto:Ann.Miller@nike.com" TargetMode="External"/><Relationship Id="rId89" Type="http://schemas.openxmlformats.org/officeDocument/2006/relationships/hyperlink" Target="mailto:angela.wiggins@keltonglobal.com" TargetMode="External"/><Relationship Id="rId112" Type="http://schemas.openxmlformats.org/officeDocument/2006/relationships/hyperlink" Target="mailto:Daniel.Laboe@nike.com" TargetMode="External"/><Relationship Id="rId133" Type="http://schemas.openxmlformats.org/officeDocument/2006/relationships/hyperlink" Target="mailto:Jim.Scholefield@nike.com" TargetMode="External"/><Relationship Id="rId154" Type="http://schemas.openxmlformats.org/officeDocument/2006/relationships/hyperlink" Target="mailto:chris.coomler@nike.com" TargetMode="External"/><Relationship Id="rId175" Type="http://schemas.openxmlformats.org/officeDocument/2006/relationships/hyperlink" Target="mailto:susie.greenebaum@nike.com" TargetMode="External"/><Relationship Id="rId196" Type="http://schemas.openxmlformats.org/officeDocument/2006/relationships/hyperlink" Target="mailto:courtney.hill@nike.com" TargetMode="External"/><Relationship Id="rId200" Type="http://schemas.openxmlformats.org/officeDocument/2006/relationships/vmlDrawing" Target="../drawings/vmlDrawing1.vml"/><Relationship Id="rId16" Type="http://schemas.openxmlformats.org/officeDocument/2006/relationships/hyperlink" Target="mailto:Ann.Miller@nike.com" TargetMode="External"/><Relationship Id="rId37" Type="http://schemas.openxmlformats.org/officeDocument/2006/relationships/hyperlink" Target="mailto:nancy.goldsmith@nielsen.com" TargetMode="External"/><Relationship Id="rId58" Type="http://schemas.openxmlformats.org/officeDocument/2006/relationships/hyperlink" Target="mailto:Ann.Miller@nike.com" TargetMode="External"/><Relationship Id="rId79" Type="http://schemas.openxmlformats.org/officeDocument/2006/relationships/hyperlink" Target="mailto:Ann.Miller@nike.com" TargetMode="External"/><Relationship Id="rId102" Type="http://schemas.openxmlformats.org/officeDocument/2006/relationships/hyperlink" Target="mailto:Manish.chandak@ungerboeck.com" TargetMode="External"/><Relationship Id="rId123" Type="http://schemas.openxmlformats.org/officeDocument/2006/relationships/hyperlink" Target="mailto:Daniel.Laboe@nike.com" TargetMode="External"/><Relationship Id="rId144" Type="http://schemas.openxmlformats.org/officeDocument/2006/relationships/hyperlink" Target="mailto:Ann.Miller@nike.com" TargetMode="External"/><Relationship Id="rId90" Type="http://schemas.openxmlformats.org/officeDocument/2006/relationships/hyperlink" Target="mailto:Ann.Miller@nike.com" TargetMode="External"/><Relationship Id="rId165" Type="http://schemas.openxmlformats.org/officeDocument/2006/relationships/hyperlink" Target="mailto:john.lance@converse.com" TargetMode="External"/><Relationship Id="rId186" Type="http://schemas.openxmlformats.org/officeDocument/2006/relationships/hyperlink" Target="mailto:Jennifer.Copeland@nike.com" TargetMode="External"/><Relationship Id="rId27" Type="http://schemas.openxmlformats.org/officeDocument/2006/relationships/hyperlink" Target="mailto:Ann.Miller@nike.com" TargetMode="External"/><Relationship Id="rId48" Type="http://schemas.openxmlformats.org/officeDocument/2006/relationships/hyperlink" Target="mailto:Ann.Miller@nike.com" TargetMode="External"/><Relationship Id="rId69" Type="http://schemas.openxmlformats.org/officeDocument/2006/relationships/hyperlink" Target="mailto:nlew@salesforce.com" TargetMode="External"/><Relationship Id="rId113" Type="http://schemas.openxmlformats.org/officeDocument/2006/relationships/hyperlink" Target="mailto:Jim.Scholefeild@nike.com" TargetMode="External"/><Relationship Id="rId134" Type="http://schemas.openxmlformats.org/officeDocument/2006/relationships/hyperlink" Target="mailto:contract-signatures@amazon.com" TargetMode="External"/><Relationship Id="rId80" Type="http://schemas.openxmlformats.org/officeDocument/2006/relationships/hyperlink" Target="mailto:debbie@lenos.com" TargetMode="External"/><Relationship Id="rId155" Type="http://schemas.openxmlformats.org/officeDocument/2006/relationships/hyperlink" Target="mailto:david.huberman@code42.com" TargetMode="External"/><Relationship Id="rId176" Type="http://schemas.openxmlformats.org/officeDocument/2006/relationships/hyperlink" Target="mailto:david.myerson@nike.com" TargetMode="External"/><Relationship Id="rId197" Type="http://schemas.openxmlformats.org/officeDocument/2006/relationships/hyperlink" Target="mailto:cheryl.glick@nike.com" TargetMode="External"/><Relationship Id="rId201" Type="http://schemas.openxmlformats.org/officeDocument/2006/relationships/comments" Target="../comments1.xml"/><Relationship Id="rId17" Type="http://schemas.openxmlformats.org/officeDocument/2006/relationships/hyperlink" Target="mailto:Ann.Miller@nike.com" TargetMode="External"/><Relationship Id="rId38" Type="http://schemas.openxmlformats.org/officeDocument/2006/relationships/hyperlink" Target="mailto:Ann.Miller@nike.com" TargetMode="External"/><Relationship Id="rId59" Type="http://schemas.openxmlformats.org/officeDocument/2006/relationships/hyperlink" Target="mailto:Ann.Miller@nike.com" TargetMode="External"/><Relationship Id="rId103" Type="http://schemas.openxmlformats.org/officeDocument/2006/relationships/hyperlink" Target="mailto:legal@bouncex.com" TargetMode="External"/><Relationship Id="rId124" Type="http://schemas.openxmlformats.org/officeDocument/2006/relationships/hyperlink" Target="mailto:Sarah.hertzberg@punchkick.com" TargetMode="External"/><Relationship Id="rId70" Type="http://schemas.openxmlformats.org/officeDocument/2006/relationships/hyperlink" Target="mailto:Ann.Miller@nike.com" TargetMode="External"/><Relationship Id="rId91" Type="http://schemas.openxmlformats.org/officeDocument/2006/relationships/hyperlink" Target="mailto:Robert.Ciochon@nike.com" TargetMode="External"/><Relationship Id="rId145" Type="http://schemas.openxmlformats.org/officeDocument/2006/relationships/hyperlink" Target="mailto:deb.white@nike.com" TargetMode="External"/><Relationship Id="rId166" Type="http://schemas.openxmlformats.org/officeDocument/2006/relationships/hyperlink" Target="mailto:knoor@e-spirit.com" TargetMode="External"/><Relationship Id="rId187" Type="http://schemas.openxmlformats.org/officeDocument/2006/relationships/hyperlink" Target="mailto:rclark@certona.com" TargetMode="External"/><Relationship Id="rId1" Type="http://schemas.openxmlformats.org/officeDocument/2006/relationships/hyperlink" Target="mailto:Jim.Scholefield@nike.com" TargetMode="External"/><Relationship Id="rId28" Type="http://schemas.openxmlformats.org/officeDocument/2006/relationships/hyperlink" Target="mailto:Ann.Miller@nike.com" TargetMode="External"/><Relationship Id="rId49" Type="http://schemas.openxmlformats.org/officeDocument/2006/relationships/hyperlink" Target="mailto:Ann.Miller@nike.com" TargetMode="External"/><Relationship Id="rId114" Type="http://schemas.openxmlformats.org/officeDocument/2006/relationships/hyperlink" Target="mailto:Daniel.Laboe@nike.com" TargetMode="External"/><Relationship Id="rId60" Type="http://schemas.openxmlformats.org/officeDocument/2006/relationships/hyperlink" Target="mailto:Ann.Miller@nike.com" TargetMode="External"/><Relationship Id="rId81" Type="http://schemas.openxmlformats.org/officeDocument/2006/relationships/hyperlink" Target="mailto:brianh@axian.com" TargetMode="External"/><Relationship Id="rId135" Type="http://schemas.openxmlformats.org/officeDocument/2006/relationships/hyperlink" Target="mailto:bradholmstrom@amberroad.com" TargetMode="External"/><Relationship Id="rId156" Type="http://schemas.openxmlformats.org/officeDocument/2006/relationships/hyperlink" Target="mailto:Ann.Miller@nike.com" TargetMode="External"/><Relationship Id="rId177" Type="http://schemas.openxmlformats.org/officeDocument/2006/relationships/hyperlink" Target="mailto:gordon.mcdonnell@nike.com" TargetMode="External"/><Relationship Id="rId198" Type="http://schemas.openxmlformats.org/officeDocument/2006/relationships/hyperlink" Target="mailto:howie.cockrill@opusteam.com" TargetMode="External"/><Relationship Id="rId18" Type="http://schemas.openxmlformats.org/officeDocument/2006/relationships/hyperlink" Target="mailto:Ann.Miller@nike.com" TargetMode="External"/><Relationship Id="rId39" Type="http://schemas.openxmlformats.org/officeDocument/2006/relationships/hyperlink" Target="mailto:Ann.Miller@nike.com" TargetMode="External"/><Relationship Id="rId50" Type="http://schemas.openxmlformats.org/officeDocument/2006/relationships/hyperlink" Target="mailto:Ann.Miller@nike.com" TargetMode="External"/><Relationship Id="rId104" Type="http://schemas.openxmlformats.org/officeDocument/2006/relationships/hyperlink" Target="mailto:Mike.podol@pega.com" TargetMode="External"/><Relationship Id="rId125" Type="http://schemas.openxmlformats.org/officeDocument/2006/relationships/hyperlink" Target="mailto:Daniel.Laboe@nike.com" TargetMode="External"/><Relationship Id="rId146" Type="http://schemas.openxmlformats.org/officeDocument/2006/relationships/hyperlink" Target="mailto:mwebb@inmoment.com" TargetMode="External"/><Relationship Id="rId167" Type="http://schemas.openxmlformats.org/officeDocument/2006/relationships/hyperlink" Target="mailto:john.lance@converse.com" TargetMode="External"/><Relationship Id="rId188" Type="http://schemas.openxmlformats.org/officeDocument/2006/relationships/hyperlink" Target="mailto:Mike.Bertuccio@nike.com" TargetMode="External"/><Relationship Id="rId71" Type="http://schemas.openxmlformats.org/officeDocument/2006/relationships/hyperlink" Target="mailto:george@turnto.com" TargetMode="External"/><Relationship Id="rId92" Type="http://schemas.openxmlformats.org/officeDocument/2006/relationships/hyperlink" Target="mailto:sberi@netskope.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3E302-225A-4E03-9599-815205B0B678}">
  <dimension ref="A1:BX1837"/>
  <sheetViews>
    <sheetView tabSelected="1" zoomScale="80" zoomScaleNormal="80" workbookViewId="0">
      <pane xSplit="6" ySplit="4" topLeftCell="AF5" activePane="bottomRight" state="frozen"/>
      <selection pane="topRight" activeCell="F1" sqref="F1"/>
      <selection pane="bottomLeft" activeCell="A6" sqref="A6"/>
      <selection pane="bottomRight" activeCell="C5" sqref="C5"/>
    </sheetView>
  </sheetViews>
  <sheetFormatPr defaultColWidth="8.90625" defaultRowHeight="13" x14ac:dyDescent="0.35"/>
  <cols>
    <col min="1" max="1" width="4" style="1" customWidth="1"/>
    <col min="2" max="2" width="1" style="1" customWidth="1"/>
    <col min="3" max="3" width="11.36328125" style="403" customWidth="1"/>
    <col min="4" max="4" width="16.54296875" style="403" customWidth="1"/>
    <col min="5" max="5" width="12.6328125" style="8" customWidth="1"/>
    <col min="6" max="6" width="15.36328125" style="78" customWidth="1"/>
    <col min="7" max="7" width="6.90625" style="78" customWidth="1"/>
    <col min="8" max="8" width="11.08984375" style="78" customWidth="1"/>
    <col min="9" max="9" width="19.08984375" style="1" customWidth="1"/>
    <col min="10" max="10" width="12.453125" style="461" customWidth="1"/>
    <col min="11" max="11" width="9.6328125" style="8" customWidth="1"/>
    <col min="12" max="12" width="11.36328125" style="8" customWidth="1"/>
    <col min="13" max="13" width="12.90625" style="8" customWidth="1"/>
    <col min="14" max="14" width="14" style="8" customWidth="1"/>
    <col min="15" max="15" width="11.6328125" style="1" customWidth="1"/>
    <col min="16" max="16" width="1.08984375" style="1" customWidth="1"/>
    <col min="17" max="17" width="18.36328125" style="49" customWidth="1"/>
    <col min="18" max="18" width="1.08984375" style="1" customWidth="1"/>
    <col min="19" max="21" width="9.6328125" style="8" customWidth="1"/>
    <col min="22" max="22" width="1.08984375" style="1" customWidth="1"/>
    <col min="23" max="25" width="9.6328125" style="8" customWidth="1"/>
    <col min="26" max="26" width="1.08984375" style="1" customWidth="1"/>
    <col min="27" max="27" width="21.36328125" style="55" customWidth="1"/>
    <col min="28" max="28" width="1.08984375" style="1" customWidth="1"/>
    <col min="29" max="29" width="11.6328125" style="8" customWidth="1"/>
    <col min="30" max="30" width="9.6328125" style="289" customWidth="1"/>
    <col min="31" max="31" width="12.54296875" style="8" customWidth="1"/>
    <col min="32" max="32" width="12.6328125" style="8" customWidth="1"/>
    <col min="33" max="33" width="1.08984375" style="1" customWidth="1"/>
    <col min="34" max="34" width="10.453125" style="1" customWidth="1"/>
    <col min="35" max="35" width="9.453125" style="1" customWidth="1"/>
    <col min="36" max="36" width="14.08984375" style="1" customWidth="1"/>
    <col min="37" max="37" width="8.08984375" style="1" customWidth="1"/>
    <col min="38" max="38" width="13" style="8" customWidth="1"/>
    <col min="39" max="39" width="1.08984375" style="1" customWidth="1"/>
    <col min="40" max="40" width="12.08984375" style="1" customWidth="1"/>
    <col min="41" max="41" width="6.54296875" style="1" customWidth="1"/>
    <col min="42" max="42" width="10" style="1" customWidth="1"/>
    <col min="43" max="43" width="8.453125" style="1" customWidth="1"/>
    <col min="44" max="44" width="15.54296875" style="1" customWidth="1"/>
    <col min="45" max="45" width="15.54296875" style="80" customWidth="1"/>
    <col min="46" max="46" width="1.08984375" style="1" customWidth="1"/>
    <col min="47" max="48" width="24.08984375" style="3" customWidth="1"/>
    <col min="49" max="49" width="6.08984375" style="3" customWidth="1"/>
    <col min="50" max="50" width="23.36328125" style="60" customWidth="1"/>
    <col min="51" max="51" width="10.90625" style="3" customWidth="1"/>
    <col min="52" max="52" width="13.6328125" style="3" customWidth="1"/>
    <col min="53" max="53" width="15.453125" style="7" customWidth="1"/>
    <col min="54" max="54" width="1.08984375" style="1" customWidth="1"/>
    <col min="55" max="55" width="11" style="3" customWidth="1"/>
    <col min="56" max="56" width="12.08984375" style="3" customWidth="1"/>
    <col min="57" max="57" width="1.08984375" style="1" customWidth="1"/>
    <col min="58" max="59" width="14.54296875" style="1" customWidth="1"/>
    <col min="60" max="60" width="13.6328125" style="1" customWidth="1"/>
    <col min="61" max="62" width="14.54296875" style="1" customWidth="1"/>
    <col min="63" max="63" width="13.6328125" style="1" customWidth="1"/>
    <col min="64" max="64" width="1.08984375" style="1" customWidth="1"/>
    <col min="65" max="65" width="14.453125" style="4" customWidth="1"/>
    <col min="66" max="70" width="11.36328125" style="6" customWidth="1"/>
    <col min="71" max="71" width="12.54296875" style="5" customWidth="1"/>
    <col min="72" max="72" width="28.90625" style="69" customWidth="1"/>
    <col min="73" max="16384" width="8.90625" style="1"/>
  </cols>
  <sheetData>
    <row r="1" spans="1:76" s="70" customFormat="1" ht="32.4" customHeight="1" thickBot="1" x14ac:dyDescent="0.4">
      <c r="A1" s="343" t="s">
        <v>2731</v>
      </c>
      <c r="B1" s="318"/>
      <c r="C1" s="393"/>
      <c r="D1" s="393"/>
      <c r="E1" s="71"/>
      <c r="F1" s="74"/>
      <c r="G1" s="74" t="s">
        <v>2327</v>
      </c>
      <c r="H1" s="74"/>
      <c r="I1" s="71" t="s">
        <v>2346</v>
      </c>
      <c r="J1" s="453"/>
      <c r="K1" s="71" t="s">
        <v>2347</v>
      </c>
      <c r="L1" s="71"/>
      <c r="M1" s="71"/>
      <c r="N1" s="71"/>
      <c r="O1" s="73"/>
      <c r="P1" s="71"/>
      <c r="Q1" s="73"/>
      <c r="R1" s="71"/>
      <c r="S1" s="74"/>
      <c r="T1" s="71"/>
      <c r="U1" s="142"/>
      <c r="V1" s="71"/>
      <c r="W1" s="71"/>
      <c r="X1" s="71"/>
      <c r="Y1" s="71"/>
      <c r="Z1" s="71"/>
      <c r="AA1" s="71"/>
      <c r="AB1" s="71"/>
      <c r="AC1" s="71"/>
      <c r="AD1" s="286"/>
      <c r="AE1" s="71"/>
      <c r="AF1" s="71"/>
      <c r="AG1" s="71"/>
      <c r="BM1" s="302"/>
    </row>
    <row r="2" spans="1:76" s="20" customFormat="1" ht="27.65" customHeight="1" thickBot="1" x14ac:dyDescent="0.4">
      <c r="A2" s="507" t="s">
        <v>0</v>
      </c>
      <c r="B2" s="89"/>
      <c r="C2" s="510" t="s">
        <v>9</v>
      </c>
      <c r="D2" s="511"/>
      <c r="E2" s="511"/>
      <c r="F2" s="511"/>
      <c r="G2" s="511"/>
      <c r="H2" s="511"/>
      <c r="I2" s="511"/>
      <c r="J2" s="511"/>
      <c r="K2" s="511"/>
      <c r="L2" s="511"/>
      <c r="M2" s="512"/>
      <c r="N2" s="512"/>
      <c r="O2" s="513"/>
      <c r="P2" s="90"/>
      <c r="Q2" s="544" t="s">
        <v>494</v>
      </c>
      <c r="R2" s="90"/>
      <c r="S2" s="560" t="s">
        <v>354</v>
      </c>
      <c r="T2" s="561"/>
      <c r="U2" s="562"/>
      <c r="V2" s="90"/>
      <c r="W2" s="572" t="s">
        <v>355</v>
      </c>
      <c r="X2" s="573"/>
      <c r="Y2" s="574"/>
      <c r="Z2" s="90"/>
      <c r="AA2" s="569" t="s">
        <v>356</v>
      </c>
      <c r="AB2" s="90"/>
      <c r="AC2" s="557" t="s">
        <v>207</v>
      </c>
      <c r="AD2" s="558"/>
      <c r="AE2" s="558"/>
      <c r="AF2" s="559"/>
      <c r="AG2" s="90"/>
      <c r="AH2" s="532" t="s">
        <v>293</v>
      </c>
      <c r="AI2" s="532"/>
      <c r="AJ2" s="532"/>
      <c r="AK2" s="532"/>
      <c r="AL2" s="533"/>
      <c r="AM2" s="90"/>
      <c r="AN2" s="534" t="s">
        <v>191</v>
      </c>
      <c r="AO2" s="535"/>
      <c r="AP2" s="535"/>
      <c r="AQ2" s="535"/>
      <c r="AR2" s="535"/>
      <c r="AS2" s="536"/>
      <c r="AT2" s="90"/>
      <c r="AU2" s="584" t="s">
        <v>10</v>
      </c>
      <c r="AV2" s="585"/>
      <c r="AW2" s="585"/>
      <c r="AX2" s="585"/>
      <c r="AY2" s="585"/>
      <c r="AZ2" s="585"/>
      <c r="BA2" s="586"/>
      <c r="BB2" s="90"/>
      <c r="BC2" s="587" t="s">
        <v>11</v>
      </c>
      <c r="BD2" s="588"/>
      <c r="BE2" s="90"/>
      <c r="BF2" s="589" t="s">
        <v>12</v>
      </c>
      <c r="BG2" s="590"/>
      <c r="BH2" s="590"/>
      <c r="BI2" s="590"/>
      <c r="BJ2" s="590"/>
      <c r="BK2" s="591"/>
      <c r="BL2" s="90"/>
      <c r="BM2" s="581" t="s">
        <v>198</v>
      </c>
      <c r="BN2" s="582"/>
      <c r="BO2" s="582"/>
      <c r="BP2" s="582"/>
      <c r="BQ2" s="582"/>
      <c r="BR2" s="582"/>
      <c r="BS2" s="582"/>
      <c r="BT2" s="583"/>
    </row>
    <row r="3" spans="1:76" s="92" customFormat="1" ht="32" customHeight="1" thickBot="1" x14ac:dyDescent="0.4">
      <c r="A3" s="508"/>
      <c r="B3" s="91"/>
      <c r="C3" s="525" t="s">
        <v>347</v>
      </c>
      <c r="D3" s="526"/>
      <c r="E3" s="527"/>
      <c r="F3" s="516" t="s">
        <v>14</v>
      </c>
      <c r="G3" s="528" t="s">
        <v>1706</v>
      </c>
      <c r="H3" s="530" t="s">
        <v>2500</v>
      </c>
      <c r="I3" s="518" t="s">
        <v>291</v>
      </c>
      <c r="J3" s="519"/>
      <c r="K3" s="519"/>
      <c r="L3" s="520"/>
      <c r="M3" s="521" t="s">
        <v>16</v>
      </c>
      <c r="N3" s="514" t="s">
        <v>17</v>
      </c>
      <c r="O3" s="523" t="s">
        <v>1108</v>
      </c>
      <c r="P3" s="20"/>
      <c r="Q3" s="545"/>
      <c r="R3" s="20"/>
      <c r="S3" s="563" t="s">
        <v>302</v>
      </c>
      <c r="T3" s="565" t="s">
        <v>303</v>
      </c>
      <c r="U3" s="567" t="s">
        <v>304</v>
      </c>
      <c r="V3" s="20"/>
      <c r="W3" s="575" t="s">
        <v>302</v>
      </c>
      <c r="X3" s="577" t="s">
        <v>303</v>
      </c>
      <c r="Y3" s="547" t="s">
        <v>304</v>
      </c>
      <c r="Z3" s="20"/>
      <c r="AA3" s="570"/>
      <c r="AB3" s="20"/>
      <c r="AC3" s="553" t="s">
        <v>456</v>
      </c>
      <c r="AD3" s="555" t="s">
        <v>205</v>
      </c>
      <c r="AE3" s="549" t="s">
        <v>206</v>
      </c>
      <c r="AF3" s="550"/>
      <c r="AG3" s="20"/>
      <c r="AH3" s="537" t="s">
        <v>102</v>
      </c>
      <c r="AI3" s="541" t="s">
        <v>103</v>
      </c>
      <c r="AJ3" s="542"/>
      <c r="AK3" s="543" t="s">
        <v>104</v>
      </c>
      <c r="AL3" s="527"/>
      <c r="AM3" s="20"/>
      <c r="AN3" s="518" t="s">
        <v>15</v>
      </c>
      <c r="AO3" s="520"/>
      <c r="AP3" s="539" t="s">
        <v>21</v>
      </c>
      <c r="AQ3" s="597" t="s">
        <v>22</v>
      </c>
      <c r="AR3" s="518" t="s">
        <v>1109</v>
      </c>
      <c r="AS3" s="599"/>
      <c r="AU3" s="616" t="s">
        <v>18</v>
      </c>
      <c r="AV3" s="602" t="s">
        <v>1110</v>
      </c>
      <c r="AW3" s="610" t="s">
        <v>294</v>
      </c>
      <c r="AX3" s="614" t="s">
        <v>451</v>
      </c>
      <c r="AY3" s="612" t="s">
        <v>1812</v>
      </c>
      <c r="AZ3" s="518" t="s">
        <v>408</v>
      </c>
      <c r="BA3" s="520"/>
      <c r="BB3" s="20"/>
      <c r="BC3" s="604" t="s">
        <v>19</v>
      </c>
      <c r="BD3" s="606" t="s">
        <v>20</v>
      </c>
      <c r="BE3" s="20"/>
      <c r="BF3" s="594" t="s">
        <v>1111</v>
      </c>
      <c r="BG3" s="595"/>
      <c r="BH3" s="596"/>
      <c r="BI3" s="594" t="s">
        <v>1112</v>
      </c>
      <c r="BJ3" s="543"/>
      <c r="BK3" s="596"/>
      <c r="BM3" s="608" t="s">
        <v>984</v>
      </c>
      <c r="BN3" s="600" t="s">
        <v>199</v>
      </c>
      <c r="BO3" s="600" t="s">
        <v>803</v>
      </c>
      <c r="BP3" s="600" t="s">
        <v>1069</v>
      </c>
      <c r="BQ3" s="600" t="s">
        <v>202</v>
      </c>
      <c r="BR3" s="600" t="s">
        <v>203</v>
      </c>
      <c r="BS3" s="579" t="s">
        <v>23</v>
      </c>
      <c r="BT3" s="592" t="s">
        <v>24</v>
      </c>
      <c r="BU3" s="20"/>
      <c r="BV3" s="20"/>
      <c r="BW3" s="20"/>
      <c r="BX3" s="20"/>
    </row>
    <row r="4" spans="1:76" s="114" customFormat="1" ht="69.650000000000006" customHeight="1" thickBot="1" x14ac:dyDescent="0.4">
      <c r="A4" s="509"/>
      <c r="B4" s="93"/>
      <c r="C4" s="394" t="s">
        <v>2859</v>
      </c>
      <c r="D4" s="394" t="s">
        <v>7</v>
      </c>
      <c r="E4" s="94" t="s">
        <v>13</v>
      </c>
      <c r="F4" s="517"/>
      <c r="G4" s="529"/>
      <c r="H4" s="531"/>
      <c r="I4" s="95" t="s">
        <v>105</v>
      </c>
      <c r="J4" s="454" t="s">
        <v>4</v>
      </c>
      <c r="K4" s="96" t="s">
        <v>26</v>
      </c>
      <c r="L4" s="97" t="s">
        <v>204</v>
      </c>
      <c r="M4" s="522"/>
      <c r="N4" s="515"/>
      <c r="O4" s="524"/>
      <c r="P4" s="98"/>
      <c r="Q4" s="546"/>
      <c r="R4" s="98"/>
      <c r="S4" s="564"/>
      <c r="T4" s="566"/>
      <c r="U4" s="568"/>
      <c r="V4" s="98"/>
      <c r="W4" s="576"/>
      <c r="X4" s="578"/>
      <c r="Y4" s="548"/>
      <c r="Z4" s="98"/>
      <c r="AA4" s="571"/>
      <c r="AB4" s="98"/>
      <c r="AC4" s="554"/>
      <c r="AD4" s="556"/>
      <c r="AE4" s="551"/>
      <c r="AF4" s="552"/>
      <c r="AG4" s="98"/>
      <c r="AH4" s="538"/>
      <c r="AI4" s="99" t="s">
        <v>106</v>
      </c>
      <c r="AJ4" s="100" t="s">
        <v>107</v>
      </c>
      <c r="AK4" s="100" t="s">
        <v>108</v>
      </c>
      <c r="AL4" s="101" t="s">
        <v>109</v>
      </c>
      <c r="AM4" s="98"/>
      <c r="AN4" s="102" t="s">
        <v>110</v>
      </c>
      <c r="AO4" s="103" t="s">
        <v>111</v>
      </c>
      <c r="AP4" s="540"/>
      <c r="AQ4" s="598"/>
      <c r="AR4" s="342" t="s">
        <v>7</v>
      </c>
      <c r="AS4" s="104" t="s">
        <v>25</v>
      </c>
      <c r="AT4" s="105"/>
      <c r="AU4" s="617"/>
      <c r="AV4" s="603"/>
      <c r="AW4" s="611"/>
      <c r="AX4" s="615"/>
      <c r="AY4" s="613"/>
      <c r="AZ4" s="106" t="s">
        <v>351</v>
      </c>
      <c r="BA4" s="106" t="s">
        <v>350</v>
      </c>
      <c r="BB4" s="98"/>
      <c r="BC4" s="605"/>
      <c r="BD4" s="607"/>
      <c r="BE4" s="98"/>
      <c r="BF4" s="107" t="s">
        <v>7</v>
      </c>
      <c r="BG4" s="108" t="s">
        <v>25</v>
      </c>
      <c r="BH4" s="109" t="s">
        <v>8</v>
      </c>
      <c r="BI4" s="110" t="s">
        <v>7</v>
      </c>
      <c r="BJ4" s="111" t="s">
        <v>25</v>
      </c>
      <c r="BK4" s="112" t="s">
        <v>8</v>
      </c>
      <c r="BL4" s="105"/>
      <c r="BM4" s="609"/>
      <c r="BN4" s="601"/>
      <c r="BO4" s="601"/>
      <c r="BP4" s="601"/>
      <c r="BQ4" s="601"/>
      <c r="BR4" s="601"/>
      <c r="BS4" s="580"/>
      <c r="BT4" s="593"/>
      <c r="BU4" s="113"/>
      <c r="BV4" s="113"/>
      <c r="BW4" s="113"/>
      <c r="BX4" s="113"/>
    </row>
    <row r="5" spans="1:76" s="5" customFormat="1" ht="130.5" thickBot="1" x14ac:dyDescent="0.4">
      <c r="A5" s="34">
        <v>1</v>
      </c>
      <c r="B5" s="31"/>
      <c r="C5" s="395" t="s">
        <v>2749</v>
      </c>
      <c r="D5" s="395" t="s">
        <v>953</v>
      </c>
      <c r="E5" s="38" t="s">
        <v>431</v>
      </c>
      <c r="F5" s="76" t="s">
        <v>384</v>
      </c>
      <c r="G5" s="76">
        <v>1</v>
      </c>
      <c r="H5" s="76" t="s">
        <v>2912</v>
      </c>
      <c r="I5" s="31" t="s">
        <v>407</v>
      </c>
      <c r="J5" s="455">
        <v>132018</v>
      </c>
      <c r="K5" s="35">
        <v>42829</v>
      </c>
      <c r="L5" s="35" t="s">
        <v>335</v>
      </c>
      <c r="M5" s="35" t="s">
        <v>537</v>
      </c>
      <c r="N5" s="35" t="s">
        <v>536</v>
      </c>
      <c r="O5" s="31" t="s">
        <v>314</v>
      </c>
      <c r="P5" s="31"/>
      <c r="Q5" s="38" t="s">
        <v>247</v>
      </c>
      <c r="R5" s="31"/>
      <c r="S5" s="35">
        <v>43130</v>
      </c>
      <c r="T5" s="35" t="s">
        <v>314</v>
      </c>
      <c r="U5" s="35">
        <v>43130</v>
      </c>
      <c r="V5" s="31"/>
      <c r="W5" s="35">
        <v>43130</v>
      </c>
      <c r="X5" s="35" t="s">
        <v>314</v>
      </c>
      <c r="Y5" s="35">
        <v>43130</v>
      </c>
      <c r="Z5" s="31"/>
      <c r="AA5" s="53" t="s">
        <v>1005</v>
      </c>
      <c r="AB5" s="31"/>
      <c r="AC5" s="35" t="s">
        <v>753</v>
      </c>
      <c r="AD5" s="31" t="s">
        <v>292</v>
      </c>
      <c r="AE5" s="35"/>
      <c r="AF5" s="35" t="s">
        <v>30</v>
      </c>
      <c r="AG5" s="31"/>
      <c r="AH5" s="31" t="s">
        <v>88</v>
      </c>
      <c r="AI5" s="31" t="s">
        <v>87</v>
      </c>
      <c r="AJ5" s="39" t="s">
        <v>462</v>
      </c>
      <c r="AK5" s="31" t="s">
        <v>88</v>
      </c>
      <c r="AL5" s="35" t="s">
        <v>314</v>
      </c>
      <c r="AM5" s="31"/>
      <c r="AN5" s="36" t="s">
        <v>406</v>
      </c>
      <c r="AO5" s="31" t="s">
        <v>170</v>
      </c>
      <c r="AP5" s="31" t="s">
        <v>51</v>
      </c>
      <c r="AQ5" s="31" t="s">
        <v>52</v>
      </c>
      <c r="AR5" s="31" t="s">
        <v>399</v>
      </c>
      <c r="AS5" s="37" t="s">
        <v>401</v>
      </c>
      <c r="AT5" s="31"/>
      <c r="AU5" s="31" t="s">
        <v>516</v>
      </c>
      <c r="AV5" s="31" t="s">
        <v>517</v>
      </c>
      <c r="AW5" s="31" t="s">
        <v>87</v>
      </c>
      <c r="AX5" s="57" t="s">
        <v>314</v>
      </c>
      <c r="AY5" s="31" t="s">
        <v>485</v>
      </c>
      <c r="AZ5" s="31" t="s">
        <v>1003</v>
      </c>
      <c r="BA5" s="37" t="s">
        <v>1004</v>
      </c>
      <c r="BB5" s="31"/>
      <c r="BC5" s="31" t="s">
        <v>53</v>
      </c>
      <c r="BD5" s="31" t="s">
        <v>402</v>
      </c>
      <c r="BE5" s="31"/>
      <c r="BF5" s="31" t="s">
        <v>399</v>
      </c>
      <c r="BG5" s="31" t="s">
        <v>1882</v>
      </c>
      <c r="BH5" s="290" t="s">
        <v>596</v>
      </c>
      <c r="BI5" s="31" t="s">
        <v>403</v>
      </c>
      <c r="BJ5" s="31" t="s">
        <v>404</v>
      </c>
      <c r="BK5" s="37" t="s">
        <v>405</v>
      </c>
      <c r="BL5" s="31"/>
      <c r="BM5" s="85" t="str">
        <f>+Snapshot!S85</f>
        <v>CLOSED</v>
      </c>
      <c r="BN5" s="35">
        <v>43138</v>
      </c>
      <c r="BO5" s="35">
        <v>43157</v>
      </c>
      <c r="BP5" s="35">
        <v>43187</v>
      </c>
      <c r="BQ5" s="35">
        <v>43188</v>
      </c>
      <c r="BR5" s="35">
        <v>43229</v>
      </c>
      <c r="BS5" s="31" t="s">
        <v>87</v>
      </c>
      <c r="BT5" s="63"/>
    </row>
    <row r="6" spans="1:76" s="5" customFormat="1" ht="104.5" thickBot="1" x14ac:dyDescent="0.4">
      <c r="A6" s="34">
        <v>2</v>
      </c>
      <c r="B6" s="31"/>
      <c r="C6" s="395" t="s">
        <v>2750</v>
      </c>
      <c r="D6" s="395" t="s">
        <v>1083</v>
      </c>
      <c r="E6" s="35" t="s">
        <v>430</v>
      </c>
      <c r="F6" s="76" t="s">
        <v>369</v>
      </c>
      <c r="G6" s="76">
        <v>1</v>
      </c>
      <c r="H6" s="76" t="s">
        <v>2518</v>
      </c>
      <c r="I6" s="31" t="s">
        <v>407</v>
      </c>
      <c r="J6" s="455">
        <v>5914</v>
      </c>
      <c r="K6" s="35">
        <v>39979</v>
      </c>
      <c r="L6" s="35" t="s">
        <v>335</v>
      </c>
      <c r="M6" s="35" t="s">
        <v>740</v>
      </c>
      <c r="N6" s="35" t="s">
        <v>535</v>
      </c>
      <c r="O6" s="31" t="s">
        <v>314</v>
      </c>
      <c r="P6" s="31"/>
      <c r="Q6" s="38" t="s">
        <v>247</v>
      </c>
      <c r="R6" s="31"/>
      <c r="S6" s="35">
        <v>43130</v>
      </c>
      <c r="T6" s="35" t="s">
        <v>314</v>
      </c>
      <c r="U6" s="35">
        <v>43131</v>
      </c>
      <c r="V6" s="31"/>
      <c r="W6" s="35">
        <v>43130</v>
      </c>
      <c r="X6" s="35" t="s">
        <v>314</v>
      </c>
      <c r="Y6" s="35">
        <v>43131</v>
      </c>
      <c r="Z6" s="31"/>
      <c r="AA6" s="53" t="s">
        <v>852</v>
      </c>
      <c r="AB6" s="31"/>
      <c r="AC6" s="38" t="s">
        <v>754</v>
      </c>
      <c r="AD6" s="36">
        <v>608266</v>
      </c>
      <c r="AE6" s="35"/>
      <c r="AF6" s="35" t="s">
        <v>36</v>
      </c>
      <c r="AG6" s="31"/>
      <c r="AH6" s="31" t="s">
        <v>88</v>
      </c>
      <c r="AI6" s="31" t="s">
        <v>466</v>
      </c>
      <c r="AJ6" s="31" t="s">
        <v>444</v>
      </c>
      <c r="AK6" s="31" t="s">
        <v>88</v>
      </c>
      <c r="AL6" s="35" t="s">
        <v>314</v>
      </c>
      <c r="AM6" s="31"/>
      <c r="AN6" s="36" t="s">
        <v>409</v>
      </c>
      <c r="AO6" s="31" t="s">
        <v>172</v>
      </c>
      <c r="AP6" s="31" t="s">
        <v>55</v>
      </c>
      <c r="AQ6" s="31" t="s">
        <v>52</v>
      </c>
      <c r="AR6" s="31" t="s">
        <v>399</v>
      </c>
      <c r="AS6" s="37" t="s">
        <v>401</v>
      </c>
      <c r="AT6" s="31"/>
      <c r="AU6" s="31" t="s">
        <v>715</v>
      </c>
      <c r="AV6" s="31" t="s">
        <v>716</v>
      </c>
      <c r="AW6" s="31" t="s">
        <v>87</v>
      </c>
      <c r="AX6" s="57" t="s">
        <v>314</v>
      </c>
      <c r="AY6" s="31" t="s">
        <v>481</v>
      </c>
      <c r="AZ6" s="31" t="s">
        <v>445</v>
      </c>
      <c r="BA6" s="37" t="s">
        <v>446</v>
      </c>
      <c r="BB6" s="31"/>
      <c r="BC6" s="31" t="s">
        <v>53</v>
      </c>
      <c r="BD6" s="31" t="s">
        <v>70</v>
      </c>
      <c r="BE6" s="31"/>
      <c r="BF6" s="31" t="s">
        <v>399</v>
      </c>
      <c r="BG6" s="31" t="s">
        <v>1882</v>
      </c>
      <c r="BH6" s="290" t="s">
        <v>596</v>
      </c>
      <c r="BI6" s="31" t="s">
        <v>2640</v>
      </c>
      <c r="BJ6" s="31" t="s">
        <v>2641</v>
      </c>
      <c r="BK6" s="37" t="s">
        <v>2642</v>
      </c>
      <c r="BL6" s="31"/>
      <c r="BM6" s="85" t="str">
        <f>+Snapshot!S86</f>
        <v>CLOSED</v>
      </c>
      <c r="BN6" s="35" t="s">
        <v>292</v>
      </c>
      <c r="BO6" s="35">
        <v>43161</v>
      </c>
      <c r="BP6" s="35">
        <v>43167</v>
      </c>
      <c r="BQ6" s="35">
        <v>43164</v>
      </c>
      <c r="BR6" s="35">
        <v>43385</v>
      </c>
      <c r="BS6" s="31" t="s">
        <v>87</v>
      </c>
      <c r="BT6" s="63"/>
    </row>
    <row r="7" spans="1:76" s="5" customFormat="1" ht="260.5" thickBot="1" x14ac:dyDescent="0.4">
      <c r="A7" s="34">
        <v>3</v>
      </c>
      <c r="B7" s="31"/>
      <c r="C7" s="395" t="s">
        <v>2751</v>
      </c>
      <c r="D7" s="395" t="s">
        <v>627</v>
      </c>
      <c r="E7" s="35" t="s">
        <v>430</v>
      </c>
      <c r="F7" s="76" t="s">
        <v>370</v>
      </c>
      <c r="G7" s="76">
        <v>1</v>
      </c>
      <c r="H7" s="76" t="s">
        <v>2518</v>
      </c>
      <c r="I7" s="31" t="s">
        <v>443</v>
      </c>
      <c r="J7" s="455">
        <v>5524</v>
      </c>
      <c r="K7" s="35">
        <v>40787</v>
      </c>
      <c r="L7" s="35" t="s">
        <v>335</v>
      </c>
      <c r="M7" s="35" t="s">
        <v>537</v>
      </c>
      <c r="N7" s="35" t="s">
        <v>667</v>
      </c>
      <c r="O7" s="31" t="s">
        <v>314</v>
      </c>
      <c r="P7" s="31"/>
      <c r="Q7" s="38" t="s">
        <v>247</v>
      </c>
      <c r="R7" s="31"/>
      <c r="S7" s="35">
        <v>43130</v>
      </c>
      <c r="T7" s="35">
        <v>43139</v>
      </c>
      <c r="U7" s="35">
        <v>43140</v>
      </c>
      <c r="V7" s="31"/>
      <c r="W7" s="35">
        <v>43130</v>
      </c>
      <c r="X7" s="35">
        <v>43139</v>
      </c>
      <c r="Y7" s="35" t="s">
        <v>314</v>
      </c>
      <c r="Z7" s="31"/>
      <c r="AA7" s="53" t="s">
        <v>956</v>
      </c>
      <c r="AB7" s="31"/>
      <c r="AC7" s="35" t="s">
        <v>315</v>
      </c>
      <c r="AD7" s="31"/>
      <c r="AE7" s="35"/>
      <c r="AF7" s="35"/>
      <c r="AG7" s="31"/>
      <c r="AH7" s="31" t="s">
        <v>88</v>
      </c>
      <c r="AI7" s="31" t="s">
        <v>88</v>
      </c>
      <c r="AJ7" s="31" t="s">
        <v>314</v>
      </c>
      <c r="AK7" s="31" t="s">
        <v>88</v>
      </c>
      <c r="AL7" s="35" t="s">
        <v>314</v>
      </c>
      <c r="AM7" s="31"/>
      <c r="AN7" s="36" t="s">
        <v>1940</v>
      </c>
      <c r="AO7" s="31" t="s">
        <v>171</v>
      </c>
      <c r="AP7" s="31" t="s">
        <v>55</v>
      </c>
      <c r="AQ7" s="31"/>
      <c r="AR7" s="31" t="s">
        <v>399</v>
      </c>
      <c r="AS7" s="37" t="s">
        <v>401</v>
      </c>
      <c r="AT7" s="31"/>
      <c r="AU7" s="31" t="s">
        <v>515</v>
      </c>
      <c r="AV7" s="31" t="s">
        <v>514</v>
      </c>
      <c r="AW7" s="52" t="s">
        <v>88</v>
      </c>
      <c r="AX7" s="57" t="s">
        <v>930</v>
      </c>
      <c r="AY7" s="31" t="s">
        <v>484</v>
      </c>
      <c r="AZ7" s="31" t="s">
        <v>442</v>
      </c>
      <c r="BA7" s="31"/>
      <c r="BB7" s="31"/>
      <c r="BC7" s="31" t="s">
        <v>53</v>
      </c>
      <c r="BD7" s="31" t="s">
        <v>69</v>
      </c>
      <c r="BE7" s="31"/>
      <c r="BF7" s="31" t="s">
        <v>314</v>
      </c>
      <c r="BG7" s="31" t="s">
        <v>314</v>
      </c>
      <c r="BH7" s="291" t="s">
        <v>314</v>
      </c>
      <c r="BI7" s="36" t="s">
        <v>314</v>
      </c>
      <c r="BJ7" s="36" t="s">
        <v>314</v>
      </c>
      <c r="BK7" s="36" t="s">
        <v>314</v>
      </c>
      <c r="BL7" s="31"/>
      <c r="BM7" s="85" t="str">
        <f>+Snapshot!S152</f>
        <v>No Remediation Required</v>
      </c>
      <c r="BN7" s="35">
        <v>43177</v>
      </c>
      <c r="BO7" s="38" t="s">
        <v>1014</v>
      </c>
      <c r="BP7" s="35" t="s">
        <v>292</v>
      </c>
      <c r="BQ7" s="35">
        <v>43193</v>
      </c>
      <c r="BR7" s="35" t="s">
        <v>314</v>
      </c>
      <c r="BS7" s="31" t="s">
        <v>314</v>
      </c>
      <c r="BT7" s="63" t="s">
        <v>2180</v>
      </c>
    </row>
    <row r="8" spans="1:76" s="5" customFormat="1" ht="91.5" thickBot="1" x14ac:dyDescent="0.4">
      <c r="A8" s="34">
        <v>4</v>
      </c>
      <c r="B8" s="31"/>
      <c r="C8" s="395">
        <v>12472</v>
      </c>
      <c r="D8" s="395" t="s">
        <v>609</v>
      </c>
      <c r="E8" s="35">
        <v>42831</v>
      </c>
      <c r="F8" s="76" t="s">
        <v>734</v>
      </c>
      <c r="G8" s="76">
        <v>1</v>
      </c>
      <c r="H8" s="76" t="s">
        <v>2912</v>
      </c>
      <c r="I8" s="31" t="s">
        <v>319</v>
      </c>
      <c r="J8" s="455">
        <v>5959.2</v>
      </c>
      <c r="K8" s="35">
        <v>43066</v>
      </c>
      <c r="L8" s="35">
        <v>43425</v>
      </c>
      <c r="M8" s="35" t="s">
        <v>739</v>
      </c>
      <c r="N8" s="35" t="s">
        <v>738</v>
      </c>
      <c r="O8" s="31" t="s">
        <v>314</v>
      </c>
      <c r="P8" s="31"/>
      <c r="Q8" s="38" t="s">
        <v>247</v>
      </c>
      <c r="R8" s="31"/>
      <c r="S8" s="35" t="s">
        <v>314</v>
      </c>
      <c r="T8" s="35" t="s">
        <v>314</v>
      </c>
      <c r="U8" s="35" t="s">
        <v>314</v>
      </c>
      <c r="V8" s="31"/>
      <c r="W8" s="35" t="s">
        <v>314</v>
      </c>
      <c r="X8" s="35" t="s">
        <v>314</v>
      </c>
      <c r="Y8" s="35" t="s">
        <v>314</v>
      </c>
      <c r="Z8" s="31"/>
      <c r="AA8" s="53" t="s">
        <v>314</v>
      </c>
      <c r="AB8" s="31"/>
      <c r="AC8" s="35" t="s">
        <v>314</v>
      </c>
      <c r="AD8" s="31" t="s">
        <v>292</v>
      </c>
      <c r="AE8" s="35" t="s">
        <v>29</v>
      </c>
      <c r="AF8" s="35" t="s">
        <v>30</v>
      </c>
      <c r="AG8" s="31"/>
      <c r="AH8" s="31" t="s">
        <v>87</v>
      </c>
      <c r="AI8" s="31" t="s">
        <v>88</v>
      </c>
      <c r="AJ8" s="36" t="s">
        <v>247</v>
      </c>
      <c r="AK8" s="31" t="s">
        <v>88</v>
      </c>
      <c r="AL8" s="38" t="s">
        <v>247</v>
      </c>
      <c r="AM8" s="31"/>
      <c r="AN8" s="36" t="s">
        <v>241</v>
      </c>
      <c r="AO8" s="31" t="s">
        <v>170</v>
      </c>
      <c r="AP8" s="31" t="s">
        <v>55</v>
      </c>
      <c r="AQ8" s="31" t="s">
        <v>56</v>
      </c>
      <c r="AR8" s="31" t="s">
        <v>285</v>
      </c>
      <c r="AS8" s="31" t="s">
        <v>286</v>
      </c>
      <c r="AT8" s="31"/>
      <c r="AU8" s="31" t="s">
        <v>512</v>
      </c>
      <c r="AV8" s="31" t="s">
        <v>513</v>
      </c>
      <c r="AW8" s="31" t="s">
        <v>87</v>
      </c>
      <c r="AX8" s="57"/>
      <c r="AY8" s="31" t="s">
        <v>440</v>
      </c>
      <c r="AZ8" s="31" t="s">
        <v>352</v>
      </c>
      <c r="BA8" s="37" t="s">
        <v>353</v>
      </c>
      <c r="BB8" s="31"/>
      <c r="BC8" s="31" t="s">
        <v>57</v>
      </c>
      <c r="BD8" s="31" t="s">
        <v>62</v>
      </c>
      <c r="BE8" s="31"/>
      <c r="BF8" s="31" t="s">
        <v>285</v>
      </c>
      <c r="BG8" s="31" t="s">
        <v>286</v>
      </c>
      <c r="BH8" s="292" t="s">
        <v>287</v>
      </c>
      <c r="BI8" s="31" t="s">
        <v>288</v>
      </c>
      <c r="BJ8" s="31" t="s">
        <v>289</v>
      </c>
      <c r="BK8" s="46" t="s">
        <v>290</v>
      </c>
      <c r="BL8" s="31"/>
      <c r="BM8" s="85" t="str">
        <f>+Snapshot!S88</f>
        <v>CLOSED</v>
      </c>
      <c r="BN8" s="35" t="s">
        <v>314</v>
      </c>
      <c r="BO8" s="35" t="s">
        <v>314</v>
      </c>
      <c r="BP8" s="35" t="s">
        <v>314</v>
      </c>
      <c r="BQ8" s="35">
        <v>42831</v>
      </c>
      <c r="BR8" s="35">
        <v>43060</v>
      </c>
      <c r="BS8" s="31" t="s">
        <v>87</v>
      </c>
      <c r="BT8" s="63"/>
    </row>
    <row r="9" spans="1:76" s="5" customFormat="1" ht="78.5" thickBot="1" x14ac:dyDescent="0.4">
      <c r="A9" s="34">
        <v>5</v>
      </c>
      <c r="B9" s="31"/>
      <c r="C9" s="395">
        <v>15629</v>
      </c>
      <c r="D9" s="395" t="s">
        <v>2210</v>
      </c>
      <c r="E9" s="35">
        <v>43216</v>
      </c>
      <c r="F9" s="76" t="s">
        <v>1126</v>
      </c>
      <c r="G9" s="76">
        <v>1</v>
      </c>
      <c r="H9" s="76" t="s">
        <v>2540</v>
      </c>
      <c r="I9" s="31" t="s">
        <v>1138</v>
      </c>
      <c r="J9" s="455">
        <v>31680</v>
      </c>
      <c r="K9" s="35">
        <v>41121</v>
      </c>
      <c r="L9" s="35">
        <v>43313</v>
      </c>
      <c r="M9" s="35" t="s">
        <v>314</v>
      </c>
      <c r="N9" s="35" t="s">
        <v>1139</v>
      </c>
      <c r="O9" s="31" t="s">
        <v>314</v>
      </c>
      <c r="P9" s="31"/>
      <c r="Q9" s="38"/>
      <c r="R9" s="31"/>
      <c r="S9" s="35" t="s">
        <v>314</v>
      </c>
      <c r="T9" s="35" t="s">
        <v>314</v>
      </c>
      <c r="U9" s="35" t="s">
        <v>314</v>
      </c>
      <c r="V9" s="31"/>
      <c r="W9" s="35" t="s">
        <v>314</v>
      </c>
      <c r="X9" s="35" t="s">
        <v>314</v>
      </c>
      <c r="Y9" s="35" t="s">
        <v>314</v>
      </c>
      <c r="Z9" s="31"/>
      <c r="AA9" s="53"/>
      <c r="AB9" s="31"/>
      <c r="AC9" s="35" t="s">
        <v>292</v>
      </c>
      <c r="AD9" s="226" t="s">
        <v>197</v>
      </c>
      <c r="AE9" s="35"/>
      <c r="AF9" s="35"/>
      <c r="AG9" s="31"/>
      <c r="AH9" s="31" t="s">
        <v>88</v>
      </c>
      <c r="AI9" s="31" t="s">
        <v>88</v>
      </c>
      <c r="AJ9" s="31" t="s">
        <v>314</v>
      </c>
      <c r="AK9" s="31" t="s">
        <v>88</v>
      </c>
      <c r="AL9" s="35" t="s">
        <v>314</v>
      </c>
      <c r="AM9" s="31"/>
      <c r="AN9" s="36" t="s">
        <v>1127</v>
      </c>
      <c r="AO9" s="31" t="s">
        <v>312</v>
      </c>
      <c r="AP9" s="31" t="s">
        <v>55</v>
      </c>
      <c r="AQ9" s="31" t="s">
        <v>52</v>
      </c>
      <c r="AR9" s="31" t="s">
        <v>3082</v>
      </c>
      <c r="AS9" s="31" t="s">
        <v>3083</v>
      </c>
      <c r="AT9" s="31"/>
      <c r="AU9" s="31" t="s">
        <v>1215</v>
      </c>
      <c r="AV9" s="31" t="s">
        <v>314</v>
      </c>
      <c r="AW9" s="79" t="s">
        <v>87</v>
      </c>
      <c r="AX9" s="31" t="s">
        <v>314</v>
      </c>
      <c r="AY9" s="31" t="s">
        <v>59</v>
      </c>
      <c r="AZ9" s="31" t="s">
        <v>314</v>
      </c>
      <c r="BA9" s="37" t="s">
        <v>314</v>
      </c>
      <c r="BB9" s="31"/>
      <c r="BC9" s="31" t="s">
        <v>1055</v>
      </c>
      <c r="BD9" s="31" t="s">
        <v>402</v>
      </c>
      <c r="BE9" s="31"/>
      <c r="BF9" s="31" t="s">
        <v>3082</v>
      </c>
      <c r="BG9" s="31" t="s">
        <v>3083</v>
      </c>
      <c r="BH9" s="37" t="s">
        <v>3084</v>
      </c>
      <c r="BI9" s="31" t="s">
        <v>3085</v>
      </c>
      <c r="BJ9" s="31" t="s">
        <v>1038</v>
      </c>
      <c r="BK9" s="37" t="s">
        <v>292</v>
      </c>
      <c r="BL9" s="31"/>
      <c r="BM9" s="85" t="str">
        <f>+Snapshot!S87</f>
        <v>CLOSED</v>
      </c>
      <c r="BN9" s="35" t="s">
        <v>314</v>
      </c>
      <c r="BO9" s="35" t="s">
        <v>314</v>
      </c>
      <c r="BP9" s="35" t="s">
        <v>314</v>
      </c>
      <c r="BQ9" s="35">
        <v>43215</v>
      </c>
      <c r="BR9" s="35">
        <v>43453</v>
      </c>
      <c r="BS9" s="31" t="s">
        <v>87</v>
      </c>
      <c r="BT9" s="63"/>
    </row>
    <row r="10" spans="1:76" s="5" customFormat="1" ht="104.5" thickBot="1" x14ac:dyDescent="0.4">
      <c r="A10" s="34">
        <v>6</v>
      </c>
      <c r="B10" s="31"/>
      <c r="C10" s="395" t="s">
        <v>2752</v>
      </c>
      <c r="D10" s="395" t="s">
        <v>628</v>
      </c>
      <c r="E10" s="35" t="s">
        <v>431</v>
      </c>
      <c r="F10" s="76" t="s">
        <v>439</v>
      </c>
      <c r="G10" s="76">
        <v>1</v>
      </c>
      <c r="H10" s="76" t="s">
        <v>2913</v>
      </c>
      <c r="I10" s="31" t="s">
        <v>438</v>
      </c>
      <c r="J10" s="455">
        <v>44968</v>
      </c>
      <c r="K10" s="35">
        <v>42143</v>
      </c>
      <c r="L10" s="35">
        <v>43239</v>
      </c>
      <c r="M10" s="35" t="s">
        <v>533</v>
      </c>
      <c r="N10" s="35" t="s">
        <v>534</v>
      </c>
      <c r="O10" s="31" t="s">
        <v>385</v>
      </c>
      <c r="P10" s="31"/>
      <c r="Q10" s="38" t="s">
        <v>247</v>
      </c>
      <c r="R10" s="31"/>
      <c r="S10" s="35">
        <v>43130</v>
      </c>
      <c r="T10" s="35" t="s">
        <v>314</v>
      </c>
      <c r="U10" s="35">
        <v>43130</v>
      </c>
      <c r="V10" s="31"/>
      <c r="W10" s="35">
        <v>43130</v>
      </c>
      <c r="X10" s="35" t="s">
        <v>314</v>
      </c>
      <c r="Y10" s="35">
        <v>43130</v>
      </c>
      <c r="Z10" s="31"/>
      <c r="AA10" s="53" t="s">
        <v>853</v>
      </c>
      <c r="AB10" s="31"/>
      <c r="AC10" s="35" t="s">
        <v>810</v>
      </c>
      <c r="AD10" s="31" t="s">
        <v>314</v>
      </c>
      <c r="AE10" s="35" t="s">
        <v>811</v>
      </c>
      <c r="AF10" s="35" t="s">
        <v>240</v>
      </c>
      <c r="AG10" s="31"/>
      <c r="AH10" s="31" t="s">
        <v>88</v>
      </c>
      <c r="AI10" s="31" t="s">
        <v>88</v>
      </c>
      <c r="AJ10" s="31" t="s">
        <v>314</v>
      </c>
      <c r="AK10" s="31" t="s">
        <v>88</v>
      </c>
      <c r="AL10" s="35" t="s">
        <v>314</v>
      </c>
      <c r="AM10" s="31"/>
      <c r="AN10" s="36" t="s">
        <v>587</v>
      </c>
      <c r="AO10" s="31" t="s">
        <v>173</v>
      </c>
      <c r="AP10" s="31" t="s">
        <v>55</v>
      </c>
      <c r="AQ10" s="31" t="s">
        <v>52</v>
      </c>
      <c r="AR10" s="31" t="s">
        <v>399</v>
      </c>
      <c r="AS10" s="37" t="s">
        <v>401</v>
      </c>
      <c r="AT10" s="31"/>
      <c r="AU10" s="31" t="s">
        <v>511</v>
      </c>
      <c r="AV10" s="31" t="s">
        <v>314</v>
      </c>
      <c r="AW10" s="31" t="s">
        <v>87</v>
      </c>
      <c r="AX10" s="57" t="s">
        <v>314</v>
      </c>
      <c r="AY10" s="31" t="s">
        <v>239</v>
      </c>
      <c r="AZ10" s="31" t="s">
        <v>314</v>
      </c>
      <c r="BA10" s="31" t="s">
        <v>314</v>
      </c>
      <c r="BB10" s="31"/>
      <c r="BC10" s="31" t="s">
        <v>53</v>
      </c>
      <c r="BD10" s="31" t="s">
        <v>71</v>
      </c>
      <c r="BE10" s="31"/>
      <c r="BF10" s="31" t="s">
        <v>399</v>
      </c>
      <c r="BG10" s="31" t="s">
        <v>1882</v>
      </c>
      <c r="BH10" s="290" t="s">
        <v>596</v>
      </c>
      <c r="BI10" s="31" t="s">
        <v>2286</v>
      </c>
      <c r="BJ10" s="31" t="s">
        <v>2287</v>
      </c>
      <c r="BK10" s="37" t="s">
        <v>2288</v>
      </c>
      <c r="BL10" s="31"/>
      <c r="BM10" s="85" t="str">
        <f>+Snapshot!S89</f>
        <v>CLOSED</v>
      </c>
      <c r="BN10" s="35">
        <v>43138</v>
      </c>
      <c r="BO10" s="35">
        <v>43157</v>
      </c>
      <c r="BP10" s="35" t="s">
        <v>1115</v>
      </c>
      <c r="BQ10" s="35">
        <v>43213</v>
      </c>
      <c r="BR10" s="35">
        <v>43286</v>
      </c>
      <c r="BS10" s="31" t="s">
        <v>87</v>
      </c>
      <c r="BT10" s="63" t="s">
        <v>962</v>
      </c>
    </row>
    <row r="11" spans="1:76" s="5" customFormat="1" ht="123.65" customHeight="1" thickBot="1" x14ac:dyDescent="0.4">
      <c r="A11" s="34">
        <v>7</v>
      </c>
      <c r="B11" s="31"/>
      <c r="C11" s="395" t="s">
        <v>2753</v>
      </c>
      <c r="D11" s="395" t="s">
        <v>1080</v>
      </c>
      <c r="E11" s="38" t="s">
        <v>2289</v>
      </c>
      <c r="F11" s="76" t="s">
        <v>733</v>
      </c>
      <c r="G11" s="76">
        <v>1</v>
      </c>
      <c r="H11" s="76" t="s">
        <v>2518</v>
      </c>
      <c r="I11" s="31" t="s">
        <v>244</v>
      </c>
      <c r="J11" s="455">
        <v>5040</v>
      </c>
      <c r="K11" s="35">
        <v>40057</v>
      </c>
      <c r="L11" s="45">
        <v>42247</v>
      </c>
      <c r="M11" s="35" t="s">
        <v>959</v>
      </c>
      <c r="N11" s="35" t="s">
        <v>2280</v>
      </c>
      <c r="O11" s="31" t="s">
        <v>314</v>
      </c>
      <c r="P11" s="31"/>
      <c r="Q11" s="50" t="s">
        <v>322</v>
      </c>
      <c r="R11" s="31"/>
      <c r="S11" s="35">
        <v>43110</v>
      </c>
      <c r="T11" s="35" t="s">
        <v>314</v>
      </c>
      <c r="U11" s="35">
        <v>43111</v>
      </c>
      <c r="V11" s="31"/>
      <c r="W11" s="35">
        <v>43112</v>
      </c>
      <c r="X11" s="35">
        <v>43123</v>
      </c>
      <c r="Y11" s="35" t="s">
        <v>958</v>
      </c>
      <c r="Z11" s="31"/>
      <c r="AA11" s="5" t="s">
        <v>854</v>
      </c>
      <c r="AB11" s="31"/>
      <c r="AC11" s="38" t="s">
        <v>755</v>
      </c>
      <c r="AD11" s="31"/>
      <c r="AE11" s="35"/>
      <c r="AF11" s="35"/>
      <c r="AG11" s="31"/>
      <c r="AH11" s="31" t="s">
        <v>88</v>
      </c>
      <c r="AI11" s="31" t="s">
        <v>88</v>
      </c>
      <c r="AJ11" s="31" t="s">
        <v>314</v>
      </c>
      <c r="AK11" s="31" t="s">
        <v>88</v>
      </c>
      <c r="AL11" s="35" t="s">
        <v>314</v>
      </c>
      <c r="AM11" s="31"/>
      <c r="AN11" s="36" t="s">
        <v>320</v>
      </c>
      <c r="AO11" s="31" t="s">
        <v>175</v>
      </c>
      <c r="AP11" s="31" t="s">
        <v>55</v>
      </c>
      <c r="AQ11" s="31" t="s">
        <v>52</v>
      </c>
      <c r="AR11" s="31" t="s">
        <v>399</v>
      </c>
      <c r="AS11" s="37" t="s">
        <v>401</v>
      </c>
      <c r="AT11" s="31"/>
      <c r="AU11" s="31" t="s">
        <v>349</v>
      </c>
      <c r="AV11" s="31" t="s">
        <v>314</v>
      </c>
      <c r="AW11" s="52" t="s">
        <v>88</v>
      </c>
      <c r="AX11" s="57" t="s">
        <v>454</v>
      </c>
      <c r="AY11" s="31" t="s">
        <v>483</v>
      </c>
      <c r="AZ11" s="31" t="s">
        <v>314</v>
      </c>
      <c r="BA11" s="31" t="s">
        <v>314</v>
      </c>
      <c r="BB11" s="31"/>
      <c r="BC11" s="31" t="s">
        <v>53</v>
      </c>
      <c r="BD11" s="31" t="s">
        <v>60</v>
      </c>
      <c r="BE11" s="31"/>
      <c r="BF11" s="31" t="s">
        <v>399</v>
      </c>
      <c r="BG11" s="31" t="s">
        <v>1882</v>
      </c>
      <c r="BH11" s="290" t="s">
        <v>596</v>
      </c>
      <c r="BI11" s="31"/>
      <c r="BJ11" s="31"/>
      <c r="BK11" s="46"/>
      <c r="BL11" s="31"/>
      <c r="BM11" s="85" t="str">
        <f>+Snapshot!S6</f>
        <v>Under
Review
w/ Counsel</v>
      </c>
      <c r="BN11" s="35">
        <v>43182</v>
      </c>
      <c r="BO11" s="38" t="s">
        <v>1014</v>
      </c>
      <c r="BP11" s="35">
        <v>43208</v>
      </c>
      <c r="BQ11" s="35">
        <v>43208</v>
      </c>
      <c r="BR11" s="35"/>
      <c r="BS11" s="31"/>
      <c r="BT11" s="63" t="s">
        <v>957</v>
      </c>
    </row>
    <row r="12" spans="1:76" s="5" customFormat="1" ht="103.25" customHeight="1" thickBot="1" x14ac:dyDescent="0.4">
      <c r="A12" s="34">
        <v>8</v>
      </c>
      <c r="B12" s="31"/>
      <c r="C12" s="395">
        <v>14596</v>
      </c>
      <c r="D12" s="395" t="s">
        <v>2754</v>
      </c>
      <c r="E12" s="35">
        <v>43118</v>
      </c>
      <c r="F12" s="76" t="s">
        <v>211</v>
      </c>
      <c r="G12" s="76">
        <v>1</v>
      </c>
      <c r="H12" s="76" t="s">
        <v>2912</v>
      </c>
      <c r="I12" s="31" t="s">
        <v>603</v>
      </c>
      <c r="J12" s="455">
        <v>34837</v>
      </c>
      <c r="K12" s="35">
        <v>41975</v>
      </c>
      <c r="L12" s="35" t="s">
        <v>335</v>
      </c>
      <c r="M12" s="35" t="s">
        <v>469</v>
      </c>
      <c r="N12" s="35" t="s">
        <v>470</v>
      </c>
      <c r="O12" s="31" t="s">
        <v>314</v>
      </c>
      <c r="P12" s="31"/>
      <c r="Q12" s="38" t="s">
        <v>247</v>
      </c>
      <c r="R12" s="31"/>
      <c r="S12" s="35" t="s">
        <v>314</v>
      </c>
      <c r="T12" s="35" t="s">
        <v>314</v>
      </c>
      <c r="U12" s="35" t="s">
        <v>314</v>
      </c>
      <c r="V12" s="31"/>
      <c r="W12" s="35" t="s">
        <v>314</v>
      </c>
      <c r="X12" s="35" t="s">
        <v>314</v>
      </c>
      <c r="Y12" s="35" t="s">
        <v>314</v>
      </c>
      <c r="Z12" s="31"/>
      <c r="AA12" s="53"/>
      <c r="AB12" s="31"/>
      <c r="AC12" s="35" t="s">
        <v>88</v>
      </c>
      <c r="AD12" s="36" t="s">
        <v>247</v>
      </c>
      <c r="AE12" s="35" t="s">
        <v>314</v>
      </c>
      <c r="AF12" s="35" t="s">
        <v>314</v>
      </c>
      <c r="AG12" s="31"/>
      <c r="AH12" s="31" t="s">
        <v>88</v>
      </c>
      <c r="AI12" s="31" t="s">
        <v>87</v>
      </c>
      <c r="AJ12" s="61" t="s">
        <v>871</v>
      </c>
      <c r="AK12" s="31" t="s">
        <v>88</v>
      </c>
      <c r="AL12" s="35" t="s">
        <v>314</v>
      </c>
      <c r="AM12" s="31"/>
      <c r="AN12" s="36" t="s">
        <v>1811</v>
      </c>
      <c r="AO12" s="31" t="s">
        <v>171</v>
      </c>
      <c r="AP12" s="31" t="s">
        <v>51</v>
      </c>
      <c r="AQ12" s="31" t="s">
        <v>52</v>
      </c>
      <c r="AR12" s="31" t="s">
        <v>285</v>
      </c>
      <c r="AS12" s="51" t="s">
        <v>286</v>
      </c>
      <c r="AT12" s="31"/>
      <c r="AU12" s="36" t="s">
        <v>247</v>
      </c>
      <c r="AV12" s="36" t="s">
        <v>247</v>
      </c>
      <c r="AW12" s="31" t="s">
        <v>314</v>
      </c>
      <c r="AX12" s="84" t="s">
        <v>247</v>
      </c>
      <c r="AY12" s="36" t="s">
        <v>247</v>
      </c>
      <c r="AZ12" s="36" t="s">
        <v>247</v>
      </c>
      <c r="BA12" s="36" t="s">
        <v>247</v>
      </c>
      <c r="BB12" s="31"/>
      <c r="BC12" s="31" t="s">
        <v>60</v>
      </c>
      <c r="BD12" s="31" t="s">
        <v>610</v>
      </c>
      <c r="BE12" s="31"/>
      <c r="BF12" s="36" t="s">
        <v>285</v>
      </c>
      <c r="BG12" s="36" t="s">
        <v>286</v>
      </c>
      <c r="BH12" s="293" t="s">
        <v>287</v>
      </c>
      <c r="BI12" s="36" t="s">
        <v>1813</v>
      </c>
      <c r="BJ12" s="36" t="s">
        <v>292</v>
      </c>
      <c r="BK12" s="211" t="s">
        <v>1814</v>
      </c>
      <c r="BL12" s="31"/>
      <c r="BM12" s="85" t="str">
        <f>+Snapshot!S177</f>
        <v>CLOSED</v>
      </c>
      <c r="BN12" s="35" t="s">
        <v>314</v>
      </c>
      <c r="BO12" s="35" t="s">
        <v>314</v>
      </c>
      <c r="BP12" s="35" t="s">
        <v>314</v>
      </c>
      <c r="BQ12" s="35" t="s">
        <v>314</v>
      </c>
      <c r="BR12" s="35">
        <v>43196</v>
      </c>
      <c r="BS12" s="31" t="s">
        <v>87</v>
      </c>
      <c r="BT12" s="63" t="s">
        <v>1810</v>
      </c>
    </row>
    <row r="13" spans="1:76" s="5" customFormat="1" ht="144" customHeight="1" thickBot="1" x14ac:dyDescent="0.4">
      <c r="A13" s="34">
        <v>9</v>
      </c>
      <c r="B13" s="31"/>
      <c r="C13" s="395" t="s">
        <v>2755</v>
      </c>
      <c r="D13" s="395" t="s">
        <v>629</v>
      </c>
      <c r="E13" s="35" t="s">
        <v>430</v>
      </c>
      <c r="F13" s="76" t="s">
        <v>224</v>
      </c>
      <c r="G13" s="76">
        <v>1</v>
      </c>
      <c r="H13" s="76" t="s">
        <v>2912</v>
      </c>
      <c r="I13" s="31" t="s">
        <v>243</v>
      </c>
      <c r="J13" s="455" t="s">
        <v>242</v>
      </c>
      <c r="K13" s="35">
        <v>42319</v>
      </c>
      <c r="L13" s="35" t="s">
        <v>335</v>
      </c>
      <c r="M13" s="35" t="s">
        <v>219</v>
      </c>
      <c r="N13" s="35" t="s">
        <v>545</v>
      </c>
      <c r="O13" s="31" t="s">
        <v>314</v>
      </c>
      <c r="P13" s="31"/>
      <c r="Q13" s="38" t="s">
        <v>247</v>
      </c>
      <c r="R13" s="31"/>
      <c r="S13" s="35" t="s">
        <v>577</v>
      </c>
      <c r="T13" s="35" t="s">
        <v>314</v>
      </c>
      <c r="U13" s="35">
        <v>43131</v>
      </c>
      <c r="V13" s="31"/>
      <c r="W13" s="38" t="s">
        <v>550</v>
      </c>
      <c r="X13" s="35">
        <v>43139</v>
      </c>
      <c r="Y13" s="35">
        <v>43139</v>
      </c>
      <c r="Z13" s="31"/>
      <c r="AA13" s="53" t="s">
        <v>851</v>
      </c>
      <c r="AB13" s="31"/>
      <c r="AC13" s="35" t="s">
        <v>314</v>
      </c>
      <c r="AD13" s="31" t="s">
        <v>314</v>
      </c>
      <c r="AE13" s="35" t="s">
        <v>473</v>
      </c>
      <c r="AF13" s="35" t="s">
        <v>30</v>
      </c>
      <c r="AG13" s="31"/>
      <c r="AH13" s="31" t="s">
        <v>88</v>
      </c>
      <c r="AI13" s="31" t="s">
        <v>87</v>
      </c>
      <c r="AJ13" s="39" t="s">
        <v>461</v>
      </c>
      <c r="AK13" s="31" t="s">
        <v>88</v>
      </c>
      <c r="AL13" s="35" t="s">
        <v>314</v>
      </c>
      <c r="AM13" s="31"/>
      <c r="AN13" s="36" t="s">
        <v>447</v>
      </c>
      <c r="AO13" s="31" t="s">
        <v>171</v>
      </c>
      <c r="AP13" s="31" t="s">
        <v>51</v>
      </c>
      <c r="AQ13" s="31" t="s">
        <v>52</v>
      </c>
      <c r="AR13" s="31" t="s">
        <v>399</v>
      </c>
      <c r="AS13" s="31" t="s">
        <v>400</v>
      </c>
      <c r="AT13" s="31"/>
      <c r="AU13" s="31" t="s">
        <v>518</v>
      </c>
      <c r="AV13" s="5" t="s">
        <v>314</v>
      </c>
      <c r="AW13" s="31" t="s">
        <v>87</v>
      </c>
      <c r="AX13" s="57" t="s">
        <v>448</v>
      </c>
      <c r="AY13" s="31" t="s">
        <v>482</v>
      </c>
      <c r="AZ13" s="31" t="s">
        <v>449</v>
      </c>
      <c r="BA13" s="37" t="s">
        <v>450</v>
      </c>
      <c r="BC13" s="31" t="s">
        <v>53</v>
      </c>
      <c r="BD13" s="31" t="s">
        <v>66</v>
      </c>
      <c r="BE13" s="31"/>
      <c r="BF13" s="31" t="s">
        <v>399</v>
      </c>
      <c r="BG13" s="31" t="s">
        <v>1882</v>
      </c>
      <c r="BH13" s="290" t="s">
        <v>596</v>
      </c>
      <c r="BI13" s="31" t="s">
        <v>1855</v>
      </c>
      <c r="BJ13" s="31" t="s">
        <v>413</v>
      </c>
      <c r="BK13" s="37" t="s">
        <v>1856</v>
      </c>
      <c r="BL13" s="31"/>
      <c r="BM13" s="85" t="str">
        <f>+Snapshot!S90</f>
        <v>CLOSED</v>
      </c>
      <c r="BN13" s="35">
        <v>43143</v>
      </c>
      <c r="BO13" s="38" t="s">
        <v>1015</v>
      </c>
      <c r="BP13" s="35">
        <v>43199</v>
      </c>
      <c r="BQ13" s="35">
        <v>43199</v>
      </c>
      <c r="BR13" s="35">
        <v>43228</v>
      </c>
      <c r="BS13" s="31" t="s">
        <v>87</v>
      </c>
      <c r="BT13" s="63" t="s">
        <v>1051</v>
      </c>
    </row>
    <row r="14" spans="1:76" s="5" customFormat="1" ht="85.25" customHeight="1" thickBot="1" x14ac:dyDescent="0.4">
      <c r="A14" s="34">
        <v>10</v>
      </c>
      <c r="B14" s="31"/>
      <c r="C14" s="396">
        <v>16692</v>
      </c>
      <c r="D14" s="396" t="s">
        <v>2454</v>
      </c>
      <c r="E14" s="300">
        <v>43325</v>
      </c>
      <c r="F14" s="299" t="s">
        <v>214</v>
      </c>
      <c r="G14" s="76">
        <v>2</v>
      </c>
      <c r="H14" s="76" t="s">
        <v>2540</v>
      </c>
      <c r="I14" s="31" t="s">
        <v>2374</v>
      </c>
      <c r="J14" s="455">
        <v>45451</v>
      </c>
      <c r="K14" s="35">
        <v>40891</v>
      </c>
      <c r="L14" s="35" t="s">
        <v>335</v>
      </c>
      <c r="M14" s="35"/>
      <c r="N14" s="333"/>
      <c r="O14" s="31"/>
      <c r="P14" s="31"/>
      <c r="Q14" s="38"/>
      <c r="R14" s="31"/>
      <c r="S14" s="35" t="s">
        <v>314</v>
      </c>
      <c r="T14" s="35" t="s">
        <v>314</v>
      </c>
      <c r="U14" s="35" t="s">
        <v>314</v>
      </c>
      <c r="V14" s="31"/>
      <c r="W14" s="35" t="s">
        <v>314</v>
      </c>
      <c r="X14" s="35" t="s">
        <v>314</v>
      </c>
      <c r="Y14" s="35" t="s">
        <v>314</v>
      </c>
      <c r="Z14" s="31"/>
      <c r="AA14" s="53"/>
      <c r="AB14" s="31"/>
      <c r="AC14" s="35" t="s">
        <v>292</v>
      </c>
      <c r="AD14" s="226" t="s">
        <v>292</v>
      </c>
      <c r="AE14" s="35" t="s">
        <v>85</v>
      </c>
      <c r="AF14" s="35" t="s">
        <v>30</v>
      </c>
      <c r="AG14" s="31"/>
      <c r="AH14" s="31" t="s">
        <v>88</v>
      </c>
      <c r="AI14" s="31" t="s">
        <v>88</v>
      </c>
      <c r="AJ14" s="39" t="s">
        <v>314</v>
      </c>
      <c r="AK14" s="31" t="s">
        <v>88</v>
      </c>
      <c r="AL14" s="39" t="s">
        <v>314</v>
      </c>
      <c r="AM14" s="31"/>
      <c r="AN14" s="36" t="s">
        <v>2586</v>
      </c>
      <c r="AO14" s="31" t="s">
        <v>173</v>
      </c>
      <c r="AP14" s="31" t="s">
        <v>55</v>
      </c>
      <c r="AQ14" s="31" t="s">
        <v>52</v>
      </c>
      <c r="AR14" s="31" t="s">
        <v>2372</v>
      </c>
      <c r="AS14" s="42" t="s">
        <v>389</v>
      </c>
      <c r="AT14" s="31"/>
      <c r="AU14" s="31" t="s">
        <v>2375</v>
      </c>
      <c r="AV14" s="31" t="s">
        <v>314</v>
      </c>
      <c r="AW14" s="52" t="s">
        <v>88</v>
      </c>
      <c r="AX14" s="57" t="s">
        <v>2376</v>
      </c>
      <c r="AY14" s="31" t="s">
        <v>477</v>
      </c>
      <c r="AZ14" s="31" t="s">
        <v>314</v>
      </c>
      <c r="BA14" s="31" t="s">
        <v>314</v>
      </c>
      <c r="BB14" s="31"/>
      <c r="BC14" s="31" t="s">
        <v>1055</v>
      </c>
      <c r="BD14" s="31" t="s">
        <v>402</v>
      </c>
      <c r="BE14" s="31"/>
      <c r="BF14" s="31" t="s">
        <v>2372</v>
      </c>
      <c r="BG14" s="31" t="s">
        <v>389</v>
      </c>
      <c r="BH14" s="37" t="s">
        <v>2373</v>
      </c>
      <c r="BI14" s="31" t="s">
        <v>2587</v>
      </c>
      <c r="BJ14" s="31" t="s">
        <v>2588</v>
      </c>
      <c r="BK14" s="37" t="s">
        <v>2589</v>
      </c>
      <c r="BL14" s="31"/>
      <c r="BM14" s="85" t="str">
        <f>+Snapshot!S91</f>
        <v>CLOSED</v>
      </c>
      <c r="BN14" s="35" t="s">
        <v>314</v>
      </c>
      <c r="BO14" s="35" t="s">
        <v>314</v>
      </c>
      <c r="BP14" s="35" t="s">
        <v>314</v>
      </c>
      <c r="BQ14" s="35">
        <v>43047</v>
      </c>
      <c r="BR14" s="35" t="s">
        <v>2591</v>
      </c>
      <c r="BS14" s="31" t="s">
        <v>87</v>
      </c>
      <c r="BT14" s="63" t="s">
        <v>2590</v>
      </c>
    </row>
    <row r="15" spans="1:76" s="5" customFormat="1" ht="231" customHeight="1" thickBot="1" x14ac:dyDescent="0.4">
      <c r="A15" s="34">
        <v>11</v>
      </c>
      <c r="B15" s="31"/>
      <c r="C15" s="395" t="s">
        <v>2756</v>
      </c>
      <c r="D15" s="395" t="s">
        <v>825</v>
      </c>
      <c r="E15" s="35" t="s">
        <v>430</v>
      </c>
      <c r="F15" s="76" t="s">
        <v>796</v>
      </c>
      <c r="G15" s="76">
        <v>1</v>
      </c>
      <c r="H15" s="76" t="s">
        <v>2518</v>
      </c>
      <c r="I15" s="31" t="s">
        <v>826</v>
      </c>
      <c r="J15" s="455" t="s">
        <v>3028</v>
      </c>
      <c r="K15" s="38" t="s">
        <v>827</v>
      </c>
      <c r="L15" s="35" t="s">
        <v>828</v>
      </c>
      <c r="M15" s="35" t="s">
        <v>537</v>
      </c>
      <c r="N15" s="35" t="s">
        <v>548</v>
      </c>
      <c r="O15" s="31" t="s">
        <v>314</v>
      </c>
      <c r="P15" s="31"/>
      <c r="Q15" s="48" t="s">
        <v>455</v>
      </c>
      <c r="R15" s="31"/>
      <c r="S15" s="35">
        <v>43131</v>
      </c>
      <c r="T15" s="35" t="s">
        <v>314</v>
      </c>
      <c r="U15" s="35">
        <v>43131</v>
      </c>
      <c r="V15" s="31"/>
      <c r="W15" s="35">
        <v>43131</v>
      </c>
      <c r="X15" s="35" t="s">
        <v>314</v>
      </c>
      <c r="Y15" s="35">
        <v>43131</v>
      </c>
      <c r="Z15" s="31"/>
      <c r="AA15" s="53" t="s">
        <v>850</v>
      </c>
      <c r="AB15" s="31"/>
      <c r="AC15" s="35">
        <v>43147</v>
      </c>
      <c r="AD15" s="36">
        <v>672962</v>
      </c>
      <c r="AE15" s="35" t="s">
        <v>86</v>
      </c>
      <c r="AF15" s="35" t="s">
        <v>36</v>
      </c>
      <c r="AG15" s="31"/>
      <c r="AH15" s="31" t="s">
        <v>88</v>
      </c>
      <c r="AI15" s="31" t="s">
        <v>88</v>
      </c>
      <c r="AJ15" s="31" t="s">
        <v>314</v>
      </c>
      <c r="AK15" s="31" t="s">
        <v>88</v>
      </c>
      <c r="AL15" s="35" t="s">
        <v>314</v>
      </c>
      <c r="AM15" s="31"/>
      <c r="AN15" s="36" t="s">
        <v>792</v>
      </c>
      <c r="AO15" s="31" t="s">
        <v>170</v>
      </c>
      <c r="AP15" s="31" t="s">
        <v>55</v>
      </c>
      <c r="AQ15" s="31" t="s">
        <v>52</v>
      </c>
      <c r="AR15" s="31" t="s">
        <v>399</v>
      </c>
      <c r="AS15" s="31" t="s">
        <v>400</v>
      </c>
      <c r="AT15" s="31"/>
      <c r="AU15" s="31" t="s">
        <v>519</v>
      </c>
      <c r="AV15" s="31" t="s">
        <v>314</v>
      </c>
      <c r="AW15" s="52" t="s">
        <v>88</v>
      </c>
      <c r="AX15" s="31" t="s">
        <v>453</v>
      </c>
      <c r="AY15" s="31" t="s">
        <v>481</v>
      </c>
      <c r="AZ15" s="31" t="s">
        <v>410</v>
      </c>
      <c r="BA15" s="37" t="s">
        <v>411</v>
      </c>
      <c r="BB15" s="31"/>
      <c r="BC15" s="31" t="s">
        <v>53</v>
      </c>
      <c r="BD15" s="31" t="s">
        <v>402</v>
      </c>
      <c r="BE15" s="31"/>
      <c r="BF15" s="31" t="s">
        <v>399</v>
      </c>
      <c r="BG15" s="31" t="s">
        <v>1882</v>
      </c>
      <c r="BH15" s="290" t="s">
        <v>596</v>
      </c>
      <c r="BI15" s="31" t="s">
        <v>412</v>
      </c>
      <c r="BJ15" s="31" t="s">
        <v>413</v>
      </c>
      <c r="BK15" s="37" t="s">
        <v>411</v>
      </c>
      <c r="BL15" s="31"/>
      <c r="BM15" s="85" t="str">
        <f>+Snapshot!S92</f>
        <v>CLOSED</v>
      </c>
      <c r="BN15" s="38" t="s">
        <v>928</v>
      </c>
      <c r="BO15" s="35" t="s">
        <v>314</v>
      </c>
      <c r="BP15" s="38" t="s">
        <v>929</v>
      </c>
      <c r="BQ15" s="35">
        <v>43175</v>
      </c>
      <c r="BR15" s="35">
        <v>43364</v>
      </c>
      <c r="BS15" s="31" t="s">
        <v>87</v>
      </c>
      <c r="BT15" s="63" t="s">
        <v>931</v>
      </c>
    </row>
    <row r="16" spans="1:76" s="5" customFormat="1" ht="117.5" thickBot="1" x14ac:dyDescent="0.4">
      <c r="A16" s="34">
        <v>12</v>
      </c>
      <c r="B16" s="31"/>
      <c r="C16" s="396">
        <v>16691</v>
      </c>
      <c r="D16" s="396" t="s">
        <v>2383</v>
      </c>
      <c r="E16" s="300">
        <v>43325</v>
      </c>
      <c r="F16" s="299" t="s">
        <v>1242</v>
      </c>
      <c r="G16" s="76">
        <v>2</v>
      </c>
      <c r="H16" s="76" t="s">
        <v>2540</v>
      </c>
      <c r="I16" s="31" t="s">
        <v>244</v>
      </c>
      <c r="J16" s="455">
        <v>44012</v>
      </c>
      <c r="K16" s="35">
        <v>42207</v>
      </c>
      <c r="L16" s="35" t="s">
        <v>335</v>
      </c>
      <c r="M16" s="35" t="s">
        <v>314</v>
      </c>
      <c r="N16" s="333" t="s">
        <v>2398</v>
      </c>
      <c r="O16" s="31" t="s">
        <v>314</v>
      </c>
      <c r="P16" s="31"/>
      <c r="Q16" s="38"/>
      <c r="R16" s="31"/>
      <c r="S16" s="35">
        <v>43326</v>
      </c>
      <c r="T16" s="35" t="s">
        <v>314</v>
      </c>
      <c r="U16" s="35" t="s">
        <v>314</v>
      </c>
      <c r="V16" s="31"/>
      <c r="W16" s="35">
        <v>43326</v>
      </c>
      <c r="X16" s="35" t="s">
        <v>314</v>
      </c>
      <c r="Y16" s="35">
        <v>43327</v>
      </c>
      <c r="Z16" s="31"/>
      <c r="AA16" s="53" t="s">
        <v>2563</v>
      </c>
      <c r="AB16" s="31"/>
      <c r="AC16" s="35">
        <v>43328</v>
      </c>
      <c r="AD16" s="226">
        <v>585524</v>
      </c>
      <c r="AE16" s="35" t="s">
        <v>86</v>
      </c>
      <c r="AF16" s="35" t="s">
        <v>30</v>
      </c>
      <c r="AG16" s="31"/>
      <c r="AH16" s="31" t="s">
        <v>88</v>
      </c>
      <c r="AI16" s="31" t="s">
        <v>87</v>
      </c>
      <c r="AJ16" s="39" t="s">
        <v>2371</v>
      </c>
      <c r="AK16" s="31" t="s">
        <v>88</v>
      </c>
      <c r="AL16" s="39" t="s">
        <v>314</v>
      </c>
      <c r="AM16" s="31"/>
      <c r="AN16" s="36" t="s">
        <v>2384</v>
      </c>
      <c r="AO16" s="31" t="s">
        <v>170</v>
      </c>
      <c r="AP16" s="31" t="s">
        <v>51</v>
      </c>
      <c r="AQ16" s="31" t="s">
        <v>52</v>
      </c>
      <c r="AR16" s="31"/>
      <c r="AS16" s="42"/>
      <c r="AT16" s="31"/>
      <c r="AU16" s="31" t="s">
        <v>2385</v>
      </c>
      <c r="AV16" s="31" t="s">
        <v>314</v>
      </c>
      <c r="AW16" s="52" t="s">
        <v>88</v>
      </c>
      <c r="AX16" s="57" t="s">
        <v>2386</v>
      </c>
      <c r="AY16" s="31" t="s">
        <v>437</v>
      </c>
      <c r="AZ16" s="31" t="s">
        <v>314</v>
      </c>
      <c r="BA16" s="31" t="s">
        <v>314</v>
      </c>
      <c r="BB16" s="31"/>
      <c r="BC16" s="31" t="s">
        <v>53</v>
      </c>
      <c r="BD16" s="31" t="s">
        <v>71</v>
      </c>
      <c r="BE16" s="31"/>
      <c r="BF16" s="31"/>
      <c r="BG16" s="31"/>
      <c r="BH16" s="37"/>
      <c r="BI16" s="31"/>
      <c r="BJ16" s="31"/>
      <c r="BK16" s="37"/>
      <c r="BL16" s="31"/>
      <c r="BM16" s="85" t="str">
        <f>+Snapshot!S31</f>
        <v>Under
Review
w/ Counsel</v>
      </c>
      <c r="BN16" s="35">
        <v>43347</v>
      </c>
      <c r="BO16" s="35" t="s">
        <v>2871</v>
      </c>
      <c r="BP16" s="35"/>
      <c r="BQ16" s="35" t="s">
        <v>292</v>
      </c>
      <c r="BR16" s="35"/>
      <c r="BS16" s="31"/>
      <c r="BT16" s="63"/>
    </row>
    <row r="17" spans="1:72" s="5" customFormat="1" ht="65.5" thickBot="1" x14ac:dyDescent="0.4">
      <c r="A17" s="34">
        <v>13</v>
      </c>
      <c r="B17" s="31"/>
      <c r="C17" s="395">
        <v>14784</v>
      </c>
      <c r="D17" s="395" t="s">
        <v>2211</v>
      </c>
      <c r="E17" s="35">
        <v>43133</v>
      </c>
      <c r="F17" s="76" t="s">
        <v>2348</v>
      </c>
      <c r="G17" s="299">
        <v>3</v>
      </c>
      <c r="H17" s="76" t="s">
        <v>2914</v>
      </c>
      <c r="I17" s="31" t="s">
        <v>419</v>
      </c>
      <c r="J17" s="455">
        <v>118132</v>
      </c>
      <c r="K17" s="35">
        <v>42796</v>
      </c>
      <c r="L17" s="35" t="s">
        <v>335</v>
      </c>
      <c r="M17" s="35" t="s">
        <v>314</v>
      </c>
      <c r="N17" s="35" t="s">
        <v>213</v>
      </c>
      <c r="O17" s="31" t="s">
        <v>314</v>
      </c>
      <c r="P17" s="31"/>
      <c r="Q17" s="38" t="s">
        <v>247</v>
      </c>
      <c r="R17" s="31"/>
      <c r="S17" s="35" t="s">
        <v>314</v>
      </c>
      <c r="T17" s="35" t="s">
        <v>314</v>
      </c>
      <c r="U17" s="35" t="s">
        <v>314</v>
      </c>
      <c r="V17" s="31"/>
      <c r="W17" s="35" t="s">
        <v>314</v>
      </c>
      <c r="X17" s="35" t="s">
        <v>314</v>
      </c>
      <c r="Y17" s="35" t="s">
        <v>314</v>
      </c>
      <c r="Z17" s="31"/>
      <c r="AA17" s="53"/>
      <c r="AB17" s="31"/>
      <c r="AC17" s="35" t="s">
        <v>292</v>
      </c>
      <c r="AD17" s="226" t="s">
        <v>197</v>
      </c>
      <c r="AE17" s="35" t="s">
        <v>86</v>
      </c>
      <c r="AF17" s="35" t="s">
        <v>30</v>
      </c>
      <c r="AG17" s="31"/>
      <c r="AH17" s="31" t="s">
        <v>88</v>
      </c>
      <c r="AI17" s="31" t="s">
        <v>88</v>
      </c>
      <c r="AJ17" s="31" t="s">
        <v>314</v>
      </c>
      <c r="AK17" s="31" t="s">
        <v>88</v>
      </c>
      <c r="AL17" s="35" t="s">
        <v>314</v>
      </c>
      <c r="AM17" s="31"/>
      <c r="AN17" s="36" t="s">
        <v>681</v>
      </c>
      <c r="AO17" s="31" t="s">
        <v>170</v>
      </c>
      <c r="AP17" s="31" t="s">
        <v>51</v>
      </c>
      <c r="AQ17" s="31" t="s">
        <v>52</v>
      </c>
      <c r="AR17" s="31" t="s">
        <v>314</v>
      </c>
      <c r="AS17" s="31" t="s">
        <v>314</v>
      </c>
      <c r="AT17" s="31"/>
      <c r="AU17" s="31" t="s">
        <v>1216</v>
      </c>
      <c r="AV17" s="31" t="s">
        <v>314</v>
      </c>
      <c r="AW17" s="79" t="s">
        <v>87</v>
      </c>
      <c r="AX17" s="31" t="s">
        <v>314</v>
      </c>
      <c r="AY17" s="31" t="s">
        <v>239</v>
      </c>
      <c r="AZ17" s="31" t="s">
        <v>314</v>
      </c>
      <c r="BA17" s="37" t="s">
        <v>314</v>
      </c>
      <c r="BB17" s="31"/>
      <c r="BC17" s="31" t="s">
        <v>57</v>
      </c>
      <c r="BD17" s="31" t="s">
        <v>682</v>
      </c>
      <c r="BE17" s="31"/>
      <c r="BF17" s="31" t="s">
        <v>686</v>
      </c>
      <c r="BG17" s="31" t="s">
        <v>797</v>
      </c>
      <c r="BH17" s="37" t="s">
        <v>687</v>
      </c>
      <c r="BI17" s="31" t="s">
        <v>684</v>
      </c>
      <c r="BJ17" s="31" t="s">
        <v>310</v>
      </c>
      <c r="BK17" s="37" t="s">
        <v>685</v>
      </c>
      <c r="BL17" s="31"/>
      <c r="BM17" s="85" t="str">
        <f>+Snapshot!S93</f>
        <v>CLOSED</v>
      </c>
      <c r="BN17" s="35" t="s">
        <v>314</v>
      </c>
      <c r="BO17" s="35" t="s">
        <v>314</v>
      </c>
      <c r="BP17" s="35" t="s">
        <v>314</v>
      </c>
      <c r="BQ17" s="35">
        <v>43133</v>
      </c>
      <c r="BR17" s="35">
        <v>43153</v>
      </c>
      <c r="BS17" s="31" t="s">
        <v>87</v>
      </c>
      <c r="BT17" s="63"/>
    </row>
    <row r="18" spans="1:72" s="5" customFormat="1" ht="78.5" thickBot="1" x14ac:dyDescent="0.4">
      <c r="A18" s="34">
        <v>14</v>
      </c>
      <c r="B18" s="31"/>
      <c r="C18" s="395" t="s">
        <v>2757</v>
      </c>
      <c r="D18" s="395" t="s">
        <v>900</v>
      </c>
      <c r="E18" s="35">
        <v>43157</v>
      </c>
      <c r="F18" s="76" t="s">
        <v>2349</v>
      </c>
      <c r="G18" s="299">
        <v>2</v>
      </c>
      <c r="H18" s="76" t="s">
        <v>2915</v>
      </c>
      <c r="I18" s="31" t="s">
        <v>817</v>
      </c>
      <c r="J18" s="455">
        <v>82338</v>
      </c>
      <c r="K18" s="35">
        <v>40899</v>
      </c>
      <c r="L18" s="35" t="s">
        <v>335</v>
      </c>
      <c r="M18" s="35" t="s">
        <v>314</v>
      </c>
      <c r="N18" s="35" t="s">
        <v>821</v>
      </c>
      <c r="O18" s="31" t="s">
        <v>314</v>
      </c>
      <c r="P18" s="31"/>
      <c r="Q18" s="38"/>
      <c r="R18" s="31"/>
      <c r="S18" s="35" t="s">
        <v>314</v>
      </c>
      <c r="T18" s="35" t="s">
        <v>314</v>
      </c>
      <c r="U18" s="35" t="s">
        <v>314</v>
      </c>
      <c r="V18" s="31"/>
      <c r="W18" s="35" t="s">
        <v>314</v>
      </c>
      <c r="X18" s="35" t="s">
        <v>314</v>
      </c>
      <c r="Y18" s="35" t="s">
        <v>314</v>
      </c>
      <c r="Z18" s="31"/>
      <c r="AA18" s="53"/>
      <c r="AB18" s="31"/>
      <c r="AC18" s="35" t="s">
        <v>292</v>
      </c>
      <c r="AD18" s="226" t="s">
        <v>197</v>
      </c>
      <c r="AE18" s="35"/>
      <c r="AF18" s="35"/>
      <c r="AG18" s="31"/>
      <c r="AH18" s="31" t="s">
        <v>88</v>
      </c>
      <c r="AI18" s="31" t="s">
        <v>88</v>
      </c>
      <c r="AJ18" s="31" t="s">
        <v>314</v>
      </c>
      <c r="AK18" s="31" t="s">
        <v>88</v>
      </c>
      <c r="AL18" s="35" t="s">
        <v>314</v>
      </c>
      <c r="AM18" s="31"/>
      <c r="AN18" s="36" t="s">
        <v>818</v>
      </c>
      <c r="AO18" s="31" t="s">
        <v>170</v>
      </c>
      <c r="AP18" s="31" t="s">
        <v>55</v>
      </c>
      <c r="AQ18" s="31" t="s">
        <v>52</v>
      </c>
      <c r="AR18" s="31" t="s">
        <v>1176</v>
      </c>
      <c r="AS18" s="31" t="s">
        <v>2270</v>
      </c>
      <c r="AT18" s="31"/>
      <c r="AU18" s="31" t="s">
        <v>1217</v>
      </c>
      <c r="AV18" s="31" t="s">
        <v>314</v>
      </c>
      <c r="AW18" s="52" t="s">
        <v>88</v>
      </c>
      <c r="AX18" s="31" t="s">
        <v>819</v>
      </c>
      <c r="AY18" s="31" t="s">
        <v>820</v>
      </c>
      <c r="AZ18" s="31" t="s">
        <v>314</v>
      </c>
      <c r="BA18" s="31" t="s">
        <v>314</v>
      </c>
      <c r="BB18" s="31"/>
      <c r="BC18" s="31" t="s">
        <v>57</v>
      </c>
      <c r="BD18" s="31" t="s">
        <v>72</v>
      </c>
      <c r="BE18" s="31"/>
      <c r="BF18" s="31" t="s">
        <v>1176</v>
      </c>
      <c r="BG18" s="31" t="s">
        <v>2270</v>
      </c>
      <c r="BH18" s="37" t="s">
        <v>1174</v>
      </c>
      <c r="BI18" s="31" t="s">
        <v>2271</v>
      </c>
      <c r="BJ18" s="31" t="s">
        <v>325</v>
      </c>
      <c r="BK18" s="37"/>
      <c r="BL18" s="31"/>
      <c r="BM18" s="85" t="str">
        <f>+Snapshot!S94</f>
        <v>CLOSED</v>
      </c>
      <c r="BN18" s="35" t="s">
        <v>314</v>
      </c>
      <c r="BO18" s="35" t="s">
        <v>314</v>
      </c>
      <c r="BP18" s="35" t="s">
        <v>314</v>
      </c>
      <c r="BQ18" s="35">
        <v>43157</v>
      </c>
      <c r="BR18" s="35">
        <v>43284</v>
      </c>
      <c r="BS18" s="31"/>
      <c r="BT18" s="63"/>
    </row>
    <row r="19" spans="1:72" s="5" customFormat="1" ht="91.5" thickBot="1" x14ac:dyDescent="0.4">
      <c r="A19" s="34">
        <v>15</v>
      </c>
      <c r="B19" s="31"/>
      <c r="C19" s="395">
        <v>15089</v>
      </c>
      <c r="D19" s="395" t="s">
        <v>1101</v>
      </c>
      <c r="E19" s="35">
        <v>43165</v>
      </c>
      <c r="F19" s="76" t="s">
        <v>1103</v>
      </c>
      <c r="G19" s="299">
        <v>3</v>
      </c>
      <c r="H19" s="76" t="s">
        <v>2886</v>
      </c>
      <c r="I19" s="31" t="s">
        <v>1106</v>
      </c>
      <c r="J19" s="455">
        <v>69475</v>
      </c>
      <c r="K19" s="35">
        <v>42395</v>
      </c>
      <c r="L19" s="35" t="s">
        <v>335</v>
      </c>
      <c r="M19" s="35" t="s">
        <v>314</v>
      </c>
      <c r="N19" s="35" t="s">
        <v>1107</v>
      </c>
      <c r="O19" s="31" t="s">
        <v>314</v>
      </c>
      <c r="P19" s="31"/>
      <c r="Q19" s="38"/>
      <c r="R19" s="31"/>
      <c r="S19" s="35" t="s">
        <v>314</v>
      </c>
      <c r="T19" s="35" t="s">
        <v>314</v>
      </c>
      <c r="U19" s="35" t="s">
        <v>314</v>
      </c>
      <c r="V19" s="31"/>
      <c r="W19" s="35" t="s">
        <v>314</v>
      </c>
      <c r="X19" s="35" t="s">
        <v>314</v>
      </c>
      <c r="Y19" s="35" t="s">
        <v>314</v>
      </c>
      <c r="Z19" s="31"/>
      <c r="AA19" s="53"/>
      <c r="AB19" s="31"/>
      <c r="AC19" s="35" t="s">
        <v>292</v>
      </c>
      <c r="AD19" s="226" t="s">
        <v>197</v>
      </c>
      <c r="AE19" s="35"/>
      <c r="AF19" s="35"/>
      <c r="AG19" s="31"/>
      <c r="AH19" s="31"/>
      <c r="AI19" s="31"/>
      <c r="AJ19" s="31"/>
      <c r="AK19" s="31"/>
      <c r="AL19" s="35"/>
      <c r="AM19" s="31"/>
      <c r="AN19" s="36" t="s">
        <v>1102</v>
      </c>
      <c r="AO19" s="31" t="s">
        <v>170</v>
      </c>
      <c r="AP19" s="31"/>
      <c r="AQ19" s="31"/>
      <c r="AR19" s="31"/>
      <c r="AS19" s="42"/>
      <c r="AT19" s="31"/>
      <c r="AU19" s="31" t="s">
        <v>1218</v>
      </c>
      <c r="AV19" s="31" t="s">
        <v>314</v>
      </c>
      <c r="AW19" s="52" t="s">
        <v>88</v>
      </c>
      <c r="AX19" s="31" t="s">
        <v>1104</v>
      </c>
      <c r="AY19" s="31" t="s">
        <v>1105</v>
      </c>
      <c r="AZ19" s="31" t="s">
        <v>314</v>
      </c>
      <c r="BA19" s="31" t="s">
        <v>314</v>
      </c>
      <c r="BB19" s="31"/>
      <c r="BC19" s="31" t="s">
        <v>57</v>
      </c>
      <c r="BD19" s="31" t="s">
        <v>70</v>
      </c>
      <c r="BE19" s="31"/>
      <c r="BF19" s="31"/>
      <c r="BG19" s="31"/>
      <c r="BH19" s="37"/>
      <c r="BI19" s="31"/>
      <c r="BJ19" s="31"/>
      <c r="BK19" s="37"/>
      <c r="BL19" s="31"/>
      <c r="BM19" s="85" t="str">
        <f>+Snapshot!S36</f>
        <v>Under
Review
w/ Counsel</v>
      </c>
      <c r="BN19" s="35" t="s">
        <v>314</v>
      </c>
      <c r="BO19" s="35" t="s">
        <v>314</v>
      </c>
      <c r="BP19" s="35" t="s">
        <v>314</v>
      </c>
      <c r="BQ19" s="35">
        <v>43165</v>
      </c>
      <c r="BR19" s="35"/>
      <c r="BS19" s="31"/>
      <c r="BT19" s="63"/>
    </row>
    <row r="20" spans="1:72" s="5" customFormat="1" ht="117.5" thickBot="1" x14ac:dyDescent="0.4">
      <c r="A20" s="34">
        <v>16</v>
      </c>
      <c r="B20" s="31"/>
      <c r="C20" s="395">
        <v>14656</v>
      </c>
      <c r="D20" s="395" t="s">
        <v>891</v>
      </c>
      <c r="E20" s="35">
        <v>43119</v>
      </c>
      <c r="F20" s="76" t="s">
        <v>2350</v>
      </c>
      <c r="G20" s="299">
        <v>3</v>
      </c>
      <c r="H20" s="76" t="s">
        <v>2916</v>
      </c>
      <c r="I20" s="31" t="s">
        <v>407</v>
      </c>
      <c r="J20" s="455">
        <v>5916</v>
      </c>
      <c r="K20" s="35">
        <v>38847</v>
      </c>
      <c r="L20" s="35" t="s">
        <v>335</v>
      </c>
      <c r="M20" s="35" t="s">
        <v>314</v>
      </c>
      <c r="N20" s="35" t="s">
        <v>890</v>
      </c>
      <c r="O20" s="31" t="s">
        <v>314</v>
      </c>
      <c r="P20" s="31"/>
      <c r="Q20" s="38"/>
      <c r="R20" s="31"/>
      <c r="S20" s="35" t="s">
        <v>314</v>
      </c>
      <c r="T20" s="35" t="s">
        <v>314</v>
      </c>
      <c r="U20" s="35" t="s">
        <v>314</v>
      </c>
      <c r="V20" s="31"/>
      <c r="W20" s="35" t="s">
        <v>314</v>
      </c>
      <c r="X20" s="35" t="s">
        <v>314</v>
      </c>
      <c r="Y20" s="35" t="s">
        <v>314</v>
      </c>
      <c r="Z20" s="31"/>
      <c r="AA20" s="53"/>
      <c r="AB20" s="31"/>
      <c r="AC20" s="35">
        <v>43148</v>
      </c>
      <c r="AD20" s="226">
        <v>655008</v>
      </c>
      <c r="AE20" s="35" t="s">
        <v>472</v>
      </c>
      <c r="AF20" s="35" t="s">
        <v>36</v>
      </c>
      <c r="AG20" s="31"/>
      <c r="AH20" s="31" t="s">
        <v>88</v>
      </c>
      <c r="AI20" s="31" t="s">
        <v>87</v>
      </c>
      <c r="AJ20" s="36" t="s">
        <v>883</v>
      </c>
      <c r="AK20" s="31" t="s">
        <v>88</v>
      </c>
      <c r="AL20" s="35" t="s">
        <v>314</v>
      </c>
      <c r="AM20" s="31"/>
      <c r="AN20" s="36" t="s">
        <v>882</v>
      </c>
      <c r="AO20" s="31" t="s">
        <v>174</v>
      </c>
      <c r="AP20" s="31" t="s">
        <v>55</v>
      </c>
      <c r="AQ20" s="31" t="s">
        <v>52</v>
      </c>
      <c r="AR20" s="31" t="s">
        <v>314</v>
      </c>
      <c r="AS20" s="42" t="s">
        <v>314</v>
      </c>
      <c r="AT20" s="31"/>
      <c r="AU20" s="31" t="s">
        <v>1219</v>
      </c>
      <c r="AV20" s="31" t="s">
        <v>314</v>
      </c>
      <c r="AW20" s="79" t="s">
        <v>87</v>
      </c>
      <c r="AX20" s="31" t="s">
        <v>314</v>
      </c>
      <c r="AY20" s="31" t="s">
        <v>489</v>
      </c>
      <c r="AZ20" s="31" t="s">
        <v>314</v>
      </c>
      <c r="BA20" s="31" t="s">
        <v>314</v>
      </c>
      <c r="BB20" s="31"/>
      <c r="BC20" s="31" t="s">
        <v>57</v>
      </c>
      <c r="BD20" s="31" t="s">
        <v>402</v>
      </c>
      <c r="BE20" s="31"/>
      <c r="BF20" s="31" t="s">
        <v>887</v>
      </c>
      <c r="BG20" s="31" t="s">
        <v>888</v>
      </c>
      <c r="BH20" s="37" t="s">
        <v>889</v>
      </c>
      <c r="BI20" s="31" t="s">
        <v>884</v>
      </c>
      <c r="BJ20" s="31" t="s">
        <v>885</v>
      </c>
      <c r="BK20" s="37" t="s">
        <v>886</v>
      </c>
      <c r="BL20" s="31"/>
      <c r="BM20" s="85" t="str">
        <f>+Snapshot!S95</f>
        <v>CLOSED</v>
      </c>
      <c r="BN20" s="35" t="s">
        <v>314</v>
      </c>
      <c r="BO20" s="35" t="s">
        <v>314</v>
      </c>
      <c r="BP20" s="35" t="s">
        <v>314</v>
      </c>
      <c r="BQ20" s="35">
        <v>43161</v>
      </c>
      <c r="BR20" s="35">
        <v>43164</v>
      </c>
      <c r="BS20" s="31" t="s">
        <v>87</v>
      </c>
      <c r="BT20" s="63"/>
    </row>
    <row r="21" spans="1:72" s="5" customFormat="1" ht="117.5" thickBot="1" x14ac:dyDescent="0.4">
      <c r="A21" s="34">
        <v>17</v>
      </c>
      <c r="B21" s="31"/>
      <c r="C21" s="395" t="s">
        <v>2758</v>
      </c>
      <c r="D21" s="395" t="s">
        <v>1078</v>
      </c>
      <c r="E21" s="35" t="s">
        <v>430</v>
      </c>
      <c r="F21" s="76" t="s">
        <v>245</v>
      </c>
      <c r="G21" s="76">
        <v>1</v>
      </c>
      <c r="H21" s="76" t="s">
        <v>2912</v>
      </c>
      <c r="I21" s="31" t="s">
        <v>414</v>
      </c>
      <c r="J21" s="455">
        <v>5919</v>
      </c>
      <c r="K21" s="35">
        <v>39521</v>
      </c>
      <c r="L21" s="35" t="s">
        <v>335</v>
      </c>
      <c r="M21" s="35" t="s">
        <v>1007</v>
      </c>
      <c r="N21" s="35" t="s">
        <v>1060</v>
      </c>
      <c r="O21" s="31" t="s">
        <v>314</v>
      </c>
      <c r="P21" s="31"/>
      <c r="Q21" s="48"/>
      <c r="R21" s="31"/>
      <c r="S21" s="35">
        <v>43131</v>
      </c>
      <c r="T21" s="35" t="s">
        <v>314</v>
      </c>
      <c r="U21" s="35">
        <v>43161</v>
      </c>
      <c r="V21" s="31"/>
      <c r="W21" s="35">
        <v>43200</v>
      </c>
      <c r="X21" s="35" t="s">
        <v>314</v>
      </c>
      <c r="Y21" s="35">
        <v>43201</v>
      </c>
      <c r="Z21" s="31"/>
      <c r="AA21" s="53" t="s">
        <v>833</v>
      </c>
      <c r="AB21" s="31"/>
      <c r="AC21" s="38" t="s">
        <v>756</v>
      </c>
      <c r="AD21" s="31"/>
      <c r="AE21" s="35"/>
      <c r="AF21" s="35"/>
      <c r="AG21" s="31"/>
      <c r="AH21" s="31" t="s">
        <v>88</v>
      </c>
      <c r="AI21" s="31" t="s">
        <v>87</v>
      </c>
      <c r="AJ21" s="61" t="s">
        <v>457</v>
      </c>
      <c r="AK21" s="31" t="s">
        <v>87</v>
      </c>
      <c r="AL21" s="61" t="s">
        <v>457</v>
      </c>
      <c r="AM21" s="31"/>
      <c r="AN21" s="36" t="s">
        <v>415</v>
      </c>
      <c r="AO21" s="31" t="s">
        <v>174</v>
      </c>
      <c r="AP21" s="43" t="s">
        <v>51</v>
      </c>
      <c r="AQ21" s="31" t="s">
        <v>52</v>
      </c>
      <c r="AR21" s="31" t="s">
        <v>399</v>
      </c>
      <c r="AS21" s="31" t="s">
        <v>400</v>
      </c>
      <c r="AT21" s="31"/>
      <c r="AU21" s="31" t="s">
        <v>460</v>
      </c>
      <c r="AV21" s="31" t="s">
        <v>314</v>
      </c>
      <c r="AW21" s="52" t="s">
        <v>88</v>
      </c>
      <c r="AX21" s="31" t="s">
        <v>459</v>
      </c>
      <c r="AY21" s="31" t="s">
        <v>239</v>
      </c>
      <c r="AZ21" s="31" t="s">
        <v>458</v>
      </c>
      <c r="BA21" s="37" t="s">
        <v>1961</v>
      </c>
      <c r="BB21" s="31"/>
      <c r="BC21" s="31" t="s">
        <v>53</v>
      </c>
      <c r="BD21" s="31" t="s">
        <v>66</v>
      </c>
      <c r="BE21" s="31"/>
      <c r="BF21" s="31" t="s">
        <v>399</v>
      </c>
      <c r="BG21" s="31" t="s">
        <v>1882</v>
      </c>
      <c r="BH21" s="290" t="s">
        <v>596</v>
      </c>
      <c r="BI21" s="31" t="s">
        <v>1959</v>
      </c>
      <c r="BJ21" s="31" t="s">
        <v>1960</v>
      </c>
      <c r="BK21" s="37" t="s">
        <v>1961</v>
      </c>
      <c r="BL21" s="31"/>
      <c r="BM21" s="85" t="str">
        <f>+Snapshot!S96</f>
        <v>CLOSED</v>
      </c>
      <c r="BN21" s="35">
        <v>43202</v>
      </c>
      <c r="BO21" s="35">
        <v>43209</v>
      </c>
      <c r="BP21" s="35">
        <v>43221</v>
      </c>
      <c r="BQ21" s="35">
        <v>43208</v>
      </c>
      <c r="BR21" s="35">
        <v>43238</v>
      </c>
      <c r="BS21" s="31" t="s">
        <v>87</v>
      </c>
      <c r="BT21" s="63"/>
    </row>
    <row r="22" spans="1:72" s="5" customFormat="1" ht="131" customHeight="1" thickBot="1" x14ac:dyDescent="0.4">
      <c r="A22" s="34">
        <v>18</v>
      </c>
      <c r="B22" s="31"/>
      <c r="C22" s="395" t="s">
        <v>2759</v>
      </c>
      <c r="D22" s="395" t="s">
        <v>630</v>
      </c>
      <c r="E22" s="35" t="s">
        <v>430</v>
      </c>
      <c r="F22" s="76" t="s">
        <v>1238</v>
      </c>
      <c r="G22" s="76">
        <v>1</v>
      </c>
      <c r="H22" s="76" t="s">
        <v>2912</v>
      </c>
      <c r="I22" s="31" t="s">
        <v>416</v>
      </c>
      <c r="J22" s="455">
        <v>32974</v>
      </c>
      <c r="K22" s="35">
        <v>41898</v>
      </c>
      <c r="L22" s="35" t="s">
        <v>417</v>
      </c>
      <c r="M22" s="35" t="s">
        <v>622</v>
      </c>
      <c r="N22" s="35" t="s">
        <v>578</v>
      </c>
      <c r="O22" s="31" t="s">
        <v>314</v>
      </c>
      <c r="P22" s="31"/>
      <c r="Q22" s="48" t="s">
        <v>625</v>
      </c>
      <c r="R22" s="31"/>
      <c r="S22" s="35">
        <v>43131</v>
      </c>
      <c r="T22" s="35" t="s">
        <v>314</v>
      </c>
      <c r="U22" s="35">
        <v>43131</v>
      </c>
      <c r="V22" s="31"/>
      <c r="W22" s="35">
        <v>43131</v>
      </c>
      <c r="X22" s="35" t="s">
        <v>314</v>
      </c>
      <c r="Y22" s="35">
        <v>43138</v>
      </c>
      <c r="Z22" s="31"/>
      <c r="AA22" s="53" t="s">
        <v>621</v>
      </c>
      <c r="AB22" s="31"/>
      <c r="AC22" s="38" t="s">
        <v>757</v>
      </c>
      <c r="AD22" s="36" t="s">
        <v>247</v>
      </c>
      <c r="AE22" s="35" t="s">
        <v>85</v>
      </c>
      <c r="AF22" s="35" t="s">
        <v>30</v>
      </c>
      <c r="AG22" s="31"/>
      <c r="AH22" s="31" t="s">
        <v>88</v>
      </c>
      <c r="AI22" s="31" t="s">
        <v>466</v>
      </c>
      <c r="AJ22" s="36" t="s">
        <v>467</v>
      </c>
      <c r="AK22" s="31" t="s">
        <v>88</v>
      </c>
      <c r="AL22" s="35" t="s">
        <v>314</v>
      </c>
      <c r="AM22" s="31"/>
      <c r="AN22" s="36" t="s">
        <v>418</v>
      </c>
      <c r="AO22" s="31" t="s">
        <v>170</v>
      </c>
      <c r="AP22" s="43" t="s">
        <v>51</v>
      </c>
      <c r="AQ22" s="31" t="s">
        <v>52</v>
      </c>
      <c r="AR22" s="31" t="s">
        <v>399</v>
      </c>
      <c r="AS22" s="31" t="s">
        <v>400</v>
      </c>
      <c r="AT22" s="31"/>
      <c r="AU22" s="31" t="s">
        <v>509</v>
      </c>
      <c r="AV22" s="31" t="s">
        <v>510</v>
      </c>
      <c r="AW22" s="52" t="s">
        <v>88</v>
      </c>
      <c r="AX22" s="31" t="s">
        <v>626</v>
      </c>
      <c r="AY22" s="31" t="s">
        <v>481</v>
      </c>
      <c r="AZ22" s="31" t="s">
        <v>623</v>
      </c>
      <c r="BA22" s="37" t="s">
        <v>624</v>
      </c>
      <c r="BB22" s="31"/>
      <c r="BC22" s="31" t="s">
        <v>53</v>
      </c>
      <c r="BD22" s="31" t="s">
        <v>62</v>
      </c>
      <c r="BE22" s="31"/>
      <c r="BF22" s="31" t="s">
        <v>399</v>
      </c>
      <c r="BG22" s="31" t="s">
        <v>1882</v>
      </c>
      <c r="BH22" s="290" t="s">
        <v>596</v>
      </c>
      <c r="BI22" s="31" t="s">
        <v>1132</v>
      </c>
      <c r="BJ22" s="31" t="s">
        <v>1133</v>
      </c>
      <c r="BK22" s="37" t="s">
        <v>1134</v>
      </c>
      <c r="BL22" s="31"/>
      <c r="BM22" s="85" t="str">
        <f>+Snapshot!S97</f>
        <v>CLOSED</v>
      </c>
      <c r="BN22" s="35">
        <v>43143</v>
      </c>
      <c r="BO22" s="35">
        <v>43157</v>
      </c>
      <c r="BP22" s="35">
        <v>43168</v>
      </c>
      <c r="BQ22" s="35">
        <v>43171</v>
      </c>
      <c r="BR22" s="35">
        <v>43217</v>
      </c>
      <c r="BS22" s="31" t="s">
        <v>87</v>
      </c>
      <c r="BT22" s="63" t="s">
        <v>998</v>
      </c>
    </row>
    <row r="23" spans="1:72" s="5" customFormat="1" ht="130.5" thickBot="1" x14ac:dyDescent="0.4">
      <c r="A23" s="34">
        <v>19</v>
      </c>
      <c r="B23" s="31"/>
      <c r="C23" s="396" t="s">
        <v>2760</v>
      </c>
      <c r="D23" s="396" t="s">
        <v>1058</v>
      </c>
      <c r="E23" s="35">
        <v>43200</v>
      </c>
      <c r="F23" s="76" t="s">
        <v>2077</v>
      </c>
      <c r="G23" s="76">
        <v>3</v>
      </c>
      <c r="H23" s="76" t="s">
        <v>2917</v>
      </c>
      <c r="I23" s="31" t="s">
        <v>244</v>
      </c>
      <c r="J23" s="455" t="s">
        <v>3027</v>
      </c>
      <c r="K23" s="35">
        <v>42796</v>
      </c>
      <c r="L23" s="35" t="s">
        <v>335</v>
      </c>
      <c r="M23" s="35" t="s">
        <v>1052</v>
      </c>
      <c r="N23" s="35" t="s">
        <v>1057</v>
      </c>
      <c r="O23" s="31" t="s">
        <v>314</v>
      </c>
      <c r="P23" s="31"/>
      <c r="Q23" s="38"/>
      <c r="R23" s="31"/>
      <c r="S23" s="35" t="s">
        <v>314</v>
      </c>
      <c r="T23" s="35" t="s">
        <v>314</v>
      </c>
      <c r="U23" s="35" t="s">
        <v>314</v>
      </c>
      <c r="V23" s="31"/>
      <c r="W23" s="35" t="s">
        <v>314</v>
      </c>
      <c r="X23" s="35" t="s">
        <v>314</v>
      </c>
      <c r="Y23" s="35" t="s">
        <v>314</v>
      </c>
      <c r="Z23" s="31"/>
      <c r="AA23" s="53"/>
      <c r="AB23" s="31"/>
      <c r="AC23" s="35">
        <v>42781</v>
      </c>
      <c r="AD23" s="226" t="s">
        <v>292</v>
      </c>
      <c r="AE23" s="35" t="s">
        <v>698</v>
      </c>
      <c r="AF23" s="35" t="s">
        <v>30</v>
      </c>
      <c r="AG23" s="31"/>
      <c r="AH23" s="31" t="s">
        <v>88</v>
      </c>
      <c r="AI23" s="31" t="s">
        <v>87</v>
      </c>
      <c r="AJ23" s="36" t="s">
        <v>540</v>
      </c>
      <c r="AK23" s="31" t="s">
        <v>87</v>
      </c>
      <c r="AL23" s="38" t="s">
        <v>2002</v>
      </c>
      <c r="AM23" s="31"/>
      <c r="AN23" s="36" t="s">
        <v>1053</v>
      </c>
      <c r="AO23" s="31" t="s">
        <v>170</v>
      </c>
      <c r="AP23" s="31" t="s">
        <v>51</v>
      </c>
      <c r="AQ23" s="31" t="s">
        <v>52</v>
      </c>
      <c r="AR23" s="31" t="s">
        <v>1997</v>
      </c>
      <c r="AS23" s="42" t="s">
        <v>1998</v>
      </c>
      <c r="AT23" s="31"/>
      <c r="AU23" s="31" t="s">
        <v>1220</v>
      </c>
      <c r="AV23" s="37" t="s">
        <v>1054</v>
      </c>
      <c r="AW23" s="79" t="s">
        <v>87</v>
      </c>
      <c r="AX23" s="31" t="s">
        <v>314</v>
      </c>
      <c r="AY23" s="31" t="s">
        <v>477</v>
      </c>
      <c r="AZ23" s="31" t="s">
        <v>314</v>
      </c>
      <c r="BA23" s="31" t="s">
        <v>314</v>
      </c>
      <c r="BB23" s="31"/>
      <c r="BC23" s="31" t="s">
        <v>1055</v>
      </c>
      <c r="BD23" s="31" t="s">
        <v>69</v>
      </c>
      <c r="BE23" s="31"/>
      <c r="BF23" s="31" t="s">
        <v>1997</v>
      </c>
      <c r="BG23" s="31" t="s">
        <v>1998</v>
      </c>
      <c r="BH23" s="37" t="s">
        <v>1999</v>
      </c>
      <c r="BI23" s="31" t="s">
        <v>2000</v>
      </c>
      <c r="BJ23" s="31" t="s">
        <v>413</v>
      </c>
      <c r="BK23" s="37" t="s">
        <v>1054</v>
      </c>
      <c r="BL23" s="31"/>
      <c r="BM23" s="85" t="str">
        <f>+Snapshot!S98</f>
        <v>CLOSED</v>
      </c>
      <c r="BN23" s="38" t="s">
        <v>314</v>
      </c>
      <c r="BO23" s="35" t="s">
        <v>314</v>
      </c>
      <c r="BP23" s="35" t="s">
        <v>314</v>
      </c>
      <c r="BQ23" s="35">
        <v>43200</v>
      </c>
      <c r="BR23" s="35">
        <v>43244</v>
      </c>
      <c r="BS23" s="31" t="s">
        <v>87</v>
      </c>
      <c r="BT23" s="63" t="s">
        <v>2001</v>
      </c>
    </row>
    <row r="24" spans="1:72" s="5" customFormat="1" ht="75" customHeight="1" thickBot="1" x14ac:dyDescent="0.4">
      <c r="A24" s="34"/>
      <c r="B24" s="31"/>
      <c r="C24" s="396">
        <v>17861</v>
      </c>
      <c r="D24" s="396" t="s">
        <v>3033</v>
      </c>
      <c r="E24" s="35">
        <v>43447</v>
      </c>
      <c r="F24" s="76" t="s">
        <v>2613</v>
      </c>
      <c r="G24" s="76">
        <v>1</v>
      </c>
      <c r="H24" s="76" t="s">
        <v>2499</v>
      </c>
      <c r="I24" s="31" t="s">
        <v>244</v>
      </c>
      <c r="J24" s="455">
        <v>65001</v>
      </c>
      <c r="K24" s="35">
        <v>42398</v>
      </c>
      <c r="L24" s="35" t="s">
        <v>335</v>
      </c>
      <c r="M24" s="35" t="s">
        <v>3029</v>
      </c>
      <c r="N24" s="35" t="s">
        <v>3030</v>
      </c>
      <c r="O24" s="31" t="s">
        <v>314</v>
      </c>
      <c r="P24" s="31"/>
      <c r="Q24" s="38"/>
      <c r="R24" s="31"/>
      <c r="S24" s="35" t="s">
        <v>314</v>
      </c>
      <c r="T24" s="35" t="s">
        <v>314</v>
      </c>
      <c r="U24" s="35" t="s">
        <v>314</v>
      </c>
      <c r="V24" s="31"/>
      <c r="W24" s="35" t="s">
        <v>314</v>
      </c>
      <c r="X24" s="35" t="s">
        <v>314</v>
      </c>
      <c r="Y24" s="35" t="s">
        <v>314</v>
      </c>
      <c r="Z24" s="31"/>
      <c r="AA24" s="53"/>
      <c r="AB24" s="31"/>
      <c r="AC24" s="35"/>
      <c r="AD24" s="226"/>
      <c r="AE24" s="35"/>
      <c r="AF24" s="35"/>
      <c r="AG24" s="31"/>
      <c r="AH24" s="31" t="s">
        <v>88</v>
      </c>
      <c r="AI24" s="31" t="s">
        <v>87</v>
      </c>
      <c r="AJ24" s="36" t="s">
        <v>2474</v>
      </c>
      <c r="AK24" s="31" t="s">
        <v>88</v>
      </c>
      <c r="AL24" s="38" t="s">
        <v>314</v>
      </c>
      <c r="AM24" s="31"/>
      <c r="AN24" s="36">
        <v>65001.1</v>
      </c>
      <c r="AO24" s="31" t="s">
        <v>170</v>
      </c>
      <c r="AP24" s="31" t="s">
        <v>51</v>
      </c>
      <c r="AQ24" s="31" t="s">
        <v>52</v>
      </c>
      <c r="AR24" s="31"/>
      <c r="AS24" s="42"/>
      <c r="AT24" s="31"/>
      <c r="AU24" s="31" t="s">
        <v>3032</v>
      </c>
      <c r="AV24" s="37" t="s">
        <v>3031</v>
      </c>
      <c r="AW24" s="79" t="s">
        <v>87</v>
      </c>
      <c r="AX24" s="31" t="s">
        <v>314</v>
      </c>
      <c r="AY24" s="31" t="s">
        <v>437</v>
      </c>
      <c r="AZ24" s="31" t="s">
        <v>314</v>
      </c>
      <c r="BA24" s="31" t="s">
        <v>314</v>
      </c>
      <c r="BB24" s="31"/>
      <c r="BC24" s="31" t="s">
        <v>53</v>
      </c>
      <c r="BD24" s="31" t="s">
        <v>62</v>
      </c>
      <c r="BE24" s="31"/>
      <c r="BF24" s="31"/>
      <c r="BG24" s="31"/>
      <c r="BH24" s="290"/>
      <c r="BI24" s="31"/>
      <c r="BJ24" s="31"/>
      <c r="BK24" s="37"/>
      <c r="BL24" s="31"/>
      <c r="BM24" s="85" t="str">
        <f>+Snapshot!S8</f>
        <v>Under
Review
w/ Counsel</v>
      </c>
      <c r="BN24" s="38" t="s">
        <v>314</v>
      </c>
      <c r="BO24" s="35" t="s">
        <v>314</v>
      </c>
      <c r="BP24" s="35" t="s">
        <v>314</v>
      </c>
      <c r="BQ24" s="35">
        <v>43446</v>
      </c>
      <c r="BR24" s="35"/>
      <c r="BS24" s="31"/>
      <c r="BT24" s="63"/>
    </row>
    <row r="25" spans="1:72" s="5" customFormat="1" ht="117.5" thickBot="1" x14ac:dyDescent="0.4">
      <c r="A25" s="34">
        <v>20</v>
      </c>
      <c r="B25" s="31"/>
      <c r="C25" s="395" t="s">
        <v>2761</v>
      </c>
      <c r="D25" s="395" t="s">
        <v>631</v>
      </c>
      <c r="E25" s="35" t="s">
        <v>430</v>
      </c>
      <c r="F25" s="76" t="s">
        <v>394</v>
      </c>
      <c r="G25" s="76">
        <v>1</v>
      </c>
      <c r="H25" s="76" t="s">
        <v>2912</v>
      </c>
      <c r="I25" s="31" t="s">
        <v>419</v>
      </c>
      <c r="J25" s="455">
        <v>49729</v>
      </c>
      <c r="K25" s="35">
        <v>43045</v>
      </c>
      <c r="L25" s="35" t="s">
        <v>335</v>
      </c>
      <c r="M25" s="35" t="s">
        <v>537</v>
      </c>
      <c r="N25" s="35" t="s">
        <v>815</v>
      </c>
      <c r="O25" s="31" t="s">
        <v>385</v>
      </c>
      <c r="P25" s="31"/>
      <c r="Q25" s="38" t="s">
        <v>247</v>
      </c>
      <c r="R25" s="31"/>
      <c r="S25" s="35">
        <v>43153</v>
      </c>
      <c r="T25" s="35" t="s">
        <v>314</v>
      </c>
      <c r="U25" s="35">
        <v>43158</v>
      </c>
      <c r="V25" s="31"/>
      <c r="W25" s="35">
        <v>43153</v>
      </c>
      <c r="X25" s="35" t="s">
        <v>314</v>
      </c>
      <c r="Y25" s="35">
        <v>43158</v>
      </c>
      <c r="Z25" s="31"/>
      <c r="AA25" s="53" t="s">
        <v>805</v>
      </c>
      <c r="AB25" s="31"/>
      <c r="AC25" s="35" t="s">
        <v>315</v>
      </c>
      <c r="AD25" s="31">
        <v>702445</v>
      </c>
      <c r="AE25" s="35"/>
      <c r="AF25" s="35" t="s">
        <v>30</v>
      </c>
      <c r="AG25" s="31"/>
      <c r="AH25" s="31" t="s">
        <v>88</v>
      </c>
      <c r="AI25" s="31" t="s">
        <v>87</v>
      </c>
      <c r="AJ25" s="39" t="s">
        <v>465</v>
      </c>
      <c r="AK25" s="31" t="s">
        <v>87</v>
      </c>
      <c r="AL25" s="39" t="s">
        <v>465</v>
      </c>
      <c r="AM25" s="31"/>
      <c r="AN25" s="36" t="s">
        <v>806</v>
      </c>
      <c r="AO25" s="31" t="s">
        <v>171</v>
      </c>
      <c r="AP25" s="31" t="s">
        <v>51</v>
      </c>
      <c r="AQ25" s="31" t="s">
        <v>52</v>
      </c>
      <c r="AR25" s="31" t="s">
        <v>399</v>
      </c>
      <c r="AS25" s="37" t="s">
        <v>401</v>
      </c>
      <c r="AT25" s="31"/>
      <c r="AU25" s="31" t="s">
        <v>813</v>
      </c>
      <c r="AV25" s="31" t="s">
        <v>314</v>
      </c>
      <c r="AW25" s="42" t="s">
        <v>87</v>
      </c>
      <c r="AX25" s="31" t="s">
        <v>314</v>
      </c>
      <c r="AY25" s="31" t="s">
        <v>481</v>
      </c>
      <c r="AZ25" s="31" t="s">
        <v>314</v>
      </c>
      <c r="BA25" s="31" t="s">
        <v>314</v>
      </c>
      <c r="BB25" s="31"/>
      <c r="BC25" s="31" t="s">
        <v>53</v>
      </c>
      <c r="BD25" s="31" t="s">
        <v>71</v>
      </c>
      <c r="BE25" s="31"/>
      <c r="BF25" s="31" t="s">
        <v>399</v>
      </c>
      <c r="BG25" s="31" t="s">
        <v>1882</v>
      </c>
      <c r="BH25" s="290" t="s">
        <v>596</v>
      </c>
      <c r="BI25" s="31" t="s">
        <v>420</v>
      </c>
      <c r="BJ25" s="31" t="s">
        <v>325</v>
      </c>
      <c r="BK25" s="37" t="s">
        <v>807</v>
      </c>
      <c r="BL25" s="31"/>
      <c r="BM25" s="85" t="str">
        <f>+Snapshot!S99</f>
        <v>CLOSED</v>
      </c>
      <c r="BN25" s="35">
        <v>43159</v>
      </c>
      <c r="BO25" s="35" t="s">
        <v>314</v>
      </c>
      <c r="BP25" s="35">
        <v>43181</v>
      </c>
      <c r="BQ25" s="35">
        <v>43185</v>
      </c>
      <c r="BR25" s="35">
        <v>43258</v>
      </c>
      <c r="BS25" s="31" t="s">
        <v>87</v>
      </c>
      <c r="BT25" s="63" t="s">
        <v>963</v>
      </c>
    </row>
    <row r="26" spans="1:72" s="5" customFormat="1" ht="105.65" customHeight="1" thickBot="1" x14ac:dyDescent="0.4">
      <c r="A26" s="34">
        <v>21</v>
      </c>
      <c r="B26" s="31"/>
      <c r="C26" s="404" t="s">
        <v>2763</v>
      </c>
      <c r="D26" s="398" t="s">
        <v>2724</v>
      </c>
      <c r="E26" s="35">
        <v>43229</v>
      </c>
      <c r="F26" s="76" t="s">
        <v>1896</v>
      </c>
      <c r="G26" s="76">
        <v>3</v>
      </c>
      <c r="H26" s="76" t="s">
        <v>2887</v>
      </c>
      <c r="I26" s="31" t="s">
        <v>1895</v>
      </c>
      <c r="J26" s="455">
        <v>74858</v>
      </c>
      <c r="K26" s="35">
        <v>40909</v>
      </c>
      <c r="L26" s="35">
        <v>44483</v>
      </c>
      <c r="M26" s="35" t="s">
        <v>215</v>
      </c>
      <c r="N26" s="35" t="s">
        <v>1898</v>
      </c>
      <c r="O26" s="31" t="s">
        <v>314</v>
      </c>
      <c r="P26" s="31"/>
      <c r="Q26" s="38"/>
      <c r="R26" s="31"/>
      <c r="S26" s="35" t="s">
        <v>314</v>
      </c>
      <c r="T26" s="35" t="s">
        <v>314</v>
      </c>
      <c r="U26" s="35" t="s">
        <v>314</v>
      </c>
      <c r="V26" s="31"/>
      <c r="W26" s="35" t="s">
        <v>314</v>
      </c>
      <c r="X26" s="35" t="s">
        <v>314</v>
      </c>
      <c r="Y26" s="35" t="s">
        <v>314</v>
      </c>
      <c r="Z26" s="31"/>
      <c r="AA26" s="53"/>
      <c r="AB26" s="31"/>
      <c r="AC26" s="35">
        <v>43230</v>
      </c>
      <c r="AD26" s="226" t="s">
        <v>292</v>
      </c>
      <c r="AE26" s="35" t="s">
        <v>29</v>
      </c>
      <c r="AF26" s="35" t="s">
        <v>30</v>
      </c>
      <c r="AG26" s="31"/>
      <c r="AH26" s="31" t="s">
        <v>88</v>
      </c>
      <c r="AI26" s="31" t="s">
        <v>88</v>
      </c>
      <c r="AJ26" s="36" t="s">
        <v>314</v>
      </c>
      <c r="AK26" s="31" t="s">
        <v>88</v>
      </c>
      <c r="AL26" s="38" t="s">
        <v>314</v>
      </c>
      <c r="AM26" s="31"/>
      <c r="AN26" s="36" t="s">
        <v>2154</v>
      </c>
      <c r="AO26" s="31" t="s">
        <v>175</v>
      </c>
      <c r="AP26" s="31" t="s">
        <v>55</v>
      </c>
      <c r="AQ26" s="31" t="s">
        <v>52</v>
      </c>
      <c r="AR26" s="31"/>
      <c r="AS26" s="42"/>
      <c r="AT26" s="31"/>
      <c r="AU26" s="31" t="s">
        <v>1897</v>
      </c>
      <c r="AV26" s="31" t="s">
        <v>314</v>
      </c>
      <c r="AW26" s="79" t="s">
        <v>87</v>
      </c>
      <c r="AX26" s="31" t="s">
        <v>314</v>
      </c>
      <c r="AY26" s="31" t="s">
        <v>477</v>
      </c>
      <c r="AZ26" s="31" t="s">
        <v>314</v>
      </c>
      <c r="BA26" s="31" t="s">
        <v>314</v>
      </c>
      <c r="BB26" s="31"/>
      <c r="BC26" s="31" t="s">
        <v>1055</v>
      </c>
      <c r="BD26" s="31" t="s">
        <v>58</v>
      </c>
      <c r="BE26" s="31"/>
      <c r="BF26" s="31"/>
      <c r="BG26" s="31"/>
      <c r="BH26" s="37"/>
      <c r="BI26" s="31"/>
      <c r="BJ26" s="31"/>
      <c r="BK26" s="37"/>
      <c r="BL26" s="31"/>
      <c r="BM26" s="85" t="str">
        <f>+Snapshot!S37</f>
        <v>Under
Review
w/ Counsel</v>
      </c>
      <c r="BN26" s="38" t="s">
        <v>314</v>
      </c>
      <c r="BO26" s="35" t="s">
        <v>314</v>
      </c>
      <c r="BP26" s="35" t="s">
        <v>314</v>
      </c>
      <c r="BQ26" s="35">
        <v>43230</v>
      </c>
      <c r="BR26" s="35"/>
      <c r="BS26" s="31"/>
      <c r="BT26" s="63"/>
    </row>
    <row r="27" spans="1:72" s="5" customFormat="1" ht="117.5" thickBot="1" x14ac:dyDescent="0.4">
      <c r="A27" s="34">
        <v>22</v>
      </c>
      <c r="B27" s="31"/>
      <c r="C27" s="398" t="s">
        <v>2762</v>
      </c>
      <c r="D27" s="53" t="s">
        <v>2697</v>
      </c>
      <c r="E27" s="35">
        <v>43235</v>
      </c>
      <c r="F27" s="76" t="s">
        <v>1356</v>
      </c>
      <c r="G27" s="76">
        <v>3</v>
      </c>
      <c r="H27" s="76" t="s">
        <v>2888</v>
      </c>
      <c r="I27" s="31" t="s">
        <v>3139</v>
      </c>
      <c r="J27" s="455">
        <v>148595</v>
      </c>
      <c r="K27" s="35">
        <v>42963</v>
      </c>
      <c r="L27" s="35" t="s">
        <v>335</v>
      </c>
      <c r="M27" s="35" t="s">
        <v>314</v>
      </c>
      <c r="N27" s="35" t="s">
        <v>2688</v>
      </c>
      <c r="O27" s="31" t="s">
        <v>314</v>
      </c>
      <c r="P27" s="31"/>
      <c r="Q27" s="38"/>
      <c r="R27" s="31"/>
      <c r="S27" s="35" t="s">
        <v>314</v>
      </c>
      <c r="T27" s="35" t="s">
        <v>314</v>
      </c>
      <c r="U27" s="35" t="s">
        <v>314</v>
      </c>
      <c r="V27" s="31"/>
      <c r="W27" s="35" t="s">
        <v>314</v>
      </c>
      <c r="X27" s="35" t="s">
        <v>314</v>
      </c>
      <c r="Y27" s="35" t="s">
        <v>314</v>
      </c>
      <c r="Z27" s="31"/>
      <c r="AA27" s="53"/>
      <c r="AB27" s="31"/>
      <c r="AC27" s="35" t="s">
        <v>292</v>
      </c>
      <c r="AD27" s="226" t="s">
        <v>292</v>
      </c>
      <c r="AE27" s="35" t="s">
        <v>240</v>
      </c>
      <c r="AF27" s="35" t="s">
        <v>30</v>
      </c>
      <c r="AG27" s="31"/>
      <c r="AH27" s="31" t="s">
        <v>88</v>
      </c>
      <c r="AI27" s="31" t="s">
        <v>87</v>
      </c>
      <c r="AJ27" s="36" t="s">
        <v>2070</v>
      </c>
      <c r="AK27" s="31" t="s">
        <v>88</v>
      </c>
      <c r="AL27" s="38" t="s">
        <v>314</v>
      </c>
      <c r="AM27" s="31"/>
      <c r="AN27" s="36" t="s">
        <v>2689</v>
      </c>
      <c r="AO27" s="31" t="s">
        <v>170</v>
      </c>
      <c r="AP27" s="31" t="s">
        <v>51</v>
      </c>
      <c r="AQ27" s="31" t="s">
        <v>52</v>
      </c>
      <c r="AR27" s="31" t="s">
        <v>2690</v>
      </c>
      <c r="AS27" s="42" t="s">
        <v>2691</v>
      </c>
      <c r="AT27" s="31"/>
      <c r="AU27" s="31" t="s">
        <v>2696</v>
      </c>
      <c r="AV27" s="31" t="s">
        <v>314</v>
      </c>
      <c r="AW27" s="79" t="s">
        <v>87</v>
      </c>
      <c r="AX27" s="31" t="s">
        <v>314</v>
      </c>
      <c r="AY27" s="31" t="s">
        <v>477</v>
      </c>
      <c r="AZ27" s="31" t="s">
        <v>314</v>
      </c>
      <c r="BA27" s="31" t="s">
        <v>314</v>
      </c>
      <c r="BB27" s="31"/>
      <c r="BC27" s="31" t="s">
        <v>1055</v>
      </c>
      <c r="BD27" s="31" t="s">
        <v>58</v>
      </c>
      <c r="BE27" s="31"/>
      <c r="BF27" s="31" t="s">
        <v>2690</v>
      </c>
      <c r="BG27" s="31" t="s">
        <v>2692</v>
      </c>
      <c r="BH27" s="37" t="s">
        <v>2445</v>
      </c>
      <c r="BI27" s="31" t="s">
        <v>2693</v>
      </c>
      <c r="BJ27" s="31" t="s">
        <v>2694</v>
      </c>
      <c r="BK27" s="37" t="s">
        <v>2695</v>
      </c>
      <c r="BL27" s="31"/>
      <c r="BM27" s="85" t="str">
        <f>+Snapshot!S100</f>
        <v>CLOSED</v>
      </c>
      <c r="BN27" s="38" t="s">
        <v>314</v>
      </c>
      <c r="BO27" s="35" t="s">
        <v>314</v>
      </c>
      <c r="BP27" s="35" t="s">
        <v>314</v>
      </c>
      <c r="BQ27" s="35">
        <v>43235</v>
      </c>
      <c r="BR27" s="35">
        <v>43390</v>
      </c>
      <c r="BS27" s="31" t="s">
        <v>87</v>
      </c>
      <c r="BT27" s="63"/>
    </row>
    <row r="28" spans="1:72" s="5" customFormat="1" ht="78.650000000000006" customHeight="1" thickBot="1" x14ac:dyDescent="0.4">
      <c r="A28" s="34">
        <v>23</v>
      </c>
      <c r="B28" s="31"/>
      <c r="C28" s="398" t="s">
        <v>3154</v>
      </c>
      <c r="D28" s="300" t="s">
        <v>3137</v>
      </c>
      <c r="E28" s="301">
        <v>17627</v>
      </c>
      <c r="F28" s="299" t="s">
        <v>1358</v>
      </c>
      <c r="G28" s="76">
        <v>3</v>
      </c>
      <c r="H28" s="76" t="s">
        <v>3138</v>
      </c>
      <c r="I28" s="31" t="s">
        <v>407</v>
      </c>
      <c r="J28" s="455">
        <v>140979</v>
      </c>
      <c r="K28" s="35">
        <v>42908</v>
      </c>
      <c r="L28" s="35">
        <v>44004</v>
      </c>
      <c r="M28" s="35" t="s">
        <v>314</v>
      </c>
      <c r="N28" s="35" t="s">
        <v>314</v>
      </c>
      <c r="O28" s="31" t="s">
        <v>314</v>
      </c>
      <c r="P28" s="31"/>
      <c r="Q28" s="38"/>
      <c r="R28" s="31"/>
      <c r="S28" s="35" t="s">
        <v>314</v>
      </c>
      <c r="T28" s="35" t="s">
        <v>314</v>
      </c>
      <c r="U28" s="35" t="s">
        <v>314</v>
      </c>
      <c r="V28" s="31"/>
      <c r="W28" s="35" t="s">
        <v>314</v>
      </c>
      <c r="X28" s="35" t="s">
        <v>314</v>
      </c>
      <c r="Y28" s="35" t="s">
        <v>314</v>
      </c>
      <c r="Z28" s="31"/>
      <c r="AA28" s="53"/>
      <c r="AB28" s="31"/>
      <c r="AC28" s="35" t="s">
        <v>314</v>
      </c>
      <c r="AD28" s="35" t="s">
        <v>314</v>
      </c>
      <c r="AE28" s="35" t="s">
        <v>314</v>
      </c>
      <c r="AF28" s="35" t="s">
        <v>314</v>
      </c>
      <c r="AG28" s="31"/>
      <c r="AH28" s="31" t="s">
        <v>87</v>
      </c>
      <c r="AI28" s="31" t="s">
        <v>87</v>
      </c>
      <c r="AJ28" s="36" t="s">
        <v>490</v>
      </c>
      <c r="AK28" s="31" t="s">
        <v>87</v>
      </c>
      <c r="AL28" s="38">
        <v>42887</v>
      </c>
      <c r="AM28" s="31"/>
      <c r="AN28" s="36" t="s">
        <v>292</v>
      </c>
      <c r="AO28" s="36" t="s">
        <v>292</v>
      </c>
      <c r="AP28" s="36" t="s">
        <v>292</v>
      </c>
      <c r="AQ28" s="36" t="s">
        <v>292</v>
      </c>
      <c r="AR28" s="36" t="s">
        <v>292</v>
      </c>
      <c r="AS28" s="36" t="s">
        <v>292</v>
      </c>
      <c r="AT28" s="31"/>
      <c r="AU28" s="31" t="s">
        <v>3160</v>
      </c>
      <c r="AV28" s="31" t="s">
        <v>314</v>
      </c>
      <c r="AW28" s="79" t="s">
        <v>292</v>
      </c>
      <c r="AX28" s="31" t="s">
        <v>314</v>
      </c>
      <c r="AY28" s="31" t="s">
        <v>477</v>
      </c>
      <c r="AZ28" s="31" t="s">
        <v>314</v>
      </c>
      <c r="BA28" s="31" t="s">
        <v>314</v>
      </c>
      <c r="BB28" s="31"/>
      <c r="BC28" s="31" t="s">
        <v>1055</v>
      </c>
      <c r="BD28" s="31" t="s">
        <v>814</v>
      </c>
      <c r="BE28" s="31"/>
      <c r="BF28" s="31" t="s">
        <v>314</v>
      </c>
      <c r="BG28" s="31" t="s">
        <v>314</v>
      </c>
      <c r="BH28" s="31" t="s">
        <v>314</v>
      </c>
      <c r="BI28" s="31" t="s">
        <v>314</v>
      </c>
      <c r="BJ28" s="31" t="s">
        <v>314</v>
      </c>
      <c r="BK28" s="31" t="s">
        <v>314</v>
      </c>
      <c r="BL28" s="31"/>
      <c r="BM28" s="85" t="str">
        <f>+Snapshot!S178</f>
        <v>CLOSED
EHQ HANDLING</v>
      </c>
      <c r="BN28" s="38" t="s">
        <v>314</v>
      </c>
      <c r="BO28" s="35" t="s">
        <v>314</v>
      </c>
      <c r="BP28" s="35" t="s">
        <v>314</v>
      </c>
      <c r="BQ28" s="38" t="s">
        <v>314</v>
      </c>
      <c r="BR28" s="35" t="s">
        <v>314</v>
      </c>
      <c r="BS28" s="35" t="s">
        <v>314</v>
      </c>
      <c r="BT28" s="63" t="s">
        <v>3161</v>
      </c>
    </row>
    <row r="29" spans="1:72" s="5" customFormat="1" ht="117.5" thickBot="1" x14ac:dyDescent="0.4">
      <c r="A29" s="34">
        <v>24</v>
      </c>
      <c r="B29" s="31"/>
      <c r="C29" s="396" t="s">
        <v>2764</v>
      </c>
      <c r="D29" s="396" t="s">
        <v>2747</v>
      </c>
      <c r="E29" s="301">
        <v>43383</v>
      </c>
      <c r="F29" s="299" t="s">
        <v>2080</v>
      </c>
      <c r="G29" s="76">
        <v>3</v>
      </c>
      <c r="H29" s="76" t="s">
        <v>2889</v>
      </c>
      <c r="I29" s="31" t="s">
        <v>2081</v>
      </c>
      <c r="J29" s="455">
        <v>52116</v>
      </c>
      <c r="K29" s="35">
        <v>41023</v>
      </c>
      <c r="L29" s="35" t="s">
        <v>417</v>
      </c>
      <c r="M29" s="35" t="s">
        <v>314</v>
      </c>
      <c r="N29" s="35" t="s">
        <v>2269</v>
      </c>
      <c r="O29" s="31" t="s">
        <v>314</v>
      </c>
      <c r="P29" s="31"/>
      <c r="Q29" s="38"/>
      <c r="R29" s="31"/>
      <c r="S29" s="35" t="s">
        <v>314</v>
      </c>
      <c r="T29" s="35" t="s">
        <v>314</v>
      </c>
      <c r="U29" s="35" t="s">
        <v>314</v>
      </c>
      <c r="V29" s="31"/>
      <c r="W29" s="35" t="s">
        <v>314</v>
      </c>
      <c r="X29" s="35" t="s">
        <v>314</v>
      </c>
      <c r="Y29" s="35" t="s">
        <v>314</v>
      </c>
      <c r="Z29" s="31"/>
      <c r="AA29" s="53" t="s">
        <v>2746</v>
      </c>
      <c r="AB29" s="31"/>
      <c r="AC29" s="35" t="s">
        <v>87</v>
      </c>
      <c r="AD29" s="226">
        <v>799945</v>
      </c>
      <c r="AE29" s="226" t="s">
        <v>2748</v>
      </c>
      <c r="AF29" s="35" t="s">
        <v>30</v>
      </c>
      <c r="AG29" s="31"/>
      <c r="AH29" s="31" t="s">
        <v>88</v>
      </c>
      <c r="AI29" s="31" t="s">
        <v>466</v>
      </c>
      <c r="AJ29" s="36" t="s">
        <v>2096</v>
      </c>
      <c r="AK29" s="31" t="s">
        <v>88</v>
      </c>
      <c r="AL29" s="38" t="s">
        <v>314</v>
      </c>
      <c r="AM29" s="31"/>
      <c r="AN29" s="36">
        <v>52116.3</v>
      </c>
      <c r="AO29" s="31" t="s">
        <v>172</v>
      </c>
      <c r="AP29" s="31" t="s">
        <v>55</v>
      </c>
      <c r="AQ29" s="31" t="s">
        <v>52</v>
      </c>
      <c r="AR29" s="31" t="s">
        <v>2702</v>
      </c>
      <c r="AS29" s="42" t="s">
        <v>2701</v>
      </c>
      <c r="AT29" s="31"/>
      <c r="AU29" s="31" t="s">
        <v>2082</v>
      </c>
      <c r="AV29" s="31" t="s">
        <v>314</v>
      </c>
      <c r="AW29" s="79" t="s">
        <v>87</v>
      </c>
      <c r="AX29" s="31" t="s">
        <v>314</v>
      </c>
      <c r="AY29" s="31" t="s">
        <v>477</v>
      </c>
      <c r="AZ29" s="31" t="s">
        <v>314</v>
      </c>
      <c r="BA29" s="31" t="s">
        <v>314</v>
      </c>
      <c r="BB29" s="31"/>
      <c r="BC29" s="31" t="s">
        <v>1055</v>
      </c>
      <c r="BD29" s="31" t="s">
        <v>62</v>
      </c>
      <c r="BE29" s="31"/>
      <c r="BF29" s="31" t="s">
        <v>2702</v>
      </c>
      <c r="BG29" s="31" t="s">
        <v>2701</v>
      </c>
      <c r="BH29" s="37" t="s">
        <v>2703</v>
      </c>
      <c r="BI29" s="31" t="s">
        <v>2704</v>
      </c>
      <c r="BJ29" s="31" t="s">
        <v>310</v>
      </c>
      <c r="BK29" s="37" t="s">
        <v>2705</v>
      </c>
      <c r="BL29" s="31"/>
      <c r="BM29" s="85" t="str">
        <f>+Snapshot!S101</f>
        <v>CLOSED</v>
      </c>
      <c r="BN29" s="38" t="s">
        <v>314</v>
      </c>
      <c r="BO29" s="35" t="s">
        <v>314</v>
      </c>
      <c r="BP29" s="35" t="s">
        <v>314</v>
      </c>
      <c r="BQ29" s="35">
        <v>43239</v>
      </c>
      <c r="BR29" s="35">
        <v>43412</v>
      </c>
      <c r="BS29" s="31" t="s">
        <v>87</v>
      </c>
      <c r="BT29" s="63"/>
    </row>
    <row r="30" spans="1:72" s="5" customFormat="1" ht="102" customHeight="1" thickBot="1" x14ac:dyDescent="0.4">
      <c r="A30" s="34">
        <v>25</v>
      </c>
      <c r="B30" s="31"/>
      <c r="C30" s="395" t="s">
        <v>2765</v>
      </c>
      <c r="D30" s="395" t="s">
        <v>801</v>
      </c>
      <c r="E30" s="35">
        <v>43153</v>
      </c>
      <c r="F30" s="76" t="s">
        <v>834</v>
      </c>
      <c r="G30" s="76" t="s">
        <v>2884</v>
      </c>
      <c r="H30" s="76" t="s">
        <v>3089</v>
      </c>
      <c r="I30" s="31" t="s">
        <v>407</v>
      </c>
      <c r="J30" s="455">
        <v>151864</v>
      </c>
      <c r="K30" s="35">
        <v>43074</v>
      </c>
      <c r="L30" s="35" t="s">
        <v>335</v>
      </c>
      <c r="M30" s="35" t="s">
        <v>314</v>
      </c>
      <c r="N30" s="35" t="s">
        <v>799</v>
      </c>
      <c r="O30" s="31" t="s">
        <v>314</v>
      </c>
      <c r="P30" s="31"/>
      <c r="Q30" s="38"/>
      <c r="R30" s="31"/>
      <c r="S30" s="35" t="s">
        <v>314</v>
      </c>
      <c r="T30" s="35" t="s">
        <v>314</v>
      </c>
      <c r="U30" s="35" t="s">
        <v>314</v>
      </c>
      <c r="V30" s="31"/>
      <c r="W30" s="35" t="s">
        <v>314</v>
      </c>
      <c r="X30" s="35" t="s">
        <v>314</v>
      </c>
      <c r="Y30" s="35" t="s">
        <v>314</v>
      </c>
      <c r="Z30" s="31"/>
      <c r="AA30" s="53"/>
      <c r="AB30" s="31"/>
      <c r="AC30" s="35" t="s">
        <v>87</v>
      </c>
      <c r="AD30" s="226">
        <v>613370</v>
      </c>
      <c r="AE30" s="226" t="s">
        <v>2748</v>
      </c>
      <c r="AF30" s="35" t="s">
        <v>30</v>
      </c>
      <c r="AG30" s="31"/>
      <c r="AH30" s="31" t="s">
        <v>88</v>
      </c>
      <c r="AI30" s="31" t="s">
        <v>87</v>
      </c>
      <c r="AJ30" s="39" t="s">
        <v>802</v>
      </c>
      <c r="AK30" s="31" t="s">
        <v>88</v>
      </c>
      <c r="AL30" s="39" t="s">
        <v>314</v>
      </c>
      <c r="AM30" s="31"/>
      <c r="AN30" s="36" t="s">
        <v>314</v>
      </c>
      <c r="AO30" s="31" t="s">
        <v>314</v>
      </c>
      <c r="AP30" s="31" t="s">
        <v>314</v>
      </c>
      <c r="AQ30" s="31" t="s">
        <v>314</v>
      </c>
      <c r="AR30" s="31" t="s">
        <v>314</v>
      </c>
      <c r="AS30" s="42" t="s">
        <v>314</v>
      </c>
      <c r="AT30" s="31"/>
      <c r="AU30" s="31" t="s">
        <v>1221</v>
      </c>
      <c r="AV30" s="31" t="s">
        <v>314</v>
      </c>
      <c r="AW30" s="79" t="s">
        <v>87</v>
      </c>
      <c r="AX30" s="31" t="s">
        <v>314</v>
      </c>
      <c r="AY30" s="31" t="s">
        <v>477</v>
      </c>
      <c r="AZ30" s="31" t="s">
        <v>314</v>
      </c>
      <c r="BA30" s="31" t="s">
        <v>314</v>
      </c>
      <c r="BB30" s="31"/>
      <c r="BC30" s="31" t="s">
        <v>57</v>
      </c>
      <c r="BD30" s="31" t="s">
        <v>800</v>
      </c>
      <c r="BE30" s="31"/>
      <c r="BF30" s="31" t="s">
        <v>1041</v>
      </c>
      <c r="BG30" s="31" t="s">
        <v>1040</v>
      </c>
      <c r="BH30" s="37" t="s">
        <v>1042</v>
      </c>
      <c r="BI30" s="31" t="s">
        <v>1037</v>
      </c>
      <c r="BJ30" s="31" t="s">
        <v>1038</v>
      </c>
      <c r="BK30" s="37" t="s">
        <v>1039</v>
      </c>
      <c r="BL30" s="31"/>
      <c r="BM30" s="85" t="str">
        <f>+Snapshot!S133</f>
        <v>CLOSED</v>
      </c>
      <c r="BN30" s="35" t="s">
        <v>314</v>
      </c>
      <c r="BO30" s="35" t="s">
        <v>314</v>
      </c>
      <c r="BP30" s="35" t="s">
        <v>314</v>
      </c>
      <c r="BQ30" s="35">
        <v>43153</v>
      </c>
      <c r="BR30" s="35">
        <v>43191</v>
      </c>
      <c r="BS30" s="31" t="s">
        <v>87</v>
      </c>
      <c r="BT30" s="63" t="s">
        <v>1043</v>
      </c>
    </row>
    <row r="31" spans="1:72" s="415" customFormat="1" ht="102" customHeight="1" thickBot="1" x14ac:dyDescent="0.4">
      <c r="A31" s="406">
        <v>26</v>
      </c>
      <c r="B31" s="43"/>
      <c r="C31" s="396" t="s">
        <v>240</v>
      </c>
      <c r="D31" s="396" t="s">
        <v>240</v>
      </c>
      <c r="E31" s="300" t="s">
        <v>240</v>
      </c>
      <c r="F31" s="299" t="s">
        <v>2713</v>
      </c>
      <c r="G31" s="299">
        <v>3</v>
      </c>
      <c r="H31" s="299" t="s">
        <v>2908</v>
      </c>
      <c r="I31" s="43" t="s">
        <v>1950</v>
      </c>
      <c r="J31" s="456" t="s">
        <v>2716</v>
      </c>
      <c r="K31" s="301">
        <v>43322</v>
      </c>
      <c r="L31" s="301" t="s">
        <v>335</v>
      </c>
      <c r="M31" s="301" t="s">
        <v>314</v>
      </c>
      <c r="N31" s="301" t="s">
        <v>2717</v>
      </c>
      <c r="O31" s="43" t="s">
        <v>314</v>
      </c>
      <c r="P31" s="43"/>
      <c r="Q31" s="390"/>
      <c r="R31" s="43"/>
      <c r="S31" s="301" t="s">
        <v>314</v>
      </c>
      <c r="T31" s="301" t="s">
        <v>314</v>
      </c>
      <c r="U31" s="301" t="s">
        <v>314</v>
      </c>
      <c r="V31" s="43"/>
      <c r="W31" s="301" t="s">
        <v>314</v>
      </c>
      <c r="X31" s="301" t="s">
        <v>314</v>
      </c>
      <c r="Y31" s="301" t="s">
        <v>314</v>
      </c>
      <c r="Z31" s="43"/>
      <c r="AA31" s="300"/>
      <c r="AB31" s="43"/>
      <c r="AC31" s="301" t="s">
        <v>87</v>
      </c>
      <c r="AD31" s="408">
        <v>833982</v>
      </c>
      <c r="AE31" s="301" t="s">
        <v>85</v>
      </c>
      <c r="AF31" s="301" t="s">
        <v>30</v>
      </c>
      <c r="AG31" s="43"/>
      <c r="AH31" s="43" t="s">
        <v>88</v>
      </c>
      <c r="AI31" s="43" t="s">
        <v>88</v>
      </c>
      <c r="AJ31" s="409" t="s">
        <v>314</v>
      </c>
      <c r="AK31" s="43" t="s">
        <v>88</v>
      </c>
      <c r="AL31" s="409" t="s">
        <v>314</v>
      </c>
      <c r="AM31" s="43"/>
      <c r="AN31" s="407" t="s">
        <v>314</v>
      </c>
      <c r="AO31" s="43" t="s">
        <v>314</v>
      </c>
      <c r="AP31" s="43" t="s">
        <v>55</v>
      </c>
      <c r="AQ31" s="43" t="s">
        <v>52</v>
      </c>
      <c r="AR31" s="43" t="s">
        <v>2718</v>
      </c>
      <c r="AS31" s="410" t="s">
        <v>2719</v>
      </c>
      <c r="AT31" s="43"/>
      <c r="AU31" s="43" t="s">
        <v>2720</v>
      </c>
      <c r="AV31" s="43" t="s">
        <v>314</v>
      </c>
      <c r="AW31" s="411" t="s">
        <v>87</v>
      </c>
      <c r="AX31" s="43" t="s">
        <v>314</v>
      </c>
      <c r="AY31" s="43" t="s">
        <v>477</v>
      </c>
      <c r="AZ31" s="43" t="s">
        <v>314</v>
      </c>
      <c r="BA31" s="43" t="s">
        <v>314</v>
      </c>
      <c r="BB31" s="43"/>
      <c r="BC31" s="43" t="s">
        <v>1055</v>
      </c>
      <c r="BD31" s="43" t="s">
        <v>60</v>
      </c>
      <c r="BE31" s="43"/>
      <c r="BF31" s="43" t="s">
        <v>2718</v>
      </c>
      <c r="BG31" s="43" t="s">
        <v>2721</v>
      </c>
      <c r="BH31" s="412" t="s">
        <v>2719</v>
      </c>
      <c r="BI31" s="43" t="s">
        <v>2722</v>
      </c>
      <c r="BJ31" s="43" t="s">
        <v>843</v>
      </c>
      <c r="BK31" s="410" t="s">
        <v>2723</v>
      </c>
      <c r="BL31" s="43"/>
      <c r="BM31" s="413" t="str">
        <f>+Snapshot!S102</f>
        <v>CLOSED</v>
      </c>
      <c r="BN31" s="301" t="s">
        <v>314</v>
      </c>
      <c r="BO31" s="301" t="s">
        <v>314</v>
      </c>
      <c r="BP31" s="301" t="s">
        <v>314</v>
      </c>
      <c r="BQ31" s="301">
        <v>43327</v>
      </c>
      <c r="BR31" s="301">
        <v>43333</v>
      </c>
      <c r="BS31" s="43" t="s">
        <v>87</v>
      </c>
      <c r="BT31" s="414"/>
    </row>
    <row r="32" spans="1:72" s="5" customFormat="1" ht="229.25" customHeight="1" thickBot="1" x14ac:dyDescent="0.4">
      <c r="A32" s="34">
        <v>27</v>
      </c>
      <c r="B32" s="31"/>
      <c r="C32" s="395" t="s">
        <v>2766</v>
      </c>
      <c r="D32" s="395" t="s">
        <v>1084</v>
      </c>
      <c r="E32" s="35" t="s">
        <v>430</v>
      </c>
      <c r="F32" s="76" t="s">
        <v>732</v>
      </c>
      <c r="G32" s="76">
        <v>1</v>
      </c>
      <c r="H32" s="76" t="s">
        <v>2518</v>
      </c>
      <c r="I32" s="31" t="s">
        <v>244</v>
      </c>
      <c r="J32" s="455">
        <v>44117</v>
      </c>
      <c r="K32" s="35">
        <v>42125</v>
      </c>
      <c r="L32" s="35" t="s">
        <v>335</v>
      </c>
      <c r="M32" s="35" t="s">
        <v>525</v>
      </c>
      <c r="N32" s="31" t="s">
        <v>1008</v>
      </c>
      <c r="O32" s="31" t="s">
        <v>314</v>
      </c>
      <c r="P32" s="31"/>
      <c r="Q32" s="38" t="s">
        <v>247</v>
      </c>
      <c r="R32" s="31"/>
      <c r="S32" s="35">
        <v>43110</v>
      </c>
      <c r="T32" s="35" t="s">
        <v>314</v>
      </c>
      <c r="U32" s="35">
        <v>43110</v>
      </c>
      <c r="V32" s="31"/>
      <c r="W32" s="35">
        <v>43112</v>
      </c>
      <c r="X32" s="35">
        <v>43137</v>
      </c>
      <c r="Y32" s="35">
        <v>43140</v>
      </c>
      <c r="Z32" s="31"/>
      <c r="AA32" s="53" t="s">
        <v>666</v>
      </c>
      <c r="AB32" s="31"/>
      <c r="AC32" s="35" t="s">
        <v>292</v>
      </c>
      <c r="AD32" s="31"/>
      <c r="AE32" s="35" t="s">
        <v>85</v>
      </c>
      <c r="AF32" s="35" t="s">
        <v>30</v>
      </c>
      <c r="AG32" s="31"/>
      <c r="AH32" s="31" t="s">
        <v>88</v>
      </c>
      <c r="AI32" s="31" t="s">
        <v>88</v>
      </c>
      <c r="AJ32" s="31" t="s">
        <v>314</v>
      </c>
      <c r="AK32" s="31" t="s">
        <v>88</v>
      </c>
      <c r="AL32" s="35" t="s">
        <v>314</v>
      </c>
      <c r="AM32" s="31"/>
      <c r="AN32" s="36" t="s">
        <v>346</v>
      </c>
      <c r="AO32" s="31" t="s">
        <v>170</v>
      </c>
      <c r="AP32" s="31" t="s">
        <v>55</v>
      </c>
      <c r="AQ32" s="31" t="s">
        <v>52</v>
      </c>
      <c r="AR32" s="31" t="s">
        <v>399</v>
      </c>
      <c r="AS32" s="37" t="s">
        <v>401</v>
      </c>
      <c r="AT32" s="31"/>
      <c r="AU32" s="31" t="s">
        <v>714</v>
      </c>
      <c r="AV32" s="31" t="s">
        <v>314</v>
      </c>
      <c r="AW32" s="31" t="s">
        <v>87</v>
      </c>
      <c r="AX32" s="57" t="s">
        <v>314</v>
      </c>
      <c r="AY32" s="31" t="s">
        <v>479</v>
      </c>
      <c r="AZ32" s="31" t="s">
        <v>314</v>
      </c>
      <c r="BA32" s="31" t="s">
        <v>314</v>
      </c>
      <c r="BB32" s="31"/>
      <c r="BC32" s="31" t="s">
        <v>53</v>
      </c>
      <c r="BD32" s="31" t="s">
        <v>71</v>
      </c>
      <c r="BE32" s="31"/>
      <c r="BF32" s="31" t="s">
        <v>399</v>
      </c>
      <c r="BG32" s="31" t="s">
        <v>1882</v>
      </c>
      <c r="BH32" s="290" t="s">
        <v>596</v>
      </c>
      <c r="BI32" s="42"/>
      <c r="BJ32" s="42"/>
      <c r="BK32" s="31"/>
      <c r="BL32" s="31"/>
      <c r="BM32" s="85" t="str">
        <f>+Snapshot!S9</f>
        <v>Under
Review
w/ Counsel</v>
      </c>
      <c r="BN32" s="35">
        <v>43193</v>
      </c>
      <c r="BO32" s="35" t="s">
        <v>314</v>
      </c>
      <c r="BP32" s="35"/>
      <c r="BQ32" s="35">
        <v>43195</v>
      </c>
      <c r="BR32" s="35"/>
      <c r="BS32" s="31"/>
      <c r="BT32" s="63" t="s">
        <v>1030</v>
      </c>
    </row>
    <row r="33" spans="1:72" s="5" customFormat="1" ht="65.5" thickBot="1" x14ac:dyDescent="0.4">
      <c r="A33" s="34">
        <v>28</v>
      </c>
      <c r="B33" s="31"/>
      <c r="C33" s="395" t="s">
        <v>2767</v>
      </c>
      <c r="D33" s="395" t="s">
        <v>1155</v>
      </c>
      <c r="E33" s="35">
        <v>43220</v>
      </c>
      <c r="F33" s="76" t="s">
        <v>2351</v>
      </c>
      <c r="G33" s="76">
        <v>3</v>
      </c>
      <c r="H33" s="76" t="s">
        <v>2918</v>
      </c>
      <c r="I33" s="31" t="s">
        <v>1156</v>
      </c>
      <c r="J33" s="455">
        <v>122065</v>
      </c>
      <c r="K33" s="35">
        <v>42853</v>
      </c>
      <c r="L33" s="35" t="s">
        <v>335</v>
      </c>
      <c r="M33" s="35" t="s">
        <v>314</v>
      </c>
      <c r="N33" s="333" t="s">
        <v>1157</v>
      </c>
      <c r="O33" s="31" t="s">
        <v>314</v>
      </c>
      <c r="P33" s="31"/>
      <c r="Q33" s="38"/>
      <c r="R33" s="31"/>
      <c r="S33" s="35" t="s">
        <v>314</v>
      </c>
      <c r="T33" s="35" t="s">
        <v>314</v>
      </c>
      <c r="U33" s="35" t="s">
        <v>314</v>
      </c>
      <c r="V33" s="31"/>
      <c r="W33" s="35" t="s">
        <v>314</v>
      </c>
      <c r="X33" s="35" t="s">
        <v>314</v>
      </c>
      <c r="Y33" s="35" t="s">
        <v>314</v>
      </c>
      <c r="Z33" s="31"/>
      <c r="AA33" s="53"/>
      <c r="AB33" s="31"/>
      <c r="AC33" s="35">
        <v>43202</v>
      </c>
      <c r="AD33" s="226" t="s">
        <v>292</v>
      </c>
      <c r="AE33" s="35" t="s">
        <v>84</v>
      </c>
      <c r="AF33" s="35" t="s">
        <v>30</v>
      </c>
      <c r="AG33" s="31"/>
      <c r="AH33" s="31" t="s">
        <v>88</v>
      </c>
      <c r="AI33" s="31" t="s">
        <v>88</v>
      </c>
      <c r="AJ33" s="39" t="s">
        <v>314</v>
      </c>
      <c r="AK33" s="31" t="s">
        <v>88</v>
      </c>
      <c r="AL33" s="39" t="s">
        <v>314</v>
      </c>
      <c r="AM33" s="31"/>
      <c r="AN33" s="36" t="s">
        <v>1164</v>
      </c>
      <c r="AO33" s="31" t="s">
        <v>170</v>
      </c>
      <c r="AP33" s="31" t="s">
        <v>55</v>
      </c>
      <c r="AQ33" s="31" t="s">
        <v>52</v>
      </c>
      <c r="AR33" s="31" t="s">
        <v>1176</v>
      </c>
      <c r="AS33" s="42" t="s">
        <v>1177</v>
      </c>
      <c r="AT33" s="31"/>
      <c r="AU33" s="31" t="s">
        <v>1869</v>
      </c>
      <c r="AV33" s="31" t="s">
        <v>314</v>
      </c>
      <c r="AW33" s="52" t="s">
        <v>88</v>
      </c>
      <c r="AX33" s="57" t="s">
        <v>1870</v>
      </c>
      <c r="AY33" s="31" t="s">
        <v>437</v>
      </c>
      <c r="AZ33" s="31" t="s">
        <v>314</v>
      </c>
      <c r="BA33" s="31" t="s">
        <v>314</v>
      </c>
      <c r="BB33" s="31"/>
      <c r="BC33" s="31" t="s">
        <v>53</v>
      </c>
      <c r="BD33" s="31" t="s">
        <v>197</v>
      </c>
      <c r="BE33" s="31"/>
      <c r="BF33" s="31" t="s">
        <v>278</v>
      </c>
      <c r="BG33" s="31" t="s">
        <v>1173</v>
      </c>
      <c r="BH33" s="37" t="s">
        <v>1174</v>
      </c>
      <c r="BI33" s="31" t="s">
        <v>1179</v>
      </c>
      <c r="BJ33" s="31" t="s">
        <v>325</v>
      </c>
      <c r="BK33" s="37" t="s">
        <v>1180</v>
      </c>
      <c r="BL33" s="31"/>
      <c r="BM33" s="85" t="str">
        <f>+Snapshot!S103</f>
        <v>CLOSED</v>
      </c>
      <c r="BN33" s="35" t="s">
        <v>314</v>
      </c>
      <c r="BO33" s="35" t="s">
        <v>314</v>
      </c>
      <c r="BP33" s="35" t="s">
        <v>314</v>
      </c>
      <c r="BQ33" s="35" t="s">
        <v>314</v>
      </c>
      <c r="BR33" s="35">
        <v>43252</v>
      </c>
      <c r="BS33" s="31" t="s">
        <v>87</v>
      </c>
      <c r="BT33" s="63"/>
    </row>
    <row r="34" spans="1:72" s="5" customFormat="1" ht="102" customHeight="1" thickBot="1" x14ac:dyDescent="0.4">
      <c r="A34" s="34">
        <v>29</v>
      </c>
      <c r="B34" s="31"/>
      <c r="C34" s="395" t="s">
        <v>2768</v>
      </c>
      <c r="D34" s="395" t="s">
        <v>2010</v>
      </c>
      <c r="E34" s="35">
        <v>43245</v>
      </c>
      <c r="F34" s="76" t="s">
        <v>2352</v>
      </c>
      <c r="G34" s="76">
        <v>2</v>
      </c>
      <c r="H34" s="76" t="s">
        <v>2897</v>
      </c>
      <c r="I34" s="31" t="s">
        <v>1156</v>
      </c>
      <c r="J34" s="455">
        <v>102911</v>
      </c>
      <c r="K34" s="35">
        <v>42775</v>
      </c>
      <c r="L34" s="35" t="s">
        <v>335</v>
      </c>
      <c r="M34" s="35" t="s">
        <v>314</v>
      </c>
      <c r="N34" s="333" t="s">
        <v>1985</v>
      </c>
      <c r="O34" s="31" t="s">
        <v>314</v>
      </c>
      <c r="P34" s="31"/>
      <c r="Q34" s="38"/>
      <c r="R34" s="31"/>
      <c r="S34" s="35" t="s">
        <v>314</v>
      </c>
      <c r="T34" s="35" t="s">
        <v>314</v>
      </c>
      <c r="U34" s="35" t="s">
        <v>314</v>
      </c>
      <c r="V34" s="31"/>
      <c r="W34" s="35" t="s">
        <v>314</v>
      </c>
      <c r="X34" s="35" t="s">
        <v>314</v>
      </c>
      <c r="Y34" s="35" t="s">
        <v>314</v>
      </c>
      <c r="Z34" s="31"/>
      <c r="AA34" s="53"/>
      <c r="AB34" s="31"/>
      <c r="AC34" s="35"/>
      <c r="AD34" s="226"/>
      <c r="AE34" s="35"/>
      <c r="AF34" s="35"/>
      <c r="AG34" s="31"/>
      <c r="AH34" s="31" t="s">
        <v>88</v>
      </c>
      <c r="AI34" s="31" t="s">
        <v>87</v>
      </c>
      <c r="AJ34" s="39" t="s">
        <v>502</v>
      </c>
      <c r="AK34" s="31" t="s">
        <v>88</v>
      </c>
      <c r="AL34" s="39" t="s">
        <v>314</v>
      </c>
      <c r="AM34" s="31"/>
      <c r="AN34" s="36" t="s">
        <v>1991</v>
      </c>
      <c r="AO34" s="31" t="s">
        <v>1192</v>
      </c>
      <c r="AP34" s="31" t="s">
        <v>51</v>
      </c>
      <c r="AQ34" s="31" t="s">
        <v>52</v>
      </c>
      <c r="AR34" s="31"/>
      <c r="AS34" s="42"/>
      <c r="AT34" s="31"/>
      <c r="AU34" s="31" t="s">
        <v>1986</v>
      </c>
      <c r="AV34" s="31" t="s">
        <v>1987</v>
      </c>
      <c r="AW34" s="31" t="s">
        <v>87</v>
      </c>
      <c r="AX34" s="57" t="s">
        <v>314</v>
      </c>
      <c r="AY34" s="31" t="s">
        <v>437</v>
      </c>
      <c r="AZ34" s="31" t="s">
        <v>314</v>
      </c>
      <c r="BA34" s="31" t="s">
        <v>314</v>
      </c>
      <c r="BB34" s="31"/>
      <c r="BC34" s="31" t="s">
        <v>1055</v>
      </c>
      <c r="BD34" s="31" t="s">
        <v>800</v>
      </c>
      <c r="BE34" s="31"/>
      <c r="BF34" s="31" t="s">
        <v>314</v>
      </c>
      <c r="BG34" s="31" t="s">
        <v>314</v>
      </c>
      <c r="BH34" s="31" t="s">
        <v>314</v>
      </c>
      <c r="BI34" s="31" t="s">
        <v>314</v>
      </c>
      <c r="BJ34" s="31" t="s">
        <v>314</v>
      </c>
      <c r="BK34" s="31" t="s">
        <v>314</v>
      </c>
      <c r="BL34" s="31"/>
      <c r="BM34" s="76" t="str">
        <f>+Snapshot!S153</f>
        <v>No Remediation Required</v>
      </c>
      <c r="BN34" s="35" t="s">
        <v>314</v>
      </c>
      <c r="BO34" s="35" t="s">
        <v>314</v>
      </c>
      <c r="BP34" s="35" t="s">
        <v>314</v>
      </c>
      <c r="BQ34" s="35">
        <v>43250</v>
      </c>
      <c r="BR34" s="35" t="s">
        <v>314</v>
      </c>
      <c r="BS34" s="31" t="s">
        <v>88</v>
      </c>
      <c r="BT34" s="63" t="s">
        <v>3035</v>
      </c>
    </row>
    <row r="35" spans="1:72" s="5" customFormat="1" ht="117.5" thickBot="1" x14ac:dyDescent="0.4">
      <c r="A35" s="34">
        <v>30</v>
      </c>
      <c r="B35" s="31"/>
      <c r="C35" s="395" t="s">
        <v>2769</v>
      </c>
      <c r="D35" s="395" t="s">
        <v>2214</v>
      </c>
      <c r="E35" s="35">
        <v>43004</v>
      </c>
      <c r="F35" s="76" t="s">
        <v>2213</v>
      </c>
      <c r="G35" s="76">
        <v>1</v>
      </c>
      <c r="H35" s="76" t="s">
        <v>2915</v>
      </c>
      <c r="I35" s="31" t="s">
        <v>2215</v>
      </c>
      <c r="J35" s="455">
        <v>81206</v>
      </c>
      <c r="K35" s="35">
        <v>41054</v>
      </c>
      <c r="L35" s="35" t="s">
        <v>335</v>
      </c>
      <c r="M35" s="35" t="s">
        <v>314</v>
      </c>
      <c r="N35" s="333" t="s">
        <v>2216</v>
      </c>
      <c r="O35" s="31" t="s">
        <v>314</v>
      </c>
      <c r="P35" s="31"/>
      <c r="Q35" s="38"/>
      <c r="R35" s="31"/>
      <c r="S35" s="35" t="s">
        <v>314</v>
      </c>
      <c r="T35" s="35" t="s">
        <v>314</v>
      </c>
      <c r="U35" s="35" t="s">
        <v>314</v>
      </c>
      <c r="V35" s="31"/>
      <c r="W35" s="35" t="s">
        <v>314</v>
      </c>
      <c r="X35" s="35" t="s">
        <v>314</v>
      </c>
      <c r="Y35" s="35" t="s">
        <v>314</v>
      </c>
      <c r="Z35" s="31"/>
      <c r="AA35" s="53"/>
      <c r="AB35" s="31"/>
      <c r="AC35" s="35" t="s">
        <v>292</v>
      </c>
      <c r="AD35" s="287" t="s">
        <v>292</v>
      </c>
      <c r="AE35" s="35" t="s">
        <v>314</v>
      </c>
      <c r="AF35" s="35" t="s">
        <v>240</v>
      </c>
      <c r="AG35" s="31"/>
      <c r="AH35" s="31" t="s">
        <v>88</v>
      </c>
      <c r="AI35" s="31" t="s">
        <v>88</v>
      </c>
      <c r="AJ35" s="39" t="s">
        <v>314</v>
      </c>
      <c r="AK35" s="31" t="s">
        <v>88</v>
      </c>
      <c r="AL35" s="39" t="s">
        <v>314</v>
      </c>
      <c r="AM35" s="31"/>
      <c r="AN35" s="36" t="s">
        <v>2217</v>
      </c>
      <c r="AO35" s="31" t="s">
        <v>170</v>
      </c>
      <c r="AP35" s="31" t="s">
        <v>51</v>
      </c>
      <c r="AQ35" s="31" t="s">
        <v>52</v>
      </c>
      <c r="AR35" s="31" t="s">
        <v>2218</v>
      </c>
      <c r="AS35" s="37" t="s">
        <v>2219</v>
      </c>
      <c r="AT35" s="31"/>
      <c r="AU35" s="31" t="s">
        <v>2220</v>
      </c>
      <c r="AV35" s="31" t="s">
        <v>314</v>
      </c>
      <c r="AW35" s="31" t="s">
        <v>87</v>
      </c>
      <c r="AX35" s="57" t="s">
        <v>314</v>
      </c>
      <c r="AY35" s="31" t="s">
        <v>489</v>
      </c>
      <c r="AZ35" s="31" t="s">
        <v>314</v>
      </c>
      <c r="BA35" s="31" t="s">
        <v>314</v>
      </c>
      <c r="BB35" s="31"/>
      <c r="BC35" s="31" t="s">
        <v>1055</v>
      </c>
      <c r="BD35" s="31" t="s">
        <v>402</v>
      </c>
      <c r="BE35" s="31"/>
      <c r="BF35" s="31" t="s">
        <v>2221</v>
      </c>
      <c r="BG35" s="31" t="s">
        <v>1045</v>
      </c>
      <c r="BH35" s="37" t="s">
        <v>2222</v>
      </c>
      <c r="BI35" s="31" t="s">
        <v>2223</v>
      </c>
      <c r="BJ35" s="31" t="s">
        <v>2225</v>
      </c>
      <c r="BK35" s="37" t="s">
        <v>2224</v>
      </c>
      <c r="BL35" s="31"/>
      <c r="BM35" s="85" t="str">
        <f>+Snapshot!S104</f>
        <v>CLOSED</v>
      </c>
      <c r="BN35" s="35" t="s">
        <v>314</v>
      </c>
      <c r="BO35" s="35" t="s">
        <v>314</v>
      </c>
      <c r="BP35" s="35" t="s">
        <v>314</v>
      </c>
      <c r="BQ35" s="35">
        <v>43006</v>
      </c>
      <c r="BR35" s="35">
        <v>43271</v>
      </c>
      <c r="BS35" s="31" t="s">
        <v>87</v>
      </c>
      <c r="BT35" s="63"/>
    </row>
    <row r="36" spans="1:72" s="5" customFormat="1" ht="286.5" thickBot="1" x14ac:dyDescent="0.4">
      <c r="A36" s="34">
        <v>31</v>
      </c>
      <c r="B36" s="31"/>
      <c r="C36" s="395" t="s">
        <v>2770</v>
      </c>
      <c r="D36" s="395" t="s">
        <v>632</v>
      </c>
      <c r="E36" s="35" t="s">
        <v>430</v>
      </c>
      <c r="F36" s="76" t="s">
        <v>359</v>
      </c>
      <c r="G36" s="76">
        <v>1</v>
      </c>
      <c r="H36" s="76" t="s">
        <v>2518</v>
      </c>
      <c r="I36" s="31" t="s">
        <v>471</v>
      </c>
      <c r="J36" s="455">
        <v>5921</v>
      </c>
      <c r="K36" s="35">
        <v>39513</v>
      </c>
      <c r="L36" s="35" t="s">
        <v>335</v>
      </c>
      <c r="M36" s="35" t="s">
        <v>524</v>
      </c>
      <c r="N36" s="333" t="s">
        <v>314</v>
      </c>
      <c r="O36" s="31" t="s">
        <v>314</v>
      </c>
      <c r="P36" s="31"/>
      <c r="Q36" s="48" t="s">
        <v>523</v>
      </c>
      <c r="R36" s="31"/>
      <c r="S36" s="35" t="s">
        <v>314</v>
      </c>
      <c r="T36" s="35" t="s">
        <v>314</v>
      </c>
      <c r="U36" s="35" t="s">
        <v>314</v>
      </c>
      <c r="V36" s="31"/>
      <c r="W36" s="35">
        <v>43130</v>
      </c>
      <c r="X36" s="35" t="s">
        <v>314</v>
      </c>
      <c r="Y36" s="35">
        <v>43131</v>
      </c>
      <c r="Z36" s="31"/>
      <c r="AA36" s="53" t="s">
        <v>771</v>
      </c>
      <c r="AB36" s="31"/>
      <c r="AC36" s="38" t="s">
        <v>752</v>
      </c>
      <c r="AD36" s="31"/>
      <c r="AE36" s="35"/>
      <c r="AF36" s="35"/>
      <c r="AG36" s="31"/>
      <c r="AH36" s="31" t="s">
        <v>87</v>
      </c>
      <c r="AI36" s="31" t="s">
        <v>87</v>
      </c>
      <c r="AJ36" s="31" t="s">
        <v>314</v>
      </c>
      <c r="AK36" s="31" t="s">
        <v>88</v>
      </c>
      <c r="AL36" s="35" t="s">
        <v>314</v>
      </c>
      <c r="AM36" s="31"/>
      <c r="AN36" s="36" t="s">
        <v>421</v>
      </c>
      <c r="AO36" s="31" t="s">
        <v>427</v>
      </c>
      <c r="AP36" s="31" t="s">
        <v>55</v>
      </c>
      <c r="AQ36" s="31" t="s">
        <v>52</v>
      </c>
      <c r="AR36" s="31" t="s">
        <v>399</v>
      </c>
      <c r="AS36" s="31" t="s">
        <v>400</v>
      </c>
      <c r="AT36" s="31"/>
      <c r="AU36" s="31" t="s">
        <v>526</v>
      </c>
      <c r="AV36" s="31" t="s">
        <v>527</v>
      </c>
      <c r="AW36" s="31" t="s">
        <v>87</v>
      </c>
      <c r="AX36" s="57" t="s">
        <v>314</v>
      </c>
      <c r="AY36" s="31" t="s">
        <v>528</v>
      </c>
      <c r="AZ36" s="31" t="s">
        <v>314</v>
      </c>
      <c r="BA36" s="31" t="s">
        <v>314</v>
      </c>
      <c r="BB36" s="31"/>
      <c r="BC36" s="31" t="s">
        <v>53</v>
      </c>
      <c r="BD36" s="31" t="s">
        <v>69</v>
      </c>
      <c r="BE36" s="31"/>
      <c r="BF36" s="31" t="s">
        <v>399</v>
      </c>
      <c r="BG36" s="31" t="s">
        <v>1882</v>
      </c>
      <c r="BH36" s="290" t="s">
        <v>596</v>
      </c>
      <c r="BI36" s="31"/>
      <c r="BJ36" s="31"/>
      <c r="BK36" s="31"/>
      <c r="BL36" s="31"/>
      <c r="BM36" s="85" t="str">
        <f>+Snapshot!S10</f>
        <v>Under
Review
w/ Counsel</v>
      </c>
      <c r="BN36" s="35">
        <v>43147</v>
      </c>
      <c r="BO36" s="35">
        <v>43158</v>
      </c>
      <c r="BP36" s="35">
        <v>43210</v>
      </c>
      <c r="BQ36" s="35">
        <v>43147</v>
      </c>
      <c r="BR36" s="35"/>
      <c r="BS36" s="31"/>
      <c r="BT36" s="63" t="s">
        <v>1087</v>
      </c>
    </row>
    <row r="37" spans="1:72" s="5" customFormat="1" ht="130.5" thickBot="1" x14ac:dyDescent="0.4">
      <c r="A37" s="406">
        <v>32</v>
      </c>
      <c r="B37" s="43"/>
      <c r="C37" s="396" t="s">
        <v>2771</v>
      </c>
      <c r="D37" s="396" t="s">
        <v>2208</v>
      </c>
      <c r="E37" s="301">
        <v>43270</v>
      </c>
      <c r="F37" s="299" t="s">
        <v>2162</v>
      </c>
      <c r="G37" s="76" t="s">
        <v>2884</v>
      </c>
      <c r="H37" s="76" t="s">
        <v>3095</v>
      </c>
      <c r="I37" s="31" t="s">
        <v>2163</v>
      </c>
      <c r="J37" s="455">
        <v>1142542</v>
      </c>
      <c r="K37" s="35">
        <v>41897</v>
      </c>
      <c r="L37" s="35" t="s">
        <v>335</v>
      </c>
      <c r="M37" s="35" t="s">
        <v>314</v>
      </c>
      <c r="N37" s="333" t="s">
        <v>2164</v>
      </c>
      <c r="O37" s="31" t="s">
        <v>314</v>
      </c>
      <c r="P37" s="31"/>
      <c r="Q37" s="38"/>
      <c r="R37" s="31"/>
      <c r="S37" s="35" t="s">
        <v>314</v>
      </c>
      <c r="T37" s="35" t="s">
        <v>314</v>
      </c>
      <c r="U37" s="35" t="s">
        <v>314</v>
      </c>
      <c r="V37" s="31"/>
      <c r="W37" s="35" t="s">
        <v>314</v>
      </c>
      <c r="X37" s="35" t="s">
        <v>314</v>
      </c>
      <c r="Y37" s="35" t="s">
        <v>314</v>
      </c>
      <c r="Z37" s="31"/>
      <c r="AA37" s="53" t="s">
        <v>2168</v>
      </c>
      <c r="AB37" s="31"/>
      <c r="AC37" s="35" t="s">
        <v>87</v>
      </c>
      <c r="AD37" s="226">
        <v>851682</v>
      </c>
      <c r="AE37" s="35" t="s">
        <v>86</v>
      </c>
      <c r="AF37" s="35" t="s">
        <v>30</v>
      </c>
      <c r="AG37" s="31"/>
      <c r="AH37" s="31" t="s">
        <v>88</v>
      </c>
      <c r="AI37" s="31" t="s">
        <v>466</v>
      </c>
      <c r="AJ37" s="39" t="s">
        <v>467</v>
      </c>
      <c r="AK37" s="31" t="s">
        <v>88</v>
      </c>
      <c r="AL37" s="39" t="s">
        <v>314</v>
      </c>
      <c r="AM37" s="31"/>
      <c r="AN37" s="36" t="s">
        <v>2166</v>
      </c>
      <c r="AO37" s="31" t="s">
        <v>170</v>
      </c>
      <c r="AP37" s="31" t="s">
        <v>51</v>
      </c>
      <c r="AQ37" s="31" t="s">
        <v>52</v>
      </c>
      <c r="AR37" s="31" t="s">
        <v>3090</v>
      </c>
      <c r="AS37" s="42" t="s">
        <v>3091</v>
      </c>
      <c r="AT37" s="31"/>
      <c r="AU37" s="31" t="s">
        <v>2165</v>
      </c>
      <c r="AV37" s="31" t="s">
        <v>314</v>
      </c>
      <c r="AW37" s="31" t="s">
        <v>87</v>
      </c>
      <c r="AX37" s="57" t="s">
        <v>314</v>
      </c>
      <c r="AY37" s="31" t="s">
        <v>477</v>
      </c>
      <c r="AZ37" s="31" t="s">
        <v>314</v>
      </c>
      <c r="BA37" s="31" t="s">
        <v>314</v>
      </c>
      <c r="BB37" s="31"/>
      <c r="BC37" s="31" t="s">
        <v>1055</v>
      </c>
      <c r="BD37" s="31" t="s">
        <v>58</v>
      </c>
      <c r="BE37" s="31"/>
      <c r="BF37" s="31" t="s">
        <v>3090</v>
      </c>
      <c r="BG37" s="42" t="s">
        <v>3091</v>
      </c>
      <c r="BH37" s="37" t="s">
        <v>3092</v>
      </c>
      <c r="BI37" s="31" t="s">
        <v>3093</v>
      </c>
      <c r="BJ37" s="31" t="s">
        <v>1889</v>
      </c>
      <c r="BK37" s="37" t="s">
        <v>3094</v>
      </c>
      <c r="BL37" s="31"/>
      <c r="BM37" s="85" t="str">
        <f>+Snapshot!S134</f>
        <v>CLOSED</v>
      </c>
      <c r="BN37" s="35" t="s">
        <v>314</v>
      </c>
      <c r="BO37" s="35" t="s">
        <v>314</v>
      </c>
      <c r="BP37" s="35" t="s">
        <v>314</v>
      </c>
      <c r="BQ37" s="35">
        <v>43270</v>
      </c>
      <c r="BR37" s="35">
        <v>43825</v>
      </c>
      <c r="BS37" s="31" t="s">
        <v>87</v>
      </c>
      <c r="BT37" s="63"/>
    </row>
    <row r="38" spans="1:72" s="5" customFormat="1" ht="117.5" thickBot="1" x14ac:dyDescent="0.4">
      <c r="A38" s="34">
        <v>33</v>
      </c>
      <c r="B38" s="31"/>
      <c r="C38" s="395" t="s">
        <v>3134</v>
      </c>
      <c r="D38" s="395" t="s">
        <v>3133</v>
      </c>
      <c r="E38" s="35">
        <v>43206</v>
      </c>
      <c r="F38" s="299" t="s">
        <v>2369</v>
      </c>
      <c r="G38" s="76">
        <v>1</v>
      </c>
      <c r="H38" s="76" t="s">
        <v>2540</v>
      </c>
      <c r="I38" s="31" t="s">
        <v>2370</v>
      </c>
      <c r="J38" s="455">
        <v>44867</v>
      </c>
      <c r="K38" s="35">
        <v>42207</v>
      </c>
      <c r="L38" s="35">
        <v>43303</v>
      </c>
      <c r="M38" s="35"/>
      <c r="N38" s="333"/>
      <c r="O38" s="31"/>
      <c r="P38" s="31"/>
      <c r="Q38" s="38"/>
      <c r="R38" s="31"/>
      <c r="S38" s="35" t="s">
        <v>314</v>
      </c>
      <c r="T38" s="35" t="s">
        <v>314</v>
      </c>
      <c r="U38" s="35" t="s">
        <v>314</v>
      </c>
      <c r="V38" s="31"/>
      <c r="W38" s="35" t="s">
        <v>314</v>
      </c>
      <c r="X38" s="35" t="s">
        <v>314</v>
      </c>
      <c r="Y38" s="35" t="s">
        <v>314</v>
      </c>
      <c r="Z38" s="31"/>
      <c r="AA38" s="53"/>
      <c r="AB38" s="31"/>
      <c r="AC38" s="35"/>
      <c r="AD38" s="226"/>
      <c r="AE38" s="35"/>
      <c r="AF38" s="35"/>
      <c r="AG38" s="31"/>
      <c r="AH38" s="31" t="s">
        <v>88</v>
      </c>
      <c r="AI38" s="31" t="s">
        <v>87</v>
      </c>
      <c r="AJ38" s="39" t="s">
        <v>2371</v>
      </c>
      <c r="AK38" s="31" t="s">
        <v>88</v>
      </c>
      <c r="AL38" s="39" t="s">
        <v>314</v>
      </c>
      <c r="AM38" s="31"/>
      <c r="AN38" s="36" t="s">
        <v>2593</v>
      </c>
      <c r="AO38" s="31" t="s">
        <v>170</v>
      </c>
      <c r="AP38" s="31" t="s">
        <v>51</v>
      </c>
      <c r="AQ38" s="31" t="s">
        <v>52</v>
      </c>
      <c r="AR38" s="31"/>
      <c r="AS38" s="42"/>
      <c r="AT38" s="31"/>
      <c r="AU38" s="31" t="s">
        <v>2380</v>
      </c>
      <c r="AV38" s="31" t="s">
        <v>314</v>
      </c>
      <c r="AW38" s="31" t="s">
        <v>87</v>
      </c>
      <c r="AX38" s="57" t="s">
        <v>314</v>
      </c>
      <c r="AY38" s="31" t="s">
        <v>2381</v>
      </c>
      <c r="AZ38" s="31" t="s">
        <v>314</v>
      </c>
      <c r="BA38" s="31" t="s">
        <v>314</v>
      </c>
      <c r="BB38" s="31"/>
      <c r="BC38" s="31" t="s">
        <v>1055</v>
      </c>
      <c r="BD38" s="31" t="s">
        <v>402</v>
      </c>
      <c r="BE38" s="31"/>
      <c r="BF38" s="31"/>
      <c r="BG38" s="31"/>
      <c r="BH38" s="37"/>
      <c r="BI38" s="31"/>
      <c r="BJ38" s="31"/>
      <c r="BK38" s="37"/>
      <c r="BL38" s="31"/>
      <c r="BM38" s="85" t="str">
        <f>+Snapshot!S11</f>
        <v>Under
Review
w/ Counsel</v>
      </c>
      <c r="BN38" s="35" t="s">
        <v>314</v>
      </c>
      <c r="BO38" s="35" t="s">
        <v>314</v>
      </c>
      <c r="BP38" s="35" t="s">
        <v>314</v>
      </c>
      <c r="BQ38" s="35">
        <v>43206</v>
      </c>
      <c r="BR38" s="35"/>
      <c r="BS38" s="31"/>
      <c r="BT38" s="63"/>
    </row>
    <row r="39" spans="1:72" s="5" customFormat="1" ht="85.25" customHeight="1" thickBot="1" x14ac:dyDescent="0.4">
      <c r="A39" s="406">
        <v>34</v>
      </c>
      <c r="B39" s="31"/>
      <c r="C39" s="395">
        <v>16163</v>
      </c>
      <c r="D39" s="395" t="s">
        <v>2377</v>
      </c>
      <c r="E39" s="35">
        <v>43270</v>
      </c>
      <c r="F39" s="299" t="s">
        <v>2365</v>
      </c>
      <c r="G39" s="76">
        <v>1</v>
      </c>
      <c r="H39" s="76" t="s">
        <v>2540</v>
      </c>
      <c r="I39" s="31" t="s">
        <v>2366</v>
      </c>
      <c r="J39" s="455" t="s">
        <v>2368</v>
      </c>
      <c r="K39" s="35">
        <v>42221</v>
      </c>
      <c r="L39" s="35" t="s">
        <v>335</v>
      </c>
      <c r="M39" s="35"/>
      <c r="N39" s="333"/>
      <c r="O39" s="31" t="s">
        <v>314</v>
      </c>
      <c r="P39" s="31"/>
      <c r="Q39" s="38"/>
      <c r="R39" s="31"/>
      <c r="S39" s="35" t="s">
        <v>314</v>
      </c>
      <c r="T39" s="35" t="s">
        <v>314</v>
      </c>
      <c r="U39" s="35" t="s">
        <v>314</v>
      </c>
      <c r="V39" s="31"/>
      <c r="W39" s="35" t="s">
        <v>314</v>
      </c>
      <c r="X39" s="35" t="s">
        <v>314</v>
      </c>
      <c r="Y39" s="35" t="s">
        <v>314</v>
      </c>
      <c r="Z39" s="31"/>
      <c r="AA39" s="53"/>
      <c r="AB39" s="31"/>
      <c r="AC39" s="35"/>
      <c r="AD39" s="226"/>
      <c r="AE39" s="35"/>
      <c r="AF39" s="35"/>
      <c r="AG39" s="31"/>
      <c r="AH39" s="31" t="s">
        <v>88</v>
      </c>
      <c r="AI39" s="31" t="s">
        <v>87</v>
      </c>
      <c r="AJ39" s="39" t="s">
        <v>707</v>
      </c>
      <c r="AK39" s="31" t="s">
        <v>88</v>
      </c>
      <c r="AL39" s="39" t="s">
        <v>314</v>
      </c>
      <c r="AM39" s="31"/>
      <c r="AN39" s="36" t="s">
        <v>2379</v>
      </c>
      <c r="AO39" s="31" t="s">
        <v>171</v>
      </c>
      <c r="AP39" s="31" t="s">
        <v>51</v>
      </c>
      <c r="AQ39" s="31" t="s">
        <v>52</v>
      </c>
      <c r="AR39" s="31" t="s">
        <v>314</v>
      </c>
      <c r="AS39" s="42" t="s">
        <v>314</v>
      </c>
      <c r="AT39" s="31"/>
      <c r="AU39" s="31" t="s">
        <v>2378</v>
      </c>
      <c r="AV39" s="31" t="s">
        <v>314</v>
      </c>
      <c r="AW39" s="31" t="s">
        <v>87</v>
      </c>
      <c r="AX39" s="57" t="s">
        <v>314</v>
      </c>
      <c r="AY39" s="31" t="s">
        <v>59</v>
      </c>
      <c r="AZ39" s="31" t="s">
        <v>314</v>
      </c>
      <c r="BA39" s="31" t="s">
        <v>314</v>
      </c>
      <c r="BB39" s="31"/>
      <c r="BC39" s="31" t="s">
        <v>1055</v>
      </c>
      <c r="BD39" s="31" t="s">
        <v>800</v>
      </c>
      <c r="BE39" s="31"/>
      <c r="BF39" s="31"/>
      <c r="BG39" s="31"/>
      <c r="BH39" s="31"/>
      <c r="BI39" s="31"/>
      <c r="BJ39" s="31"/>
      <c r="BK39" s="31"/>
      <c r="BL39" s="31"/>
      <c r="BM39" s="85" t="str">
        <f>+Snapshot!S12</f>
        <v>Under
Review
w/ Counsel</v>
      </c>
      <c r="BN39" s="35" t="s">
        <v>314</v>
      </c>
      <c r="BO39" s="35" t="s">
        <v>314</v>
      </c>
      <c r="BP39" s="35" t="s">
        <v>314</v>
      </c>
      <c r="BQ39" s="35">
        <v>43270</v>
      </c>
      <c r="BR39" s="35"/>
      <c r="BS39" s="31"/>
      <c r="BT39" s="63"/>
    </row>
    <row r="40" spans="1:72" s="5" customFormat="1" ht="84.65" customHeight="1" thickBot="1" x14ac:dyDescent="0.4">
      <c r="A40" s="34">
        <v>35</v>
      </c>
      <c r="B40" s="31"/>
      <c r="C40" s="395">
        <v>13059</v>
      </c>
      <c r="D40" s="395" t="s">
        <v>835</v>
      </c>
      <c r="E40" s="35">
        <v>42905</v>
      </c>
      <c r="F40" s="76" t="s">
        <v>251</v>
      </c>
      <c r="G40" s="76">
        <v>1</v>
      </c>
      <c r="H40" s="76" t="s">
        <v>2540</v>
      </c>
      <c r="I40" s="31" t="s">
        <v>824</v>
      </c>
      <c r="J40" s="455" t="s">
        <v>292</v>
      </c>
      <c r="K40" s="35">
        <v>42446</v>
      </c>
      <c r="L40" s="35" t="s">
        <v>335</v>
      </c>
      <c r="M40" s="35" t="s">
        <v>314</v>
      </c>
      <c r="N40" s="333" t="s">
        <v>836</v>
      </c>
      <c r="O40" s="31" t="s">
        <v>314</v>
      </c>
      <c r="P40" s="31"/>
      <c r="Q40" s="48"/>
      <c r="R40" s="31"/>
      <c r="S40" s="35" t="s">
        <v>314</v>
      </c>
      <c r="T40" s="35" t="s">
        <v>314</v>
      </c>
      <c r="U40" s="35" t="s">
        <v>314</v>
      </c>
      <c r="V40" s="31"/>
      <c r="W40" s="35" t="s">
        <v>314</v>
      </c>
      <c r="X40" s="35" t="s">
        <v>314</v>
      </c>
      <c r="Y40" s="35" t="s">
        <v>314</v>
      </c>
      <c r="Z40" s="31"/>
      <c r="AA40" s="53"/>
      <c r="AB40" s="31"/>
      <c r="AC40" s="35" t="s">
        <v>292</v>
      </c>
      <c r="AD40" s="287" t="s">
        <v>292</v>
      </c>
      <c r="AE40" s="35" t="s">
        <v>314</v>
      </c>
      <c r="AF40" s="35" t="s">
        <v>240</v>
      </c>
      <c r="AG40" s="31"/>
      <c r="AH40" s="31" t="s">
        <v>88</v>
      </c>
      <c r="AI40" s="31" t="s">
        <v>88</v>
      </c>
      <c r="AJ40" s="31" t="s">
        <v>314</v>
      </c>
      <c r="AK40" s="31" t="s">
        <v>88</v>
      </c>
      <c r="AL40" s="35" t="s">
        <v>314</v>
      </c>
      <c r="AM40" s="31"/>
      <c r="AN40" s="36"/>
      <c r="AO40" s="31"/>
      <c r="AP40" s="31" t="s">
        <v>55</v>
      </c>
      <c r="AQ40" s="31" t="s">
        <v>52</v>
      </c>
      <c r="AR40" s="31"/>
      <c r="AS40" s="42"/>
      <c r="AT40" s="31"/>
      <c r="AU40" s="31" t="s">
        <v>1988</v>
      </c>
      <c r="AV40" s="31" t="s">
        <v>314</v>
      </c>
      <c r="AW40" s="31"/>
      <c r="AX40" s="57" t="s">
        <v>314</v>
      </c>
      <c r="AY40" s="31" t="s">
        <v>437</v>
      </c>
      <c r="AZ40" s="31" t="s">
        <v>314</v>
      </c>
      <c r="BA40" s="31" t="s">
        <v>314</v>
      </c>
      <c r="BB40" s="31"/>
      <c r="BC40" s="31" t="s">
        <v>57</v>
      </c>
      <c r="BD40" s="31" t="s">
        <v>402</v>
      </c>
      <c r="BE40" s="31"/>
      <c r="BF40" s="31"/>
      <c r="BG40" s="31"/>
      <c r="BH40" s="37"/>
      <c r="BI40" s="31"/>
      <c r="BJ40" s="31"/>
      <c r="BK40" s="31"/>
      <c r="BL40" s="31"/>
      <c r="BM40" s="85" t="str">
        <f>+Snapshot!S13</f>
        <v>Under
Review
w/ Counsel</v>
      </c>
      <c r="BN40" s="35" t="s">
        <v>314</v>
      </c>
      <c r="BO40" s="35" t="s">
        <v>314</v>
      </c>
      <c r="BP40" s="35" t="s">
        <v>314</v>
      </c>
      <c r="BQ40" s="35" t="s">
        <v>292</v>
      </c>
      <c r="BR40" s="35"/>
      <c r="BS40" s="31"/>
      <c r="BT40" s="63"/>
    </row>
    <row r="41" spans="1:72" s="5" customFormat="1" ht="104.5" thickBot="1" x14ac:dyDescent="0.4">
      <c r="A41" s="406">
        <v>36</v>
      </c>
      <c r="B41" s="31"/>
      <c r="C41" s="401" t="s">
        <v>2772</v>
      </c>
      <c r="D41" s="395" t="s">
        <v>633</v>
      </c>
      <c r="E41" s="35" t="s">
        <v>430</v>
      </c>
      <c r="F41" s="76" t="s">
        <v>372</v>
      </c>
      <c r="G41" s="76">
        <v>1</v>
      </c>
      <c r="H41" s="76" t="s">
        <v>2912</v>
      </c>
      <c r="I41" s="31" t="s">
        <v>435</v>
      </c>
      <c r="J41" s="455" t="s">
        <v>436</v>
      </c>
      <c r="K41" s="35">
        <v>42912</v>
      </c>
      <c r="L41" s="35" t="s">
        <v>335</v>
      </c>
      <c r="M41" s="35" t="s">
        <v>537</v>
      </c>
      <c r="N41" s="35" t="s">
        <v>581</v>
      </c>
      <c r="O41" s="31" t="s">
        <v>314</v>
      </c>
      <c r="P41" s="31"/>
      <c r="Q41" s="48"/>
      <c r="R41" s="31"/>
      <c r="S41" s="35">
        <v>43132</v>
      </c>
      <c r="T41" s="38" t="s">
        <v>314</v>
      </c>
      <c r="U41" s="35">
        <v>43132</v>
      </c>
      <c r="V41" s="31"/>
      <c r="W41" s="35">
        <v>43132</v>
      </c>
      <c r="X41" s="35">
        <v>43139</v>
      </c>
      <c r="Y41" s="35">
        <v>43143</v>
      </c>
      <c r="Z41" s="31"/>
      <c r="AA41" s="53" t="s">
        <v>699</v>
      </c>
      <c r="AB41" s="31"/>
      <c r="AC41" s="38" t="s">
        <v>751</v>
      </c>
      <c r="AD41" s="226">
        <v>555077</v>
      </c>
      <c r="AE41" s="35" t="s">
        <v>698</v>
      </c>
      <c r="AF41" s="35" t="s">
        <v>30</v>
      </c>
      <c r="AG41" s="31"/>
      <c r="AH41" s="31" t="s">
        <v>88</v>
      </c>
      <c r="AI41" s="31" t="s">
        <v>466</v>
      </c>
      <c r="AJ41" s="61" t="s">
        <v>490</v>
      </c>
      <c r="AK41" s="31" t="s">
        <v>88</v>
      </c>
      <c r="AL41" s="35" t="s">
        <v>314</v>
      </c>
      <c r="AM41" s="31"/>
      <c r="AN41" s="36" t="s">
        <v>247</v>
      </c>
      <c r="AO41" s="36" t="s">
        <v>247</v>
      </c>
      <c r="AP41" s="36" t="s">
        <v>247</v>
      </c>
      <c r="AQ41" s="36" t="s">
        <v>247</v>
      </c>
      <c r="AR41" s="36" t="s">
        <v>247</v>
      </c>
      <c r="AS41" s="36" t="s">
        <v>247</v>
      </c>
      <c r="AT41" s="31"/>
      <c r="AU41" s="31" t="s">
        <v>508</v>
      </c>
      <c r="AV41" s="31" t="s">
        <v>314</v>
      </c>
      <c r="AW41" s="31" t="s">
        <v>87</v>
      </c>
      <c r="AX41" s="57" t="s">
        <v>314</v>
      </c>
      <c r="AY41" s="31" t="s">
        <v>480</v>
      </c>
      <c r="AZ41" s="31" t="s">
        <v>314</v>
      </c>
      <c r="BA41" s="31" t="s">
        <v>314</v>
      </c>
      <c r="BB41" s="31"/>
      <c r="BC41" s="31" t="s">
        <v>53</v>
      </c>
      <c r="BD41" s="31" t="s">
        <v>538</v>
      </c>
      <c r="BE41" s="31"/>
      <c r="BF41" s="31" t="s">
        <v>399</v>
      </c>
      <c r="BG41" s="31" t="s">
        <v>314</v>
      </c>
      <c r="BH41" s="291" t="s">
        <v>314</v>
      </c>
      <c r="BI41" s="31" t="s">
        <v>314</v>
      </c>
      <c r="BJ41" s="31" t="s">
        <v>314</v>
      </c>
      <c r="BK41" s="31" t="s">
        <v>314</v>
      </c>
      <c r="BL41" s="31"/>
      <c r="BM41" s="76" t="str">
        <f>+Snapshot!S155</f>
        <v>No Remediation Required</v>
      </c>
      <c r="BN41" s="35" t="s">
        <v>314</v>
      </c>
      <c r="BO41" s="35" t="s">
        <v>314</v>
      </c>
      <c r="BP41" s="35" t="s">
        <v>314</v>
      </c>
      <c r="BQ41" s="35" t="s">
        <v>314</v>
      </c>
      <c r="BR41" s="35" t="s">
        <v>314</v>
      </c>
      <c r="BS41" s="31" t="s">
        <v>314</v>
      </c>
      <c r="BT41" s="63" t="s">
        <v>788</v>
      </c>
    </row>
    <row r="42" spans="1:72" s="5" customFormat="1" ht="78.5" thickBot="1" x14ac:dyDescent="0.4">
      <c r="A42" s="34">
        <v>37</v>
      </c>
      <c r="B42" s="31"/>
      <c r="C42" s="396">
        <v>16059</v>
      </c>
      <c r="D42" s="396" t="s">
        <v>2149</v>
      </c>
      <c r="E42" s="35">
        <v>43257</v>
      </c>
      <c r="F42" s="76" t="s">
        <v>2024</v>
      </c>
      <c r="G42" s="76" t="s">
        <v>2884</v>
      </c>
      <c r="H42" s="76" t="s">
        <v>3096</v>
      </c>
      <c r="I42" s="31" t="s">
        <v>2152</v>
      </c>
      <c r="J42" s="455" t="s">
        <v>2061</v>
      </c>
      <c r="K42" s="35">
        <v>41487</v>
      </c>
      <c r="L42" s="35" t="s">
        <v>335</v>
      </c>
      <c r="M42" s="35" t="s">
        <v>314</v>
      </c>
      <c r="N42" s="35" t="s">
        <v>2264</v>
      </c>
      <c r="O42" s="31" t="s">
        <v>314</v>
      </c>
      <c r="P42" s="31"/>
      <c r="Q42" s="38"/>
      <c r="R42" s="31"/>
      <c r="S42" s="35" t="s">
        <v>314</v>
      </c>
      <c r="T42" s="35" t="s">
        <v>314</v>
      </c>
      <c r="U42" s="35" t="s">
        <v>314</v>
      </c>
      <c r="V42" s="31"/>
      <c r="W42" s="35">
        <v>43277</v>
      </c>
      <c r="X42" s="35">
        <v>43279</v>
      </c>
      <c r="Y42" s="35"/>
      <c r="Z42" s="31"/>
      <c r="AA42" s="53"/>
      <c r="AB42" s="31"/>
      <c r="AC42" s="35" t="s">
        <v>292</v>
      </c>
      <c r="AD42" s="287" t="s">
        <v>292</v>
      </c>
      <c r="AE42" s="35" t="s">
        <v>314</v>
      </c>
      <c r="AF42" s="35" t="s">
        <v>240</v>
      </c>
      <c r="AG42" s="31"/>
      <c r="AH42" s="31" t="s">
        <v>88</v>
      </c>
      <c r="AI42" s="31" t="s">
        <v>88</v>
      </c>
      <c r="AJ42" s="31" t="s">
        <v>314</v>
      </c>
      <c r="AK42" s="31" t="s">
        <v>88</v>
      </c>
      <c r="AL42" s="35" t="s">
        <v>314</v>
      </c>
      <c r="AM42" s="31"/>
      <c r="AN42" s="36" t="s">
        <v>2063</v>
      </c>
      <c r="AO42" s="31" t="s">
        <v>170</v>
      </c>
      <c r="AP42" s="31" t="s">
        <v>55</v>
      </c>
      <c r="AQ42" s="31" t="s">
        <v>52</v>
      </c>
      <c r="AR42" s="31"/>
      <c r="AS42" s="31"/>
      <c r="AT42" s="31"/>
      <c r="AU42" s="31" t="s">
        <v>2062</v>
      </c>
      <c r="AV42" s="31" t="s">
        <v>314</v>
      </c>
      <c r="AW42" s="79" t="s">
        <v>87</v>
      </c>
      <c r="AX42" s="31" t="s">
        <v>314</v>
      </c>
      <c r="AY42" s="31" t="s">
        <v>239</v>
      </c>
      <c r="AZ42" s="31" t="s">
        <v>314</v>
      </c>
      <c r="BA42" s="31" t="s">
        <v>314</v>
      </c>
      <c r="BB42" s="31"/>
      <c r="BC42" s="31" t="s">
        <v>1055</v>
      </c>
      <c r="BD42" s="31" t="s">
        <v>53</v>
      </c>
      <c r="BE42" s="31"/>
      <c r="BF42" s="31" t="s">
        <v>314</v>
      </c>
      <c r="BG42" s="31" t="s">
        <v>314</v>
      </c>
      <c r="BH42" s="31" t="s">
        <v>314</v>
      </c>
      <c r="BI42" s="31" t="s">
        <v>314</v>
      </c>
      <c r="BJ42" s="31" t="s">
        <v>314</v>
      </c>
      <c r="BK42" s="31" t="s">
        <v>314</v>
      </c>
      <c r="BL42" s="31"/>
      <c r="BM42" s="76" t="str">
        <f>+Snapshot!S188</f>
        <v>No Remediation Required</v>
      </c>
      <c r="BN42" s="35" t="s">
        <v>314</v>
      </c>
      <c r="BO42" s="35" t="s">
        <v>314</v>
      </c>
      <c r="BP42" s="35" t="s">
        <v>314</v>
      </c>
      <c r="BQ42" s="35" t="s">
        <v>314</v>
      </c>
      <c r="BR42" s="35" t="s">
        <v>314</v>
      </c>
      <c r="BS42" s="31" t="s">
        <v>88</v>
      </c>
      <c r="BT42" s="63" t="s">
        <v>2382</v>
      </c>
    </row>
    <row r="43" spans="1:72" s="5" customFormat="1" ht="84.65" customHeight="1" thickBot="1" x14ac:dyDescent="0.4">
      <c r="A43" s="406">
        <v>38</v>
      </c>
      <c r="B43" s="31"/>
      <c r="C43" s="395">
        <v>15658</v>
      </c>
      <c r="D43" s="395" t="s">
        <v>1158</v>
      </c>
      <c r="E43" s="35">
        <v>43220</v>
      </c>
      <c r="F43" s="76" t="s">
        <v>1159</v>
      </c>
      <c r="G43" s="76" t="s">
        <v>2884</v>
      </c>
      <c r="H43" s="76" t="s">
        <v>3089</v>
      </c>
      <c r="I43" s="31" t="s">
        <v>1156</v>
      </c>
      <c r="J43" s="455" t="s">
        <v>1160</v>
      </c>
      <c r="K43" s="35">
        <v>42855</v>
      </c>
      <c r="L43" s="35" t="s">
        <v>335</v>
      </c>
      <c r="M43" s="35" t="s">
        <v>314</v>
      </c>
      <c r="N43" s="333" t="s">
        <v>1157</v>
      </c>
      <c r="O43" s="31" t="s">
        <v>314</v>
      </c>
      <c r="P43" s="31"/>
      <c r="Q43" s="48"/>
      <c r="R43" s="31"/>
      <c r="S43" s="35" t="s">
        <v>314</v>
      </c>
      <c r="T43" s="35" t="s">
        <v>314</v>
      </c>
      <c r="U43" s="35" t="s">
        <v>314</v>
      </c>
      <c r="V43" s="31"/>
      <c r="W43" s="35" t="s">
        <v>314</v>
      </c>
      <c r="X43" s="35" t="s">
        <v>314</v>
      </c>
      <c r="Y43" s="35" t="s">
        <v>314</v>
      </c>
      <c r="Z43" s="31"/>
      <c r="AA43" s="53"/>
      <c r="AB43" s="31"/>
      <c r="AC43" s="35" t="s">
        <v>87</v>
      </c>
      <c r="AD43" s="287" t="s">
        <v>314</v>
      </c>
      <c r="AE43" s="35" t="s">
        <v>29</v>
      </c>
      <c r="AF43" s="35" t="s">
        <v>30</v>
      </c>
      <c r="AG43" s="31"/>
      <c r="AH43" s="31" t="s">
        <v>88</v>
      </c>
      <c r="AI43" s="31" t="s">
        <v>88</v>
      </c>
      <c r="AJ43" s="31" t="s">
        <v>314</v>
      </c>
      <c r="AK43" s="31" t="s">
        <v>88</v>
      </c>
      <c r="AL43" s="35" t="s">
        <v>314</v>
      </c>
      <c r="AM43" s="31"/>
      <c r="AN43" s="36" t="s">
        <v>1165</v>
      </c>
      <c r="AO43" s="31" t="s">
        <v>170</v>
      </c>
      <c r="AP43" s="31" t="s">
        <v>55</v>
      </c>
      <c r="AQ43" s="31" t="s">
        <v>52</v>
      </c>
      <c r="AR43" s="31" t="s">
        <v>1176</v>
      </c>
      <c r="AS43" s="42" t="s">
        <v>1177</v>
      </c>
      <c r="AT43" s="31"/>
      <c r="AU43" s="31" t="s">
        <v>1858</v>
      </c>
      <c r="AV43" s="31" t="s">
        <v>314</v>
      </c>
      <c r="AW43" s="31" t="s">
        <v>87</v>
      </c>
      <c r="AX43" s="57" t="s">
        <v>314</v>
      </c>
      <c r="AY43" s="31" t="s">
        <v>1859</v>
      </c>
      <c r="AZ43" s="31" t="s">
        <v>314</v>
      </c>
      <c r="BA43" s="31" t="s">
        <v>314</v>
      </c>
      <c r="BB43" s="31"/>
      <c r="BC43" s="31" t="s">
        <v>53</v>
      </c>
      <c r="BD43" s="31" t="s">
        <v>197</v>
      </c>
      <c r="BE43" s="31"/>
      <c r="BF43" s="31" t="s">
        <v>278</v>
      </c>
      <c r="BG43" s="31" t="s">
        <v>1173</v>
      </c>
      <c r="BH43" s="37" t="s">
        <v>1174</v>
      </c>
      <c r="BI43" s="31" t="s">
        <v>1181</v>
      </c>
      <c r="BJ43" s="31" t="s">
        <v>1182</v>
      </c>
      <c r="BK43" s="37" t="s">
        <v>1183</v>
      </c>
      <c r="BL43" s="31"/>
      <c r="BM43" s="85" t="str">
        <f>+Snapshot!S154</f>
        <v>No Remediation Required</v>
      </c>
      <c r="BN43" s="35"/>
      <c r="BO43" s="35"/>
      <c r="BP43" s="35"/>
      <c r="BQ43" s="35"/>
      <c r="BR43" s="35"/>
      <c r="BS43" s="31"/>
      <c r="BT43" s="63"/>
    </row>
    <row r="44" spans="1:72" s="5" customFormat="1" ht="296.39999999999998" customHeight="1" x14ac:dyDescent="0.35">
      <c r="A44" s="618">
        <v>39</v>
      </c>
      <c r="B44" s="334"/>
      <c r="C44" s="634" t="s">
        <v>2773</v>
      </c>
      <c r="D44" s="636" t="s">
        <v>634</v>
      </c>
      <c r="E44" s="622" t="s">
        <v>430</v>
      </c>
      <c r="F44" s="620" t="s">
        <v>373</v>
      </c>
      <c r="G44" s="632">
        <v>2</v>
      </c>
      <c r="H44" s="632" t="s">
        <v>2541</v>
      </c>
      <c r="I44" s="624" t="s">
        <v>419</v>
      </c>
      <c r="J44" s="630" t="s">
        <v>491</v>
      </c>
      <c r="K44" s="622">
        <v>39878</v>
      </c>
      <c r="L44" s="622" t="s">
        <v>335</v>
      </c>
      <c r="M44" s="622" t="s">
        <v>240</v>
      </c>
      <c r="N44" s="622" t="s">
        <v>534</v>
      </c>
      <c r="O44" s="624"/>
      <c r="P44" s="334"/>
      <c r="Q44" s="626" t="s">
        <v>493</v>
      </c>
      <c r="R44" s="334"/>
      <c r="S44" s="622">
        <v>43132</v>
      </c>
      <c r="T44" s="628" t="s">
        <v>746</v>
      </c>
      <c r="U44" s="622" t="s">
        <v>314</v>
      </c>
      <c r="V44" s="622"/>
      <c r="W44" s="622">
        <v>43132</v>
      </c>
      <c r="X44" s="628" t="s">
        <v>746</v>
      </c>
      <c r="Y44" s="637" t="s">
        <v>314</v>
      </c>
      <c r="Z44" s="638"/>
      <c r="AA44" s="641" t="s">
        <v>1012</v>
      </c>
      <c r="AB44" s="624"/>
      <c r="AC44" s="622">
        <v>43229</v>
      </c>
      <c r="AD44" s="624">
        <v>750255</v>
      </c>
      <c r="AE44" s="622" t="s">
        <v>85</v>
      </c>
      <c r="AF44" s="622" t="s">
        <v>30</v>
      </c>
      <c r="AG44" s="334"/>
      <c r="AH44" s="624" t="s">
        <v>88</v>
      </c>
      <c r="AI44" s="624" t="s">
        <v>88</v>
      </c>
      <c r="AJ44" s="624" t="s">
        <v>314</v>
      </c>
      <c r="AK44" s="624" t="s">
        <v>88</v>
      </c>
      <c r="AL44" s="622" t="s">
        <v>314</v>
      </c>
      <c r="AM44" s="624"/>
      <c r="AN44" s="643" t="s">
        <v>1011</v>
      </c>
      <c r="AO44" s="624" t="s">
        <v>171</v>
      </c>
      <c r="AP44" s="624" t="s">
        <v>55</v>
      </c>
      <c r="AQ44" s="624" t="s">
        <v>52</v>
      </c>
      <c r="AR44" s="624" t="s">
        <v>399</v>
      </c>
      <c r="AS44" s="624" t="s">
        <v>400</v>
      </c>
      <c r="AT44" s="624"/>
      <c r="AU44" s="624" t="s">
        <v>915</v>
      </c>
      <c r="AV44" s="624" t="s">
        <v>314</v>
      </c>
      <c r="AW44" s="88" t="s">
        <v>197</v>
      </c>
      <c r="AX44" s="645" t="s">
        <v>495</v>
      </c>
      <c r="AY44" s="624" t="s">
        <v>492</v>
      </c>
      <c r="AZ44" s="624" t="s">
        <v>314</v>
      </c>
      <c r="BA44" s="624" t="s">
        <v>314</v>
      </c>
      <c r="BB44" s="334"/>
      <c r="BC44" s="624" t="s">
        <v>53</v>
      </c>
      <c r="BD44" s="624" t="s">
        <v>66</v>
      </c>
      <c r="BE44" s="624"/>
      <c r="BF44" s="624" t="s">
        <v>399</v>
      </c>
      <c r="BG44" s="624" t="s">
        <v>1882</v>
      </c>
      <c r="BH44" s="649" t="s">
        <v>596</v>
      </c>
      <c r="BI44" s="624"/>
      <c r="BJ44" s="624"/>
      <c r="BK44" s="624"/>
      <c r="BL44" s="624"/>
      <c r="BM44" s="647" t="str">
        <f>+Snapshot!S14</f>
        <v>Under
Review
w/ Counsel</v>
      </c>
      <c r="BN44" s="628" t="s">
        <v>936</v>
      </c>
      <c r="BO44" s="628" t="s">
        <v>1010</v>
      </c>
      <c r="BP44" s="628" t="s">
        <v>1009</v>
      </c>
      <c r="BQ44" s="622">
        <v>43193</v>
      </c>
      <c r="BR44" s="622"/>
      <c r="BS44" s="624"/>
      <c r="BT44" s="651" t="s">
        <v>2502</v>
      </c>
    </row>
    <row r="45" spans="1:72" s="5" customFormat="1" ht="195" customHeight="1" thickBot="1" x14ac:dyDescent="0.4">
      <c r="A45" s="619"/>
      <c r="B45" s="336"/>
      <c r="C45" s="635"/>
      <c r="D45" s="635"/>
      <c r="E45" s="623"/>
      <c r="F45" s="621"/>
      <c r="G45" s="633"/>
      <c r="H45" s="633"/>
      <c r="I45" s="625"/>
      <c r="J45" s="631"/>
      <c r="K45" s="623"/>
      <c r="L45" s="623"/>
      <c r="M45" s="623"/>
      <c r="N45" s="623"/>
      <c r="O45" s="625"/>
      <c r="P45" s="336"/>
      <c r="Q45" s="627"/>
      <c r="R45" s="336"/>
      <c r="S45" s="623"/>
      <c r="T45" s="629"/>
      <c r="U45" s="623"/>
      <c r="V45" s="623"/>
      <c r="W45" s="623"/>
      <c r="X45" s="629"/>
      <c r="Y45" s="639"/>
      <c r="Z45" s="640"/>
      <c r="AA45" s="642"/>
      <c r="AB45" s="625"/>
      <c r="AC45" s="623"/>
      <c r="AD45" s="625"/>
      <c r="AE45" s="623"/>
      <c r="AF45" s="623"/>
      <c r="AG45" s="336"/>
      <c r="AH45" s="625"/>
      <c r="AI45" s="625"/>
      <c r="AJ45" s="625"/>
      <c r="AK45" s="625"/>
      <c r="AL45" s="623"/>
      <c r="AM45" s="625"/>
      <c r="AN45" s="644"/>
      <c r="AO45" s="625"/>
      <c r="AP45" s="625"/>
      <c r="AQ45" s="625"/>
      <c r="AR45" s="625"/>
      <c r="AS45" s="625"/>
      <c r="AT45" s="625"/>
      <c r="AU45" s="625"/>
      <c r="AV45" s="625"/>
      <c r="AW45" s="87"/>
      <c r="AX45" s="646"/>
      <c r="AY45" s="625"/>
      <c r="AZ45" s="625"/>
      <c r="BA45" s="625"/>
      <c r="BB45" s="336"/>
      <c r="BC45" s="625"/>
      <c r="BD45" s="625"/>
      <c r="BE45" s="625"/>
      <c r="BF45" s="625"/>
      <c r="BG45" s="625"/>
      <c r="BH45" s="650"/>
      <c r="BI45" s="625"/>
      <c r="BJ45" s="625"/>
      <c r="BK45" s="625"/>
      <c r="BL45" s="625"/>
      <c r="BM45" s="648"/>
      <c r="BN45" s="629"/>
      <c r="BO45" s="629"/>
      <c r="BP45" s="629"/>
      <c r="BQ45" s="623"/>
      <c r="BR45" s="623"/>
      <c r="BS45" s="625"/>
      <c r="BT45" s="652"/>
    </row>
    <row r="46" spans="1:72" s="5" customFormat="1" ht="104.5" thickBot="1" x14ac:dyDescent="0.4">
      <c r="A46" s="34">
        <v>40</v>
      </c>
      <c r="B46" s="31"/>
      <c r="C46" s="401" t="s">
        <v>2774</v>
      </c>
      <c r="D46" s="395" t="s">
        <v>635</v>
      </c>
      <c r="E46" s="35" t="s">
        <v>430</v>
      </c>
      <c r="F46" s="76" t="s">
        <v>374</v>
      </c>
      <c r="G46" s="76">
        <v>1</v>
      </c>
      <c r="H46" s="76" t="s">
        <v>2912</v>
      </c>
      <c r="I46" s="31" t="s">
        <v>419</v>
      </c>
      <c r="J46" s="455" t="s">
        <v>496</v>
      </c>
      <c r="K46" s="35">
        <v>42417</v>
      </c>
      <c r="L46" s="35" t="s">
        <v>417</v>
      </c>
      <c r="M46" s="35" t="s">
        <v>314</v>
      </c>
      <c r="N46" s="35" t="s">
        <v>668</v>
      </c>
      <c r="O46" s="31" t="s">
        <v>314</v>
      </c>
      <c r="P46" s="31"/>
      <c r="Q46" s="48"/>
      <c r="R46" s="31"/>
      <c r="S46" s="35">
        <v>43132</v>
      </c>
      <c r="T46" s="35">
        <v>43139</v>
      </c>
      <c r="U46" s="35">
        <v>43139</v>
      </c>
      <c r="V46" s="31"/>
      <c r="W46" s="35">
        <v>43132</v>
      </c>
      <c r="X46" s="38" t="s">
        <v>744</v>
      </c>
      <c r="Y46" s="35" t="s">
        <v>314</v>
      </c>
      <c r="Z46" s="31"/>
      <c r="AA46" s="53" t="s">
        <v>769</v>
      </c>
      <c r="AB46" s="31"/>
      <c r="AC46" s="35" t="s">
        <v>315</v>
      </c>
      <c r="AD46" s="31"/>
      <c r="AE46" s="35" t="s">
        <v>314</v>
      </c>
      <c r="AF46" s="35"/>
      <c r="AG46" s="31"/>
      <c r="AH46" s="31" t="s">
        <v>88</v>
      </c>
      <c r="AI46" s="31" t="s">
        <v>88</v>
      </c>
      <c r="AJ46" s="31" t="s">
        <v>314</v>
      </c>
      <c r="AK46" s="31" t="s">
        <v>88</v>
      </c>
      <c r="AL46" s="35" t="s">
        <v>314</v>
      </c>
      <c r="AM46" s="31"/>
      <c r="AN46" s="36" t="s">
        <v>247</v>
      </c>
      <c r="AO46" s="36" t="s">
        <v>247</v>
      </c>
      <c r="AP46" s="36" t="s">
        <v>247</v>
      </c>
      <c r="AQ46" s="36" t="s">
        <v>247</v>
      </c>
      <c r="AR46" s="36" t="s">
        <v>247</v>
      </c>
      <c r="AS46" s="36" t="s">
        <v>247</v>
      </c>
      <c r="AT46" s="31"/>
      <c r="AU46" s="31" t="s">
        <v>497</v>
      </c>
      <c r="AV46" s="31" t="s">
        <v>314</v>
      </c>
      <c r="AW46" s="31" t="s">
        <v>87</v>
      </c>
      <c r="AX46" s="57" t="s">
        <v>314</v>
      </c>
      <c r="AY46" s="31" t="s">
        <v>498</v>
      </c>
      <c r="AZ46" s="31" t="s">
        <v>314</v>
      </c>
      <c r="BA46" s="31" t="s">
        <v>314</v>
      </c>
      <c r="BB46" s="31"/>
      <c r="BC46" s="31" t="s">
        <v>314</v>
      </c>
      <c r="BD46" s="31" t="s">
        <v>314</v>
      </c>
      <c r="BE46" s="31"/>
      <c r="BF46" s="31" t="s">
        <v>314</v>
      </c>
      <c r="BG46" s="31" t="s">
        <v>314</v>
      </c>
      <c r="BH46" s="291" t="s">
        <v>314</v>
      </c>
      <c r="BI46" s="31" t="s">
        <v>314</v>
      </c>
      <c r="BJ46" s="31" t="s">
        <v>314</v>
      </c>
      <c r="BK46" s="31" t="s">
        <v>314</v>
      </c>
      <c r="BL46" s="31"/>
      <c r="BM46" s="76" t="str">
        <f>+Snapshot!S156</f>
        <v>No Remediation Required</v>
      </c>
      <c r="BN46" s="35" t="s">
        <v>314</v>
      </c>
      <c r="BO46" s="35" t="s">
        <v>314</v>
      </c>
      <c r="BP46" s="35" t="s">
        <v>314</v>
      </c>
      <c r="BQ46" s="35" t="s">
        <v>314</v>
      </c>
      <c r="BR46" s="35" t="s">
        <v>314</v>
      </c>
      <c r="BS46" s="31" t="s">
        <v>314</v>
      </c>
      <c r="BT46" s="63" t="s">
        <v>778</v>
      </c>
    </row>
    <row r="47" spans="1:72" s="5" customFormat="1" ht="208.5" thickBot="1" x14ac:dyDescent="0.4">
      <c r="A47" s="34">
        <v>41</v>
      </c>
      <c r="B47" s="31"/>
      <c r="C47" s="395" t="s">
        <v>3148</v>
      </c>
      <c r="D47" s="395" t="s">
        <v>3149</v>
      </c>
      <c r="E47" s="35" t="s">
        <v>3150</v>
      </c>
      <c r="F47" s="76" t="s">
        <v>360</v>
      </c>
      <c r="G47" s="76">
        <v>1</v>
      </c>
      <c r="H47" s="76" t="s">
        <v>2912</v>
      </c>
      <c r="I47" s="31" t="s">
        <v>2935</v>
      </c>
      <c r="J47" s="455" t="s">
        <v>2938</v>
      </c>
      <c r="K47" s="38" t="s">
        <v>2939</v>
      </c>
      <c r="L47" s="38" t="s">
        <v>2940</v>
      </c>
      <c r="M47" s="35" t="s">
        <v>314</v>
      </c>
      <c r="N47" s="35" t="s">
        <v>735</v>
      </c>
      <c r="O47" s="31" t="s">
        <v>314</v>
      </c>
      <c r="P47" s="31"/>
      <c r="Q47" s="48" t="s">
        <v>606</v>
      </c>
      <c r="R47" s="31"/>
      <c r="S47" s="38" t="s">
        <v>580</v>
      </c>
      <c r="T47" s="35" t="s">
        <v>314</v>
      </c>
      <c r="U47" s="35">
        <v>43137</v>
      </c>
      <c r="V47" s="31"/>
      <c r="W47" s="38" t="s">
        <v>580</v>
      </c>
      <c r="X47" s="35" t="s">
        <v>314</v>
      </c>
      <c r="Y47" s="35" t="s">
        <v>314</v>
      </c>
      <c r="Z47" s="31"/>
      <c r="AA47" s="53" t="s">
        <v>240</v>
      </c>
      <c r="AB47" s="31"/>
      <c r="AC47" s="38" t="s">
        <v>758</v>
      </c>
      <c r="AD47" s="31"/>
      <c r="AE47" s="35" t="s">
        <v>86</v>
      </c>
      <c r="AF47" s="35" t="s">
        <v>36</v>
      </c>
      <c r="AG47" s="31"/>
      <c r="AH47" s="31" t="s">
        <v>87</v>
      </c>
      <c r="AI47" s="31" t="s">
        <v>466</v>
      </c>
      <c r="AJ47" s="36" t="s">
        <v>502</v>
      </c>
      <c r="AK47" s="31" t="s">
        <v>88</v>
      </c>
      <c r="AL47" s="35" t="s">
        <v>314</v>
      </c>
      <c r="AM47" s="31"/>
      <c r="AN47" s="36" t="s">
        <v>2941</v>
      </c>
      <c r="AO47" s="31" t="s">
        <v>170</v>
      </c>
      <c r="AP47" s="31" t="s">
        <v>51</v>
      </c>
      <c r="AQ47" s="31" t="s">
        <v>52</v>
      </c>
      <c r="AR47" s="31" t="s">
        <v>1031</v>
      </c>
      <c r="AS47" s="42" t="s">
        <v>1032</v>
      </c>
      <c r="AT47" s="31"/>
      <c r="AU47" s="31" t="s">
        <v>501</v>
      </c>
      <c r="AV47" s="31" t="s">
        <v>499</v>
      </c>
      <c r="AW47" s="31" t="s">
        <v>87</v>
      </c>
      <c r="AX47" s="57" t="s">
        <v>314</v>
      </c>
      <c r="AY47" s="31" t="s">
        <v>500</v>
      </c>
      <c r="AZ47" s="31" t="s">
        <v>314</v>
      </c>
      <c r="BA47" s="31" t="s">
        <v>314</v>
      </c>
      <c r="BB47" s="31"/>
      <c r="BC47" s="31" t="s">
        <v>57</v>
      </c>
      <c r="BD47" s="31" t="s">
        <v>357</v>
      </c>
      <c r="BE47" s="31"/>
      <c r="BF47" s="31" t="s">
        <v>1031</v>
      </c>
      <c r="BG47" s="31" t="s">
        <v>1032</v>
      </c>
      <c r="BH47" s="290" t="s">
        <v>1033</v>
      </c>
      <c r="BI47" s="31" t="s">
        <v>1034</v>
      </c>
      <c r="BJ47" s="31" t="s">
        <v>1035</v>
      </c>
      <c r="BK47" s="37" t="s">
        <v>1036</v>
      </c>
      <c r="BL47" s="31"/>
      <c r="BM47" s="85" t="str">
        <f>+Snapshot!S15</f>
        <v>Under
Review
w/ Counsel</v>
      </c>
      <c r="BN47" s="35" t="s">
        <v>314</v>
      </c>
      <c r="BO47" s="35" t="s">
        <v>314</v>
      </c>
      <c r="BP47" s="35" t="s">
        <v>314</v>
      </c>
      <c r="BQ47" s="38" t="s">
        <v>605</v>
      </c>
      <c r="BR47" s="35"/>
      <c r="BS47" s="31"/>
      <c r="BT47" s="63" t="s">
        <v>688</v>
      </c>
    </row>
    <row r="48" spans="1:72" s="5" customFormat="1" ht="208.5" thickBot="1" x14ac:dyDescent="0.4">
      <c r="A48" s="34">
        <v>42</v>
      </c>
      <c r="B48" s="31"/>
      <c r="C48" s="395" t="s">
        <v>3148</v>
      </c>
      <c r="D48" s="395" t="s">
        <v>3149</v>
      </c>
      <c r="E48" s="35" t="s">
        <v>3150</v>
      </c>
      <c r="F48" s="76" t="s">
        <v>360</v>
      </c>
      <c r="G48" s="76">
        <v>1</v>
      </c>
      <c r="H48" s="76" t="s">
        <v>2934</v>
      </c>
      <c r="I48" s="31" t="s">
        <v>2936</v>
      </c>
      <c r="J48" s="455" t="s">
        <v>2937</v>
      </c>
      <c r="K48" s="38">
        <v>43188</v>
      </c>
      <c r="L48" s="38" t="s">
        <v>335</v>
      </c>
      <c r="M48" s="35" t="s">
        <v>314</v>
      </c>
      <c r="N48" s="35" t="s">
        <v>735</v>
      </c>
      <c r="O48" s="31" t="s">
        <v>314</v>
      </c>
      <c r="P48" s="31"/>
      <c r="Q48" s="48" t="s">
        <v>606</v>
      </c>
      <c r="R48" s="31"/>
      <c r="S48" s="38" t="s">
        <v>580</v>
      </c>
      <c r="T48" s="35" t="s">
        <v>314</v>
      </c>
      <c r="U48" s="35">
        <v>43137</v>
      </c>
      <c r="V48" s="31"/>
      <c r="W48" s="38" t="s">
        <v>580</v>
      </c>
      <c r="X48" s="35" t="s">
        <v>314</v>
      </c>
      <c r="Y48" s="35" t="s">
        <v>314</v>
      </c>
      <c r="Z48" s="31"/>
      <c r="AA48" s="53" t="s">
        <v>240</v>
      </c>
      <c r="AB48" s="31"/>
      <c r="AC48" s="38" t="s">
        <v>758</v>
      </c>
      <c r="AD48" s="31"/>
      <c r="AE48" s="35" t="s">
        <v>86</v>
      </c>
      <c r="AF48" s="35" t="s">
        <v>36</v>
      </c>
      <c r="AG48" s="31"/>
      <c r="AH48" s="31" t="s">
        <v>87</v>
      </c>
      <c r="AI48" s="31" t="s">
        <v>466</v>
      </c>
      <c r="AJ48" s="36" t="s">
        <v>502</v>
      </c>
      <c r="AK48" s="31" t="s">
        <v>88</v>
      </c>
      <c r="AL48" s="35" t="s">
        <v>314</v>
      </c>
      <c r="AM48" s="31"/>
      <c r="AN48" s="36" t="s">
        <v>314</v>
      </c>
      <c r="AO48" s="31" t="s">
        <v>314</v>
      </c>
      <c r="AP48" s="31" t="s">
        <v>51</v>
      </c>
      <c r="AQ48" s="31" t="s">
        <v>52</v>
      </c>
      <c r="AR48" s="31" t="s">
        <v>1031</v>
      </c>
      <c r="AS48" s="42" t="s">
        <v>1032</v>
      </c>
      <c r="AT48" s="31"/>
      <c r="AU48" s="31" t="s">
        <v>501</v>
      </c>
      <c r="AV48" s="31" t="s">
        <v>499</v>
      </c>
      <c r="AW48" s="31" t="s">
        <v>87</v>
      </c>
      <c r="AX48" s="57" t="s">
        <v>314</v>
      </c>
      <c r="AY48" s="31" t="s">
        <v>500</v>
      </c>
      <c r="AZ48" s="31" t="s">
        <v>314</v>
      </c>
      <c r="BA48" s="31" t="s">
        <v>314</v>
      </c>
      <c r="BB48" s="31"/>
      <c r="BC48" s="31" t="s">
        <v>57</v>
      </c>
      <c r="BD48" s="31" t="s">
        <v>357</v>
      </c>
      <c r="BE48" s="31"/>
      <c r="BF48" s="31" t="s">
        <v>1031</v>
      </c>
      <c r="BG48" s="31" t="s">
        <v>1032</v>
      </c>
      <c r="BH48" s="290" t="s">
        <v>1033</v>
      </c>
      <c r="BI48" s="31" t="s">
        <v>1034</v>
      </c>
      <c r="BJ48" s="31" t="s">
        <v>1035</v>
      </c>
      <c r="BK48" s="37" t="s">
        <v>1036</v>
      </c>
      <c r="BL48" s="31"/>
      <c r="BM48" s="85" t="s">
        <v>979</v>
      </c>
      <c r="BN48" s="35" t="s">
        <v>314</v>
      </c>
      <c r="BO48" s="35" t="s">
        <v>314</v>
      </c>
      <c r="BP48" s="35" t="s">
        <v>314</v>
      </c>
      <c r="BQ48" s="38" t="s">
        <v>605</v>
      </c>
      <c r="BR48" s="35">
        <v>43192</v>
      </c>
      <c r="BS48" s="31" t="s">
        <v>87</v>
      </c>
      <c r="BT48" s="63" t="s">
        <v>688</v>
      </c>
    </row>
    <row r="49" spans="1:72" s="5" customFormat="1" ht="104.5" thickBot="1" x14ac:dyDescent="0.4">
      <c r="A49" s="34">
        <v>43</v>
      </c>
      <c r="B49" s="31"/>
      <c r="C49" s="395" t="s">
        <v>2775</v>
      </c>
      <c r="D49" s="395" t="s">
        <v>636</v>
      </c>
      <c r="E49" s="35" t="s">
        <v>430</v>
      </c>
      <c r="F49" s="76" t="s">
        <v>924</v>
      </c>
      <c r="G49" s="76">
        <v>1</v>
      </c>
      <c r="H49" s="76" t="s">
        <v>2518</v>
      </c>
      <c r="I49" s="31"/>
      <c r="J49" s="455"/>
      <c r="K49" s="35"/>
      <c r="L49" s="35"/>
      <c r="M49" s="35" t="s">
        <v>314</v>
      </c>
      <c r="N49" s="35" t="s">
        <v>748</v>
      </c>
      <c r="O49" s="31" t="s">
        <v>314</v>
      </c>
      <c r="P49" s="31"/>
      <c r="Q49" s="48"/>
      <c r="R49" s="31"/>
      <c r="S49" s="35">
        <v>43133</v>
      </c>
      <c r="T49" s="35">
        <v>43146</v>
      </c>
      <c r="U49" s="35">
        <v>43146</v>
      </c>
      <c r="V49" s="31"/>
      <c r="W49" s="35" t="s">
        <v>314</v>
      </c>
      <c r="X49" s="35" t="s">
        <v>314</v>
      </c>
      <c r="Y49" s="35">
        <v>43122</v>
      </c>
      <c r="Z49" s="31"/>
      <c r="AA49" s="53" t="s">
        <v>747</v>
      </c>
      <c r="AB49" s="31"/>
      <c r="AC49" s="35" t="s">
        <v>315</v>
      </c>
      <c r="AD49" s="31"/>
      <c r="AE49" s="35"/>
      <c r="AF49" s="35"/>
      <c r="AG49" s="31"/>
      <c r="AH49" s="31" t="s">
        <v>88</v>
      </c>
      <c r="AI49" s="31"/>
      <c r="AJ49" s="31"/>
      <c r="AK49" s="31"/>
      <c r="AL49" s="35"/>
      <c r="AM49" s="31"/>
      <c r="AN49" s="31"/>
      <c r="AO49" s="31"/>
      <c r="AP49" s="31" t="s">
        <v>55</v>
      </c>
      <c r="AQ49" s="31"/>
      <c r="AR49" s="31" t="s">
        <v>399</v>
      </c>
      <c r="AS49" s="37" t="s">
        <v>401</v>
      </c>
      <c r="AT49" s="31"/>
      <c r="AU49" s="31" t="s">
        <v>725</v>
      </c>
      <c r="AV49" s="31" t="s">
        <v>314</v>
      </c>
      <c r="AW49" s="31" t="s">
        <v>87</v>
      </c>
      <c r="AX49" s="57" t="s">
        <v>314</v>
      </c>
      <c r="AY49" s="31" t="s">
        <v>477</v>
      </c>
      <c r="AZ49" s="31" t="s">
        <v>314</v>
      </c>
      <c r="BA49" s="31" t="s">
        <v>314</v>
      </c>
      <c r="BB49" s="31"/>
      <c r="BC49" s="31" t="s">
        <v>53</v>
      </c>
      <c r="BD49" s="31" t="s">
        <v>66</v>
      </c>
      <c r="BE49" s="31"/>
      <c r="BF49" s="31" t="s">
        <v>399</v>
      </c>
      <c r="BG49" s="31" t="s">
        <v>2167</v>
      </c>
      <c r="BH49" s="290" t="s">
        <v>596</v>
      </c>
      <c r="BI49" s="31"/>
      <c r="BJ49" s="31"/>
      <c r="BK49" s="31"/>
      <c r="BL49" s="31"/>
      <c r="BM49" s="85" t="str">
        <f>+Snapshot!S179</f>
        <v>CLOSED
EHQ HANDLING</v>
      </c>
      <c r="BN49" s="35" t="s">
        <v>314</v>
      </c>
      <c r="BO49" s="35" t="s">
        <v>314</v>
      </c>
      <c r="BP49" s="35" t="s">
        <v>314</v>
      </c>
      <c r="BQ49" s="35">
        <v>43186</v>
      </c>
      <c r="BR49" s="35"/>
      <c r="BS49" s="31"/>
      <c r="BT49" s="63"/>
    </row>
    <row r="50" spans="1:72" s="5" customFormat="1" ht="89.4" customHeight="1" thickBot="1" x14ac:dyDescent="0.4">
      <c r="A50" s="34">
        <v>44</v>
      </c>
      <c r="B50" s="31"/>
      <c r="C50" s="395" t="s">
        <v>2776</v>
      </c>
      <c r="D50" s="395" t="s">
        <v>2594</v>
      </c>
      <c r="E50" s="35">
        <v>43358</v>
      </c>
      <c r="F50" s="76" t="s">
        <v>2552</v>
      </c>
      <c r="G50" s="76">
        <v>3</v>
      </c>
      <c r="H50" s="76" t="s">
        <v>2899</v>
      </c>
      <c r="I50" s="31" t="s">
        <v>2557</v>
      </c>
      <c r="J50" s="455" t="s">
        <v>2556</v>
      </c>
      <c r="K50" s="35">
        <v>42235</v>
      </c>
      <c r="L50" s="35" t="s">
        <v>335</v>
      </c>
      <c r="M50" s="35" t="s">
        <v>314</v>
      </c>
      <c r="N50" s="333" t="s">
        <v>2562</v>
      </c>
      <c r="O50" s="31" t="s">
        <v>314</v>
      </c>
      <c r="P50" s="31"/>
      <c r="Q50" s="48"/>
      <c r="R50" s="31"/>
      <c r="S50" s="35" t="s">
        <v>314</v>
      </c>
      <c r="T50" s="35" t="s">
        <v>314</v>
      </c>
      <c r="U50" s="35" t="s">
        <v>314</v>
      </c>
      <c r="V50" s="31"/>
      <c r="W50" s="35"/>
      <c r="X50" s="35"/>
      <c r="Y50" s="35"/>
      <c r="Z50" s="31"/>
      <c r="AA50" s="53"/>
      <c r="AB50" s="31"/>
      <c r="AC50" s="35">
        <v>43342</v>
      </c>
      <c r="AD50" s="287">
        <v>859945</v>
      </c>
      <c r="AE50" s="35" t="s">
        <v>86</v>
      </c>
      <c r="AF50" s="35"/>
      <c r="AG50" s="31"/>
      <c r="AH50" s="31" t="s">
        <v>88</v>
      </c>
      <c r="AI50" s="31" t="s">
        <v>87</v>
      </c>
      <c r="AJ50" s="36" t="s">
        <v>707</v>
      </c>
      <c r="AK50" s="31" t="s">
        <v>88</v>
      </c>
      <c r="AL50" s="35" t="s">
        <v>314</v>
      </c>
      <c r="AM50" s="31"/>
      <c r="AN50" s="36" t="s">
        <v>2558</v>
      </c>
      <c r="AO50" s="31" t="s">
        <v>170</v>
      </c>
      <c r="AP50" s="31" t="s">
        <v>51</v>
      </c>
      <c r="AQ50" s="31" t="s">
        <v>52</v>
      </c>
      <c r="AR50" s="31"/>
      <c r="AS50" s="42"/>
      <c r="AT50" s="31"/>
      <c r="AU50" s="31" t="s">
        <v>2560</v>
      </c>
      <c r="AV50" s="31" t="s">
        <v>2559</v>
      </c>
      <c r="AW50" s="31" t="s">
        <v>87</v>
      </c>
      <c r="AX50" s="57" t="s">
        <v>314</v>
      </c>
      <c r="AY50" s="31" t="s">
        <v>314</v>
      </c>
      <c r="AZ50" s="31" t="s">
        <v>314</v>
      </c>
      <c r="BA50" s="31" t="s">
        <v>314</v>
      </c>
      <c r="BB50" s="31"/>
      <c r="BC50" s="31" t="s">
        <v>1055</v>
      </c>
      <c r="BD50" s="31"/>
      <c r="BE50" s="31"/>
      <c r="BF50" s="31"/>
      <c r="BG50" s="31"/>
      <c r="BH50" s="37"/>
      <c r="BI50" s="31"/>
      <c r="BJ50" s="31"/>
      <c r="BK50" s="37"/>
      <c r="BL50" s="31"/>
      <c r="BM50" s="85" t="str">
        <f>+Snapshot!S39</f>
        <v>Under
Review
w/ Counsel</v>
      </c>
      <c r="BN50" s="35"/>
      <c r="BO50" s="35"/>
      <c r="BP50" s="35"/>
      <c r="BQ50" s="35"/>
      <c r="BR50" s="35"/>
      <c r="BS50" s="31"/>
      <c r="BT50" s="63"/>
    </row>
    <row r="51" spans="1:72" s="5" customFormat="1" ht="84.65" customHeight="1" thickBot="1" x14ac:dyDescent="0.4">
      <c r="A51" s="34">
        <v>45</v>
      </c>
      <c r="B51" s="31"/>
      <c r="C51" s="395" t="s">
        <v>2777</v>
      </c>
      <c r="D51" s="395" t="s">
        <v>2207</v>
      </c>
      <c r="E51" s="35">
        <v>43270</v>
      </c>
      <c r="F51" s="76" t="s">
        <v>2014</v>
      </c>
      <c r="G51" s="76" t="s">
        <v>2884</v>
      </c>
      <c r="H51" s="76" t="s">
        <v>3089</v>
      </c>
      <c r="I51" s="31" t="s">
        <v>243</v>
      </c>
      <c r="J51" s="455"/>
      <c r="K51" s="35">
        <v>42745</v>
      </c>
      <c r="L51" s="35"/>
      <c r="M51" s="35" t="s">
        <v>314</v>
      </c>
      <c r="N51" s="333"/>
      <c r="O51" s="31" t="s">
        <v>314</v>
      </c>
      <c r="P51" s="31"/>
      <c r="Q51" s="48"/>
      <c r="R51" s="31"/>
      <c r="S51" s="35"/>
      <c r="T51" s="35"/>
      <c r="U51" s="35"/>
      <c r="V51" s="31"/>
      <c r="W51" s="35"/>
      <c r="X51" s="35"/>
      <c r="Y51" s="35"/>
      <c r="Z51" s="31"/>
      <c r="AA51" s="53"/>
      <c r="AB51" s="31"/>
      <c r="AC51" s="35"/>
      <c r="AD51" s="287"/>
      <c r="AE51" s="35"/>
      <c r="AF51" s="35"/>
      <c r="AG51" s="31"/>
      <c r="AH51" s="31" t="s">
        <v>88</v>
      </c>
      <c r="AI51" s="31" t="s">
        <v>88</v>
      </c>
      <c r="AJ51" s="31" t="s">
        <v>314</v>
      </c>
      <c r="AK51" s="31" t="s">
        <v>88</v>
      </c>
      <c r="AL51" s="35" t="s">
        <v>314</v>
      </c>
      <c r="AM51" s="31"/>
      <c r="AN51" s="36"/>
      <c r="AO51" s="31"/>
      <c r="AP51" s="31"/>
      <c r="AQ51" s="31"/>
      <c r="AR51" s="31"/>
      <c r="AS51" s="42"/>
      <c r="AT51" s="31"/>
      <c r="AU51" s="31"/>
      <c r="AV51" s="31"/>
      <c r="AW51" s="31"/>
      <c r="AX51" s="57"/>
      <c r="AY51" s="31"/>
      <c r="AZ51" s="31"/>
      <c r="BA51" s="31"/>
      <c r="BB51" s="31"/>
      <c r="BC51" s="31" t="s">
        <v>1055</v>
      </c>
      <c r="BD51" s="31" t="s">
        <v>53</v>
      </c>
      <c r="BE51" s="31"/>
      <c r="BF51" s="31" t="s">
        <v>314</v>
      </c>
      <c r="BG51" s="31" t="s">
        <v>314</v>
      </c>
      <c r="BH51" s="31" t="s">
        <v>314</v>
      </c>
      <c r="BI51" s="31" t="s">
        <v>314</v>
      </c>
      <c r="BJ51" s="31" t="s">
        <v>314</v>
      </c>
      <c r="BK51" s="31" t="s">
        <v>314</v>
      </c>
      <c r="BL51" s="31"/>
      <c r="BM51" s="76" t="str">
        <f>+Snapshot!S157</f>
        <v>No Remediation Required</v>
      </c>
      <c r="BN51" s="35" t="s">
        <v>314</v>
      </c>
      <c r="BO51" s="35" t="s">
        <v>314</v>
      </c>
      <c r="BP51" s="35" t="s">
        <v>314</v>
      </c>
      <c r="BQ51" s="35" t="s">
        <v>314</v>
      </c>
      <c r="BR51" s="35" t="s">
        <v>314</v>
      </c>
      <c r="BS51" s="31" t="s">
        <v>314</v>
      </c>
      <c r="BT51" s="63"/>
    </row>
    <row r="52" spans="1:72" s="5" customFormat="1" ht="78" customHeight="1" thickBot="1" x14ac:dyDescent="0.4">
      <c r="A52" s="34">
        <v>46</v>
      </c>
      <c r="B52" s="31"/>
      <c r="C52" s="395" t="s">
        <v>2778</v>
      </c>
      <c r="D52" s="395" t="s">
        <v>692</v>
      </c>
      <c r="E52" s="35">
        <v>43010</v>
      </c>
      <c r="F52" s="76" t="s">
        <v>2353</v>
      </c>
      <c r="G52" s="76">
        <v>3</v>
      </c>
      <c r="H52" s="76" t="s">
        <v>2900</v>
      </c>
      <c r="I52" s="31" t="s">
        <v>689</v>
      </c>
      <c r="J52" s="455" t="s">
        <v>690</v>
      </c>
      <c r="K52" s="35" t="s">
        <v>197</v>
      </c>
      <c r="L52" s="35"/>
      <c r="M52" s="35" t="s">
        <v>314</v>
      </c>
      <c r="N52" s="35" t="s">
        <v>221</v>
      </c>
      <c r="O52" s="31" t="s">
        <v>314</v>
      </c>
      <c r="P52" s="31"/>
      <c r="Q52" s="38" t="s">
        <v>247</v>
      </c>
      <c r="R52" s="31"/>
      <c r="S52" s="35" t="s">
        <v>314</v>
      </c>
      <c r="T52" s="35" t="s">
        <v>314</v>
      </c>
      <c r="U52" s="35" t="s">
        <v>314</v>
      </c>
      <c r="V52" s="31"/>
      <c r="W52" s="35" t="s">
        <v>314</v>
      </c>
      <c r="X52" s="35" t="s">
        <v>314</v>
      </c>
      <c r="Y52" s="35" t="s">
        <v>314</v>
      </c>
      <c r="Z52" s="31"/>
      <c r="AA52" s="53"/>
      <c r="AB52" s="31"/>
      <c r="AC52" s="35" t="s">
        <v>292</v>
      </c>
      <c r="AD52" s="287" t="s">
        <v>292</v>
      </c>
      <c r="AE52" s="35"/>
      <c r="AF52" s="35"/>
      <c r="AG52" s="31"/>
      <c r="AH52" s="31" t="s">
        <v>88</v>
      </c>
      <c r="AI52" s="31" t="s">
        <v>88</v>
      </c>
      <c r="AJ52" s="31" t="s">
        <v>314</v>
      </c>
      <c r="AK52" s="31" t="s">
        <v>88</v>
      </c>
      <c r="AL52" s="35" t="s">
        <v>314</v>
      </c>
      <c r="AM52" s="31"/>
      <c r="AN52" s="36" t="s">
        <v>314</v>
      </c>
      <c r="AO52" s="31" t="s">
        <v>314</v>
      </c>
      <c r="AP52" s="31" t="s">
        <v>55</v>
      </c>
      <c r="AQ52" s="31" t="s">
        <v>52</v>
      </c>
      <c r="AR52" s="31"/>
      <c r="AS52" s="51"/>
      <c r="AT52" s="31"/>
      <c r="AU52" s="31" t="s">
        <v>691</v>
      </c>
      <c r="AV52" s="31" t="s">
        <v>314</v>
      </c>
      <c r="AW52" s="42" t="s">
        <v>87</v>
      </c>
      <c r="AX52" s="57"/>
      <c r="AY52" s="31"/>
      <c r="AZ52" s="31" t="s">
        <v>314</v>
      </c>
      <c r="BA52" s="31" t="s">
        <v>314</v>
      </c>
      <c r="BB52" s="31"/>
      <c r="BC52" s="31" t="s">
        <v>57</v>
      </c>
      <c r="BD52" s="31" t="s">
        <v>357</v>
      </c>
      <c r="BE52" s="31"/>
      <c r="BF52" s="31"/>
      <c r="BG52" s="31"/>
      <c r="BH52" s="31"/>
      <c r="BI52" s="31"/>
      <c r="BJ52" s="31"/>
      <c r="BK52" s="31"/>
      <c r="BL52" s="31"/>
      <c r="BM52" s="85" t="str">
        <f>+Snapshot!S40</f>
        <v>Under
Review
w/ Counsel</v>
      </c>
      <c r="BN52" s="35" t="s">
        <v>314</v>
      </c>
      <c r="BO52" s="35" t="s">
        <v>314</v>
      </c>
      <c r="BP52" s="35" t="s">
        <v>314</v>
      </c>
      <c r="BQ52" s="35">
        <v>43406</v>
      </c>
      <c r="BR52" s="35"/>
      <c r="BS52" s="31"/>
      <c r="BT52" s="63"/>
    </row>
    <row r="53" spans="1:72" s="5" customFormat="1" ht="117.5" thickBot="1" x14ac:dyDescent="0.4">
      <c r="A53" s="34">
        <v>47</v>
      </c>
      <c r="B53" s="31"/>
      <c r="C53" s="395" t="s">
        <v>2779</v>
      </c>
      <c r="D53" s="395" t="s">
        <v>637</v>
      </c>
      <c r="E53" s="35" t="s">
        <v>430</v>
      </c>
      <c r="F53" s="76" t="s">
        <v>361</v>
      </c>
      <c r="G53" s="76">
        <v>1</v>
      </c>
      <c r="H53" s="76" t="s">
        <v>2912</v>
      </c>
      <c r="I53" s="31" t="s">
        <v>543</v>
      </c>
      <c r="J53" s="455" t="s">
        <v>598</v>
      </c>
      <c r="K53" s="35">
        <v>40266</v>
      </c>
      <c r="L53" s="35" t="s">
        <v>335</v>
      </c>
      <c r="M53" s="35" t="s">
        <v>314</v>
      </c>
      <c r="N53" s="35" t="s">
        <v>939</v>
      </c>
      <c r="O53" s="31" t="s">
        <v>314</v>
      </c>
      <c r="P53" s="31"/>
      <c r="Q53" s="48" t="s">
        <v>749</v>
      </c>
      <c r="R53" s="31"/>
      <c r="S53" s="35" t="s">
        <v>314</v>
      </c>
      <c r="T53" s="35" t="s">
        <v>314</v>
      </c>
      <c r="U53" s="35" t="s">
        <v>314</v>
      </c>
      <c r="V53" s="31"/>
      <c r="W53" s="35">
        <v>43137</v>
      </c>
      <c r="X53" s="35" t="s">
        <v>314</v>
      </c>
      <c r="Y53" s="35">
        <v>43138</v>
      </c>
      <c r="Z53" s="31"/>
      <c r="AA53" s="53" t="s">
        <v>589</v>
      </c>
      <c r="AB53" s="31"/>
      <c r="AC53" s="38" t="s">
        <v>759</v>
      </c>
      <c r="AD53" s="226">
        <v>544115</v>
      </c>
      <c r="AE53" s="35"/>
      <c r="AF53" s="35"/>
      <c r="AG53" s="31"/>
      <c r="AH53" s="31" t="s">
        <v>88</v>
      </c>
      <c r="AI53" s="31" t="s">
        <v>88</v>
      </c>
      <c r="AJ53" s="31" t="s">
        <v>314</v>
      </c>
      <c r="AK53" s="31" t="s">
        <v>88</v>
      </c>
      <c r="AL53" s="35" t="s">
        <v>314</v>
      </c>
      <c r="AM53" s="31"/>
      <c r="AN53" s="36" t="s">
        <v>599</v>
      </c>
      <c r="AO53" s="31" t="s">
        <v>171</v>
      </c>
      <c r="AP53" s="31" t="s">
        <v>55</v>
      </c>
      <c r="AQ53" s="31" t="s">
        <v>52</v>
      </c>
      <c r="AR53" s="31" t="s">
        <v>399</v>
      </c>
      <c r="AS53" s="37" t="s">
        <v>401</v>
      </c>
      <c r="AT53" s="31"/>
      <c r="AU53" s="31" t="s">
        <v>602</v>
      </c>
      <c r="AV53" s="31" t="s">
        <v>600</v>
      </c>
      <c r="AW53" s="52" t="s">
        <v>88</v>
      </c>
      <c r="AX53" s="57" t="s">
        <v>601</v>
      </c>
      <c r="AY53" s="31" t="s">
        <v>239</v>
      </c>
      <c r="AZ53" s="31" t="s">
        <v>314</v>
      </c>
      <c r="BA53" s="31" t="s">
        <v>314</v>
      </c>
      <c r="BB53" s="31"/>
      <c r="BC53" s="31" t="s">
        <v>314</v>
      </c>
      <c r="BD53" s="31" t="s">
        <v>314</v>
      </c>
      <c r="BE53" s="31"/>
      <c r="BF53" s="31" t="s">
        <v>314</v>
      </c>
      <c r="BG53" s="31" t="s">
        <v>314</v>
      </c>
      <c r="BH53" s="291" t="s">
        <v>314</v>
      </c>
      <c r="BI53" s="31" t="s">
        <v>314</v>
      </c>
      <c r="BJ53" s="31" t="s">
        <v>314</v>
      </c>
      <c r="BK53" s="31" t="s">
        <v>314</v>
      </c>
      <c r="BL53" s="31"/>
      <c r="BM53" s="76" t="str">
        <f>+Snapshot!S158</f>
        <v>No Remediation Required</v>
      </c>
      <c r="BN53" s="31" t="s">
        <v>314</v>
      </c>
      <c r="BO53" s="31" t="s">
        <v>314</v>
      </c>
      <c r="BP53" s="31" t="s">
        <v>314</v>
      </c>
      <c r="BQ53" s="31" t="s">
        <v>314</v>
      </c>
      <c r="BR53" s="31" t="s">
        <v>314</v>
      </c>
      <c r="BS53" s="31" t="s">
        <v>314</v>
      </c>
      <c r="BT53" s="63" t="s">
        <v>940</v>
      </c>
    </row>
    <row r="54" spans="1:72" s="5" customFormat="1" ht="148.25" customHeight="1" thickBot="1" x14ac:dyDescent="0.4">
      <c r="A54" s="34">
        <v>48</v>
      </c>
      <c r="B54" s="31"/>
      <c r="C54" s="395" t="s">
        <v>2780</v>
      </c>
      <c r="D54" s="395" t="s">
        <v>638</v>
      </c>
      <c r="E54" s="35" t="s">
        <v>431</v>
      </c>
      <c r="F54" s="76" t="s">
        <v>362</v>
      </c>
      <c r="G54" s="76">
        <v>1</v>
      </c>
      <c r="H54" s="76" t="s">
        <v>2518</v>
      </c>
      <c r="I54" s="31" t="s">
        <v>419</v>
      </c>
      <c r="J54" s="455" t="s">
        <v>552</v>
      </c>
      <c r="K54" s="35">
        <v>42485</v>
      </c>
      <c r="L54" s="35">
        <v>44196</v>
      </c>
      <c r="M54" s="35" t="s">
        <v>215</v>
      </c>
      <c r="N54" s="35" t="s">
        <v>742</v>
      </c>
      <c r="O54" s="31" t="s">
        <v>314</v>
      </c>
      <c r="P54" s="31"/>
      <c r="Q54" s="38" t="s">
        <v>247</v>
      </c>
      <c r="R54" s="31"/>
      <c r="S54" s="35">
        <v>43133</v>
      </c>
      <c r="T54" s="38" t="s">
        <v>314</v>
      </c>
      <c r="U54" s="35">
        <v>43140</v>
      </c>
      <c r="V54" s="31"/>
      <c r="W54" s="35">
        <v>43133</v>
      </c>
      <c r="X54" s="38" t="s">
        <v>314</v>
      </c>
      <c r="Y54" s="35">
        <v>43140</v>
      </c>
      <c r="Z54" s="31"/>
      <c r="AA54" s="53" t="s">
        <v>741</v>
      </c>
      <c r="AB54" s="31"/>
      <c r="AC54" s="38" t="s">
        <v>760</v>
      </c>
      <c r="AD54" s="226" t="s">
        <v>2178</v>
      </c>
      <c r="AE54" s="35" t="s">
        <v>29</v>
      </c>
      <c r="AF54" s="35" t="s">
        <v>30</v>
      </c>
      <c r="AG54" s="31"/>
      <c r="AH54" s="31" t="s">
        <v>88</v>
      </c>
      <c r="AI54" s="31" t="s">
        <v>87</v>
      </c>
      <c r="AJ54" s="62">
        <v>42461</v>
      </c>
      <c r="AK54" s="31" t="s">
        <v>88</v>
      </c>
      <c r="AL54" s="35" t="s">
        <v>314</v>
      </c>
      <c r="AM54" s="31"/>
      <c r="AN54" s="36" t="s">
        <v>674</v>
      </c>
      <c r="AO54" s="31" t="s">
        <v>171</v>
      </c>
      <c r="AP54" s="31" t="s">
        <v>51</v>
      </c>
      <c r="AQ54" s="31" t="s">
        <v>52</v>
      </c>
      <c r="AR54" s="31" t="s">
        <v>399</v>
      </c>
      <c r="AS54" s="37" t="s">
        <v>401</v>
      </c>
      <c r="AT54" s="31"/>
      <c r="AU54" s="31" t="s">
        <v>675</v>
      </c>
      <c r="AV54" s="31" t="s">
        <v>314</v>
      </c>
      <c r="AW54" s="31" t="s">
        <v>87</v>
      </c>
      <c r="AX54" s="57" t="s">
        <v>314</v>
      </c>
      <c r="AY54" s="31" t="s">
        <v>239</v>
      </c>
      <c r="AZ54" s="31" t="s">
        <v>1027</v>
      </c>
      <c r="BA54" s="37" t="s">
        <v>1028</v>
      </c>
      <c r="BB54" s="31"/>
      <c r="BC54" s="31" t="s">
        <v>53</v>
      </c>
      <c r="BD54" s="31" t="s">
        <v>72</v>
      </c>
      <c r="BE54" s="31"/>
      <c r="BF54" s="31" t="s">
        <v>399</v>
      </c>
      <c r="BG54" s="31" t="s">
        <v>2167</v>
      </c>
      <c r="BH54" s="290" t="s">
        <v>596</v>
      </c>
      <c r="BI54" s="31"/>
      <c r="BJ54" s="31"/>
      <c r="BK54" s="31"/>
      <c r="BL54" s="31"/>
      <c r="BM54" s="85" t="str">
        <f>+Snapshot!S16</f>
        <v>Under
Review
w/ Counsel</v>
      </c>
      <c r="BN54" s="35">
        <v>43145</v>
      </c>
      <c r="BO54" s="38" t="s">
        <v>1016</v>
      </c>
      <c r="BP54" s="35">
        <v>43195</v>
      </c>
      <c r="BQ54" s="35">
        <v>43195</v>
      </c>
      <c r="BR54" s="35"/>
      <c r="BS54" s="31"/>
      <c r="BT54" s="63" t="s">
        <v>951</v>
      </c>
    </row>
    <row r="55" spans="1:72" s="5" customFormat="1" ht="157.25" customHeight="1" thickBot="1" x14ac:dyDescent="0.4">
      <c r="A55" s="34">
        <v>49</v>
      </c>
      <c r="B55" s="31"/>
      <c r="C55" s="395" t="s">
        <v>2781</v>
      </c>
      <c r="D55" s="395" t="s">
        <v>657</v>
      </c>
      <c r="E55" s="35" t="s">
        <v>433</v>
      </c>
      <c r="F55" s="76" t="s">
        <v>997</v>
      </c>
      <c r="G55" s="76">
        <v>1</v>
      </c>
      <c r="H55" s="76" t="s">
        <v>2912</v>
      </c>
      <c r="I55" s="31" t="s">
        <v>557</v>
      </c>
      <c r="J55" s="455" t="s">
        <v>556</v>
      </c>
      <c r="K55" s="35">
        <v>42156</v>
      </c>
      <c r="L55" s="35">
        <v>43251</v>
      </c>
      <c r="M55" s="35" t="s">
        <v>314</v>
      </c>
      <c r="N55" s="35" t="s">
        <v>960</v>
      </c>
      <c r="O55" s="31" t="s">
        <v>314</v>
      </c>
      <c r="P55" s="31"/>
      <c r="Q55" s="83" t="s">
        <v>961</v>
      </c>
      <c r="R55" s="31"/>
      <c r="S55" s="35" t="s">
        <v>314</v>
      </c>
      <c r="T55" s="35" t="s">
        <v>314</v>
      </c>
      <c r="U55" s="35" t="s">
        <v>314</v>
      </c>
      <c r="V55" s="31"/>
      <c r="W55" s="35">
        <v>43134</v>
      </c>
      <c r="X55" s="35">
        <v>43143</v>
      </c>
      <c r="Y55" s="35">
        <v>43158</v>
      </c>
      <c r="Z55" s="31"/>
      <c r="AA55" s="53" t="s">
        <v>1022</v>
      </c>
      <c r="AB55" s="31"/>
      <c r="AC55" s="35">
        <v>43255</v>
      </c>
      <c r="AD55" s="31">
        <v>717311</v>
      </c>
      <c r="AE55" s="35" t="s">
        <v>85</v>
      </c>
      <c r="AF55" s="35" t="s">
        <v>30</v>
      </c>
      <c r="AG55" s="31"/>
      <c r="AH55" s="31" t="s">
        <v>88</v>
      </c>
      <c r="AI55" s="31" t="s">
        <v>466</v>
      </c>
      <c r="AJ55" s="36" t="s">
        <v>808</v>
      </c>
      <c r="AK55" s="31" t="s">
        <v>88</v>
      </c>
      <c r="AL55" s="35" t="s">
        <v>314</v>
      </c>
      <c r="AM55" s="31"/>
      <c r="AN55" s="36" t="s">
        <v>809</v>
      </c>
      <c r="AO55" s="31" t="s">
        <v>172</v>
      </c>
      <c r="AP55" s="31" t="s">
        <v>55</v>
      </c>
      <c r="AQ55" s="31" t="s">
        <v>52</v>
      </c>
      <c r="AR55" s="31" t="s">
        <v>399</v>
      </c>
      <c r="AS55" s="51" t="s">
        <v>401</v>
      </c>
      <c r="AT55" s="31"/>
      <c r="AU55" s="31" t="s">
        <v>822</v>
      </c>
      <c r="AV55" s="31" t="s">
        <v>314</v>
      </c>
      <c r="AW55" s="44" t="s">
        <v>88</v>
      </c>
      <c r="AX55" s="57" t="s">
        <v>823</v>
      </c>
      <c r="AY55" s="31" t="s">
        <v>477</v>
      </c>
      <c r="AZ55" s="31" t="s">
        <v>1023</v>
      </c>
      <c r="BA55" s="37" t="s">
        <v>1024</v>
      </c>
      <c r="BB55" s="31"/>
      <c r="BC55" s="31" t="s">
        <v>53</v>
      </c>
      <c r="BD55" s="31" t="s">
        <v>62</v>
      </c>
      <c r="BE55" s="31"/>
      <c r="BF55" s="31" t="s">
        <v>399</v>
      </c>
      <c r="BG55" s="31" t="s">
        <v>1882</v>
      </c>
      <c r="BH55" s="290" t="s">
        <v>596</v>
      </c>
      <c r="BI55" s="31" t="s">
        <v>1136</v>
      </c>
      <c r="BJ55" s="31" t="s">
        <v>1137</v>
      </c>
      <c r="BK55" s="37" t="s">
        <v>1135</v>
      </c>
      <c r="BL55" s="31"/>
      <c r="BM55" s="85" t="str">
        <f>+Snapshot!S106</f>
        <v>CLOSED</v>
      </c>
      <c r="BN55" s="35">
        <v>43182</v>
      </c>
      <c r="BO55" s="38" t="s">
        <v>1114</v>
      </c>
      <c r="BP55" s="35">
        <v>43217</v>
      </c>
      <c r="BQ55" s="35">
        <v>43182</v>
      </c>
      <c r="BR55" s="35">
        <v>43263</v>
      </c>
      <c r="BS55" s="31" t="s">
        <v>87</v>
      </c>
      <c r="BT55" s="63"/>
    </row>
    <row r="56" spans="1:72" s="5" customFormat="1" ht="91.5" thickBot="1" x14ac:dyDescent="0.4">
      <c r="A56" s="34">
        <v>50</v>
      </c>
      <c r="B56" s="31"/>
      <c r="C56" s="395" t="s">
        <v>2782</v>
      </c>
      <c r="D56" s="395" t="s">
        <v>2257</v>
      </c>
      <c r="E56" s="35">
        <v>43276</v>
      </c>
      <c r="F56" s="76" t="s">
        <v>2244</v>
      </c>
      <c r="G56" s="76" t="s">
        <v>2884</v>
      </c>
      <c r="H56" s="76" t="s">
        <v>3095</v>
      </c>
      <c r="I56" s="31" t="s">
        <v>2253</v>
      </c>
      <c r="J56" s="455" t="s">
        <v>2245</v>
      </c>
      <c r="K56" s="35">
        <v>43056</v>
      </c>
      <c r="L56" s="35" t="s">
        <v>335</v>
      </c>
      <c r="M56" s="35" t="s">
        <v>314</v>
      </c>
      <c r="N56" s="35" t="s">
        <v>2247</v>
      </c>
      <c r="O56" s="31" t="s">
        <v>314</v>
      </c>
      <c r="P56" s="31"/>
      <c r="Q56" s="38"/>
      <c r="R56" s="31"/>
      <c r="S56" s="35" t="s">
        <v>314</v>
      </c>
      <c r="T56" s="35" t="s">
        <v>314</v>
      </c>
      <c r="U56" s="35" t="s">
        <v>314</v>
      </c>
      <c r="V56" s="31"/>
      <c r="W56" s="35" t="s">
        <v>314</v>
      </c>
      <c r="X56" s="35" t="s">
        <v>314</v>
      </c>
      <c r="Y56" s="35" t="s">
        <v>314</v>
      </c>
      <c r="Z56" s="31"/>
      <c r="AA56" s="53"/>
      <c r="AB56" s="31"/>
      <c r="AC56" s="35" t="s">
        <v>292</v>
      </c>
      <c r="AD56" s="287" t="s">
        <v>292</v>
      </c>
      <c r="AE56" s="35"/>
      <c r="AF56" s="35"/>
      <c r="AG56" s="31"/>
      <c r="AH56" s="31" t="s">
        <v>88</v>
      </c>
      <c r="AI56" s="31" t="s">
        <v>87</v>
      </c>
      <c r="AJ56" s="36" t="s">
        <v>802</v>
      </c>
      <c r="AK56" s="31" t="s">
        <v>87</v>
      </c>
      <c r="AL56" s="36" t="s">
        <v>802</v>
      </c>
      <c r="AM56" s="31"/>
      <c r="AN56" s="36" t="s">
        <v>2248</v>
      </c>
      <c r="AO56" s="31" t="s">
        <v>170</v>
      </c>
      <c r="AP56" s="31" t="s">
        <v>51</v>
      </c>
      <c r="AQ56" s="31" t="s">
        <v>52</v>
      </c>
      <c r="AR56" s="31" t="s">
        <v>2336</v>
      </c>
      <c r="AS56" s="37" t="s">
        <v>2337</v>
      </c>
      <c r="AT56" s="31"/>
      <c r="AU56" s="31" t="s">
        <v>2255</v>
      </c>
      <c r="AV56" s="31" t="s">
        <v>314</v>
      </c>
      <c r="AW56" s="42" t="s">
        <v>87</v>
      </c>
      <c r="AX56" s="57" t="s">
        <v>314</v>
      </c>
      <c r="AY56" s="31" t="s">
        <v>477</v>
      </c>
      <c r="AZ56" s="31" t="s">
        <v>314</v>
      </c>
      <c r="BA56" s="31" t="s">
        <v>314</v>
      </c>
      <c r="BB56" s="31"/>
      <c r="BC56" s="31" t="s">
        <v>1055</v>
      </c>
      <c r="BD56" s="31" t="s">
        <v>62</v>
      </c>
      <c r="BE56" s="31"/>
      <c r="BF56" s="31" t="s">
        <v>2330</v>
      </c>
      <c r="BG56" s="31" t="s">
        <v>2331</v>
      </c>
      <c r="BH56" s="37" t="s">
        <v>2332</v>
      </c>
      <c r="BI56" s="31" t="s">
        <v>2333</v>
      </c>
      <c r="BJ56" s="31" t="s">
        <v>2334</v>
      </c>
      <c r="BK56" s="37" t="s">
        <v>2335</v>
      </c>
      <c r="BL56" s="31"/>
      <c r="BM56" s="85" t="str">
        <f>+Snapshot!S135</f>
        <v>CLOSED</v>
      </c>
      <c r="BN56" s="35" t="s">
        <v>314</v>
      </c>
      <c r="BO56" s="35" t="s">
        <v>314</v>
      </c>
      <c r="BP56" s="35" t="s">
        <v>314</v>
      </c>
      <c r="BQ56" s="35">
        <v>43276</v>
      </c>
      <c r="BR56" s="35">
        <v>43319</v>
      </c>
      <c r="BS56" s="31" t="s">
        <v>87</v>
      </c>
      <c r="BT56" s="63"/>
    </row>
    <row r="57" spans="1:72" s="5" customFormat="1" ht="91.5" thickBot="1" x14ac:dyDescent="0.4">
      <c r="A57" s="34">
        <v>51</v>
      </c>
      <c r="B57" s="31"/>
      <c r="C57" s="395" t="s">
        <v>2783</v>
      </c>
      <c r="D57" s="395" t="s">
        <v>2258</v>
      </c>
      <c r="E57" s="35">
        <v>43276</v>
      </c>
      <c r="F57" s="76" t="s">
        <v>2244</v>
      </c>
      <c r="G57" s="76" t="s">
        <v>2884</v>
      </c>
      <c r="H57" s="76" t="s">
        <v>3095</v>
      </c>
      <c r="I57" s="31" t="s">
        <v>2254</v>
      </c>
      <c r="J57" s="455" t="s">
        <v>2246</v>
      </c>
      <c r="K57" s="35">
        <v>43100</v>
      </c>
      <c r="L57" s="35" t="s">
        <v>335</v>
      </c>
      <c r="M57" s="35" t="s">
        <v>314</v>
      </c>
      <c r="N57" s="35" t="s">
        <v>2247</v>
      </c>
      <c r="O57" s="31" t="s">
        <v>314</v>
      </c>
      <c r="P57" s="31"/>
      <c r="Q57" s="38"/>
      <c r="R57" s="31"/>
      <c r="S57" s="35" t="s">
        <v>314</v>
      </c>
      <c r="T57" s="35" t="s">
        <v>314</v>
      </c>
      <c r="U57" s="35" t="s">
        <v>314</v>
      </c>
      <c r="V57" s="31"/>
      <c r="W57" s="35" t="s">
        <v>314</v>
      </c>
      <c r="X57" s="35" t="s">
        <v>314</v>
      </c>
      <c r="Y57" s="35" t="s">
        <v>314</v>
      </c>
      <c r="Z57" s="31"/>
      <c r="AA57" s="53"/>
      <c r="AB57" s="31"/>
      <c r="AC57" s="35" t="s">
        <v>292</v>
      </c>
      <c r="AD57" s="287" t="s">
        <v>292</v>
      </c>
      <c r="AE57" s="35"/>
      <c r="AF57" s="35"/>
      <c r="AG57" s="31"/>
      <c r="AH57" s="31" t="s">
        <v>88</v>
      </c>
      <c r="AI57" s="31" t="s">
        <v>87</v>
      </c>
      <c r="AJ57" s="36" t="s">
        <v>802</v>
      </c>
      <c r="AK57" s="31" t="s">
        <v>87</v>
      </c>
      <c r="AL57" s="36" t="s">
        <v>802</v>
      </c>
      <c r="AM57" s="31"/>
      <c r="AN57" s="36" t="s">
        <v>2249</v>
      </c>
      <c r="AO57" s="31" t="s">
        <v>170</v>
      </c>
      <c r="AP57" s="31" t="s">
        <v>51</v>
      </c>
      <c r="AQ57" s="31" t="s">
        <v>52</v>
      </c>
      <c r="AR57" s="31" t="s">
        <v>2336</v>
      </c>
      <c r="AS57" s="37" t="s">
        <v>2337</v>
      </c>
      <c r="AT57" s="31"/>
      <c r="AU57" s="31" t="s">
        <v>2250</v>
      </c>
      <c r="AV57" s="31" t="s">
        <v>2251</v>
      </c>
      <c r="AW57" s="42" t="s">
        <v>87</v>
      </c>
      <c r="AX57" s="57" t="s">
        <v>314</v>
      </c>
      <c r="AY57" s="31" t="s">
        <v>477</v>
      </c>
      <c r="AZ57" s="31" t="s">
        <v>314</v>
      </c>
      <c r="BA57" s="31" t="s">
        <v>314</v>
      </c>
      <c r="BB57" s="31"/>
      <c r="BC57" s="31" t="s">
        <v>1055</v>
      </c>
      <c r="BD57" s="31" t="s">
        <v>62</v>
      </c>
      <c r="BE57" s="31"/>
      <c r="BF57" s="31" t="s">
        <v>2330</v>
      </c>
      <c r="BG57" s="31" t="s">
        <v>2331</v>
      </c>
      <c r="BH57" s="37" t="s">
        <v>2332</v>
      </c>
      <c r="BI57" s="31" t="s">
        <v>2333</v>
      </c>
      <c r="BJ57" s="31" t="s">
        <v>2334</v>
      </c>
      <c r="BK57" s="37" t="s">
        <v>2335</v>
      </c>
      <c r="BL57" s="31"/>
      <c r="BM57" s="85" t="str">
        <f>+Snapshot!S136</f>
        <v>CLOSED</v>
      </c>
      <c r="BN57" s="35" t="s">
        <v>314</v>
      </c>
      <c r="BO57" s="35" t="s">
        <v>314</v>
      </c>
      <c r="BP57" s="35" t="s">
        <v>314</v>
      </c>
      <c r="BQ57" s="35">
        <v>43276</v>
      </c>
      <c r="BR57" s="35">
        <v>43319</v>
      </c>
      <c r="BS57" s="31" t="s">
        <v>87</v>
      </c>
      <c r="BT57" s="63"/>
    </row>
    <row r="58" spans="1:72" s="5" customFormat="1" ht="89.4" customHeight="1" thickBot="1" x14ac:dyDescent="0.4">
      <c r="A58" s="34">
        <v>52</v>
      </c>
      <c r="B58" s="31"/>
      <c r="C58" s="395" t="s">
        <v>2784</v>
      </c>
      <c r="D58" s="395" t="s">
        <v>2482</v>
      </c>
      <c r="E58" s="35">
        <v>43339</v>
      </c>
      <c r="F58" s="76" t="s">
        <v>3042</v>
      </c>
      <c r="G58" s="76">
        <v>1</v>
      </c>
      <c r="H58" s="76" t="s">
        <v>2540</v>
      </c>
      <c r="I58" s="31" t="s">
        <v>2481</v>
      </c>
      <c r="J58" s="455" t="s">
        <v>2483</v>
      </c>
      <c r="K58" s="35">
        <v>40702</v>
      </c>
      <c r="L58" s="35">
        <v>43982</v>
      </c>
      <c r="M58" s="35" t="s">
        <v>314</v>
      </c>
      <c r="N58" s="35" t="s">
        <v>2480</v>
      </c>
      <c r="O58" s="31" t="s">
        <v>314</v>
      </c>
      <c r="P58" s="31"/>
      <c r="Q58" s="38"/>
      <c r="R58" s="31"/>
      <c r="S58" s="35" t="s">
        <v>314</v>
      </c>
      <c r="T58" s="35" t="s">
        <v>314</v>
      </c>
      <c r="U58" s="35" t="s">
        <v>314</v>
      </c>
      <c r="V58" s="31"/>
      <c r="W58" s="35"/>
      <c r="X58" s="35"/>
      <c r="Y58" s="35"/>
      <c r="Z58" s="31"/>
      <c r="AA58" s="53"/>
      <c r="AB58" s="31"/>
      <c r="AC58" s="35"/>
      <c r="AD58" s="287"/>
      <c r="AE58" s="35"/>
      <c r="AF58" s="35"/>
      <c r="AG58" s="31"/>
      <c r="AH58" s="31" t="s">
        <v>88</v>
      </c>
      <c r="AI58" s="31" t="s">
        <v>87</v>
      </c>
      <c r="AJ58" s="36" t="s">
        <v>2487</v>
      </c>
      <c r="AK58" s="31" t="s">
        <v>88</v>
      </c>
      <c r="AL58" s="36" t="s">
        <v>314</v>
      </c>
      <c r="AM58" s="31"/>
      <c r="AN58" s="36" t="s">
        <v>2484</v>
      </c>
      <c r="AO58" s="31" t="s">
        <v>174</v>
      </c>
      <c r="AP58" s="31" t="s">
        <v>51</v>
      </c>
      <c r="AQ58" s="31" t="s">
        <v>52</v>
      </c>
      <c r="AR58" s="31"/>
      <c r="AS58" s="37"/>
      <c r="AT58" s="31"/>
      <c r="AU58" s="31" t="s">
        <v>2485</v>
      </c>
      <c r="AV58" s="31" t="s">
        <v>2486</v>
      </c>
      <c r="AW58" s="42" t="s">
        <v>87</v>
      </c>
      <c r="AX58" s="57" t="s">
        <v>314</v>
      </c>
      <c r="AY58" s="31" t="s">
        <v>477</v>
      </c>
      <c r="AZ58" s="31" t="s">
        <v>314</v>
      </c>
      <c r="BA58" s="31" t="s">
        <v>314</v>
      </c>
      <c r="BB58" s="31"/>
      <c r="BC58" s="31" t="s">
        <v>1055</v>
      </c>
      <c r="BD58" s="31" t="s">
        <v>62</v>
      </c>
      <c r="BE58" s="31"/>
      <c r="BF58" s="31"/>
      <c r="BG58" s="31"/>
      <c r="BH58" s="37"/>
      <c r="BI58" s="31"/>
      <c r="BJ58" s="31"/>
      <c r="BK58" s="37"/>
      <c r="BL58" s="31"/>
      <c r="BM58" s="85" t="str">
        <f>+Snapshot!S17</f>
        <v>Under
Review
w/ Counsel</v>
      </c>
      <c r="BN58" s="35" t="s">
        <v>314</v>
      </c>
      <c r="BO58" s="35" t="s">
        <v>314</v>
      </c>
      <c r="BP58" s="35" t="s">
        <v>314</v>
      </c>
      <c r="BQ58" s="35">
        <v>43339</v>
      </c>
      <c r="BR58" s="35"/>
      <c r="BS58" s="31"/>
      <c r="BT58" s="63"/>
    </row>
    <row r="59" spans="1:72" s="5" customFormat="1" ht="182.5" thickBot="1" x14ac:dyDescent="0.4">
      <c r="A59" s="34">
        <v>53</v>
      </c>
      <c r="B59" s="31"/>
      <c r="C59" s="395" t="s">
        <v>2785</v>
      </c>
      <c r="D59" s="395" t="s">
        <v>639</v>
      </c>
      <c r="E59" s="35" t="s">
        <v>431</v>
      </c>
      <c r="F59" s="76" t="s">
        <v>731</v>
      </c>
      <c r="G59" s="76">
        <v>1</v>
      </c>
      <c r="H59" s="76" t="s">
        <v>2518</v>
      </c>
      <c r="I59" s="31" t="s">
        <v>336</v>
      </c>
      <c r="J59" s="455" t="s">
        <v>340</v>
      </c>
      <c r="K59" s="35">
        <v>40770</v>
      </c>
      <c r="L59" s="35" t="s">
        <v>417</v>
      </c>
      <c r="M59" s="35" t="s">
        <v>429</v>
      </c>
      <c r="N59" s="35" t="s">
        <v>2176</v>
      </c>
      <c r="O59" s="31" t="s">
        <v>314</v>
      </c>
      <c r="P59" s="31"/>
      <c r="Q59" s="38" t="s">
        <v>247</v>
      </c>
      <c r="R59" s="31"/>
      <c r="S59" s="35">
        <v>43110</v>
      </c>
      <c r="T59" s="35" t="s">
        <v>314</v>
      </c>
      <c r="U59" s="35" t="s">
        <v>314</v>
      </c>
      <c r="V59" s="31"/>
      <c r="W59" s="35">
        <v>43114</v>
      </c>
      <c r="X59" s="35" t="s">
        <v>314</v>
      </c>
      <c r="Y59" s="35">
        <v>43116</v>
      </c>
      <c r="Z59" s="31"/>
      <c r="AA59" s="53" t="s">
        <v>613</v>
      </c>
      <c r="AB59" s="31"/>
      <c r="AC59" s="35" t="s">
        <v>315</v>
      </c>
      <c r="AD59" s="36">
        <v>534902</v>
      </c>
      <c r="AE59" s="35" t="s">
        <v>85</v>
      </c>
      <c r="AF59" s="35"/>
      <c r="AG59" s="31"/>
      <c r="AH59" s="31" t="s">
        <v>88</v>
      </c>
      <c r="AI59" s="31" t="s">
        <v>88</v>
      </c>
      <c r="AJ59" s="31" t="s">
        <v>314</v>
      </c>
      <c r="AK59" s="31" t="s">
        <v>88</v>
      </c>
      <c r="AL59" s="35" t="s">
        <v>314</v>
      </c>
      <c r="AM59" s="31"/>
      <c r="AN59" s="36" t="s">
        <v>345</v>
      </c>
      <c r="AO59" s="31" t="s">
        <v>170</v>
      </c>
      <c r="AP59" s="31" t="s">
        <v>55</v>
      </c>
      <c r="AQ59" s="31" t="s">
        <v>52</v>
      </c>
      <c r="AR59" s="31" t="s">
        <v>399</v>
      </c>
      <c r="AS59" s="37" t="s">
        <v>401</v>
      </c>
      <c r="AT59" s="31"/>
      <c r="AU59" s="31" t="s">
        <v>505</v>
      </c>
      <c r="AV59" s="31" t="s">
        <v>314</v>
      </c>
      <c r="AW59" s="42" t="s">
        <v>87</v>
      </c>
      <c r="AX59" s="57" t="s">
        <v>314</v>
      </c>
      <c r="AY59" s="31" t="s">
        <v>477</v>
      </c>
      <c r="AZ59" s="31" t="s">
        <v>314</v>
      </c>
      <c r="BA59" s="31" t="s">
        <v>314</v>
      </c>
      <c r="BB59" s="31"/>
      <c r="BC59" s="31" t="s">
        <v>53</v>
      </c>
      <c r="BD59" s="31" t="s">
        <v>58</v>
      </c>
      <c r="BE59" s="31"/>
      <c r="BF59" s="31" t="s">
        <v>399</v>
      </c>
      <c r="BG59" s="31" t="s">
        <v>2167</v>
      </c>
      <c r="BH59" s="290" t="s">
        <v>596</v>
      </c>
      <c r="BI59" s="31" t="s">
        <v>337</v>
      </c>
      <c r="BJ59" s="31" t="s">
        <v>338</v>
      </c>
      <c r="BK59" s="31"/>
      <c r="BL59" s="31"/>
      <c r="BM59" s="85" t="str">
        <f>+Snapshot!S18</f>
        <v>Under
Review
w/ Counsel</v>
      </c>
      <c r="BN59" s="35">
        <v>43138</v>
      </c>
      <c r="BO59" s="35">
        <v>43157</v>
      </c>
      <c r="BP59" s="38" t="s">
        <v>999</v>
      </c>
      <c r="BQ59" s="35">
        <v>43188</v>
      </c>
      <c r="BR59" s="35"/>
      <c r="BS59" s="31"/>
      <c r="BT59" s="63" t="s">
        <v>2212</v>
      </c>
    </row>
    <row r="60" spans="1:72" s="5" customFormat="1" ht="135.65" customHeight="1" thickBot="1" x14ac:dyDescent="0.4">
      <c r="A60" s="34">
        <v>54</v>
      </c>
      <c r="B60" s="31"/>
      <c r="C60" s="395" t="s">
        <v>2786</v>
      </c>
      <c r="D60" s="395" t="s">
        <v>640</v>
      </c>
      <c r="E60" s="35" t="s">
        <v>348</v>
      </c>
      <c r="F60" s="299" t="s">
        <v>341</v>
      </c>
      <c r="G60" s="76">
        <v>1</v>
      </c>
      <c r="H60" s="76" t="s">
        <v>2910</v>
      </c>
      <c r="I60" s="31" t="s">
        <v>327</v>
      </c>
      <c r="J60" s="455" t="s">
        <v>323</v>
      </c>
      <c r="K60" s="35">
        <v>42491</v>
      </c>
      <c r="L60" s="35" t="s">
        <v>335</v>
      </c>
      <c r="M60" s="35" t="s">
        <v>314</v>
      </c>
      <c r="N60" s="35" t="s">
        <v>358</v>
      </c>
      <c r="O60" s="31" t="s">
        <v>314</v>
      </c>
      <c r="P60" s="31"/>
      <c r="Q60" s="38" t="s">
        <v>247</v>
      </c>
      <c r="R60" s="31"/>
      <c r="S60" s="35">
        <v>43110</v>
      </c>
      <c r="T60" s="35" t="s">
        <v>314</v>
      </c>
      <c r="U60" s="35">
        <v>43111</v>
      </c>
      <c r="V60" s="31"/>
      <c r="W60" s="35">
        <v>43112</v>
      </c>
      <c r="X60" s="35" t="s">
        <v>314</v>
      </c>
      <c r="Y60" s="35">
        <v>43116</v>
      </c>
      <c r="Z60" s="31"/>
      <c r="AA60" s="53" t="s">
        <v>846</v>
      </c>
      <c r="AB60" s="31"/>
      <c r="AC60" s="35">
        <v>43263</v>
      </c>
      <c r="AD60" s="31">
        <v>662283</v>
      </c>
      <c r="AE60" s="35" t="s">
        <v>86</v>
      </c>
      <c r="AF60" s="35" t="s">
        <v>30</v>
      </c>
      <c r="AG60" s="31"/>
      <c r="AH60" s="31" t="s">
        <v>88</v>
      </c>
      <c r="AI60" s="31" t="s">
        <v>87</v>
      </c>
      <c r="AJ60" s="36" t="s">
        <v>464</v>
      </c>
      <c r="AK60" s="31" t="s">
        <v>88</v>
      </c>
      <c r="AL60" s="35" t="s">
        <v>314</v>
      </c>
      <c r="AM60" s="31"/>
      <c r="AN60" s="36" t="s">
        <v>328</v>
      </c>
      <c r="AO60" s="31" t="s">
        <v>170</v>
      </c>
      <c r="AP60" s="31" t="s">
        <v>51</v>
      </c>
      <c r="AQ60" s="31" t="s">
        <v>52</v>
      </c>
      <c r="AR60" s="31" t="s">
        <v>399</v>
      </c>
      <c r="AS60" s="37" t="s">
        <v>401</v>
      </c>
      <c r="AT60" s="31"/>
      <c r="AU60" s="31" t="s">
        <v>506</v>
      </c>
      <c r="AV60" s="31" t="s">
        <v>507</v>
      </c>
      <c r="AW60" s="31" t="s">
        <v>87</v>
      </c>
      <c r="AX60" s="57" t="s">
        <v>314</v>
      </c>
      <c r="AY60" s="31" t="s">
        <v>437</v>
      </c>
      <c r="AZ60" s="31" t="s">
        <v>314</v>
      </c>
      <c r="BA60" s="31" t="s">
        <v>314</v>
      </c>
      <c r="BB60" s="31"/>
      <c r="BC60" s="31" t="s">
        <v>53</v>
      </c>
      <c r="BD60" s="31" t="s">
        <v>71</v>
      </c>
      <c r="BE60" s="31"/>
      <c r="BF60" s="31" t="s">
        <v>399</v>
      </c>
      <c r="BG60" s="31" t="s">
        <v>2167</v>
      </c>
      <c r="BH60" s="290" t="s">
        <v>596</v>
      </c>
      <c r="BI60" s="31" t="s">
        <v>324</v>
      </c>
      <c r="BJ60" s="31" t="s">
        <v>325</v>
      </c>
      <c r="BK60" s="37" t="s">
        <v>326</v>
      </c>
      <c r="BL60" s="31"/>
      <c r="BM60" s="85" t="str">
        <f>+Snapshot!S19</f>
        <v>Under
Review
w/ Counsel</v>
      </c>
      <c r="BN60" s="35">
        <v>43141</v>
      </c>
      <c r="BO60" s="35">
        <v>43157</v>
      </c>
      <c r="BP60" s="35">
        <v>43166</v>
      </c>
      <c r="BQ60" s="35">
        <v>43166</v>
      </c>
      <c r="BR60" s="35"/>
      <c r="BS60" s="31"/>
      <c r="BT60" s="63" t="s">
        <v>925</v>
      </c>
    </row>
    <row r="61" spans="1:72" s="5" customFormat="1" ht="87.65" customHeight="1" thickBot="1" x14ac:dyDescent="0.4">
      <c r="A61" s="34">
        <v>55</v>
      </c>
      <c r="B61" s="31"/>
      <c r="C61" s="395" t="s">
        <v>2787</v>
      </c>
      <c r="D61" s="395" t="s">
        <v>2393</v>
      </c>
      <c r="E61" s="35">
        <v>43080</v>
      </c>
      <c r="F61" s="76" t="s">
        <v>2387</v>
      </c>
      <c r="G61" s="76">
        <v>1</v>
      </c>
      <c r="H61" s="76" t="s">
        <v>2540</v>
      </c>
      <c r="I61" s="31" t="s">
        <v>2389</v>
      </c>
      <c r="J61" s="455" t="s">
        <v>2388</v>
      </c>
      <c r="K61" s="35">
        <v>42443</v>
      </c>
      <c r="L61" s="35">
        <v>43538</v>
      </c>
      <c r="M61" s="35" t="s">
        <v>314</v>
      </c>
      <c r="N61" s="35" t="s">
        <v>2394</v>
      </c>
      <c r="O61" s="31" t="s">
        <v>314</v>
      </c>
      <c r="P61" s="31"/>
      <c r="Q61" s="38"/>
      <c r="R61" s="31"/>
      <c r="S61" s="35" t="s">
        <v>314</v>
      </c>
      <c r="T61" s="35" t="s">
        <v>314</v>
      </c>
      <c r="U61" s="35" t="s">
        <v>314</v>
      </c>
      <c r="V61" s="31"/>
      <c r="W61" s="35" t="s">
        <v>314</v>
      </c>
      <c r="X61" s="35" t="s">
        <v>314</v>
      </c>
      <c r="Y61" s="35" t="s">
        <v>314</v>
      </c>
      <c r="Z61" s="31"/>
      <c r="AA61" s="53"/>
      <c r="AB61" s="31"/>
      <c r="AC61" s="35" t="s">
        <v>292</v>
      </c>
      <c r="AD61" s="287" t="s">
        <v>292</v>
      </c>
      <c r="AE61" s="35"/>
      <c r="AF61" s="35"/>
      <c r="AG61" s="31"/>
      <c r="AH61" s="31" t="s">
        <v>88</v>
      </c>
      <c r="AI61" s="31" t="s">
        <v>88</v>
      </c>
      <c r="AJ61" s="36" t="s">
        <v>314</v>
      </c>
      <c r="AK61" s="31" t="s">
        <v>88</v>
      </c>
      <c r="AL61" s="36" t="s">
        <v>314</v>
      </c>
      <c r="AM61" s="31"/>
      <c r="AN61" s="36" t="s">
        <v>2390</v>
      </c>
      <c r="AO61" s="31" t="s">
        <v>170</v>
      </c>
      <c r="AP61" s="31" t="s">
        <v>55</v>
      </c>
      <c r="AQ61" s="31" t="s">
        <v>52</v>
      </c>
      <c r="AR61" s="31"/>
      <c r="AS61" s="37"/>
      <c r="AT61" s="31"/>
      <c r="AU61" s="31" t="s">
        <v>2391</v>
      </c>
      <c r="AV61" s="31" t="s">
        <v>314</v>
      </c>
      <c r="AW61" s="42" t="s">
        <v>87</v>
      </c>
      <c r="AX61" s="57" t="s">
        <v>314</v>
      </c>
      <c r="AY61" s="31" t="s">
        <v>477</v>
      </c>
      <c r="AZ61" s="31" t="s">
        <v>314</v>
      </c>
      <c r="BA61" s="31" t="s">
        <v>314</v>
      </c>
      <c r="BB61" s="31"/>
      <c r="BC61" s="31" t="s">
        <v>1055</v>
      </c>
      <c r="BD61" s="31" t="s">
        <v>70</v>
      </c>
      <c r="BE61" s="31"/>
      <c r="BF61" s="31"/>
      <c r="BG61" s="31"/>
      <c r="BH61" s="37"/>
      <c r="BI61" s="31"/>
      <c r="BJ61" s="31"/>
      <c r="BK61" s="37"/>
      <c r="BL61" s="31"/>
      <c r="BM61" s="85" t="str">
        <f>+Snapshot!S21</f>
        <v>Under
Review
w/ Counsel</v>
      </c>
      <c r="BN61" s="35" t="s">
        <v>314</v>
      </c>
      <c r="BO61" s="35" t="s">
        <v>314</v>
      </c>
      <c r="BP61" s="35" t="s">
        <v>314</v>
      </c>
      <c r="BQ61" s="35">
        <v>43080</v>
      </c>
      <c r="BR61" s="35"/>
      <c r="BS61" s="31"/>
      <c r="BT61" s="63"/>
    </row>
    <row r="62" spans="1:72" s="5" customFormat="1" ht="90" customHeight="1" thickBot="1" x14ac:dyDescent="0.4">
      <c r="A62" s="34">
        <v>56</v>
      </c>
      <c r="B62" s="31"/>
      <c r="C62" s="395" t="s">
        <v>2788</v>
      </c>
      <c r="D62" s="395" t="s">
        <v>1924</v>
      </c>
      <c r="E62" s="35">
        <v>43235</v>
      </c>
      <c r="F62" s="76" t="s">
        <v>2181</v>
      </c>
      <c r="G62" s="76" t="s">
        <v>2884</v>
      </c>
      <c r="H62" s="76" t="s">
        <v>3089</v>
      </c>
      <c r="I62" s="31" t="s">
        <v>1926</v>
      </c>
      <c r="J62" s="455" t="s">
        <v>1927</v>
      </c>
      <c r="K62" s="35">
        <v>42552</v>
      </c>
      <c r="L62" s="35" t="s">
        <v>335</v>
      </c>
      <c r="M62" s="35" t="s">
        <v>314</v>
      </c>
      <c r="N62" s="35" t="s">
        <v>1928</v>
      </c>
      <c r="O62" s="31" t="s">
        <v>314</v>
      </c>
      <c r="P62" s="31"/>
      <c r="Q62" s="38"/>
      <c r="R62" s="31"/>
      <c r="S62" s="35" t="s">
        <v>314</v>
      </c>
      <c r="T62" s="35" t="s">
        <v>314</v>
      </c>
      <c r="U62" s="35" t="s">
        <v>314</v>
      </c>
      <c r="V62" s="31"/>
      <c r="W62" s="35" t="s">
        <v>314</v>
      </c>
      <c r="X62" s="35" t="s">
        <v>314</v>
      </c>
      <c r="Y62" s="35" t="s">
        <v>314</v>
      </c>
      <c r="Z62" s="31"/>
      <c r="AA62" s="53" t="s">
        <v>1941</v>
      </c>
      <c r="AB62" s="31"/>
      <c r="AC62" s="35" t="s">
        <v>292</v>
      </c>
      <c r="AD62" s="287" t="s">
        <v>292</v>
      </c>
      <c r="AE62" s="35" t="s">
        <v>86</v>
      </c>
      <c r="AF62" s="35" t="s">
        <v>30</v>
      </c>
      <c r="AG62" s="31"/>
      <c r="AH62" s="31" t="s">
        <v>88</v>
      </c>
      <c r="AI62" s="31" t="s">
        <v>88</v>
      </c>
      <c r="AJ62" s="31" t="s">
        <v>314</v>
      </c>
      <c r="AK62" s="31" t="s">
        <v>88</v>
      </c>
      <c r="AL62" s="35" t="s">
        <v>314</v>
      </c>
      <c r="AM62" s="31"/>
      <c r="AN62" s="36" t="s">
        <v>314</v>
      </c>
      <c r="AO62" s="31" t="s">
        <v>314</v>
      </c>
      <c r="AP62" s="31" t="s">
        <v>314</v>
      </c>
      <c r="AQ62" s="31" t="s">
        <v>314</v>
      </c>
      <c r="AR62" s="31" t="s">
        <v>399</v>
      </c>
      <c r="AS62" s="37" t="s">
        <v>401</v>
      </c>
      <c r="AT62" s="31"/>
      <c r="AU62" s="31" t="s">
        <v>1929</v>
      </c>
      <c r="AV62" s="31" t="s">
        <v>1931</v>
      </c>
      <c r="AW62" s="52" t="s">
        <v>88</v>
      </c>
      <c r="AX62" s="57" t="s">
        <v>1930</v>
      </c>
      <c r="AY62" s="31" t="s">
        <v>477</v>
      </c>
      <c r="AZ62" s="31" t="s">
        <v>314</v>
      </c>
      <c r="BA62" s="31" t="s">
        <v>314</v>
      </c>
      <c r="BB62" s="31"/>
      <c r="BC62" s="31" t="s">
        <v>1055</v>
      </c>
      <c r="BD62" s="31" t="s">
        <v>66</v>
      </c>
      <c r="BE62" s="31"/>
      <c r="BF62" s="31" t="s">
        <v>399</v>
      </c>
      <c r="BG62" s="31" t="s">
        <v>1882</v>
      </c>
      <c r="BH62" s="37" t="s">
        <v>2198</v>
      </c>
      <c r="BI62" s="31" t="s">
        <v>2199</v>
      </c>
      <c r="BJ62" s="31" t="s">
        <v>2200</v>
      </c>
      <c r="BK62" s="37" t="s">
        <v>2201</v>
      </c>
      <c r="BL62" s="31"/>
      <c r="BM62" s="85" t="str">
        <f>+Snapshot!S137</f>
        <v>CLOSED</v>
      </c>
      <c r="BN62" s="35" t="s">
        <v>314</v>
      </c>
      <c r="BO62" s="35" t="s">
        <v>314</v>
      </c>
      <c r="BP62" s="35" t="s">
        <v>314</v>
      </c>
      <c r="BQ62" s="35">
        <v>43235</v>
      </c>
      <c r="BR62" s="35">
        <v>43266</v>
      </c>
      <c r="BS62" s="31" t="s">
        <v>87</v>
      </c>
      <c r="BT62" s="63"/>
    </row>
    <row r="63" spans="1:72" s="5" customFormat="1" ht="90" customHeight="1" thickBot="1" x14ac:dyDescent="0.4">
      <c r="A63" s="34">
        <v>57</v>
      </c>
      <c r="B63" s="31"/>
      <c r="C63" s="399" t="s">
        <v>2789</v>
      </c>
      <c r="D63" s="399" t="s">
        <v>2597</v>
      </c>
      <c r="E63" s="35">
        <v>43357</v>
      </c>
      <c r="F63" s="298" t="s">
        <v>2578</v>
      </c>
      <c r="G63" s="76">
        <v>3</v>
      </c>
      <c r="H63" s="76" t="s">
        <v>2898</v>
      </c>
      <c r="I63" s="31" t="s">
        <v>2600</v>
      </c>
      <c r="J63" s="455" t="s">
        <v>2601</v>
      </c>
      <c r="K63" s="35">
        <v>40603</v>
      </c>
      <c r="L63" s="35">
        <v>43585</v>
      </c>
      <c r="M63" s="38" t="s">
        <v>247</v>
      </c>
      <c r="N63" s="35" t="s">
        <v>2599</v>
      </c>
      <c r="O63" s="31" t="s">
        <v>314</v>
      </c>
      <c r="P63" s="31"/>
      <c r="Q63" s="38"/>
      <c r="R63" s="31"/>
      <c r="S63" s="35" t="s">
        <v>314</v>
      </c>
      <c r="T63" s="35" t="s">
        <v>314</v>
      </c>
      <c r="U63" s="35" t="s">
        <v>314</v>
      </c>
      <c r="V63" s="31"/>
      <c r="W63" s="35" t="s">
        <v>2602</v>
      </c>
      <c r="X63" s="35" t="s">
        <v>314</v>
      </c>
      <c r="Y63" s="35" t="s">
        <v>314</v>
      </c>
      <c r="Z63" s="31"/>
      <c r="AA63" s="53"/>
      <c r="AB63" s="31"/>
      <c r="AC63" s="35"/>
      <c r="AD63" s="287"/>
      <c r="AE63" s="35"/>
      <c r="AF63" s="35"/>
      <c r="AG63" s="31"/>
      <c r="AH63" s="31" t="s">
        <v>88</v>
      </c>
      <c r="AI63" s="31" t="s">
        <v>466</v>
      </c>
      <c r="AJ63" s="36" t="s">
        <v>2603</v>
      </c>
      <c r="AK63" s="31" t="s">
        <v>88</v>
      </c>
      <c r="AL63" s="35" t="s">
        <v>314</v>
      </c>
      <c r="AM63" s="31"/>
      <c r="AN63" s="36">
        <v>64278.1</v>
      </c>
      <c r="AO63" s="31" t="s">
        <v>170</v>
      </c>
      <c r="AP63" s="31" t="s">
        <v>51</v>
      </c>
      <c r="AQ63" s="31" t="s">
        <v>52</v>
      </c>
      <c r="AR63" s="31"/>
      <c r="AS63" s="37"/>
      <c r="AT63" s="31"/>
      <c r="AU63" s="31" t="s">
        <v>2604</v>
      </c>
      <c r="AV63" s="31" t="s">
        <v>314</v>
      </c>
      <c r="AW63" s="52" t="s">
        <v>88</v>
      </c>
      <c r="AX63" s="57" t="s">
        <v>2606</v>
      </c>
      <c r="AY63" s="31" t="s">
        <v>2605</v>
      </c>
      <c r="AZ63" s="31" t="s">
        <v>314</v>
      </c>
      <c r="BA63" s="31" t="s">
        <v>314</v>
      </c>
      <c r="BB63" s="31"/>
      <c r="BC63" s="31" t="s">
        <v>53</v>
      </c>
      <c r="BD63" s="31" t="s">
        <v>402</v>
      </c>
      <c r="BE63" s="31"/>
      <c r="BF63" s="31"/>
      <c r="BG63" s="31"/>
      <c r="BH63" s="290"/>
      <c r="BI63" s="31"/>
      <c r="BJ63" s="31"/>
      <c r="BK63" s="37"/>
      <c r="BL63" s="31"/>
      <c r="BM63" s="85" t="str">
        <f>+Snapshot!S41</f>
        <v>Under
Review
w/ Counsel</v>
      </c>
      <c r="BN63" s="35" t="s">
        <v>314</v>
      </c>
      <c r="BO63" s="35" t="s">
        <v>314</v>
      </c>
      <c r="BP63" s="35" t="s">
        <v>314</v>
      </c>
      <c r="BQ63" s="35">
        <v>43357</v>
      </c>
      <c r="BR63" s="35"/>
      <c r="BS63" s="31"/>
      <c r="BT63" s="63"/>
    </row>
    <row r="64" spans="1:72" s="5" customFormat="1" ht="260.5" thickBot="1" x14ac:dyDescent="0.4">
      <c r="A64" s="34">
        <v>58</v>
      </c>
      <c r="B64" s="31"/>
      <c r="C64" s="395" t="s">
        <v>2790</v>
      </c>
      <c r="D64" s="395" t="s">
        <v>641</v>
      </c>
      <c r="E64" s="35" t="s">
        <v>431</v>
      </c>
      <c r="F64" s="76" t="s">
        <v>695</v>
      </c>
      <c r="G64" s="76">
        <v>1</v>
      </c>
      <c r="H64" s="76" t="s">
        <v>2518</v>
      </c>
      <c r="I64" s="31" t="s">
        <v>551</v>
      </c>
      <c r="J64" s="455" t="s">
        <v>2607</v>
      </c>
      <c r="K64" s="35">
        <v>39479</v>
      </c>
      <c r="L64" s="35" t="s">
        <v>335</v>
      </c>
      <c r="M64" s="35" t="s">
        <v>210</v>
      </c>
      <c r="N64" s="35" t="s">
        <v>583</v>
      </c>
      <c r="O64" s="31" t="s">
        <v>314</v>
      </c>
      <c r="P64" s="31"/>
      <c r="Q64" s="38" t="s">
        <v>247</v>
      </c>
      <c r="R64" s="31"/>
      <c r="S64" s="35">
        <v>43132</v>
      </c>
      <c r="T64" s="35" t="s">
        <v>314</v>
      </c>
      <c r="U64" s="35">
        <v>43133</v>
      </c>
      <c r="V64" s="31"/>
      <c r="W64" s="35">
        <v>43132</v>
      </c>
      <c r="X64" s="38">
        <v>43153</v>
      </c>
      <c r="Y64" s="35">
        <v>43154</v>
      </c>
      <c r="Z64" s="31"/>
      <c r="AA64" s="53" t="s">
        <v>847</v>
      </c>
      <c r="AB64" s="31"/>
      <c r="AC64" s="38" t="s">
        <v>759</v>
      </c>
      <c r="AD64" s="31"/>
      <c r="AE64" s="35"/>
      <c r="AF64" s="35" t="s">
        <v>30</v>
      </c>
      <c r="AG64" s="31"/>
      <c r="AH64" s="31" t="s">
        <v>88</v>
      </c>
      <c r="AI64" s="31" t="s">
        <v>88</v>
      </c>
      <c r="AJ64" s="31" t="s">
        <v>314</v>
      </c>
      <c r="AK64" s="31" t="s">
        <v>88</v>
      </c>
      <c r="AL64" s="35" t="s">
        <v>314</v>
      </c>
      <c r="AM64" s="31"/>
      <c r="AN64" s="36" t="s">
        <v>2608</v>
      </c>
      <c r="AO64" s="31" t="s">
        <v>172</v>
      </c>
      <c r="AP64" s="31" t="s">
        <v>55</v>
      </c>
      <c r="AQ64" s="31" t="s">
        <v>52</v>
      </c>
      <c r="AR64" s="31" t="s">
        <v>399</v>
      </c>
      <c r="AS64" s="37" t="s">
        <v>401</v>
      </c>
      <c r="AT64" s="31"/>
      <c r="AU64" s="31" t="s">
        <v>676</v>
      </c>
      <c r="AV64" s="31" t="s">
        <v>314</v>
      </c>
      <c r="AW64" s="52" t="s">
        <v>88</v>
      </c>
      <c r="AX64" s="57" t="s">
        <v>678</v>
      </c>
      <c r="AY64" s="31" t="s">
        <v>677</v>
      </c>
      <c r="AZ64" s="31" t="s">
        <v>314</v>
      </c>
      <c r="BA64" s="31" t="s">
        <v>314</v>
      </c>
      <c r="BB64" s="31"/>
      <c r="BC64" s="31" t="s">
        <v>53</v>
      </c>
      <c r="BD64" s="31" t="s">
        <v>402</v>
      </c>
      <c r="BE64" s="31"/>
      <c r="BF64" s="31"/>
      <c r="BG64" s="31"/>
      <c r="BH64" s="290"/>
      <c r="BI64" s="31"/>
      <c r="BJ64" s="31"/>
      <c r="BK64" s="31"/>
      <c r="BL64" s="31"/>
      <c r="BM64" s="85" t="str">
        <f>+Snapshot!S20</f>
        <v>Under
Review
w/ Counsel</v>
      </c>
      <c r="BN64" s="35">
        <v>43155</v>
      </c>
      <c r="BO64" s="35">
        <v>43171</v>
      </c>
      <c r="BP64" s="35">
        <v>43217</v>
      </c>
      <c r="BQ64" s="35">
        <v>43167</v>
      </c>
      <c r="BR64" s="35"/>
      <c r="BS64" s="31"/>
      <c r="BT64" s="63" t="s">
        <v>1920</v>
      </c>
    </row>
    <row r="65" spans="1:72" s="5" customFormat="1" ht="90" customHeight="1" thickBot="1" x14ac:dyDescent="0.4">
      <c r="A65" s="34">
        <v>59</v>
      </c>
      <c r="B65" s="31"/>
      <c r="C65" s="395" t="s">
        <v>2791</v>
      </c>
      <c r="D65" s="395" t="s">
        <v>1946</v>
      </c>
      <c r="E65" s="35">
        <v>43237</v>
      </c>
      <c r="F65" s="76" t="s">
        <v>1947</v>
      </c>
      <c r="G65" s="375">
        <v>3</v>
      </c>
      <c r="H65" s="375" t="s">
        <v>2901</v>
      </c>
      <c r="I65" s="31"/>
      <c r="J65" s="455" t="s">
        <v>1945</v>
      </c>
      <c r="K65" s="35">
        <v>42641</v>
      </c>
      <c r="L65" s="35" t="s">
        <v>292</v>
      </c>
      <c r="M65" s="35" t="s">
        <v>314</v>
      </c>
      <c r="N65" s="35" t="s">
        <v>292</v>
      </c>
      <c r="O65" s="31" t="s">
        <v>314</v>
      </c>
      <c r="P65" s="31"/>
      <c r="Q65" s="38"/>
      <c r="R65" s="31"/>
      <c r="S65" s="35" t="s">
        <v>314</v>
      </c>
      <c r="T65" s="35" t="s">
        <v>314</v>
      </c>
      <c r="U65" s="35" t="s">
        <v>314</v>
      </c>
      <c r="V65" s="31"/>
      <c r="W65" s="35" t="s">
        <v>314</v>
      </c>
      <c r="X65" s="35" t="s">
        <v>314</v>
      </c>
      <c r="Y65" s="35" t="s">
        <v>314</v>
      </c>
      <c r="Z65" s="31"/>
      <c r="AA65" s="53"/>
      <c r="AB65" s="31"/>
      <c r="AC65" s="35" t="s">
        <v>292</v>
      </c>
      <c r="AD65" s="287" t="s">
        <v>292</v>
      </c>
      <c r="AE65" s="35"/>
      <c r="AF65" s="35"/>
      <c r="AG65" s="31"/>
      <c r="AH65" s="31" t="s">
        <v>88</v>
      </c>
      <c r="AI65" s="31" t="s">
        <v>88</v>
      </c>
      <c r="AJ65" s="31" t="s">
        <v>314</v>
      </c>
      <c r="AK65" s="31" t="s">
        <v>88</v>
      </c>
      <c r="AL65" s="35" t="s">
        <v>314</v>
      </c>
      <c r="AM65" s="31"/>
      <c r="AN65" s="36">
        <v>108463.1</v>
      </c>
      <c r="AO65" s="31" t="s">
        <v>170</v>
      </c>
      <c r="AP65" s="31" t="s">
        <v>55</v>
      </c>
      <c r="AQ65" s="31" t="s">
        <v>52</v>
      </c>
      <c r="AR65" s="31"/>
      <c r="AS65" s="51"/>
      <c r="AT65" s="31"/>
      <c r="AU65" s="31"/>
      <c r="AV65" s="31"/>
      <c r="AW65" s="44"/>
      <c r="AX65" s="57"/>
      <c r="AY65" s="31"/>
      <c r="AZ65" s="31" t="s">
        <v>314</v>
      </c>
      <c r="BA65" s="31" t="s">
        <v>314</v>
      </c>
      <c r="BB65" s="31"/>
      <c r="BC65" s="31" t="s">
        <v>314</v>
      </c>
      <c r="BD65" s="31" t="s">
        <v>72</v>
      </c>
      <c r="BE65" s="31"/>
      <c r="BF65" s="31"/>
      <c r="BG65" s="31"/>
      <c r="BH65" s="31"/>
      <c r="BI65" s="31"/>
      <c r="BJ65" s="31"/>
      <c r="BK65" s="31"/>
      <c r="BL65" s="31"/>
      <c r="BM65" s="85" t="str">
        <f>+Snapshot!S42</f>
        <v>Under
Review
w/ Counsel</v>
      </c>
      <c r="BN65" s="35" t="s">
        <v>314</v>
      </c>
      <c r="BO65" s="35" t="s">
        <v>314</v>
      </c>
      <c r="BP65" s="35" t="s">
        <v>314</v>
      </c>
      <c r="BQ65" s="35">
        <v>43237</v>
      </c>
      <c r="BR65" s="35"/>
      <c r="BS65" s="31"/>
      <c r="BT65" s="63"/>
    </row>
    <row r="66" spans="1:72" s="5" customFormat="1" ht="90" customHeight="1" thickBot="1" x14ac:dyDescent="0.4">
      <c r="A66" s="34">
        <v>60</v>
      </c>
      <c r="B66" s="31"/>
      <c r="C66" s="395" t="s">
        <v>2792</v>
      </c>
      <c r="D66" s="395" t="s">
        <v>1939</v>
      </c>
      <c r="E66" s="35">
        <v>43235</v>
      </c>
      <c r="F66" s="76" t="s">
        <v>1933</v>
      </c>
      <c r="G66" s="76" t="s">
        <v>2884</v>
      </c>
      <c r="H66" s="76" t="s">
        <v>3089</v>
      </c>
      <c r="I66" s="31" t="s">
        <v>244</v>
      </c>
      <c r="J66" s="455" t="s">
        <v>1934</v>
      </c>
      <c r="K66" s="35">
        <v>43179</v>
      </c>
      <c r="L66" s="35" t="s">
        <v>335</v>
      </c>
      <c r="M66" s="35" t="s">
        <v>314</v>
      </c>
      <c r="N66" s="35" t="s">
        <v>1935</v>
      </c>
      <c r="O66" s="31" t="s">
        <v>314</v>
      </c>
      <c r="P66" s="31"/>
      <c r="Q66" s="38"/>
      <c r="R66" s="31"/>
      <c r="S66" s="35" t="s">
        <v>314</v>
      </c>
      <c r="T66" s="35" t="s">
        <v>314</v>
      </c>
      <c r="U66" s="35" t="s">
        <v>314</v>
      </c>
      <c r="V66" s="31"/>
      <c r="W66" s="35" t="s">
        <v>314</v>
      </c>
      <c r="X66" s="35" t="s">
        <v>314</v>
      </c>
      <c r="Y66" s="35" t="s">
        <v>314</v>
      </c>
      <c r="Z66" s="31"/>
      <c r="AA66" s="53"/>
      <c r="AB66" s="31"/>
      <c r="AC66" s="35">
        <v>43236</v>
      </c>
      <c r="AD66" s="226" t="s">
        <v>1936</v>
      </c>
      <c r="AE66" s="35" t="s">
        <v>86</v>
      </c>
      <c r="AF66" s="35" t="s">
        <v>30</v>
      </c>
      <c r="AG66" s="31"/>
      <c r="AH66" s="31" t="s">
        <v>88</v>
      </c>
      <c r="AI66" s="31" t="s">
        <v>88</v>
      </c>
      <c r="AJ66" s="31" t="s">
        <v>314</v>
      </c>
      <c r="AK66" s="31" t="s">
        <v>88</v>
      </c>
      <c r="AL66" s="35" t="s">
        <v>314</v>
      </c>
      <c r="AM66" s="31"/>
      <c r="AN66" s="36" t="s">
        <v>1937</v>
      </c>
      <c r="AO66" s="31" t="s">
        <v>170</v>
      </c>
      <c r="AP66" s="31" t="s">
        <v>55</v>
      </c>
      <c r="AQ66" s="31" t="s">
        <v>52</v>
      </c>
      <c r="AR66" s="31" t="s">
        <v>314</v>
      </c>
      <c r="AS66" s="51" t="s">
        <v>314</v>
      </c>
      <c r="AT66" s="31"/>
      <c r="AU66" s="31" t="s">
        <v>1938</v>
      </c>
      <c r="AV66" s="31" t="s">
        <v>314</v>
      </c>
      <c r="AW66" s="42" t="s">
        <v>87</v>
      </c>
      <c r="AX66" s="57" t="s">
        <v>314</v>
      </c>
      <c r="AY66" s="31" t="s">
        <v>314</v>
      </c>
      <c r="AZ66" s="31" t="s">
        <v>314</v>
      </c>
      <c r="BA66" s="31" t="s">
        <v>314</v>
      </c>
      <c r="BB66" s="31"/>
      <c r="BC66" s="31" t="s">
        <v>1055</v>
      </c>
      <c r="BD66" s="31" t="s">
        <v>62</v>
      </c>
      <c r="BE66" s="31"/>
      <c r="BF66" s="31" t="s">
        <v>314</v>
      </c>
      <c r="BG66" s="31" t="s">
        <v>314</v>
      </c>
      <c r="BH66" s="31" t="s">
        <v>314</v>
      </c>
      <c r="BI66" s="31" t="s">
        <v>314</v>
      </c>
      <c r="BJ66" s="31" t="s">
        <v>314</v>
      </c>
      <c r="BK66" s="31" t="s">
        <v>314</v>
      </c>
      <c r="BL66" s="31"/>
      <c r="BM66" s="76" t="str">
        <f>+Snapshot!S159</f>
        <v>No Remediation Required</v>
      </c>
      <c r="BN66" s="35" t="s">
        <v>314</v>
      </c>
      <c r="BO66" s="35" t="s">
        <v>314</v>
      </c>
      <c r="BP66" s="35" t="s">
        <v>314</v>
      </c>
      <c r="BQ66" s="35">
        <v>43235</v>
      </c>
      <c r="BR66" s="35" t="s">
        <v>314</v>
      </c>
      <c r="BS66" s="31" t="s">
        <v>314</v>
      </c>
      <c r="BT66" s="63" t="s">
        <v>2325</v>
      </c>
    </row>
    <row r="67" spans="1:72" s="5" customFormat="1" ht="119.4" customHeight="1" thickBot="1" x14ac:dyDescent="0.4">
      <c r="A67" s="34">
        <v>61</v>
      </c>
      <c r="B67" s="31"/>
      <c r="C67" s="395" t="s">
        <v>2793</v>
      </c>
      <c r="D67" s="395" t="s">
        <v>2490</v>
      </c>
      <c r="E67" s="35">
        <v>43339</v>
      </c>
      <c r="F67" s="76" t="s">
        <v>2492</v>
      </c>
      <c r="G67" s="338">
        <v>2</v>
      </c>
      <c r="H67" s="338" t="s">
        <v>2890</v>
      </c>
      <c r="I67" s="336" t="s">
        <v>419</v>
      </c>
      <c r="J67" s="457" t="s">
        <v>2491</v>
      </c>
      <c r="K67" s="35">
        <v>40479</v>
      </c>
      <c r="L67" s="35" t="s">
        <v>335</v>
      </c>
      <c r="M67" s="35" t="s">
        <v>314</v>
      </c>
      <c r="N67" s="333" t="s">
        <v>2493</v>
      </c>
      <c r="O67" s="31" t="s">
        <v>314</v>
      </c>
      <c r="P67" s="31"/>
      <c r="Q67" s="38"/>
      <c r="R67" s="31"/>
      <c r="S67" s="35" t="s">
        <v>314</v>
      </c>
      <c r="T67" s="35" t="s">
        <v>314</v>
      </c>
      <c r="U67" s="35" t="s">
        <v>314</v>
      </c>
      <c r="V67" s="31"/>
      <c r="W67" s="35" t="s">
        <v>314</v>
      </c>
      <c r="X67" s="35" t="s">
        <v>314</v>
      </c>
      <c r="Y67" s="35" t="s">
        <v>314</v>
      </c>
      <c r="Z67" s="31"/>
      <c r="AA67" s="53"/>
      <c r="AB67" s="31"/>
      <c r="AC67" s="35"/>
      <c r="AD67" s="226"/>
      <c r="AE67" s="35"/>
      <c r="AF67" s="35"/>
      <c r="AG67" s="31"/>
      <c r="AH67" s="31" t="s">
        <v>88</v>
      </c>
      <c r="AI67" s="31" t="s">
        <v>88</v>
      </c>
      <c r="AJ67" s="36" t="s">
        <v>314</v>
      </c>
      <c r="AK67" s="31" t="s">
        <v>88</v>
      </c>
      <c r="AL67" s="35" t="s">
        <v>314</v>
      </c>
      <c r="AM67" s="31"/>
      <c r="AN67" s="36" t="s">
        <v>2494</v>
      </c>
      <c r="AO67" s="31" t="s">
        <v>170</v>
      </c>
      <c r="AP67" s="31" t="s">
        <v>55</v>
      </c>
      <c r="AQ67" s="31" t="s">
        <v>52</v>
      </c>
      <c r="AR67" s="31"/>
      <c r="AS67" s="37"/>
      <c r="AT67" s="31"/>
      <c r="AU67" s="31" t="s">
        <v>2495</v>
      </c>
      <c r="AV67" s="31" t="s">
        <v>314</v>
      </c>
      <c r="AW67" s="76" t="s">
        <v>87</v>
      </c>
      <c r="AX67" s="57" t="s">
        <v>314</v>
      </c>
      <c r="AY67" s="31" t="s">
        <v>708</v>
      </c>
      <c r="AZ67" s="31" t="s">
        <v>314</v>
      </c>
      <c r="BA67" s="31" t="s">
        <v>314</v>
      </c>
      <c r="BB67" s="31"/>
      <c r="BC67" s="31" t="s">
        <v>314</v>
      </c>
      <c r="BD67" s="31" t="s">
        <v>800</v>
      </c>
      <c r="BE67" s="31"/>
      <c r="BF67" s="31"/>
      <c r="BG67" s="31"/>
      <c r="BH67" s="37"/>
      <c r="BI67" s="31"/>
      <c r="BJ67" s="31"/>
      <c r="BK67" s="37"/>
      <c r="BL67" s="31"/>
      <c r="BM67" s="85" t="str">
        <f>+Snapshot!S43</f>
        <v>Under
Review
w/ Counsel</v>
      </c>
      <c r="BN67" s="35" t="s">
        <v>314</v>
      </c>
      <c r="BO67" s="35" t="s">
        <v>314</v>
      </c>
      <c r="BP67" s="35" t="s">
        <v>314</v>
      </c>
      <c r="BQ67" s="35">
        <v>43339</v>
      </c>
      <c r="BR67" s="35"/>
      <c r="BS67" s="31"/>
      <c r="BT67" s="67"/>
    </row>
    <row r="68" spans="1:72" s="5" customFormat="1" ht="104.5" thickBot="1" x14ac:dyDescent="0.4">
      <c r="A68" s="34">
        <v>62</v>
      </c>
      <c r="B68" s="31"/>
      <c r="C68" s="395" t="s">
        <v>2794</v>
      </c>
      <c r="D68" s="395" t="s">
        <v>1161</v>
      </c>
      <c r="E68" s="35">
        <v>43220</v>
      </c>
      <c r="F68" s="76" t="s">
        <v>1805</v>
      </c>
      <c r="G68" s="76">
        <v>1</v>
      </c>
      <c r="H68" s="76" t="s">
        <v>2915</v>
      </c>
      <c r="I68" s="31" t="s">
        <v>1162</v>
      </c>
      <c r="J68" s="455" t="s">
        <v>1163</v>
      </c>
      <c r="K68" s="35">
        <v>43069</v>
      </c>
      <c r="L68" s="35" t="s">
        <v>335</v>
      </c>
      <c r="M68" s="35" t="s">
        <v>314</v>
      </c>
      <c r="N68" s="35" t="s">
        <v>1157</v>
      </c>
      <c r="O68" s="31" t="s">
        <v>314</v>
      </c>
      <c r="P68" s="31"/>
      <c r="Q68" s="38"/>
      <c r="R68" s="31"/>
      <c r="S68" s="35" t="s">
        <v>314</v>
      </c>
      <c r="T68" s="35" t="s">
        <v>314</v>
      </c>
      <c r="U68" s="35" t="s">
        <v>314</v>
      </c>
      <c r="V68" s="31"/>
      <c r="W68" s="35" t="s">
        <v>314</v>
      </c>
      <c r="X68" s="35" t="s">
        <v>314</v>
      </c>
      <c r="Y68" s="35" t="s">
        <v>314</v>
      </c>
      <c r="Z68" s="31"/>
      <c r="AA68" s="53"/>
      <c r="AB68" s="31"/>
      <c r="AC68" s="38" t="s">
        <v>247</v>
      </c>
      <c r="AD68" s="226" t="s">
        <v>247</v>
      </c>
      <c r="AE68" s="35" t="s">
        <v>29</v>
      </c>
      <c r="AF68" s="35" t="s">
        <v>30</v>
      </c>
      <c r="AG68" s="31"/>
      <c r="AH68" s="31" t="s">
        <v>88</v>
      </c>
      <c r="AI68" s="31" t="s">
        <v>87</v>
      </c>
      <c r="AJ68" s="36" t="s">
        <v>465</v>
      </c>
      <c r="AK68" s="31" t="s">
        <v>87</v>
      </c>
      <c r="AL68" s="38" t="s">
        <v>465</v>
      </c>
      <c r="AM68" s="31"/>
      <c r="AN68" s="36" t="s">
        <v>1166</v>
      </c>
      <c r="AO68" s="31" t="s">
        <v>170</v>
      </c>
      <c r="AP68" s="31" t="s">
        <v>314</v>
      </c>
      <c r="AQ68" s="31" t="s">
        <v>52</v>
      </c>
      <c r="AR68" s="31" t="s">
        <v>1176</v>
      </c>
      <c r="AS68" s="42" t="s">
        <v>1177</v>
      </c>
      <c r="AT68" s="31"/>
      <c r="AU68" s="36" t="s">
        <v>247</v>
      </c>
      <c r="AV68" s="36" t="s">
        <v>247</v>
      </c>
      <c r="AW68" s="36" t="s">
        <v>247</v>
      </c>
      <c r="AX68" s="36" t="s">
        <v>247</v>
      </c>
      <c r="AY68" s="36" t="s">
        <v>247</v>
      </c>
      <c r="AZ68" s="31" t="s">
        <v>314</v>
      </c>
      <c r="BA68" s="31" t="s">
        <v>314</v>
      </c>
      <c r="BB68" s="31"/>
      <c r="BC68" s="31" t="s">
        <v>53</v>
      </c>
      <c r="BD68" s="31" t="s">
        <v>314</v>
      </c>
      <c r="BE68" s="31"/>
      <c r="BF68" s="31" t="s">
        <v>1860</v>
      </c>
      <c r="BG68" s="31" t="s">
        <v>1861</v>
      </c>
      <c r="BH68" s="37" t="s">
        <v>1862</v>
      </c>
      <c r="BI68" s="31" t="s">
        <v>1863</v>
      </c>
      <c r="BJ68" s="31" t="s">
        <v>1864</v>
      </c>
      <c r="BK68" s="37" t="s">
        <v>1865</v>
      </c>
      <c r="BL68" s="31"/>
      <c r="BM68" s="85" t="str">
        <f>+Snapshot!S107</f>
        <v>CLOSED</v>
      </c>
      <c r="BN68" s="35" t="s">
        <v>314</v>
      </c>
      <c r="BO68" s="35" t="s">
        <v>314</v>
      </c>
      <c r="BP68" s="35" t="s">
        <v>314</v>
      </c>
      <c r="BQ68" s="35" t="s">
        <v>314</v>
      </c>
      <c r="BR68" s="35">
        <v>43069</v>
      </c>
      <c r="BS68" s="31" t="s">
        <v>87</v>
      </c>
      <c r="BT68" s="63" t="s">
        <v>1867</v>
      </c>
    </row>
    <row r="69" spans="1:72" s="5" customFormat="1" ht="91.5" thickBot="1" x14ac:dyDescent="0.4">
      <c r="A69" s="34">
        <v>63</v>
      </c>
      <c r="B69" s="31"/>
      <c r="C69" s="395" t="s">
        <v>2795</v>
      </c>
      <c r="D69" s="395" t="s">
        <v>2737</v>
      </c>
      <c r="E69" s="35">
        <v>43262</v>
      </c>
      <c r="F69" s="76" t="s">
        <v>2738</v>
      </c>
      <c r="G69" s="76" t="s">
        <v>2884</v>
      </c>
      <c r="H69" s="76" t="s">
        <v>2885</v>
      </c>
      <c r="I69" s="31" t="s">
        <v>1156</v>
      </c>
      <c r="J69" s="455">
        <v>207701</v>
      </c>
      <c r="K69" s="35">
        <v>43424</v>
      </c>
      <c r="L69" s="35" t="s">
        <v>335</v>
      </c>
      <c r="M69" s="35" t="s">
        <v>314</v>
      </c>
      <c r="N69" s="35" t="s">
        <v>1157</v>
      </c>
      <c r="O69" s="31" t="s">
        <v>314</v>
      </c>
      <c r="P69" s="31"/>
      <c r="Q69" s="38"/>
      <c r="R69" s="31"/>
      <c r="S69" s="35" t="s">
        <v>314</v>
      </c>
      <c r="T69" s="35" t="s">
        <v>314</v>
      </c>
      <c r="U69" s="35" t="s">
        <v>314</v>
      </c>
      <c r="V69" s="31"/>
      <c r="W69" s="35" t="s">
        <v>314</v>
      </c>
      <c r="X69" s="35" t="s">
        <v>314</v>
      </c>
      <c r="Y69" s="35" t="s">
        <v>314</v>
      </c>
      <c r="Z69" s="31"/>
      <c r="AA69" s="53"/>
      <c r="AB69" s="31"/>
      <c r="AC69" s="38" t="s">
        <v>247</v>
      </c>
      <c r="AD69" s="226" t="s">
        <v>247</v>
      </c>
      <c r="AE69" s="35" t="s">
        <v>85</v>
      </c>
      <c r="AF69" s="35" t="s">
        <v>30</v>
      </c>
      <c r="AG69" s="31"/>
      <c r="AH69" s="31" t="s">
        <v>88</v>
      </c>
      <c r="AI69" s="31" t="s">
        <v>88</v>
      </c>
      <c r="AJ69" s="36" t="s">
        <v>314</v>
      </c>
      <c r="AK69" s="31" t="s">
        <v>88</v>
      </c>
      <c r="AL69" s="38" t="s">
        <v>314</v>
      </c>
      <c r="AM69" s="31"/>
      <c r="AN69" s="36" t="s">
        <v>314</v>
      </c>
      <c r="AO69" s="31" t="s">
        <v>314</v>
      </c>
      <c r="AP69" s="31" t="s">
        <v>55</v>
      </c>
      <c r="AQ69" s="31" t="s">
        <v>52</v>
      </c>
      <c r="AR69" s="31" t="s">
        <v>2739</v>
      </c>
      <c r="AS69" s="42" t="s">
        <v>2740</v>
      </c>
      <c r="AT69" s="31"/>
      <c r="AU69" s="36" t="s">
        <v>2742</v>
      </c>
      <c r="AV69" s="36" t="s">
        <v>2741</v>
      </c>
      <c r="AW69" s="36" t="s">
        <v>87</v>
      </c>
      <c r="AX69" s="36" t="s">
        <v>314</v>
      </c>
      <c r="AY69" s="36" t="s">
        <v>437</v>
      </c>
      <c r="AZ69" s="31" t="s">
        <v>314</v>
      </c>
      <c r="BA69" s="31" t="s">
        <v>314</v>
      </c>
      <c r="BB69" s="31"/>
      <c r="BC69" s="31" t="s">
        <v>1055</v>
      </c>
      <c r="BD69" s="31" t="s">
        <v>402</v>
      </c>
      <c r="BE69" s="31"/>
      <c r="BF69" s="31" t="s">
        <v>2739</v>
      </c>
      <c r="BG69" s="31" t="s">
        <v>2740</v>
      </c>
      <c r="BH69" s="37" t="s">
        <v>2743</v>
      </c>
      <c r="BI69" s="31" t="s">
        <v>2744</v>
      </c>
      <c r="BJ69" s="31" t="s">
        <v>325</v>
      </c>
      <c r="BK69" s="37" t="s">
        <v>2745</v>
      </c>
      <c r="BL69" s="31"/>
      <c r="BM69" s="85" t="str">
        <f>+Snapshot!S138</f>
        <v>CLOSED</v>
      </c>
      <c r="BN69" s="35" t="s">
        <v>314</v>
      </c>
      <c r="BO69" s="35" t="s">
        <v>314</v>
      </c>
      <c r="BP69" s="35" t="s">
        <v>314</v>
      </c>
      <c r="BQ69" s="35">
        <v>43262</v>
      </c>
      <c r="BR69" s="35">
        <v>43425</v>
      </c>
      <c r="BS69" s="31" t="s">
        <v>87</v>
      </c>
      <c r="BT69" s="63"/>
    </row>
    <row r="70" spans="1:72" s="5" customFormat="1" ht="52.5" thickBot="1" x14ac:dyDescent="0.4">
      <c r="A70" s="34">
        <v>64</v>
      </c>
      <c r="B70" s="31"/>
      <c r="C70" s="395" t="s">
        <v>2796</v>
      </c>
      <c r="D70" s="395" t="s">
        <v>1866</v>
      </c>
      <c r="E70" s="35">
        <v>43223</v>
      </c>
      <c r="F70" s="76" t="s">
        <v>2354</v>
      </c>
      <c r="G70" s="76">
        <v>2</v>
      </c>
      <c r="H70" s="76" t="s">
        <v>2919</v>
      </c>
      <c r="I70" s="31" t="s">
        <v>1804</v>
      </c>
      <c r="J70" s="455" t="s">
        <v>1803</v>
      </c>
      <c r="K70" s="35">
        <v>40555</v>
      </c>
      <c r="L70" s="35" t="s">
        <v>335</v>
      </c>
      <c r="M70" s="35" t="s">
        <v>314</v>
      </c>
      <c r="N70" s="35" t="s">
        <v>1157</v>
      </c>
      <c r="O70" s="31" t="s">
        <v>314</v>
      </c>
      <c r="P70" s="31"/>
      <c r="Q70" s="38"/>
      <c r="R70" s="31"/>
      <c r="S70" s="35" t="s">
        <v>314</v>
      </c>
      <c r="T70" s="35" t="s">
        <v>314</v>
      </c>
      <c r="U70" s="35" t="s">
        <v>314</v>
      </c>
      <c r="V70" s="31"/>
      <c r="W70" s="35" t="s">
        <v>314</v>
      </c>
      <c r="X70" s="35" t="s">
        <v>314</v>
      </c>
      <c r="Y70" s="35" t="s">
        <v>314</v>
      </c>
      <c r="Z70" s="31"/>
      <c r="AA70" s="53"/>
      <c r="AB70" s="31"/>
      <c r="AC70" s="38" t="s">
        <v>247</v>
      </c>
      <c r="AD70" s="226" t="s">
        <v>247</v>
      </c>
      <c r="AE70" s="35"/>
      <c r="AF70" s="35"/>
      <c r="AG70" s="31"/>
      <c r="AH70" s="31" t="s">
        <v>88</v>
      </c>
      <c r="AI70" s="31" t="s">
        <v>88</v>
      </c>
      <c r="AJ70" s="31" t="s">
        <v>314</v>
      </c>
      <c r="AK70" s="31" t="s">
        <v>88</v>
      </c>
      <c r="AL70" s="35" t="s">
        <v>314</v>
      </c>
      <c r="AM70" s="31"/>
      <c r="AN70" s="36" t="s">
        <v>1806</v>
      </c>
      <c r="AO70" s="31" t="s">
        <v>171</v>
      </c>
      <c r="AP70" s="31" t="s">
        <v>55</v>
      </c>
      <c r="AQ70" s="31" t="s">
        <v>52</v>
      </c>
      <c r="AR70" s="31" t="s">
        <v>399</v>
      </c>
      <c r="AS70" s="42" t="s">
        <v>1883</v>
      </c>
      <c r="AT70" s="31"/>
      <c r="AU70" s="31" t="s">
        <v>1807</v>
      </c>
      <c r="AV70" s="31" t="s">
        <v>314</v>
      </c>
      <c r="AW70" s="42" t="s">
        <v>87</v>
      </c>
      <c r="AX70" s="57" t="s">
        <v>314</v>
      </c>
      <c r="AY70" s="31" t="s">
        <v>239</v>
      </c>
      <c r="AZ70" s="31" t="s">
        <v>314</v>
      </c>
      <c r="BA70" s="31" t="s">
        <v>314</v>
      </c>
      <c r="BB70" s="31"/>
      <c r="BC70" s="31" t="s">
        <v>1055</v>
      </c>
      <c r="BD70" s="31" t="s">
        <v>682</v>
      </c>
      <c r="BE70" s="31"/>
      <c r="BF70" s="31" t="s">
        <v>399</v>
      </c>
      <c r="BG70" s="31" t="s">
        <v>1882</v>
      </c>
      <c r="BH70" s="37" t="s">
        <v>401</v>
      </c>
      <c r="BI70" s="31" t="s">
        <v>1884</v>
      </c>
      <c r="BJ70" s="31" t="s">
        <v>1885</v>
      </c>
      <c r="BK70" s="37"/>
      <c r="BL70" s="31"/>
      <c r="BM70" s="85" t="str">
        <f>+Snapshot!S108</f>
        <v>CLOSED</v>
      </c>
      <c r="BN70" s="35" t="s">
        <v>314</v>
      </c>
      <c r="BO70" s="35" t="s">
        <v>314</v>
      </c>
      <c r="BP70" s="35" t="s">
        <v>314</v>
      </c>
      <c r="BQ70" s="35">
        <v>43222</v>
      </c>
      <c r="BR70" s="35">
        <v>43229</v>
      </c>
      <c r="BS70" s="31" t="s">
        <v>87</v>
      </c>
      <c r="BT70" s="63"/>
    </row>
    <row r="71" spans="1:72" s="5" customFormat="1" ht="130.5" thickBot="1" x14ac:dyDescent="0.4">
      <c r="A71" s="34">
        <v>65</v>
      </c>
      <c r="B71" s="31"/>
      <c r="C71" s="395" t="s">
        <v>3152</v>
      </c>
      <c r="D71" s="395" t="s">
        <v>3151</v>
      </c>
      <c r="E71" s="35">
        <v>43214</v>
      </c>
      <c r="F71" s="76" t="s">
        <v>1090</v>
      </c>
      <c r="G71" s="76">
        <v>1</v>
      </c>
      <c r="H71" s="76" t="s">
        <v>2540</v>
      </c>
      <c r="I71" s="31" t="s">
        <v>3153</v>
      </c>
      <c r="J71" s="455">
        <v>59968</v>
      </c>
      <c r="K71" s="35">
        <v>40026</v>
      </c>
      <c r="L71" s="35" t="s">
        <v>335</v>
      </c>
      <c r="M71" s="35" t="s">
        <v>314</v>
      </c>
      <c r="N71" s="35"/>
      <c r="O71" s="31" t="s">
        <v>314</v>
      </c>
      <c r="P71" s="31"/>
      <c r="Q71" s="38"/>
      <c r="R71" s="31"/>
      <c r="S71" s="35" t="s">
        <v>314</v>
      </c>
      <c r="T71" s="35" t="s">
        <v>314</v>
      </c>
      <c r="U71" s="35" t="s">
        <v>314</v>
      </c>
      <c r="V71" s="31"/>
      <c r="W71" s="35" t="s">
        <v>314</v>
      </c>
      <c r="X71" s="35" t="s">
        <v>314</v>
      </c>
      <c r="Y71" s="35" t="s">
        <v>314</v>
      </c>
      <c r="Z71" s="31"/>
      <c r="AA71" s="53" t="s">
        <v>2175</v>
      </c>
      <c r="AB71" s="31"/>
      <c r="AC71" s="35" t="s">
        <v>87</v>
      </c>
      <c r="AD71" s="287">
        <v>531094</v>
      </c>
      <c r="AE71" s="35" t="s">
        <v>85</v>
      </c>
      <c r="AF71" s="35" t="s">
        <v>30</v>
      </c>
      <c r="AG71" s="31"/>
      <c r="AH71" s="31" t="s">
        <v>88</v>
      </c>
      <c r="AI71" s="31" t="s">
        <v>88</v>
      </c>
      <c r="AJ71" s="31" t="s">
        <v>314</v>
      </c>
      <c r="AK71" s="31" t="s">
        <v>88</v>
      </c>
      <c r="AL71" s="35" t="s">
        <v>314</v>
      </c>
      <c r="AM71" s="31"/>
      <c r="AN71" s="36">
        <v>59968.2</v>
      </c>
      <c r="AO71" s="31" t="s">
        <v>171</v>
      </c>
      <c r="AP71" s="31" t="s">
        <v>55</v>
      </c>
      <c r="AQ71" s="31" t="s">
        <v>314</v>
      </c>
      <c r="AR71" s="31" t="s">
        <v>2878</v>
      </c>
      <c r="AS71" s="51" t="s">
        <v>2879</v>
      </c>
      <c r="AT71" s="31"/>
      <c r="AU71" s="31" t="s">
        <v>1956</v>
      </c>
      <c r="AV71" s="31" t="s">
        <v>1957</v>
      </c>
      <c r="AW71" s="52" t="s">
        <v>88</v>
      </c>
      <c r="AX71" s="57" t="s">
        <v>1958</v>
      </c>
      <c r="AY71" s="31" t="s">
        <v>703</v>
      </c>
      <c r="AZ71" s="31" t="s">
        <v>314</v>
      </c>
      <c r="BA71" s="31" t="s">
        <v>314</v>
      </c>
      <c r="BB71" s="31"/>
      <c r="BC71" s="31" t="s">
        <v>1055</v>
      </c>
      <c r="BD71" s="31" t="s">
        <v>62</v>
      </c>
      <c r="BE71" s="31"/>
      <c r="BF71" s="31" t="s">
        <v>2880</v>
      </c>
      <c r="BG71" s="31" t="s">
        <v>2879</v>
      </c>
      <c r="BH71" s="37" t="s">
        <v>2881</v>
      </c>
      <c r="BI71" s="31" t="s">
        <v>2882</v>
      </c>
      <c r="BJ71" s="31" t="s">
        <v>2883</v>
      </c>
      <c r="BK71" s="31" t="s">
        <v>292</v>
      </c>
      <c r="BL71" s="31"/>
      <c r="BM71" s="85" t="str">
        <f>+Snapshot!S23</f>
        <v>Under
Review
w/ Counsel</v>
      </c>
      <c r="BN71" s="35" t="s">
        <v>314</v>
      </c>
      <c r="BO71" s="35" t="s">
        <v>314</v>
      </c>
      <c r="BP71" s="35" t="s">
        <v>314</v>
      </c>
      <c r="BQ71" s="35">
        <v>43214</v>
      </c>
      <c r="BR71" s="35"/>
      <c r="BS71" s="31"/>
      <c r="BT71" s="63"/>
    </row>
    <row r="72" spans="1:72" s="5" customFormat="1" ht="130.5" thickBot="1" x14ac:dyDescent="0.4">
      <c r="A72" s="34">
        <v>66</v>
      </c>
      <c r="B72" s="31"/>
      <c r="C72" s="396" t="s">
        <v>2797</v>
      </c>
      <c r="D72" s="396" t="s">
        <v>2420</v>
      </c>
      <c r="E72" s="301">
        <v>43332</v>
      </c>
      <c r="F72" s="76" t="s">
        <v>1472</v>
      </c>
      <c r="G72" s="76">
        <v>3</v>
      </c>
      <c r="H72" s="76" t="s">
        <v>2902</v>
      </c>
      <c r="I72" s="31" t="s">
        <v>2419</v>
      </c>
      <c r="J72" s="455" t="s">
        <v>2417</v>
      </c>
      <c r="K72" s="35">
        <v>36539</v>
      </c>
      <c r="L72" s="35" t="s">
        <v>335</v>
      </c>
      <c r="M72" s="35" t="s">
        <v>2423</v>
      </c>
      <c r="N72" s="35" t="s">
        <v>2424</v>
      </c>
      <c r="O72" s="31" t="s">
        <v>314</v>
      </c>
      <c r="P72" s="31"/>
      <c r="Q72" s="38"/>
      <c r="R72" s="31"/>
      <c r="S72" s="35" t="s">
        <v>314</v>
      </c>
      <c r="T72" s="35" t="s">
        <v>314</v>
      </c>
      <c r="U72" s="35" t="s">
        <v>314</v>
      </c>
      <c r="V72" s="31"/>
      <c r="W72" s="35" t="s">
        <v>314</v>
      </c>
      <c r="X72" s="35" t="s">
        <v>314</v>
      </c>
      <c r="Y72" s="35" t="s">
        <v>314</v>
      </c>
      <c r="Z72" s="31"/>
      <c r="AA72" s="53"/>
      <c r="AB72" s="31"/>
      <c r="AC72" s="35" t="s">
        <v>88</v>
      </c>
      <c r="AD72" s="287" t="s">
        <v>292</v>
      </c>
      <c r="AE72" s="35"/>
      <c r="AF72" s="35"/>
      <c r="AG72" s="31"/>
      <c r="AH72" s="31" t="s">
        <v>88</v>
      </c>
      <c r="AI72" s="31" t="s">
        <v>87</v>
      </c>
      <c r="AJ72" s="36" t="s">
        <v>2422</v>
      </c>
      <c r="AK72" s="31" t="s">
        <v>88</v>
      </c>
      <c r="AL72" s="35" t="s">
        <v>314</v>
      </c>
      <c r="AM72" s="31"/>
      <c r="AN72" s="36" t="s">
        <v>2418</v>
      </c>
      <c r="AO72" s="31" t="s">
        <v>173</v>
      </c>
      <c r="AP72" s="31" t="s">
        <v>51</v>
      </c>
      <c r="AQ72" s="31" t="s">
        <v>52</v>
      </c>
      <c r="AR72" s="31"/>
      <c r="AS72" s="51"/>
      <c r="AT72" s="31"/>
      <c r="AU72" s="31" t="s">
        <v>2421</v>
      </c>
      <c r="AV72" s="31" t="s">
        <v>314</v>
      </c>
      <c r="AW72" s="42" t="s">
        <v>87</v>
      </c>
      <c r="AX72" s="57" t="s">
        <v>314</v>
      </c>
      <c r="AY72" s="31" t="s">
        <v>703</v>
      </c>
      <c r="AZ72" s="31" t="s">
        <v>314</v>
      </c>
      <c r="BA72" s="31" t="s">
        <v>314</v>
      </c>
      <c r="BB72" s="31"/>
      <c r="BC72" s="31" t="s">
        <v>1055</v>
      </c>
      <c r="BD72" s="31" t="s">
        <v>62</v>
      </c>
      <c r="BE72" s="31"/>
      <c r="BF72" s="31"/>
      <c r="BG72" s="31"/>
      <c r="BH72" s="31"/>
      <c r="BI72" s="31"/>
      <c r="BJ72" s="31"/>
      <c r="BK72" s="31"/>
      <c r="BL72" s="31"/>
      <c r="BM72" s="85" t="str">
        <f>+Snapshot!S44</f>
        <v>Under
Review
w/ Counsel</v>
      </c>
      <c r="BN72" s="35" t="s">
        <v>314</v>
      </c>
      <c r="BO72" s="35" t="s">
        <v>314</v>
      </c>
      <c r="BP72" s="35" t="s">
        <v>314</v>
      </c>
      <c r="BQ72" s="35"/>
      <c r="BR72" s="35"/>
      <c r="BS72" s="31"/>
      <c r="BT72" s="63"/>
    </row>
    <row r="73" spans="1:72" s="5" customFormat="1" ht="78.5" thickBot="1" x14ac:dyDescent="0.4">
      <c r="A73" s="34">
        <v>67</v>
      </c>
      <c r="B73" s="31"/>
      <c r="C73" s="395" t="s">
        <v>2798</v>
      </c>
      <c r="D73" s="395" t="s">
        <v>1088</v>
      </c>
      <c r="E73" s="35">
        <v>43201</v>
      </c>
      <c r="F73" s="76" t="s">
        <v>1082</v>
      </c>
      <c r="G73" s="76">
        <v>1</v>
      </c>
      <c r="H73" s="76" t="s">
        <v>2540</v>
      </c>
      <c r="I73" s="31" t="s">
        <v>1234</v>
      </c>
      <c r="J73" s="455" t="s">
        <v>2609</v>
      </c>
      <c r="K73" s="38" t="s">
        <v>1099</v>
      </c>
      <c r="L73" s="35" t="s">
        <v>1100</v>
      </c>
      <c r="M73" s="35" t="s">
        <v>314</v>
      </c>
      <c r="N73" s="35" t="s">
        <v>234</v>
      </c>
      <c r="O73" s="31" t="s">
        <v>314</v>
      </c>
      <c r="P73" s="31"/>
      <c r="Q73" s="38"/>
      <c r="R73" s="31"/>
      <c r="S73" s="35" t="s">
        <v>314</v>
      </c>
      <c r="T73" s="35" t="s">
        <v>314</v>
      </c>
      <c r="U73" s="35" t="s">
        <v>314</v>
      </c>
      <c r="V73" s="31"/>
      <c r="W73" s="35" t="s">
        <v>314</v>
      </c>
      <c r="X73" s="35" t="s">
        <v>314</v>
      </c>
      <c r="Y73" s="35" t="s">
        <v>314</v>
      </c>
      <c r="Z73" s="31"/>
      <c r="AA73" s="53"/>
      <c r="AB73" s="31"/>
      <c r="AC73" s="35" t="s">
        <v>88</v>
      </c>
      <c r="AD73" s="287" t="s">
        <v>292</v>
      </c>
      <c r="AE73" s="35"/>
      <c r="AF73" s="35"/>
      <c r="AG73" s="31"/>
      <c r="AH73" s="31" t="s">
        <v>88</v>
      </c>
      <c r="AI73" s="31" t="s">
        <v>466</v>
      </c>
      <c r="AJ73" s="36" t="s">
        <v>457</v>
      </c>
      <c r="AK73" s="31" t="s">
        <v>88</v>
      </c>
      <c r="AL73" s="35" t="s">
        <v>314</v>
      </c>
      <c r="AM73" s="31"/>
      <c r="AN73" s="36">
        <v>5007.8</v>
      </c>
      <c r="AO73" s="31" t="s">
        <v>177</v>
      </c>
      <c r="AP73" s="31" t="s">
        <v>55</v>
      </c>
      <c r="AQ73" s="31" t="s">
        <v>52</v>
      </c>
      <c r="AR73" s="31"/>
      <c r="AS73" s="51"/>
      <c r="AT73" s="31"/>
      <c r="AU73" s="31" t="s">
        <v>1222</v>
      </c>
      <c r="AV73" s="31" t="s">
        <v>314</v>
      </c>
      <c r="AW73" s="42" t="s">
        <v>87</v>
      </c>
      <c r="AX73" s="57" t="s">
        <v>314</v>
      </c>
      <c r="AY73" s="31" t="s">
        <v>59</v>
      </c>
      <c r="AZ73" s="31" t="s">
        <v>314</v>
      </c>
      <c r="BA73" s="31" t="s">
        <v>314</v>
      </c>
      <c r="BB73" s="31"/>
      <c r="BC73" s="31" t="s">
        <v>1055</v>
      </c>
      <c r="BD73" s="31" t="s">
        <v>69</v>
      </c>
      <c r="BE73" s="31"/>
      <c r="BF73" s="31"/>
      <c r="BG73" s="31"/>
      <c r="BH73" s="31"/>
      <c r="BI73" s="31"/>
      <c r="BJ73" s="31"/>
      <c r="BK73" s="31"/>
      <c r="BL73" s="31"/>
      <c r="BM73" s="85" t="str">
        <f>+Snapshot!S24</f>
        <v>Under
Review
w/ Counsel</v>
      </c>
      <c r="BN73" s="35" t="s">
        <v>314</v>
      </c>
      <c r="BO73" s="35" t="s">
        <v>314</v>
      </c>
      <c r="BP73" s="35" t="s">
        <v>314</v>
      </c>
      <c r="BQ73" s="35">
        <v>43201</v>
      </c>
      <c r="BR73" s="35"/>
      <c r="BS73" s="31"/>
      <c r="BT73" s="63"/>
    </row>
    <row r="74" spans="1:72" s="5" customFormat="1" ht="83.4" customHeight="1" thickBot="1" x14ac:dyDescent="0.4">
      <c r="A74" s="34">
        <v>68</v>
      </c>
      <c r="B74" s="31"/>
      <c r="C74" s="395" t="s">
        <v>2799</v>
      </c>
      <c r="D74" s="395" t="s">
        <v>2013</v>
      </c>
      <c r="E74" s="35">
        <v>43245</v>
      </c>
      <c r="F74" s="76" t="s">
        <v>2003</v>
      </c>
      <c r="G74" s="76" t="s">
        <v>2884</v>
      </c>
      <c r="H74" s="76" t="s">
        <v>3089</v>
      </c>
      <c r="I74" s="31" t="s">
        <v>2252</v>
      </c>
      <c r="J74" s="455" t="s">
        <v>2004</v>
      </c>
      <c r="K74" s="38">
        <v>41883</v>
      </c>
      <c r="L74" s="35" t="s">
        <v>335</v>
      </c>
      <c r="M74" s="35" t="s">
        <v>314</v>
      </c>
      <c r="N74" s="35" t="s">
        <v>2054</v>
      </c>
      <c r="O74" s="31" t="s">
        <v>314</v>
      </c>
      <c r="P74" s="31"/>
      <c r="Q74" s="38"/>
      <c r="R74" s="31"/>
      <c r="S74" s="35" t="s">
        <v>314</v>
      </c>
      <c r="T74" s="35" t="s">
        <v>314</v>
      </c>
      <c r="U74" s="35" t="s">
        <v>314</v>
      </c>
      <c r="V74" s="31"/>
      <c r="W74" s="35" t="s">
        <v>314</v>
      </c>
      <c r="X74" s="35" t="s">
        <v>314</v>
      </c>
      <c r="Y74" s="35" t="s">
        <v>314</v>
      </c>
      <c r="Z74" s="31"/>
      <c r="AA74" s="53" t="s">
        <v>2055</v>
      </c>
      <c r="AB74" s="31"/>
      <c r="AC74" s="35"/>
      <c r="AD74" s="287"/>
      <c r="AE74" s="35"/>
      <c r="AF74" s="35"/>
      <c r="AG74" s="31"/>
      <c r="AH74" s="31" t="s">
        <v>88</v>
      </c>
      <c r="AI74" s="31" t="s">
        <v>88</v>
      </c>
      <c r="AJ74" s="36" t="s">
        <v>314</v>
      </c>
      <c r="AK74" s="31" t="s">
        <v>88</v>
      </c>
      <c r="AL74" s="35" t="s">
        <v>314</v>
      </c>
      <c r="AM74" s="31"/>
      <c r="AN74" s="36" t="s">
        <v>2056</v>
      </c>
      <c r="AO74" s="31" t="s">
        <v>170</v>
      </c>
      <c r="AP74" s="31" t="s">
        <v>55</v>
      </c>
      <c r="AQ74" s="31" t="s">
        <v>52</v>
      </c>
      <c r="AR74" s="31"/>
      <c r="AS74" s="51"/>
      <c r="AT74" s="31"/>
      <c r="AU74" s="31" t="s">
        <v>2161</v>
      </c>
      <c r="AV74" s="31" t="s">
        <v>2160</v>
      </c>
      <c r="AW74" s="42" t="s">
        <v>87</v>
      </c>
      <c r="AX74" s="57" t="s">
        <v>314</v>
      </c>
      <c r="AY74" s="31" t="s">
        <v>1105</v>
      </c>
      <c r="AZ74" s="31" t="s">
        <v>314</v>
      </c>
      <c r="BA74" s="31" t="s">
        <v>314</v>
      </c>
      <c r="BB74" s="31"/>
      <c r="BC74" s="31" t="s">
        <v>1055</v>
      </c>
      <c r="BD74" s="31" t="s">
        <v>2057</v>
      </c>
      <c r="BE74" s="31"/>
      <c r="BF74" s="31" t="s">
        <v>2156</v>
      </c>
      <c r="BG74" s="31" t="s">
        <v>2157</v>
      </c>
      <c r="BH74" s="37" t="s">
        <v>2158</v>
      </c>
      <c r="BI74" s="31" t="s">
        <v>2155</v>
      </c>
      <c r="BJ74" s="31" t="s">
        <v>310</v>
      </c>
      <c r="BK74" s="37" t="s">
        <v>2159</v>
      </c>
      <c r="BL74" s="31"/>
      <c r="BM74" s="85" t="str">
        <f>+Snapshot!S139</f>
        <v>CLOSED</v>
      </c>
      <c r="BN74" s="35" t="s">
        <v>314</v>
      </c>
      <c r="BO74" s="35" t="s">
        <v>314</v>
      </c>
      <c r="BP74" s="35" t="s">
        <v>314</v>
      </c>
      <c r="BQ74" s="35">
        <v>43251</v>
      </c>
      <c r="BR74" s="35">
        <v>43251</v>
      </c>
      <c r="BS74" s="31" t="s">
        <v>87</v>
      </c>
      <c r="BT74" s="63"/>
    </row>
    <row r="75" spans="1:72" s="5" customFormat="1" ht="110" customHeight="1" thickBot="1" x14ac:dyDescent="0.4">
      <c r="A75" s="34">
        <v>69</v>
      </c>
      <c r="B75" s="31"/>
      <c r="C75" s="395" t="s">
        <v>2800</v>
      </c>
      <c r="D75" s="395" t="s">
        <v>2459</v>
      </c>
      <c r="E75" s="35">
        <v>43201</v>
      </c>
      <c r="F75" s="76" t="s">
        <v>2457</v>
      </c>
      <c r="G75" s="76">
        <v>3</v>
      </c>
      <c r="H75" s="76" t="s">
        <v>2903</v>
      </c>
      <c r="I75" s="31" t="s">
        <v>419</v>
      </c>
      <c r="J75" s="455" t="s">
        <v>2458</v>
      </c>
      <c r="K75" s="390">
        <v>43360</v>
      </c>
      <c r="L75" s="35" t="s">
        <v>335</v>
      </c>
      <c r="M75" s="35" t="s">
        <v>314</v>
      </c>
      <c r="N75" s="35" t="s">
        <v>210</v>
      </c>
      <c r="O75" s="31" t="s">
        <v>314</v>
      </c>
      <c r="P75" s="31"/>
      <c r="Q75" s="38"/>
      <c r="R75" s="31"/>
      <c r="S75" s="35" t="s">
        <v>314</v>
      </c>
      <c r="T75" s="35" t="s">
        <v>314</v>
      </c>
      <c r="U75" s="35" t="s">
        <v>314</v>
      </c>
      <c r="V75" s="31"/>
      <c r="W75" s="35" t="s">
        <v>314</v>
      </c>
      <c r="X75" s="35" t="s">
        <v>314</v>
      </c>
      <c r="Y75" s="35" t="s">
        <v>314</v>
      </c>
      <c r="Z75" s="31"/>
      <c r="AA75" s="53"/>
      <c r="AB75" s="31"/>
      <c r="AC75" s="35" t="s">
        <v>2461</v>
      </c>
      <c r="AD75" s="287" t="s">
        <v>292</v>
      </c>
      <c r="AE75" s="35" t="s">
        <v>35</v>
      </c>
      <c r="AF75" s="35" t="s">
        <v>30</v>
      </c>
      <c r="AG75" s="31"/>
      <c r="AH75" s="31" t="s">
        <v>88</v>
      </c>
      <c r="AI75" s="31" t="s">
        <v>88</v>
      </c>
      <c r="AJ75" s="36" t="s">
        <v>314</v>
      </c>
      <c r="AK75" s="31" t="s">
        <v>88</v>
      </c>
      <c r="AL75" s="35" t="s">
        <v>314</v>
      </c>
      <c r="AM75" s="31"/>
      <c r="AN75" s="36" t="s">
        <v>314</v>
      </c>
      <c r="AO75" s="31" t="s">
        <v>314</v>
      </c>
      <c r="AP75" s="31" t="s">
        <v>55</v>
      </c>
      <c r="AQ75" s="31" t="s">
        <v>52</v>
      </c>
      <c r="AR75" s="31"/>
      <c r="AS75" s="51"/>
      <c r="AT75" s="31"/>
      <c r="AU75" s="31" t="s">
        <v>2460</v>
      </c>
      <c r="AV75" s="31" t="s">
        <v>314</v>
      </c>
      <c r="AW75" s="42" t="s">
        <v>87</v>
      </c>
      <c r="AX75" s="57" t="s">
        <v>314</v>
      </c>
      <c r="AY75" s="31" t="s">
        <v>592</v>
      </c>
      <c r="AZ75" s="31" t="s">
        <v>314</v>
      </c>
      <c r="BA75" s="31" t="s">
        <v>314</v>
      </c>
      <c r="BB75" s="31"/>
      <c r="BC75" s="31" t="s">
        <v>1055</v>
      </c>
      <c r="BD75" s="31" t="s">
        <v>70</v>
      </c>
      <c r="BE75" s="31"/>
      <c r="BF75" s="31"/>
      <c r="BG75" s="31"/>
      <c r="BH75" s="37"/>
      <c r="BI75" s="31"/>
      <c r="BJ75" s="31"/>
      <c r="BK75" s="37"/>
      <c r="BL75" s="31"/>
      <c r="BM75" s="76" t="str">
        <f>+[1]Snapshot!R123</f>
        <v>No Remediation Required</v>
      </c>
      <c r="BN75" s="35" t="s">
        <v>314</v>
      </c>
      <c r="BO75" s="35" t="s">
        <v>314</v>
      </c>
      <c r="BP75" s="35" t="s">
        <v>314</v>
      </c>
      <c r="BQ75" s="35">
        <v>43201</v>
      </c>
      <c r="BR75" s="35"/>
      <c r="BS75" s="31" t="s">
        <v>87</v>
      </c>
      <c r="BT75" s="63" t="s">
        <v>2873</v>
      </c>
    </row>
    <row r="76" spans="1:72" s="5" customFormat="1" ht="110" customHeight="1" thickBot="1" x14ac:dyDescent="0.4">
      <c r="A76" s="34">
        <v>70</v>
      </c>
      <c r="B76" s="31"/>
      <c r="C76" s="395" t="s">
        <v>2801</v>
      </c>
      <c r="D76" s="395" t="s">
        <v>2708</v>
      </c>
      <c r="E76" s="35">
        <v>43397</v>
      </c>
      <c r="F76" s="76" t="s">
        <v>1474</v>
      </c>
      <c r="G76" s="76">
        <v>3</v>
      </c>
      <c r="H76" s="76" t="s">
        <v>2904</v>
      </c>
      <c r="I76" s="31" t="s">
        <v>2709</v>
      </c>
      <c r="J76" s="455" t="s">
        <v>3111</v>
      </c>
      <c r="K76" s="390">
        <v>42094</v>
      </c>
      <c r="L76" s="35" t="s">
        <v>335</v>
      </c>
      <c r="M76" s="35" t="s">
        <v>314</v>
      </c>
      <c r="N76" s="35" t="s">
        <v>2710</v>
      </c>
      <c r="O76" s="31" t="s">
        <v>314</v>
      </c>
      <c r="P76" s="31"/>
      <c r="Q76" s="38"/>
      <c r="R76" s="31"/>
      <c r="S76" s="35">
        <v>43397</v>
      </c>
      <c r="T76" s="35" t="s">
        <v>314</v>
      </c>
      <c r="U76" s="35">
        <v>43397</v>
      </c>
      <c r="V76" s="31"/>
      <c r="W76" s="35" t="s">
        <v>314</v>
      </c>
      <c r="X76" s="35" t="s">
        <v>314</v>
      </c>
      <c r="Y76" s="35" t="s">
        <v>314</v>
      </c>
      <c r="Z76" s="31"/>
      <c r="AA76" s="53"/>
      <c r="AB76" s="31"/>
      <c r="AC76" s="35" t="s">
        <v>292</v>
      </c>
      <c r="AD76" s="287" t="s">
        <v>292</v>
      </c>
      <c r="AE76" s="35" t="s">
        <v>240</v>
      </c>
      <c r="AF76" s="287" t="s">
        <v>292</v>
      </c>
      <c r="AG76" s="31"/>
      <c r="AH76" s="31" t="s">
        <v>88</v>
      </c>
      <c r="AI76" s="31" t="s">
        <v>88</v>
      </c>
      <c r="AJ76" s="36" t="s">
        <v>314</v>
      </c>
      <c r="AK76" s="31" t="s">
        <v>88</v>
      </c>
      <c r="AL76" s="35" t="s">
        <v>314</v>
      </c>
      <c r="AM76" s="31"/>
      <c r="AN76" s="36" t="s">
        <v>2711</v>
      </c>
      <c r="AO76" s="31" t="s">
        <v>171</v>
      </c>
      <c r="AP76" s="31" t="s">
        <v>55</v>
      </c>
      <c r="AQ76" s="31" t="s">
        <v>52</v>
      </c>
      <c r="AR76" s="31"/>
      <c r="AS76" s="51"/>
      <c r="AT76" s="31"/>
      <c r="AU76" s="31" t="s">
        <v>2712</v>
      </c>
      <c r="AV76" s="31" t="s">
        <v>314</v>
      </c>
      <c r="AW76" s="42" t="s">
        <v>87</v>
      </c>
      <c r="AX76" s="57"/>
      <c r="AY76" s="31" t="s">
        <v>477</v>
      </c>
      <c r="AZ76" s="31" t="s">
        <v>314</v>
      </c>
      <c r="BA76" s="31" t="s">
        <v>314</v>
      </c>
      <c r="BB76" s="31"/>
      <c r="BC76" s="31" t="s">
        <v>53</v>
      </c>
      <c r="BD76" s="31" t="s">
        <v>682</v>
      </c>
      <c r="BE76" s="31"/>
      <c r="BF76" s="31"/>
      <c r="BG76" s="31"/>
      <c r="BH76" s="290"/>
      <c r="BI76" s="31"/>
      <c r="BJ76" s="31"/>
      <c r="BK76" s="37"/>
      <c r="BL76" s="31"/>
      <c r="BM76" s="79" t="str">
        <f>+Snapshot!S45</f>
        <v>Under
Review
w/ Counsel</v>
      </c>
      <c r="BN76" s="35" t="s">
        <v>314</v>
      </c>
      <c r="BO76" s="35" t="s">
        <v>314</v>
      </c>
      <c r="BP76" s="35" t="s">
        <v>314</v>
      </c>
      <c r="BQ76" s="35">
        <v>43397</v>
      </c>
      <c r="BR76" s="35"/>
      <c r="BS76" s="31"/>
      <c r="BT76" s="63"/>
    </row>
    <row r="77" spans="1:72" s="5" customFormat="1" ht="104.5" thickBot="1" x14ac:dyDescent="0.4">
      <c r="A77" s="34">
        <v>71</v>
      </c>
      <c r="B77" s="31"/>
      <c r="C77" s="395" t="s">
        <v>2802</v>
      </c>
      <c r="D77" s="395" t="s">
        <v>642</v>
      </c>
      <c r="E77" s="35" t="s">
        <v>431</v>
      </c>
      <c r="F77" s="76" t="s">
        <v>377</v>
      </c>
      <c r="G77" s="76">
        <v>1</v>
      </c>
      <c r="H77" s="76" t="s">
        <v>2912</v>
      </c>
      <c r="I77" s="31" t="s">
        <v>543</v>
      </c>
      <c r="J77" s="455" t="s">
        <v>3112</v>
      </c>
      <c r="K77" s="35">
        <v>42816</v>
      </c>
      <c r="L77" s="35">
        <v>43912</v>
      </c>
      <c r="M77" s="35" t="s">
        <v>314</v>
      </c>
      <c r="N77" s="35" t="s">
        <v>582</v>
      </c>
      <c r="O77" s="31" t="s">
        <v>314</v>
      </c>
      <c r="P77" s="31"/>
      <c r="Q77" s="48" t="s">
        <v>572</v>
      </c>
      <c r="R77" s="31"/>
      <c r="S77" s="35">
        <v>43133</v>
      </c>
      <c r="T77" s="38" t="s">
        <v>314</v>
      </c>
      <c r="U77" s="35">
        <v>43133</v>
      </c>
      <c r="V77" s="31"/>
      <c r="W77" s="35">
        <v>43133</v>
      </c>
      <c r="X77" s="35" t="s">
        <v>314</v>
      </c>
      <c r="Y77" s="35">
        <v>43138</v>
      </c>
      <c r="Z77" s="31"/>
      <c r="AA77" s="53" t="s">
        <v>614</v>
      </c>
      <c r="AB77" s="31"/>
      <c r="AC77" s="38" t="s">
        <v>761</v>
      </c>
      <c r="AD77" s="31"/>
      <c r="AE77" s="35" t="s">
        <v>29</v>
      </c>
      <c r="AF77" s="35" t="s">
        <v>36</v>
      </c>
      <c r="AG77" s="31"/>
      <c r="AH77" s="31" t="s">
        <v>87</v>
      </c>
      <c r="AI77" s="31" t="s">
        <v>87</v>
      </c>
      <c r="AJ77" s="36" t="s">
        <v>540</v>
      </c>
      <c r="AK77" s="31" t="s">
        <v>88</v>
      </c>
      <c r="AL77" s="35" t="s">
        <v>314</v>
      </c>
      <c r="AM77" s="31"/>
      <c r="AN77" s="36" t="s">
        <v>247</v>
      </c>
      <c r="AO77" s="36" t="s">
        <v>247</v>
      </c>
      <c r="AP77" s="36" t="s">
        <v>247</v>
      </c>
      <c r="AQ77" s="36" t="s">
        <v>247</v>
      </c>
      <c r="AR77" s="36" t="s">
        <v>247</v>
      </c>
      <c r="AS77" s="36" t="s">
        <v>247</v>
      </c>
      <c r="AT77" s="31"/>
      <c r="AU77" s="31" t="s">
        <v>542</v>
      </c>
      <c r="AV77" s="31" t="s">
        <v>314</v>
      </c>
      <c r="AW77" s="31" t="s">
        <v>87</v>
      </c>
      <c r="AX77" s="57" t="s">
        <v>314</v>
      </c>
      <c r="AY77" s="31" t="s">
        <v>541</v>
      </c>
      <c r="AZ77" s="31" t="s">
        <v>314</v>
      </c>
      <c r="BA77" s="31" t="s">
        <v>314</v>
      </c>
      <c r="BB77" s="31"/>
      <c r="BC77" s="31" t="s">
        <v>314</v>
      </c>
      <c r="BD77" s="31" t="s">
        <v>314</v>
      </c>
      <c r="BE77" s="31"/>
      <c r="BF77" s="31" t="s">
        <v>314</v>
      </c>
      <c r="BG77" s="31" t="s">
        <v>314</v>
      </c>
      <c r="BH77" s="291" t="s">
        <v>314</v>
      </c>
      <c r="BI77" s="31" t="s">
        <v>314</v>
      </c>
      <c r="BJ77" s="31" t="s">
        <v>314</v>
      </c>
      <c r="BK77" s="31" t="s">
        <v>314</v>
      </c>
      <c r="BL77" s="31"/>
      <c r="BM77" s="76" t="str">
        <f>+[1]Snapshot!R124</f>
        <v>No Remediation Required</v>
      </c>
      <c r="BN77" s="35" t="s">
        <v>314</v>
      </c>
      <c r="BO77" s="35" t="s">
        <v>314</v>
      </c>
      <c r="BP77" s="35" t="s">
        <v>314</v>
      </c>
      <c r="BQ77" s="35" t="s">
        <v>314</v>
      </c>
      <c r="BR77" s="35" t="s">
        <v>314</v>
      </c>
      <c r="BS77" s="31" t="s">
        <v>314</v>
      </c>
      <c r="BT77" s="63" t="s">
        <v>935</v>
      </c>
    </row>
    <row r="78" spans="1:72" s="5" customFormat="1" ht="117.5" thickBot="1" x14ac:dyDescent="0.4">
      <c r="A78" s="34">
        <v>72</v>
      </c>
      <c r="B78" s="31"/>
      <c r="C78" s="395" t="s">
        <v>2803</v>
      </c>
      <c r="D78" s="395" t="s">
        <v>1081</v>
      </c>
      <c r="E78" s="35" t="s">
        <v>430</v>
      </c>
      <c r="F78" s="76" t="s">
        <v>904</v>
      </c>
      <c r="G78" s="76">
        <v>1</v>
      </c>
      <c r="H78" s="76" t="s">
        <v>2912</v>
      </c>
      <c r="I78" s="31" t="s">
        <v>544</v>
      </c>
      <c r="J78" s="455" t="s">
        <v>3113</v>
      </c>
      <c r="K78" s="35">
        <v>42146</v>
      </c>
      <c r="L78" s="35">
        <v>43973</v>
      </c>
      <c r="M78" s="35" t="s">
        <v>576</v>
      </c>
      <c r="N78" s="35" t="s">
        <v>575</v>
      </c>
      <c r="O78" s="31" t="s">
        <v>314</v>
      </c>
      <c r="P78" s="31"/>
      <c r="Q78" s="48"/>
      <c r="R78" s="31"/>
      <c r="S78" s="35">
        <v>43133</v>
      </c>
      <c r="T78" s="38" t="s">
        <v>314</v>
      </c>
      <c r="U78" s="35">
        <v>43133</v>
      </c>
      <c r="V78" s="31"/>
      <c r="W78" s="35">
        <v>43133</v>
      </c>
      <c r="X78" s="35" t="s">
        <v>314</v>
      </c>
      <c r="Y78" s="35">
        <v>43136</v>
      </c>
      <c r="Z78" s="31"/>
      <c r="AA78" s="53" t="s">
        <v>848</v>
      </c>
      <c r="AB78" s="31"/>
      <c r="AC78" s="35" t="s">
        <v>292</v>
      </c>
      <c r="AD78" s="31"/>
      <c r="AE78" s="35"/>
      <c r="AF78" s="35"/>
      <c r="AG78" s="31"/>
      <c r="AH78" s="31" t="s">
        <v>88</v>
      </c>
      <c r="AI78" s="31" t="s">
        <v>88</v>
      </c>
      <c r="AJ78" s="31" t="s">
        <v>314</v>
      </c>
      <c r="AK78" s="31" t="s">
        <v>88</v>
      </c>
      <c r="AL78" s="35" t="s">
        <v>314</v>
      </c>
      <c r="AM78" s="31"/>
      <c r="AN78" s="36" t="s">
        <v>906</v>
      </c>
      <c r="AO78" s="31" t="s">
        <v>170</v>
      </c>
      <c r="AP78" s="31" t="s">
        <v>55</v>
      </c>
      <c r="AQ78" s="31" t="s">
        <v>52</v>
      </c>
      <c r="AR78" s="31" t="s">
        <v>399</v>
      </c>
      <c r="AS78" s="37" t="s">
        <v>401</v>
      </c>
      <c r="AT78" s="31"/>
      <c r="AU78" s="31" t="s">
        <v>908</v>
      </c>
      <c r="AV78" s="31" t="s">
        <v>907</v>
      </c>
      <c r="AW78" s="31" t="s">
        <v>87</v>
      </c>
      <c r="AX78" s="57" t="s">
        <v>314</v>
      </c>
      <c r="AY78" s="31" t="s">
        <v>592</v>
      </c>
      <c r="AZ78" s="31" t="s">
        <v>1097</v>
      </c>
      <c r="BA78" s="37" t="s">
        <v>1098</v>
      </c>
      <c r="BB78" s="31"/>
      <c r="BC78" s="31" t="s">
        <v>53</v>
      </c>
      <c r="BD78" s="31" t="s">
        <v>72</v>
      </c>
      <c r="BE78" s="31"/>
      <c r="BF78" s="31" t="s">
        <v>314</v>
      </c>
      <c r="BG78" s="31" t="s">
        <v>314</v>
      </c>
      <c r="BH78" s="291" t="s">
        <v>314</v>
      </c>
      <c r="BI78" s="31" t="s">
        <v>314</v>
      </c>
      <c r="BJ78" s="31" t="s">
        <v>314</v>
      </c>
      <c r="BK78" s="31" t="s">
        <v>314</v>
      </c>
      <c r="BL78" s="31"/>
      <c r="BM78" s="76" t="str">
        <f>+[1]Snapshot!R125</f>
        <v>No Remediation Required</v>
      </c>
      <c r="BN78" s="35">
        <v>43178</v>
      </c>
      <c r="BO78" s="35">
        <v>43193</v>
      </c>
      <c r="BP78" s="35">
        <v>43198</v>
      </c>
      <c r="BQ78" s="35">
        <v>43208</v>
      </c>
      <c r="BR78" s="35" t="s">
        <v>314</v>
      </c>
      <c r="BS78" s="31" t="s">
        <v>314</v>
      </c>
      <c r="BT78" s="63" t="s">
        <v>1965</v>
      </c>
    </row>
    <row r="79" spans="1:72" s="5" customFormat="1" ht="117.5" thickBot="1" x14ac:dyDescent="0.4">
      <c r="A79" s="34">
        <v>73</v>
      </c>
      <c r="B79" s="31"/>
      <c r="C79" s="395" t="s">
        <v>2804</v>
      </c>
      <c r="D79" s="395" t="s">
        <v>643</v>
      </c>
      <c r="E79" s="35" t="s">
        <v>431</v>
      </c>
      <c r="F79" s="76" t="s">
        <v>378</v>
      </c>
      <c r="G79" s="76">
        <v>1</v>
      </c>
      <c r="H79" s="76" t="s">
        <v>2912</v>
      </c>
      <c r="I79" s="31" t="s">
        <v>407</v>
      </c>
      <c r="J79" s="455" t="s">
        <v>3114</v>
      </c>
      <c r="K79" s="35">
        <v>42500</v>
      </c>
      <c r="L79" s="35" t="s">
        <v>335</v>
      </c>
      <c r="M79" s="35" t="s">
        <v>314</v>
      </c>
      <c r="N79" s="35" t="s">
        <v>532</v>
      </c>
      <c r="O79" s="31" t="s">
        <v>314</v>
      </c>
      <c r="P79" s="31"/>
      <c r="Q79" s="48"/>
      <c r="R79" s="31"/>
      <c r="S79" s="35">
        <v>43132</v>
      </c>
      <c r="T79" s="38" t="s">
        <v>314</v>
      </c>
      <c r="U79" s="35">
        <v>43133</v>
      </c>
      <c r="V79" s="31"/>
      <c r="W79" s="35" t="s">
        <v>314</v>
      </c>
      <c r="X79" s="35" t="s">
        <v>314</v>
      </c>
      <c r="Y79" s="35">
        <v>43124</v>
      </c>
      <c r="Z79" s="31"/>
      <c r="AA79" s="53" t="s">
        <v>849</v>
      </c>
      <c r="AB79" s="31"/>
      <c r="AC79" s="35" t="s">
        <v>314</v>
      </c>
      <c r="AD79" s="31" t="s">
        <v>314</v>
      </c>
      <c r="AE79" s="35" t="s">
        <v>29</v>
      </c>
      <c r="AF79" s="35" t="s">
        <v>36</v>
      </c>
      <c r="AG79" s="31"/>
      <c r="AH79" s="31" t="s">
        <v>88</v>
      </c>
      <c r="AI79" s="31" t="s">
        <v>87</v>
      </c>
      <c r="AJ79" s="36" t="s">
        <v>916</v>
      </c>
      <c r="AK79" s="31" t="s">
        <v>88</v>
      </c>
      <c r="AL79" s="35" t="s">
        <v>314</v>
      </c>
      <c r="AM79" s="31"/>
      <c r="AN79" s="36" t="s">
        <v>917</v>
      </c>
      <c r="AO79" s="31" t="s">
        <v>170</v>
      </c>
      <c r="AP79" s="31" t="s">
        <v>51</v>
      </c>
      <c r="AQ79" s="31" t="s">
        <v>52</v>
      </c>
      <c r="AR79" s="31" t="s">
        <v>399</v>
      </c>
      <c r="AS79" s="37" t="s">
        <v>401</v>
      </c>
      <c r="AT79" s="31"/>
      <c r="AU79" s="31" t="s">
        <v>918</v>
      </c>
      <c r="AV79" s="31" t="s">
        <v>314</v>
      </c>
      <c r="AW79" s="52" t="s">
        <v>88</v>
      </c>
      <c r="AX79" s="57" t="s">
        <v>919</v>
      </c>
      <c r="AY79" s="31" t="s">
        <v>477</v>
      </c>
      <c r="AZ79" s="53" t="s">
        <v>573</v>
      </c>
      <c r="BA79" s="37" t="s">
        <v>574</v>
      </c>
      <c r="BB79" s="31"/>
      <c r="BC79" s="31" t="s">
        <v>53</v>
      </c>
      <c r="BD79" s="31" t="s">
        <v>538</v>
      </c>
      <c r="BE79" s="31"/>
      <c r="BF79" s="31" t="s">
        <v>399</v>
      </c>
      <c r="BG79" s="31" t="s">
        <v>1882</v>
      </c>
      <c r="BH79" s="290" t="s">
        <v>596</v>
      </c>
      <c r="BI79" s="31" t="s">
        <v>920</v>
      </c>
      <c r="BJ79" s="31" t="s">
        <v>921</v>
      </c>
      <c r="BK79" s="37" t="s">
        <v>574</v>
      </c>
      <c r="BL79" s="31"/>
      <c r="BM79" s="79" t="str">
        <f>+Snapshot!S109</f>
        <v>CLOSED</v>
      </c>
      <c r="BN79" s="35">
        <v>43180</v>
      </c>
      <c r="BO79" s="35">
        <v>43193</v>
      </c>
      <c r="BP79" s="35">
        <v>43196</v>
      </c>
      <c r="BQ79" s="35" t="s">
        <v>314</v>
      </c>
      <c r="BR79" s="35">
        <v>43203</v>
      </c>
      <c r="BS79" s="31" t="s">
        <v>87</v>
      </c>
      <c r="BT79" s="63" t="s">
        <v>1077</v>
      </c>
    </row>
    <row r="80" spans="1:72" s="5" customFormat="1" ht="143.5" thickBot="1" x14ac:dyDescent="0.4">
      <c r="A80" s="34">
        <v>74</v>
      </c>
      <c r="B80" s="31"/>
      <c r="C80" s="395" t="s">
        <v>3143</v>
      </c>
      <c r="D80" s="395" t="s">
        <v>3144</v>
      </c>
      <c r="E80" s="35" t="s">
        <v>3145</v>
      </c>
      <c r="F80" s="76" t="s">
        <v>364</v>
      </c>
      <c r="G80" s="76">
        <v>1</v>
      </c>
      <c r="H80" s="76" t="s">
        <v>2912</v>
      </c>
      <c r="I80" s="31" t="s">
        <v>244</v>
      </c>
      <c r="J80" s="455" t="s">
        <v>3115</v>
      </c>
      <c r="K80" s="35">
        <v>42522</v>
      </c>
      <c r="L80" s="35" t="s">
        <v>335</v>
      </c>
      <c r="M80" s="35" t="s">
        <v>584</v>
      </c>
      <c r="N80" s="35" t="s">
        <v>612</v>
      </c>
      <c r="O80" s="31" t="s">
        <v>314</v>
      </c>
      <c r="P80" s="31"/>
      <c r="Q80" s="38" t="s">
        <v>247</v>
      </c>
      <c r="R80" s="31"/>
      <c r="S80" s="35" t="s">
        <v>314</v>
      </c>
      <c r="T80" s="35" t="s">
        <v>314</v>
      </c>
      <c r="U80" s="35" t="s">
        <v>314</v>
      </c>
      <c r="V80" s="31"/>
      <c r="W80" s="35" t="s">
        <v>314</v>
      </c>
      <c r="X80" s="35" t="s">
        <v>314</v>
      </c>
      <c r="Y80" s="35" t="s">
        <v>314</v>
      </c>
      <c r="Z80" s="31"/>
      <c r="AA80" s="53" t="s">
        <v>937</v>
      </c>
      <c r="AB80" s="31"/>
      <c r="AC80" s="38" t="s">
        <v>762</v>
      </c>
      <c r="AD80" s="226">
        <v>570652</v>
      </c>
      <c r="AE80" s="35" t="s">
        <v>473</v>
      </c>
      <c r="AF80" s="35" t="s">
        <v>36</v>
      </c>
      <c r="AG80" s="31"/>
      <c r="AH80" s="31" t="s">
        <v>88</v>
      </c>
      <c r="AI80" s="31" t="s">
        <v>87</v>
      </c>
      <c r="AJ80" s="62">
        <v>42522</v>
      </c>
      <c r="AK80" s="31" t="s">
        <v>88</v>
      </c>
      <c r="AL80" s="35" t="s">
        <v>314</v>
      </c>
      <c r="AM80" s="31"/>
      <c r="AN80" s="36" t="s">
        <v>475</v>
      </c>
      <c r="AO80" s="31" t="s">
        <v>171</v>
      </c>
      <c r="AP80" s="31" t="s">
        <v>51</v>
      </c>
      <c r="AQ80" s="31" t="s">
        <v>52</v>
      </c>
      <c r="AR80" s="334" t="s">
        <v>399</v>
      </c>
      <c r="AS80" s="340" t="s">
        <v>2083</v>
      </c>
      <c r="AT80" s="31"/>
      <c r="AU80" s="31" t="s">
        <v>521</v>
      </c>
      <c r="AV80" s="31" t="s">
        <v>520</v>
      </c>
      <c r="AW80" s="31" t="s">
        <v>88</v>
      </c>
      <c r="AX80" s="57" t="s">
        <v>476</v>
      </c>
      <c r="AY80" s="31" t="s">
        <v>477</v>
      </c>
      <c r="AZ80" s="31" t="s">
        <v>314</v>
      </c>
      <c r="BA80" s="31" t="s">
        <v>314</v>
      </c>
      <c r="BB80" s="31"/>
      <c r="BC80" s="31" t="s">
        <v>57</v>
      </c>
      <c r="BD80" s="31" t="s">
        <v>70</v>
      </c>
      <c r="BE80" s="31"/>
      <c r="BF80" s="31" t="s">
        <v>399</v>
      </c>
      <c r="BG80" s="31" t="s">
        <v>1882</v>
      </c>
      <c r="BH80" s="290" t="s">
        <v>596</v>
      </c>
      <c r="BI80" s="31" t="s">
        <v>2195</v>
      </c>
      <c r="BJ80" s="31" t="s">
        <v>2196</v>
      </c>
      <c r="BK80" s="37" t="s">
        <v>2197</v>
      </c>
      <c r="BL80" s="31"/>
      <c r="BM80" s="79" t="str">
        <f>+Snapshot!S110</f>
        <v>CLOSED</v>
      </c>
      <c r="BN80" s="35" t="s">
        <v>314</v>
      </c>
      <c r="BO80" s="35" t="s">
        <v>314</v>
      </c>
      <c r="BP80" s="35" t="s">
        <v>314</v>
      </c>
      <c r="BQ80" s="35">
        <v>43042</v>
      </c>
      <c r="BR80" s="35">
        <v>43256</v>
      </c>
      <c r="BS80" s="31" t="s">
        <v>87</v>
      </c>
      <c r="BT80" s="63" t="s">
        <v>952</v>
      </c>
    </row>
    <row r="81" spans="1:72" s="5" customFormat="1" ht="117.5" thickBot="1" x14ac:dyDescent="0.4">
      <c r="A81" s="34">
        <v>75</v>
      </c>
      <c r="B81" s="31"/>
      <c r="C81" s="395" t="s">
        <v>3125</v>
      </c>
      <c r="D81" s="395" t="s">
        <v>3126</v>
      </c>
      <c r="E81" s="35">
        <v>43258</v>
      </c>
      <c r="F81" s="76" t="s">
        <v>1768</v>
      </c>
      <c r="G81" s="76">
        <v>1</v>
      </c>
      <c r="H81" s="76" t="s">
        <v>2540</v>
      </c>
      <c r="I81" s="31" t="s">
        <v>3128</v>
      </c>
      <c r="J81" s="36" t="s">
        <v>3127</v>
      </c>
      <c r="K81" s="38" t="s">
        <v>3129</v>
      </c>
      <c r="L81" s="35" t="s">
        <v>335</v>
      </c>
      <c r="M81" s="35" t="s">
        <v>210</v>
      </c>
      <c r="N81" s="35" t="s">
        <v>2338</v>
      </c>
      <c r="O81" s="31" t="s">
        <v>314</v>
      </c>
      <c r="P81" s="31"/>
      <c r="Q81" s="38"/>
      <c r="R81" s="31"/>
      <c r="S81" s="35" t="s">
        <v>314</v>
      </c>
      <c r="T81" s="35" t="s">
        <v>314</v>
      </c>
      <c r="U81" s="35" t="s">
        <v>314</v>
      </c>
      <c r="V81" s="31"/>
      <c r="W81" s="35" t="s">
        <v>314</v>
      </c>
      <c r="X81" s="35" t="s">
        <v>314</v>
      </c>
      <c r="Y81" s="35" t="s">
        <v>314</v>
      </c>
      <c r="Z81" s="31"/>
      <c r="AA81" s="53"/>
      <c r="AB81" s="31"/>
      <c r="AC81" s="35">
        <v>43319</v>
      </c>
      <c r="AD81" s="226" t="s">
        <v>2177</v>
      </c>
      <c r="AE81" s="35" t="s">
        <v>85</v>
      </c>
      <c r="AF81" s="35" t="s">
        <v>30</v>
      </c>
      <c r="AG81" s="31"/>
      <c r="AH81" s="31" t="s">
        <v>88</v>
      </c>
      <c r="AI81" s="31" t="s">
        <v>466</v>
      </c>
      <c r="AJ81" s="36" t="s">
        <v>461</v>
      </c>
      <c r="AK81" s="31" t="s">
        <v>88</v>
      </c>
      <c r="AL81" s="35" t="s">
        <v>314</v>
      </c>
      <c r="AM81" s="31"/>
      <c r="AN81" s="36" t="s">
        <v>3124</v>
      </c>
      <c r="AO81" s="31" t="s">
        <v>170</v>
      </c>
      <c r="AP81" s="31" t="s">
        <v>51</v>
      </c>
      <c r="AQ81" s="31" t="s">
        <v>52</v>
      </c>
      <c r="AR81" s="31"/>
      <c r="AS81" s="51"/>
      <c r="AT81" s="31"/>
      <c r="AU81" s="31" t="s">
        <v>2147</v>
      </c>
      <c r="AV81" s="31" t="s">
        <v>314</v>
      </c>
      <c r="AW81" s="52" t="s">
        <v>88</v>
      </c>
      <c r="AX81" s="57" t="s">
        <v>2148</v>
      </c>
      <c r="AY81" s="31" t="s">
        <v>489</v>
      </c>
      <c r="AZ81" s="31" t="s">
        <v>314</v>
      </c>
      <c r="BA81" s="31" t="s">
        <v>314</v>
      </c>
      <c r="BB81" s="31"/>
      <c r="BC81" s="31" t="s">
        <v>1055</v>
      </c>
      <c r="BD81" s="31" t="s">
        <v>62</v>
      </c>
      <c r="BE81" s="31"/>
      <c r="BF81" s="31"/>
      <c r="BG81" s="31"/>
      <c r="BH81" s="31"/>
      <c r="BI81" s="31"/>
      <c r="BJ81" s="31"/>
      <c r="BK81" s="31"/>
      <c r="BL81" s="31"/>
      <c r="BM81" s="85" t="str">
        <f>+Snapshot!S25</f>
        <v>Under
Review
w/ Counsel</v>
      </c>
      <c r="BN81" s="35">
        <v>43269</v>
      </c>
      <c r="BO81" s="35" t="s">
        <v>314</v>
      </c>
      <c r="BP81" s="35" t="s">
        <v>314</v>
      </c>
      <c r="BQ81" s="35">
        <v>43259</v>
      </c>
      <c r="BR81" s="35"/>
      <c r="BS81" s="31"/>
      <c r="BT81" s="63"/>
    </row>
    <row r="82" spans="1:72" s="5" customFormat="1" ht="89" customHeight="1" thickBot="1" x14ac:dyDescent="0.4">
      <c r="A82" s="34">
        <v>76</v>
      </c>
      <c r="B82" s="31"/>
      <c r="C82" s="395" t="s">
        <v>2805</v>
      </c>
      <c r="D82" s="395" t="s">
        <v>877</v>
      </c>
      <c r="E82" s="35">
        <v>43167</v>
      </c>
      <c r="F82" s="76" t="s">
        <v>872</v>
      </c>
      <c r="G82" s="76" t="s">
        <v>2884</v>
      </c>
      <c r="H82" s="76" t="s">
        <v>3089</v>
      </c>
      <c r="I82" s="31" t="s">
        <v>874</v>
      </c>
      <c r="J82" s="455">
        <v>43204</v>
      </c>
      <c r="K82" s="35">
        <v>40627</v>
      </c>
      <c r="L82" s="35">
        <v>43251</v>
      </c>
      <c r="M82" s="35" t="s">
        <v>2099</v>
      </c>
      <c r="N82" s="35" t="s">
        <v>880</v>
      </c>
      <c r="O82" s="31" t="s">
        <v>314</v>
      </c>
      <c r="P82" s="31"/>
      <c r="Q82" s="38"/>
      <c r="R82" s="31"/>
      <c r="S82" s="35" t="s">
        <v>314</v>
      </c>
      <c r="T82" s="35" t="s">
        <v>314</v>
      </c>
      <c r="U82" s="35" t="s">
        <v>314</v>
      </c>
      <c r="V82" s="31"/>
      <c r="W82" s="35">
        <v>43167</v>
      </c>
      <c r="X82" s="35">
        <v>43178</v>
      </c>
      <c r="Y82" s="35"/>
      <c r="Z82" s="31"/>
      <c r="AA82" s="53"/>
      <c r="AB82" s="31"/>
      <c r="AC82" s="35" t="s">
        <v>292</v>
      </c>
      <c r="AD82" s="226" t="s">
        <v>2007</v>
      </c>
      <c r="AE82" s="35"/>
      <c r="AF82" s="35"/>
      <c r="AG82" s="31"/>
      <c r="AH82" s="31" t="s">
        <v>88</v>
      </c>
      <c r="AI82" s="31" t="s">
        <v>88</v>
      </c>
      <c r="AJ82" s="39" t="s">
        <v>314</v>
      </c>
      <c r="AK82" s="31" t="s">
        <v>88</v>
      </c>
      <c r="AL82" s="35" t="s">
        <v>314</v>
      </c>
      <c r="AM82" s="31"/>
      <c r="AN82" s="36" t="s">
        <v>875</v>
      </c>
      <c r="AO82" s="31" t="s">
        <v>175</v>
      </c>
      <c r="AP82" s="31" t="s">
        <v>55</v>
      </c>
      <c r="AQ82" s="31" t="s">
        <v>52</v>
      </c>
      <c r="AR82" s="31" t="s">
        <v>399</v>
      </c>
      <c r="AS82" s="37" t="s">
        <v>401</v>
      </c>
      <c r="AT82" s="31"/>
      <c r="AU82" s="31" t="s">
        <v>876</v>
      </c>
      <c r="AV82" s="31" t="s">
        <v>314</v>
      </c>
      <c r="AW82" s="52" t="s">
        <v>88</v>
      </c>
      <c r="AX82" s="57" t="s">
        <v>1223</v>
      </c>
      <c r="AY82" s="31" t="s">
        <v>708</v>
      </c>
      <c r="AZ82" s="31" t="s">
        <v>314</v>
      </c>
      <c r="BA82" s="31" t="s">
        <v>314</v>
      </c>
      <c r="BB82" s="31"/>
      <c r="BC82" s="31" t="s">
        <v>57</v>
      </c>
      <c r="BD82" s="31" t="s">
        <v>69</v>
      </c>
      <c r="BE82" s="31"/>
      <c r="BF82" s="31" t="s">
        <v>399</v>
      </c>
      <c r="BG82" s="31" t="s">
        <v>1882</v>
      </c>
      <c r="BH82" s="37" t="s">
        <v>596</v>
      </c>
      <c r="BI82" s="31" t="s">
        <v>878</v>
      </c>
      <c r="BJ82" s="31" t="s">
        <v>325</v>
      </c>
      <c r="BK82" s="37" t="s">
        <v>879</v>
      </c>
      <c r="BL82" s="31"/>
      <c r="BM82" s="85" t="str">
        <f>+Snapshot!S140</f>
        <v>CLOSED</v>
      </c>
      <c r="BN82" s="35">
        <v>43185</v>
      </c>
      <c r="BO82" s="35" t="s">
        <v>314</v>
      </c>
      <c r="BP82" s="35">
        <v>43207</v>
      </c>
      <c r="BQ82" s="35">
        <v>43215</v>
      </c>
      <c r="BR82" s="35">
        <v>43259</v>
      </c>
      <c r="BS82" s="31" t="s">
        <v>87</v>
      </c>
      <c r="BT82" s="63"/>
    </row>
    <row r="83" spans="1:72" s="5" customFormat="1" ht="89" customHeight="1" thickBot="1" x14ac:dyDescent="0.4">
      <c r="A83" s="34">
        <v>77</v>
      </c>
      <c r="B83" s="43"/>
      <c r="C83" s="396">
        <v>17893</v>
      </c>
      <c r="D83" s="396" t="s">
        <v>3106</v>
      </c>
      <c r="E83" s="301">
        <v>43451</v>
      </c>
      <c r="F83" s="299" t="s">
        <v>3105</v>
      </c>
      <c r="G83" s="76" t="s">
        <v>2884</v>
      </c>
      <c r="H83" s="76" t="s">
        <v>3089</v>
      </c>
      <c r="I83" s="31" t="s">
        <v>3116</v>
      </c>
      <c r="J83" s="457">
        <v>235751</v>
      </c>
      <c r="K83" s="35">
        <v>42005</v>
      </c>
      <c r="L83" s="35" t="s">
        <v>335</v>
      </c>
      <c r="M83" s="35" t="s">
        <v>314</v>
      </c>
      <c r="N83" s="333" t="s">
        <v>3118</v>
      </c>
      <c r="O83" s="31" t="s">
        <v>314</v>
      </c>
      <c r="P83" s="31"/>
      <c r="Q83" s="38"/>
      <c r="R83" s="31"/>
      <c r="S83" s="35" t="s">
        <v>314</v>
      </c>
      <c r="T83" s="35" t="s">
        <v>314</v>
      </c>
      <c r="U83" s="35" t="s">
        <v>314</v>
      </c>
      <c r="V83" s="31"/>
      <c r="W83" s="35" t="s">
        <v>314</v>
      </c>
      <c r="X83" s="35" t="s">
        <v>314</v>
      </c>
      <c r="Y83" s="35" t="s">
        <v>314</v>
      </c>
      <c r="Z83" s="31"/>
      <c r="AA83" s="53"/>
      <c r="AB83" s="31"/>
      <c r="AC83" s="35"/>
      <c r="AD83" s="226"/>
      <c r="AE83" s="35"/>
      <c r="AF83" s="35"/>
      <c r="AG83" s="31"/>
      <c r="AH83" s="31" t="s">
        <v>88</v>
      </c>
      <c r="AI83" s="31" t="s">
        <v>88</v>
      </c>
      <c r="AJ83" s="39" t="s">
        <v>314</v>
      </c>
      <c r="AK83" s="31" t="s">
        <v>88</v>
      </c>
      <c r="AL83" s="35" t="s">
        <v>314</v>
      </c>
      <c r="AM83" s="31"/>
      <c r="AN83" s="36">
        <v>235751.1</v>
      </c>
      <c r="AO83" s="31" t="s">
        <v>170</v>
      </c>
      <c r="AP83" s="31" t="s">
        <v>55</v>
      </c>
      <c r="AQ83" s="31" t="s">
        <v>52</v>
      </c>
      <c r="AR83" s="31"/>
      <c r="AS83" s="37"/>
      <c r="AT83" s="31"/>
      <c r="AU83" s="31" t="s">
        <v>3119</v>
      </c>
      <c r="AV83" s="31" t="s">
        <v>314</v>
      </c>
      <c r="AW83" s="76" t="s">
        <v>87</v>
      </c>
      <c r="AX83" s="57" t="s">
        <v>314</v>
      </c>
      <c r="AY83" s="31" t="s">
        <v>239</v>
      </c>
      <c r="AZ83" s="31" t="s">
        <v>314</v>
      </c>
      <c r="BA83" s="31" t="s">
        <v>314</v>
      </c>
      <c r="BB83" s="31"/>
      <c r="BC83" s="31" t="s">
        <v>53</v>
      </c>
      <c r="BD83" s="31" t="s">
        <v>62</v>
      </c>
      <c r="BE83" s="31"/>
      <c r="BF83" s="31"/>
      <c r="BG83" s="31"/>
      <c r="BH83" s="37"/>
      <c r="BI83" s="31"/>
      <c r="BJ83" s="31"/>
      <c r="BK83" s="37"/>
      <c r="BL83" s="31"/>
      <c r="BM83" s="85" t="str">
        <f>+Snapshot!S51</f>
        <v>Under
Review
w/ Counsel</v>
      </c>
      <c r="BN83" s="35" t="s">
        <v>314</v>
      </c>
      <c r="BO83" s="35" t="s">
        <v>314</v>
      </c>
      <c r="BP83" s="35" t="s">
        <v>314</v>
      </c>
      <c r="BQ83" s="35">
        <v>43810</v>
      </c>
      <c r="BR83" s="35"/>
      <c r="BS83" s="31"/>
      <c r="BT83" s="63"/>
    </row>
    <row r="84" spans="1:72" s="5" customFormat="1" ht="89" customHeight="1" thickBot="1" x14ac:dyDescent="0.4">
      <c r="A84" s="34">
        <v>78</v>
      </c>
      <c r="B84" s="43"/>
      <c r="C84" s="396">
        <v>17894</v>
      </c>
      <c r="D84" s="396" t="s">
        <v>3117</v>
      </c>
      <c r="E84" s="301">
        <v>43451</v>
      </c>
      <c r="F84" s="299" t="s">
        <v>3105</v>
      </c>
      <c r="G84" s="76" t="s">
        <v>2884</v>
      </c>
      <c r="H84" s="76" t="s">
        <v>3089</v>
      </c>
      <c r="I84" s="31" t="s">
        <v>3123</v>
      </c>
      <c r="J84" s="457">
        <v>235752</v>
      </c>
      <c r="K84" s="35">
        <v>43470</v>
      </c>
      <c r="L84" s="35" t="s">
        <v>335</v>
      </c>
      <c r="M84" s="35" t="s">
        <v>314</v>
      </c>
      <c r="N84" s="333" t="s">
        <v>3118</v>
      </c>
      <c r="O84" s="31" t="s">
        <v>314</v>
      </c>
      <c r="P84" s="31"/>
      <c r="Q84" s="38"/>
      <c r="R84" s="31"/>
      <c r="S84" s="35" t="s">
        <v>314</v>
      </c>
      <c r="T84" s="35" t="s">
        <v>314</v>
      </c>
      <c r="U84" s="35" t="s">
        <v>314</v>
      </c>
      <c r="V84" s="31"/>
      <c r="W84" s="35" t="s">
        <v>314</v>
      </c>
      <c r="X84" s="35" t="s">
        <v>314</v>
      </c>
      <c r="Y84" s="35" t="s">
        <v>314</v>
      </c>
      <c r="Z84" s="31"/>
      <c r="AA84" s="53"/>
      <c r="AB84" s="31"/>
      <c r="AC84" s="35"/>
      <c r="AD84" s="226"/>
      <c r="AE84" s="35"/>
      <c r="AF84" s="35"/>
      <c r="AG84" s="31"/>
      <c r="AH84" s="31" t="s">
        <v>88</v>
      </c>
      <c r="AI84" s="31" t="s">
        <v>88</v>
      </c>
      <c r="AJ84" s="39" t="s">
        <v>314</v>
      </c>
      <c r="AK84" s="31" t="s">
        <v>88</v>
      </c>
      <c r="AL84" s="35" t="s">
        <v>314</v>
      </c>
      <c r="AM84" s="31"/>
      <c r="AN84" s="36">
        <v>235752.1</v>
      </c>
      <c r="AO84" s="31" t="s">
        <v>170</v>
      </c>
      <c r="AP84" s="31" t="s">
        <v>55</v>
      </c>
      <c r="AQ84" s="31" t="s">
        <v>52</v>
      </c>
      <c r="AR84" s="31"/>
      <c r="AS84" s="37"/>
      <c r="AT84" s="31"/>
      <c r="AU84" s="31" t="s">
        <v>3120</v>
      </c>
      <c r="AV84" s="31" t="s">
        <v>314</v>
      </c>
      <c r="AW84" s="76" t="s">
        <v>87</v>
      </c>
      <c r="AX84" s="57" t="s">
        <v>314</v>
      </c>
      <c r="AY84" s="31" t="s">
        <v>239</v>
      </c>
      <c r="AZ84" s="31" t="s">
        <v>314</v>
      </c>
      <c r="BA84" s="31" t="s">
        <v>314</v>
      </c>
      <c r="BB84" s="31"/>
      <c r="BC84" s="31" t="s">
        <v>53</v>
      </c>
      <c r="BD84" s="31" t="s">
        <v>62</v>
      </c>
      <c r="BE84" s="31"/>
      <c r="BF84" s="31"/>
      <c r="BG84" s="31"/>
      <c r="BH84" s="37"/>
      <c r="BI84" s="31"/>
      <c r="BJ84" s="31"/>
      <c r="BK84" s="37"/>
      <c r="BL84" s="31"/>
      <c r="BM84" s="85" t="str">
        <f>+Snapshot!S52</f>
        <v>Under
Review
w/ Counsel</v>
      </c>
      <c r="BN84" s="35" t="s">
        <v>314</v>
      </c>
      <c r="BO84" s="35" t="s">
        <v>314</v>
      </c>
      <c r="BP84" s="35" t="s">
        <v>314</v>
      </c>
      <c r="BQ84" s="35">
        <v>43810</v>
      </c>
      <c r="BR84" s="35"/>
      <c r="BS84" s="31"/>
      <c r="BT84" s="63"/>
    </row>
    <row r="85" spans="1:72" s="5" customFormat="1" ht="89" customHeight="1" thickBot="1" x14ac:dyDescent="0.4">
      <c r="A85" s="34">
        <v>79</v>
      </c>
      <c r="B85" s="31"/>
      <c r="C85" s="395" t="s">
        <v>2806</v>
      </c>
      <c r="D85" s="395" t="s">
        <v>1168</v>
      </c>
      <c r="E85" s="35">
        <v>43220</v>
      </c>
      <c r="F85" s="76" t="s">
        <v>1167</v>
      </c>
      <c r="G85" s="76">
        <v>1</v>
      </c>
      <c r="H85" s="76" t="s">
        <v>2540</v>
      </c>
      <c r="I85" s="31" t="s">
        <v>243</v>
      </c>
      <c r="J85" s="457" t="s">
        <v>3107</v>
      </c>
      <c r="K85" s="35">
        <v>42496</v>
      </c>
      <c r="L85" s="35" t="s">
        <v>335</v>
      </c>
      <c r="M85" s="35" t="s">
        <v>314</v>
      </c>
      <c r="N85" s="333" t="s">
        <v>1157</v>
      </c>
      <c r="O85" s="31" t="s">
        <v>314</v>
      </c>
      <c r="P85" s="31"/>
      <c r="Q85" s="38"/>
      <c r="R85" s="31"/>
      <c r="S85" s="35" t="s">
        <v>314</v>
      </c>
      <c r="T85" s="35" t="s">
        <v>314</v>
      </c>
      <c r="U85" s="35" t="s">
        <v>314</v>
      </c>
      <c r="V85" s="31"/>
      <c r="W85" s="35" t="s">
        <v>314</v>
      </c>
      <c r="X85" s="35" t="s">
        <v>314</v>
      </c>
      <c r="Y85" s="35" t="s">
        <v>314</v>
      </c>
      <c r="Z85" s="31"/>
      <c r="AA85" s="53" t="s">
        <v>2098</v>
      </c>
      <c r="AB85" s="31"/>
      <c r="AC85" s="35">
        <v>43202</v>
      </c>
      <c r="AD85" s="287"/>
      <c r="AE85" s="35" t="s">
        <v>29</v>
      </c>
      <c r="AF85" s="35" t="s">
        <v>30</v>
      </c>
      <c r="AG85" s="31"/>
      <c r="AH85" s="31" t="s">
        <v>88</v>
      </c>
      <c r="AI85" s="31" t="s">
        <v>88</v>
      </c>
      <c r="AJ85" s="39" t="s">
        <v>314</v>
      </c>
      <c r="AK85" s="31" t="s">
        <v>88</v>
      </c>
      <c r="AL85" s="35" t="s">
        <v>314</v>
      </c>
      <c r="AM85" s="31"/>
      <c r="AN85" s="36" t="s">
        <v>1169</v>
      </c>
      <c r="AO85" s="31" t="s">
        <v>170</v>
      </c>
      <c r="AP85" s="31" t="s">
        <v>55</v>
      </c>
      <c r="AQ85" s="31" t="s">
        <v>52</v>
      </c>
      <c r="AR85" s="31" t="s">
        <v>1176</v>
      </c>
      <c r="AS85" s="42" t="s">
        <v>1177</v>
      </c>
      <c r="AT85" s="31"/>
      <c r="AU85" s="31" t="s">
        <v>1871</v>
      </c>
      <c r="AV85" s="31" t="s">
        <v>314</v>
      </c>
      <c r="AW85" s="76" t="s">
        <v>87</v>
      </c>
      <c r="AX85" s="57" t="s">
        <v>314</v>
      </c>
      <c r="AY85" s="31" t="s">
        <v>59</v>
      </c>
      <c r="AZ85" s="31" t="s">
        <v>314</v>
      </c>
      <c r="BA85" s="31" t="s">
        <v>314</v>
      </c>
      <c r="BB85" s="31"/>
      <c r="BC85" s="31" t="s">
        <v>53</v>
      </c>
      <c r="BD85" s="31" t="s">
        <v>402</v>
      </c>
      <c r="BE85" s="31"/>
      <c r="BF85" s="31" t="s">
        <v>278</v>
      </c>
      <c r="BG85" s="31" t="s">
        <v>1173</v>
      </c>
      <c r="BH85" s="37" t="s">
        <v>1174</v>
      </c>
      <c r="BI85" s="31" t="s">
        <v>1184</v>
      </c>
      <c r="BJ85" s="31" t="s">
        <v>1872</v>
      </c>
      <c r="BK85" s="37" t="s">
        <v>1185</v>
      </c>
      <c r="BL85" s="31"/>
      <c r="BM85" s="85" t="str">
        <f>+Snapshot!S26</f>
        <v>Under
Review
w/ Counsel</v>
      </c>
      <c r="BN85" s="35">
        <v>43229</v>
      </c>
      <c r="BO85" s="35" t="s">
        <v>314</v>
      </c>
      <c r="BP85" s="35" t="s">
        <v>314</v>
      </c>
      <c r="BQ85" s="35">
        <v>43244</v>
      </c>
      <c r="BR85" s="35"/>
      <c r="BS85" s="31"/>
      <c r="BT85" s="63" t="s">
        <v>2076</v>
      </c>
    </row>
    <row r="86" spans="1:72" s="5" customFormat="1" ht="96.65" customHeight="1" thickBot="1" x14ac:dyDescent="0.4">
      <c r="A86" s="34">
        <v>80</v>
      </c>
      <c r="B86" s="31"/>
      <c r="C86" s="395">
        <v>115080</v>
      </c>
      <c r="D86" s="395" t="s">
        <v>2807</v>
      </c>
      <c r="E86" s="35">
        <v>42768</v>
      </c>
      <c r="F86" s="76" t="s">
        <v>236</v>
      </c>
      <c r="G86" s="76">
        <v>1</v>
      </c>
      <c r="H86" s="76" t="s">
        <v>2912</v>
      </c>
      <c r="I86" s="31" t="s">
        <v>265</v>
      </c>
      <c r="J86" s="458" t="s">
        <v>3108</v>
      </c>
      <c r="K86" s="35">
        <v>43040</v>
      </c>
      <c r="L86" s="35" t="s">
        <v>335</v>
      </c>
      <c r="M86" s="35" t="s">
        <v>386</v>
      </c>
      <c r="N86" s="33" t="s">
        <v>585</v>
      </c>
      <c r="O86" s="31" t="s">
        <v>314</v>
      </c>
      <c r="P86" s="31"/>
      <c r="Q86" s="38" t="s">
        <v>247</v>
      </c>
      <c r="R86" s="31"/>
      <c r="S86" s="35" t="s">
        <v>314</v>
      </c>
      <c r="T86" s="35" t="s">
        <v>314</v>
      </c>
      <c r="U86" s="35" t="s">
        <v>314</v>
      </c>
      <c r="V86" s="31"/>
      <c r="W86" s="35" t="s">
        <v>314</v>
      </c>
      <c r="X86" s="35" t="s">
        <v>314</v>
      </c>
      <c r="Y86" s="35" t="s">
        <v>314</v>
      </c>
      <c r="Z86" s="31"/>
      <c r="AA86" s="53" t="s">
        <v>314</v>
      </c>
      <c r="AB86" s="31"/>
      <c r="AC86" s="35" t="s">
        <v>314</v>
      </c>
      <c r="AD86" s="31" t="s">
        <v>292</v>
      </c>
      <c r="AE86" s="35" t="s">
        <v>29</v>
      </c>
      <c r="AF86" s="35" t="s">
        <v>30</v>
      </c>
      <c r="AG86" s="31"/>
      <c r="AH86" s="31" t="s">
        <v>88</v>
      </c>
      <c r="AI86" s="31" t="s">
        <v>87</v>
      </c>
      <c r="AJ86" s="39" t="s">
        <v>465</v>
      </c>
      <c r="AK86" s="31" t="s">
        <v>87</v>
      </c>
      <c r="AL86" s="38" t="s">
        <v>465</v>
      </c>
      <c r="AM86" s="31"/>
      <c r="AN86" s="31" t="s">
        <v>314</v>
      </c>
      <c r="AO86" s="31" t="s">
        <v>314</v>
      </c>
      <c r="AP86" s="31" t="s">
        <v>314</v>
      </c>
      <c r="AQ86" s="31" t="s">
        <v>314</v>
      </c>
      <c r="AR86" s="31" t="s">
        <v>305</v>
      </c>
      <c r="AS86" s="31" t="s">
        <v>306</v>
      </c>
      <c r="AT86" s="31"/>
      <c r="AU86" s="31" t="s">
        <v>503</v>
      </c>
      <c r="AV86" s="31" t="s">
        <v>504</v>
      </c>
      <c r="AW86" s="31" t="s">
        <v>87</v>
      </c>
      <c r="AX86" s="57" t="s">
        <v>314</v>
      </c>
      <c r="AY86" s="31" t="s">
        <v>437</v>
      </c>
      <c r="AZ86" s="31" t="s">
        <v>314</v>
      </c>
      <c r="BA86" s="31" t="s">
        <v>314</v>
      </c>
      <c r="BB86" s="31" t="s">
        <v>314</v>
      </c>
      <c r="BC86" s="31" t="s">
        <v>57</v>
      </c>
      <c r="BD86" s="31" t="s">
        <v>61</v>
      </c>
      <c r="BE86" s="31"/>
      <c r="BF86" s="31" t="s">
        <v>305</v>
      </c>
      <c r="BG86" s="31" t="s">
        <v>307</v>
      </c>
      <c r="BH86" s="292" t="s">
        <v>308</v>
      </c>
      <c r="BI86" s="31" t="s">
        <v>309</v>
      </c>
      <c r="BJ86" s="31" t="s">
        <v>310</v>
      </c>
      <c r="BK86" s="46" t="s">
        <v>311</v>
      </c>
      <c r="BL86" s="31"/>
      <c r="BM86" s="79" t="str">
        <f>+Snapshot!S111</f>
        <v>CLOSED</v>
      </c>
      <c r="BN86" s="35" t="s">
        <v>314</v>
      </c>
      <c r="BO86" s="35" t="s">
        <v>314</v>
      </c>
      <c r="BP86" s="35" t="s">
        <v>314</v>
      </c>
      <c r="BQ86" s="35">
        <v>42768</v>
      </c>
      <c r="BR86" s="35">
        <v>43039</v>
      </c>
      <c r="BS86" s="31" t="s">
        <v>87</v>
      </c>
      <c r="BT86" s="63"/>
    </row>
    <row r="87" spans="1:72" s="5" customFormat="1" ht="124.25" customHeight="1" thickBot="1" x14ac:dyDescent="0.4">
      <c r="A87" s="34">
        <v>81</v>
      </c>
      <c r="B87" s="31"/>
      <c r="C87" s="395" t="s">
        <v>2808</v>
      </c>
      <c r="D87" s="395" t="s">
        <v>2290</v>
      </c>
      <c r="E87" s="35">
        <v>43297</v>
      </c>
      <c r="F87" s="76" t="s">
        <v>2355</v>
      </c>
      <c r="G87" s="76">
        <v>2</v>
      </c>
      <c r="H87" s="76" t="s">
        <v>2920</v>
      </c>
      <c r="I87" s="31" t="s">
        <v>407</v>
      </c>
      <c r="J87" s="457" t="s">
        <v>3109</v>
      </c>
      <c r="K87" s="35">
        <v>41791</v>
      </c>
      <c r="L87" s="35" t="s">
        <v>335</v>
      </c>
      <c r="M87" s="35" t="s">
        <v>314</v>
      </c>
      <c r="N87" s="333" t="s">
        <v>1113</v>
      </c>
      <c r="O87" s="31" t="s">
        <v>314</v>
      </c>
      <c r="P87" s="31"/>
      <c r="Q87" s="38"/>
      <c r="R87" s="31"/>
      <c r="S87" s="35" t="s">
        <v>314</v>
      </c>
      <c r="T87" s="35" t="s">
        <v>314</v>
      </c>
      <c r="U87" s="35" t="s">
        <v>314</v>
      </c>
      <c r="V87" s="31"/>
      <c r="W87" s="35" t="s">
        <v>314</v>
      </c>
      <c r="X87" s="35" t="s">
        <v>314</v>
      </c>
      <c r="Y87" s="35" t="s">
        <v>314</v>
      </c>
      <c r="Z87" s="31"/>
      <c r="AA87" s="53" t="s">
        <v>2237</v>
      </c>
      <c r="AB87" s="31"/>
      <c r="AC87" s="35"/>
      <c r="AD87" s="287"/>
      <c r="AE87" s="35"/>
      <c r="AF87" s="35"/>
      <c r="AG87" s="31"/>
      <c r="AH87" s="31" t="s">
        <v>88</v>
      </c>
      <c r="AI87" s="31" t="s">
        <v>87</v>
      </c>
      <c r="AJ87" s="39" t="s">
        <v>2231</v>
      </c>
      <c r="AK87" s="31" t="s">
        <v>88</v>
      </c>
      <c r="AL87" s="35" t="s">
        <v>314</v>
      </c>
      <c r="AM87" s="31"/>
      <c r="AN87" s="36" t="s">
        <v>2232</v>
      </c>
      <c r="AO87" s="31" t="s">
        <v>170</v>
      </c>
      <c r="AP87" s="31" t="s">
        <v>51</v>
      </c>
      <c r="AQ87" s="31" t="s">
        <v>52</v>
      </c>
      <c r="AR87" s="31"/>
      <c r="AS87" s="42"/>
      <c r="AT87" s="31"/>
      <c r="AU87" s="31" t="s">
        <v>2233</v>
      </c>
      <c r="AV87" s="31" t="s">
        <v>314</v>
      </c>
      <c r="AW87" s="52" t="s">
        <v>88</v>
      </c>
      <c r="AX87" s="57" t="s">
        <v>2236</v>
      </c>
      <c r="AY87" s="31" t="s">
        <v>2235</v>
      </c>
      <c r="AZ87" s="31" t="s">
        <v>2234</v>
      </c>
      <c r="BA87" s="31" t="s">
        <v>314</v>
      </c>
      <c r="BB87" s="31"/>
      <c r="BC87" s="31" t="s">
        <v>1055</v>
      </c>
      <c r="BD87" s="31" t="s">
        <v>61</v>
      </c>
      <c r="BE87" s="31"/>
      <c r="BF87" s="31" t="s">
        <v>2308</v>
      </c>
      <c r="BG87" s="31" t="s">
        <v>2309</v>
      </c>
      <c r="BH87" s="37" t="s">
        <v>2310</v>
      </c>
      <c r="BI87" s="31" t="s">
        <v>2311</v>
      </c>
      <c r="BJ87" s="31" t="s">
        <v>2312</v>
      </c>
      <c r="BK87" s="37" t="s">
        <v>2313</v>
      </c>
      <c r="BL87" s="31"/>
      <c r="BM87" s="85" t="str">
        <f>+Snapshot!S112</f>
        <v>CLOSED</v>
      </c>
      <c r="BN87" s="35" t="s">
        <v>314</v>
      </c>
      <c r="BO87" s="35" t="s">
        <v>314</v>
      </c>
      <c r="BP87" s="35" t="s">
        <v>314</v>
      </c>
      <c r="BQ87" s="35">
        <v>43273</v>
      </c>
      <c r="BR87" s="35">
        <v>43312</v>
      </c>
      <c r="BS87" s="31" t="s">
        <v>87</v>
      </c>
      <c r="BT87" s="63" t="s">
        <v>2314</v>
      </c>
    </row>
    <row r="88" spans="1:72" s="5" customFormat="1" ht="52.5" thickBot="1" x14ac:dyDescent="0.4">
      <c r="A88" s="34">
        <v>82</v>
      </c>
      <c r="B88" s="31"/>
      <c r="C88" s="400" t="s">
        <v>2809</v>
      </c>
      <c r="D88" s="400" t="s">
        <v>2414</v>
      </c>
      <c r="E88" s="301">
        <v>43312</v>
      </c>
      <c r="F88" s="76" t="s">
        <v>266</v>
      </c>
      <c r="G88" s="76">
        <v>3</v>
      </c>
      <c r="H88" s="76" t="s">
        <v>2921</v>
      </c>
      <c r="I88" s="31" t="s">
        <v>244</v>
      </c>
      <c r="J88" s="457">
        <v>122212</v>
      </c>
      <c r="K88" s="35">
        <v>42430</v>
      </c>
      <c r="L88" s="35" t="s">
        <v>335</v>
      </c>
      <c r="M88" s="35" t="s">
        <v>314</v>
      </c>
      <c r="N88" s="333" t="s">
        <v>222</v>
      </c>
      <c r="O88" s="31" t="s">
        <v>314</v>
      </c>
      <c r="P88" s="31"/>
      <c r="Q88" s="38"/>
      <c r="R88" s="31"/>
      <c r="S88" s="35" t="s">
        <v>314</v>
      </c>
      <c r="T88" s="35" t="s">
        <v>314</v>
      </c>
      <c r="U88" s="35" t="s">
        <v>314</v>
      </c>
      <c r="V88" s="31"/>
      <c r="W88" s="35" t="s">
        <v>314</v>
      </c>
      <c r="X88" s="35" t="s">
        <v>314</v>
      </c>
      <c r="Y88" s="35" t="s">
        <v>314</v>
      </c>
      <c r="Z88" s="31"/>
      <c r="AA88" s="53"/>
      <c r="AB88" s="31"/>
      <c r="AC88" s="35" t="s">
        <v>87</v>
      </c>
      <c r="AD88" s="226">
        <v>890397</v>
      </c>
      <c r="AE88" s="35" t="s">
        <v>472</v>
      </c>
      <c r="AF88" s="35" t="s">
        <v>36</v>
      </c>
      <c r="AG88" s="31"/>
      <c r="AH88" s="31" t="s">
        <v>88</v>
      </c>
      <c r="AI88" s="31" t="s">
        <v>88</v>
      </c>
      <c r="AJ88" s="31" t="s">
        <v>314</v>
      </c>
      <c r="AK88" s="31" t="s">
        <v>88</v>
      </c>
      <c r="AL88" s="35" t="s">
        <v>314</v>
      </c>
      <c r="AM88" s="31"/>
      <c r="AN88" s="36" t="s">
        <v>314</v>
      </c>
      <c r="AO88" s="31" t="s">
        <v>314</v>
      </c>
      <c r="AP88" s="31" t="s">
        <v>314</v>
      </c>
      <c r="AQ88" s="31" t="s">
        <v>314</v>
      </c>
      <c r="AR88" s="36" t="s">
        <v>247</v>
      </c>
      <c r="AS88" s="36" t="s">
        <v>247</v>
      </c>
      <c r="AT88" s="31"/>
      <c r="AU88" s="31" t="s">
        <v>2415</v>
      </c>
      <c r="AV88" s="31" t="s">
        <v>1065</v>
      </c>
      <c r="AW88" s="52" t="s">
        <v>88</v>
      </c>
      <c r="AX88" s="31" t="s">
        <v>2416</v>
      </c>
      <c r="AY88" s="31" t="s">
        <v>893</v>
      </c>
      <c r="AZ88" s="31" t="s">
        <v>314</v>
      </c>
      <c r="BA88" s="31" t="s">
        <v>314</v>
      </c>
      <c r="BB88" s="31"/>
      <c r="BC88" s="31" t="s">
        <v>1055</v>
      </c>
      <c r="BD88" s="31" t="s">
        <v>682</v>
      </c>
      <c r="BE88" s="31"/>
      <c r="BF88" s="31" t="s">
        <v>314</v>
      </c>
      <c r="BG88" s="31" t="s">
        <v>314</v>
      </c>
      <c r="BH88" s="211" t="s">
        <v>247</v>
      </c>
      <c r="BI88" s="31" t="s">
        <v>314</v>
      </c>
      <c r="BJ88" s="31" t="s">
        <v>314</v>
      </c>
      <c r="BK88" s="211" t="s">
        <v>247</v>
      </c>
      <c r="BL88" s="31"/>
      <c r="BM88" s="76" t="str">
        <f>+[1]Snapshot!R146</f>
        <v>No Remediation Required</v>
      </c>
      <c r="BN88" s="35" t="s">
        <v>314</v>
      </c>
      <c r="BO88" s="35" t="s">
        <v>314</v>
      </c>
      <c r="BP88" s="35" t="s">
        <v>314</v>
      </c>
      <c r="BQ88" s="35" t="s">
        <v>314</v>
      </c>
      <c r="BR88" s="35" t="s">
        <v>314</v>
      </c>
      <c r="BS88" s="31" t="s">
        <v>314</v>
      </c>
      <c r="BT88" s="63" t="s">
        <v>2413</v>
      </c>
    </row>
    <row r="89" spans="1:72" s="5" customFormat="1" ht="275.39999999999998" customHeight="1" x14ac:dyDescent="0.35">
      <c r="A89" s="618">
        <v>83</v>
      </c>
      <c r="B89" s="624"/>
      <c r="C89" s="636" t="s">
        <v>3141</v>
      </c>
      <c r="D89" s="636" t="s">
        <v>3142</v>
      </c>
      <c r="E89" s="622" t="s">
        <v>430</v>
      </c>
      <c r="F89" s="632" t="s">
        <v>255</v>
      </c>
      <c r="G89" s="632">
        <v>1</v>
      </c>
      <c r="H89" s="632" t="s">
        <v>2912</v>
      </c>
      <c r="I89" s="624" t="s">
        <v>398</v>
      </c>
      <c r="J89" s="630" t="s">
        <v>3110</v>
      </c>
      <c r="K89" s="622">
        <v>42767</v>
      </c>
      <c r="L89" s="622">
        <v>43982</v>
      </c>
      <c r="M89" s="628" t="s">
        <v>314</v>
      </c>
      <c r="N89" s="622" t="s">
        <v>736</v>
      </c>
      <c r="O89" s="624" t="s">
        <v>397</v>
      </c>
      <c r="P89" s="624"/>
      <c r="Q89" s="628" t="s">
        <v>247</v>
      </c>
      <c r="R89" s="334"/>
      <c r="S89" s="622" t="s">
        <v>314</v>
      </c>
      <c r="T89" s="622" t="s">
        <v>314</v>
      </c>
      <c r="U89" s="622" t="s">
        <v>314</v>
      </c>
      <c r="V89" s="334"/>
      <c r="W89" s="622" t="s">
        <v>314</v>
      </c>
      <c r="X89" s="622" t="s">
        <v>314</v>
      </c>
      <c r="Y89" s="622" t="s">
        <v>314</v>
      </c>
      <c r="Z89" s="624"/>
      <c r="AA89" s="641" t="s">
        <v>683</v>
      </c>
      <c r="AB89" s="624"/>
      <c r="AC89" s="628" t="s">
        <v>768</v>
      </c>
      <c r="AD89" s="624" t="s">
        <v>292</v>
      </c>
      <c r="AE89" s="622" t="s">
        <v>86</v>
      </c>
      <c r="AF89" s="622" t="s">
        <v>30</v>
      </c>
      <c r="AG89" s="334"/>
      <c r="AH89" s="624" t="s">
        <v>88</v>
      </c>
      <c r="AI89" s="624" t="s">
        <v>88</v>
      </c>
      <c r="AJ89" s="624" t="s">
        <v>314</v>
      </c>
      <c r="AK89" s="624" t="s">
        <v>88</v>
      </c>
      <c r="AL89" s="622" t="s">
        <v>314</v>
      </c>
      <c r="AM89" s="334"/>
      <c r="AN89" s="643" t="s">
        <v>3140</v>
      </c>
      <c r="AO89" s="624" t="s">
        <v>170</v>
      </c>
      <c r="AP89" s="624" t="s">
        <v>55</v>
      </c>
      <c r="AQ89" s="624" t="s">
        <v>52</v>
      </c>
      <c r="AR89" s="624" t="s">
        <v>399</v>
      </c>
      <c r="AS89" s="649" t="s">
        <v>2083</v>
      </c>
      <c r="AT89" s="624"/>
      <c r="AU89" s="643" t="s">
        <v>247</v>
      </c>
      <c r="AV89" s="643" t="s">
        <v>247</v>
      </c>
      <c r="AW89" s="624" t="s">
        <v>314</v>
      </c>
      <c r="AX89" s="658" t="s">
        <v>247</v>
      </c>
      <c r="AY89" s="643" t="s">
        <v>247</v>
      </c>
      <c r="AZ89" s="643" t="s">
        <v>247</v>
      </c>
      <c r="BA89" s="643" t="s">
        <v>247</v>
      </c>
      <c r="BB89" s="624"/>
      <c r="BC89" s="624" t="s">
        <v>60</v>
      </c>
      <c r="BD89" s="624" t="s">
        <v>72</v>
      </c>
      <c r="BE89" s="624"/>
      <c r="BF89" s="624" t="s">
        <v>399</v>
      </c>
      <c r="BG89" s="624" t="s">
        <v>1882</v>
      </c>
      <c r="BH89" s="649" t="s">
        <v>596</v>
      </c>
      <c r="BI89" s="624" t="s">
        <v>2084</v>
      </c>
      <c r="BJ89" s="624" t="s">
        <v>314</v>
      </c>
      <c r="BK89" s="624"/>
      <c r="BL89" s="624"/>
      <c r="BM89" s="647" t="str">
        <f>+Snapshot!S113</f>
        <v>CLOSED</v>
      </c>
      <c r="BN89" s="622" t="s">
        <v>314</v>
      </c>
      <c r="BO89" s="622" t="s">
        <v>314</v>
      </c>
      <c r="BP89" s="622" t="s">
        <v>314</v>
      </c>
      <c r="BQ89" s="622">
        <v>43116</v>
      </c>
      <c r="BR89" s="622">
        <v>43250</v>
      </c>
      <c r="BS89" s="624" t="s">
        <v>87</v>
      </c>
      <c r="BT89" s="651" t="s">
        <v>2503</v>
      </c>
    </row>
    <row r="90" spans="1:72" s="5" customFormat="1" ht="108" customHeight="1" x14ac:dyDescent="0.35">
      <c r="A90" s="663"/>
      <c r="B90" s="654"/>
      <c r="C90" s="664"/>
      <c r="D90" s="664"/>
      <c r="E90" s="655"/>
      <c r="F90" s="656"/>
      <c r="G90" s="656"/>
      <c r="H90" s="656"/>
      <c r="I90" s="654"/>
      <c r="J90" s="667"/>
      <c r="K90" s="655"/>
      <c r="L90" s="655"/>
      <c r="M90" s="666"/>
      <c r="N90" s="655"/>
      <c r="O90" s="654"/>
      <c r="P90" s="654"/>
      <c r="Q90" s="666"/>
      <c r="R90" s="335"/>
      <c r="S90" s="655"/>
      <c r="T90" s="655"/>
      <c r="U90" s="655"/>
      <c r="V90" s="335"/>
      <c r="W90" s="655"/>
      <c r="X90" s="655"/>
      <c r="Y90" s="655"/>
      <c r="Z90" s="654"/>
      <c r="AA90" s="665"/>
      <c r="AB90" s="654"/>
      <c r="AC90" s="666"/>
      <c r="AD90" s="654"/>
      <c r="AE90" s="655"/>
      <c r="AF90" s="655"/>
      <c r="AG90" s="335"/>
      <c r="AH90" s="654"/>
      <c r="AI90" s="654"/>
      <c r="AJ90" s="654"/>
      <c r="AK90" s="654"/>
      <c r="AL90" s="655"/>
      <c r="AM90" s="335"/>
      <c r="AN90" s="661"/>
      <c r="AO90" s="654"/>
      <c r="AP90" s="654"/>
      <c r="AQ90" s="654"/>
      <c r="AR90" s="654"/>
      <c r="AS90" s="662"/>
      <c r="AT90" s="654"/>
      <c r="AU90" s="661"/>
      <c r="AV90" s="661"/>
      <c r="AW90" s="654"/>
      <c r="AX90" s="659"/>
      <c r="AY90" s="661"/>
      <c r="AZ90" s="661"/>
      <c r="BA90" s="661"/>
      <c r="BB90" s="654"/>
      <c r="BC90" s="654"/>
      <c r="BD90" s="654"/>
      <c r="BE90" s="654"/>
      <c r="BF90" s="654"/>
      <c r="BG90" s="654"/>
      <c r="BH90" s="662"/>
      <c r="BI90" s="654"/>
      <c r="BJ90" s="654"/>
      <c r="BK90" s="654"/>
      <c r="BL90" s="654"/>
      <c r="BM90" s="657"/>
      <c r="BN90" s="655"/>
      <c r="BO90" s="655"/>
      <c r="BP90" s="655"/>
      <c r="BQ90" s="655"/>
      <c r="BR90" s="655"/>
      <c r="BS90" s="654"/>
      <c r="BT90" s="653"/>
    </row>
    <row r="91" spans="1:72" s="5" customFormat="1" ht="231.65" customHeight="1" thickBot="1" x14ac:dyDescent="0.4">
      <c r="A91" s="619"/>
      <c r="B91" s="625"/>
      <c r="C91" s="635"/>
      <c r="D91" s="635"/>
      <c r="E91" s="623"/>
      <c r="F91" s="633"/>
      <c r="G91" s="633"/>
      <c r="H91" s="633"/>
      <c r="I91" s="625"/>
      <c r="J91" s="631"/>
      <c r="K91" s="623"/>
      <c r="L91" s="623"/>
      <c r="M91" s="629"/>
      <c r="N91" s="623"/>
      <c r="O91" s="625"/>
      <c r="P91" s="625"/>
      <c r="Q91" s="629"/>
      <c r="R91" s="336"/>
      <c r="S91" s="623"/>
      <c r="T91" s="623"/>
      <c r="U91" s="623"/>
      <c r="V91" s="336"/>
      <c r="W91" s="623"/>
      <c r="X91" s="623"/>
      <c r="Y91" s="623"/>
      <c r="Z91" s="625"/>
      <c r="AA91" s="642"/>
      <c r="AB91" s="625"/>
      <c r="AC91" s="629"/>
      <c r="AD91" s="625"/>
      <c r="AE91" s="623"/>
      <c r="AF91" s="623"/>
      <c r="AG91" s="336"/>
      <c r="AH91" s="625"/>
      <c r="AI91" s="625"/>
      <c r="AJ91" s="625"/>
      <c r="AK91" s="625"/>
      <c r="AL91" s="623"/>
      <c r="AM91" s="336"/>
      <c r="AN91" s="644"/>
      <c r="AO91" s="625"/>
      <c r="AP91" s="625"/>
      <c r="AQ91" s="625"/>
      <c r="AR91" s="625"/>
      <c r="AS91" s="650"/>
      <c r="AT91" s="625"/>
      <c r="AU91" s="644"/>
      <c r="AV91" s="644"/>
      <c r="AW91" s="625"/>
      <c r="AX91" s="660"/>
      <c r="AY91" s="644"/>
      <c r="AZ91" s="644"/>
      <c r="BA91" s="644"/>
      <c r="BB91" s="625"/>
      <c r="BC91" s="625"/>
      <c r="BD91" s="625"/>
      <c r="BE91" s="625"/>
      <c r="BF91" s="625"/>
      <c r="BG91" s="625"/>
      <c r="BH91" s="650"/>
      <c r="BI91" s="625"/>
      <c r="BJ91" s="625"/>
      <c r="BK91" s="625"/>
      <c r="BL91" s="625"/>
      <c r="BM91" s="648"/>
      <c r="BN91" s="623"/>
      <c r="BO91" s="623"/>
      <c r="BP91" s="623"/>
      <c r="BQ91" s="623"/>
      <c r="BR91" s="623"/>
      <c r="BS91" s="625"/>
      <c r="BT91" s="652"/>
    </row>
    <row r="92" spans="1:72" s="5" customFormat="1" ht="147" customHeight="1" thickBot="1" x14ac:dyDescent="0.4">
      <c r="A92" s="34">
        <v>84</v>
      </c>
      <c r="B92" s="31"/>
      <c r="C92" s="395" t="s">
        <v>3146</v>
      </c>
      <c r="D92" s="395" t="s">
        <v>3147</v>
      </c>
      <c r="E92" s="35">
        <v>43068</v>
      </c>
      <c r="F92" s="76" t="s">
        <v>365</v>
      </c>
      <c r="G92" s="76">
        <v>1</v>
      </c>
      <c r="H92" s="76" t="s">
        <v>2912</v>
      </c>
      <c r="I92" s="31" t="s">
        <v>407</v>
      </c>
      <c r="J92" s="455" t="s">
        <v>478</v>
      </c>
      <c r="K92" s="35">
        <v>40745</v>
      </c>
      <c r="L92" s="35" t="s">
        <v>335</v>
      </c>
      <c r="M92" s="35" t="s">
        <v>210</v>
      </c>
      <c r="N92" s="35" t="s">
        <v>474</v>
      </c>
      <c r="O92" s="31" t="s">
        <v>314</v>
      </c>
      <c r="P92" s="31"/>
      <c r="Q92" s="38" t="s">
        <v>247</v>
      </c>
      <c r="R92" s="31"/>
      <c r="S92" s="35" t="s">
        <v>314</v>
      </c>
      <c r="T92" s="35" t="s">
        <v>314</v>
      </c>
      <c r="U92" s="35" t="s">
        <v>314</v>
      </c>
      <c r="V92" s="31"/>
      <c r="W92" s="35" t="s">
        <v>314</v>
      </c>
      <c r="X92" s="35" t="s">
        <v>314</v>
      </c>
      <c r="Y92" s="35" t="s">
        <v>314</v>
      </c>
      <c r="Z92" s="31"/>
      <c r="AA92" s="53" t="s">
        <v>314</v>
      </c>
      <c r="AB92" s="31"/>
      <c r="AC92" s="38" t="s">
        <v>767</v>
      </c>
      <c r="AD92" s="31" t="s">
        <v>292</v>
      </c>
      <c r="AE92" s="35" t="s">
        <v>86</v>
      </c>
      <c r="AF92" s="35" t="s">
        <v>36</v>
      </c>
      <c r="AG92" s="31"/>
      <c r="AH92" s="31" t="s">
        <v>88</v>
      </c>
      <c r="AI92" s="31" t="s">
        <v>88</v>
      </c>
      <c r="AJ92" s="31" t="s">
        <v>314</v>
      </c>
      <c r="AK92" s="31" t="s">
        <v>88</v>
      </c>
      <c r="AL92" s="35" t="s">
        <v>314</v>
      </c>
      <c r="AM92" s="31"/>
      <c r="AN92" s="36" t="s">
        <v>487</v>
      </c>
      <c r="AO92" s="31" t="s">
        <v>171</v>
      </c>
      <c r="AP92" s="31" t="s">
        <v>55</v>
      </c>
      <c r="AQ92" s="31" t="s">
        <v>52</v>
      </c>
      <c r="AR92" s="31" t="s">
        <v>909</v>
      </c>
      <c r="AS92" s="37" t="s">
        <v>910</v>
      </c>
      <c r="AT92" s="31"/>
      <c r="AU92" s="31" t="s">
        <v>486</v>
      </c>
      <c r="AV92" s="31" t="s">
        <v>314</v>
      </c>
      <c r="AW92" s="31" t="s">
        <v>87</v>
      </c>
      <c r="AX92" s="57" t="s">
        <v>314</v>
      </c>
      <c r="AY92" s="31" t="s">
        <v>489</v>
      </c>
      <c r="AZ92" s="31" t="s">
        <v>314</v>
      </c>
      <c r="BA92" s="31" t="s">
        <v>314</v>
      </c>
      <c r="BB92" s="31"/>
      <c r="BC92" s="31" t="s">
        <v>57</v>
      </c>
      <c r="BD92" s="31" t="s">
        <v>402</v>
      </c>
      <c r="BE92" s="31"/>
      <c r="BF92" s="31" t="s">
        <v>909</v>
      </c>
      <c r="BG92" s="31" t="s">
        <v>913</v>
      </c>
      <c r="BH92" s="290" t="s">
        <v>910</v>
      </c>
      <c r="BI92" s="31" t="s">
        <v>911</v>
      </c>
      <c r="BJ92" s="31" t="s">
        <v>914</v>
      </c>
      <c r="BK92" s="37" t="s">
        <v>912</v>
      </c>
      <c r="BL92" s="31"/>
      <c r="BM92" s="85" t="str">
        <f>+Snapshot!S114</f>
        <v>CLOSED</v>
      </c>
      <c r="BN92" s="35" t="s">
        <v>314</v>
      </c>
      <c r="BO92" s="35" t="s">
        <v>314</v>
      </c>
      <c r="BP92" s="35" t="s">
        <v>314</v>
      </c>
      <c r="BQ92" s="35">
        <v>43068</v>
      </c>
      <c r="BR92" s="35">
        <v>43172</v>
      </c>
      <c r="BS92" s="31" t="s">
        <v>87</v>
      </c>
      <c r="BT92" s="81"/>
    </row>
    <row r="93" spans="1:72" s="5" customFormat="1" ht="130.5" thickBot="1" x14ac:dyDescent="0.4">
      <c r="A93" s="34">
        <v>85</v>
      </c>
      <c r="B93" s="31"/>
      <c r="C93" s="395" t="s">
        <v>2810</v>
      </c>
      <c r="D93" s="395" t="s">
        <v>644</v>
      </c>
      <c r="E93" s="35" t="s">
        <v>488</v>
      </c>
      <c r="F93" s="299" t="s">
        <v>379</v>
      </c>
      <c r="G93" s="76" t="s">
        <v>2884</v>
      </c>
      <c r="H93" s="337" t="s">
        <v>2541</v>
      </c>
      <c r="I93" s="31" t="s">
        <v>407</v>
      </c>
      <c r="J93" s="455" t="s">
        <v>553</v>
      </c>
      <c r="K93" s="35">
        <v>42217</v>
      </c>
      <c r="L93" s="35" t="s">
        <v>335</v>
      </c>
      <c r="M93" s="35" t="s">
        <v>314</v>
      </c>
      <c r="N93" s="35" t="s">
        <v>713</v>
      </c>
      <c r="O93" s="31" t="s">
        <v>314</v>
      </c>
      <c r="P93" s="31"/>
      <c r="Q93" s="38" t="s">
        <v>247</v>
      </c>
      <c r="R93" s="31"/>
      <c r="S93" s="35">
        <v>43133</v>
      </c>
      <c r="T93" s="35" t="s">
        <v>314</v>
      </c>
      <c r="U93" s="35">
        <v>43171</v>
      </c>
      <c r="V93" s="31"/>
      <c r="W93" s="35">
        <v>43133</v>
      </c>
      <c r="X93" s="35">
        <v>43139</v>
      </c>
      <c r="Y93" s="35">
        <v>43146</v>
      </c>
      <c r="Z93" s="31"/>
      <c r="AA93" s="53" t="s">
        <v>705</v>
      </c>
      <c r="AB93" s="31"/>
      <c r="AC93" s="35" t="s">
        <v>87</v>
      </c>
      <c r="AD93" s="36">
        <v>703790</v>
      </c>
      <c r="AE93" s="35" t="s">
        <v>85</v>
      </c>
      <c r="AF93" s="35"/>
      <c r="AG93" s="31"/>
      <c r="AH93" s="31" t="s">
        <v>88</v>
      </c>
      <c r="AI93" s="31" t="s">
        <v>466</v>
      </c>
      <c r="AJ93" s="36" t="s">
        <v>707</v>
      </c>
      <c r="AK93" s="31" t="s">
        <v>88</v>
      </c>
      <c r="AL93" s="35" t="s">
        <v>314</v>
      </c>
      <c r="AM93" s="31"/>
      <c r="AN93" s="36" t="s">
        <v>706</v>
      </c>
      <c r="AO93" s="31" t="s">
        <v>171</v>
      </c>
      <c r="AP93" s="31" t="s">
        <v>51</v>
      </c>
      <c r="AQ93" s="31" t="s">
        <v>52</v>
      </c>
      <c r="AR93" s="31" t="s">
        <v>399</v>
      </c>
      <c r="AS93" s="51" t="s">
        <v>401</v>
      </c>
      <c r="AT93" s="31"/>
      <c r="AU93" s="31" t="s">
        <v>710</v>
      </c>
      <c r="AV93" s="31" t="s">
        <v>314</v>
      </c>
      <c r="AW93" s="44" t="s">
        <v>220</v>
      </c>
      <c r="AX93" s="57" t="s">
        <v>726</v>
      </c>
      <c r="AY93" s="31" t="s">
        <v>703</v>
      </c>
      <c r="AZ93" s="31" t="s">
        <v>711</v>
      </c>
      <c r="BA93" s="37" t="s">
        <v>712</v>
      </c>
      <c r="BB93" s="31"/>
      <c r="BC93" s="31" t="s">
        <v>314</v>
      </c>
      <c r="BD93" s="31" t="s">
        <v>314</v>
      </c>
      <c r="BE93" s="31"/>
      <c r="BF93" s="31" t="s">
        <v>314</v>
      </c>
      <c r="BG93" s="31" t="s">
        <v>314</v>
      </c>
      <c r="BH93" s="291" t="s">
        <v>314</v>
      </c>
      <c r="BI93" s="31" t="s">
        <v>314</v>
      </c>
      <c r="BJ93" s="31" t="s">
        <v>314</v>
      </c>
      <c r="BK93" s="31" t="s">
        <v>314</v>
      </c>
      <c r="BL93" s="31"/>
      <c r="BM93" s="85" t="str">
        <f>+[1]Snapshot!R127</f>
        <v>CLOSED
EHQ HANDLING</v>
      </c>
      <c r="BN93" s="35">
        <v>43189</v>
      </c>
      <c r="BO93" s="35" t="s">
        <v>314</v>
      </c>
      <c r="BP93" s="35" t="s">
        <v>314</v>
      </c>
      <c r="BQ93" s="35" t="s">
        <v>314</v>
      </c>
      <c r="BR93" s="35" t="s">
        <v>314</v>
      </c>
      <c r="BS93" s="35" t="s">
        <v>314</v>
      </c>
      <c r="BT93" s="63" t="s">
        <v>1240</v>
      </c>
    </row>
    <row r="94" spans="1:72" s="5" customFormat="1" ht="78.5" thickBot="1" x14ac:dyDescent="0.4">
      <c r="A94" s="34">
        <v>86</v>
      </c>
      <c r="B94" s="31"/>
      <c r="C94" s="395" t="s">
        <v>2811</v>
      </c>
      <c r="D94" s="395" t="s">
        <v>977</v>
      </c>
      <c r="E94" s="35">
        <v>43038</v>
      </c>
      <c r="F94" s="76" t="s">
        <v>967</v>
      </c>
      <c r="G94" s="76">
        <v>1</v>
      </c>
      <c r="H94" s="76" t="s">
        <v>2915</v>
      </c>
      <c r="I94" s="31" t="s">
        <v>975</v>
      </c>
      <c r="J94" s="458" t="s">
        <v>976</v>
      </c>
      <c r="K94" s="35">
        <v>42265</v>
      </c>
      <c r="L94" s="35" t="s">
        <v>335</v>
      </c>
      <c r="M94" s="35" t="s">
        <v>314</v>
      </c>
      <c r="N94" s="33" t="s">
        <v>836</v>
      </c>
      <c r="O94" s="31" t="s">
        <v>314</v>
      </c>
      <c r="P94" s="31"/>
      <c r="Q94" s="38"/>
      <c r="R94" s="31"/>
      <c r="S94" s="35" t="s">
        <v>314</v>
      </c>
      <c r="T94" s="35" t="s">
        <v>314</v>
      </c>
      <c r="U94" s="35" t="s">
        <v>314</v>
      </c>
      <c r="V94" s="31"/>
      <c r="W94" s="35" t="s">
        <v>314</v>
      </c>
      <c r="X94" s="35" t="s">
        <v>314</v>
      </c>
      <c r="Y94" s="35" t="s">
        <v>314</v>
      </c>
      <c r="Z94" s="31"/>
      <c r="AA94" s="53"/>
      <c r="AB94" s="31"/>
      <c r="AC94" s="35" t="s">
        <v>87</v>
      </c>
      <c r="AD94" s="226">
        <v>569080</v>
      </c>
      <c r="AE94" s="35" t="s">
        <v>86</v>
      </c>
      <c r="AF94" s="35" t="s">
        <v>240</v>
      </c>
      <c r="AG94" s="31"/>
      <c r="AH94" s="31" t="s">
        <v>88</v>
      </c>
      <c r="AI94" s="31" t="s">
        <v>87</v>
      </c>
      <c r="AJ94" s="39" t="s">
        <v>461</v>
      </c>
      <c r="AK94" s="31" t="s">
        <v>88</v>
      </c>
      <c r="AL94" s="35" t="s">
        <v>314</v>
      </c>
      <c r="AM94" s="31"/>
      <c r="AN94" s="36" t="s">
        <v>968</v>
      </c>
      <c r="AO94" s="31" t="s">
        <v>170</v>
      </c>
      <c r="AP94" s="31" t="s">
        <v>51</v>
      </c>
      <c r="AQ94" s="31" t="s">
        <v>52</v>
      </c>
      <c r="AR94" s="31" t="s">
        <v>969</v>
      </c>
      <c r="AS94" s="42" t="s">
        <v>970</v>
      </c>
      <c r="AT94" s="31"/>
      <c r="AU94" s="31" t="s">
        <v>1224</v>
      </c>
      <c r="AV94" s="31" t="s">
        <v>314</v>
      </c>
      <c r="AW94" s="31" t="s">
        <v>87</v>
      </c>
      <c r="AX94" s="57" t="s">
        <v>314</v>
      </c>
      <c r="AY94" s="31" t="s">
        <v>708</v>
      </c>
      <c r="AZ94" s="31" t="s">
        <v>314</v>
      </c>
      <c r="BA94" s="31" t="s">
        <v>314</v>
      </c>
      <c r="BB94" s="31"/>
      <c r="BC94" s="31" t="s">
        <v>57</v>
      </c>
      <c r="BD94" s="31" t="s">
        <v>70</v>
      </c>
      <c r="BE94" s="31"/>
      <c r="BF94" s="31" t="s">
        <v>969</v>
      </c>
      <c r="BG94" s="31" t="s">
        <v>971</v>
      </c>
      <c r="BH94" s="37" t="s">
        <v>972</v>
      </c>
      <c r="BI94" s="31" t="s">
        <v>973</v>
      </c>
      <c r="BJ94" s="31" t="s">
        <v>325</v>
      </c>
      <c r="BK94" s="37" t="s">
        <v>974</v>
      </c>
      <c r="BL94" s="31"/>
      <c r="BM94" s="85" t="str">
        <f>+Snapshot!S115</f>
        <v>CLOSED</v>
      </c>
      <c r="BN94" s="35" t="s">
        <v>314</v>
      </c>
      <c r="BO94" s="35" t="s">
        <v>314</v>
      </c>
      <c r="BP94" s="35" t="s">
        <v>314</v>
      </c>
      <c r="BQ94" s="35">
        <v>43038</v>
      </c>
      <c r="BR94" s="35">
        <v>43181</v>
      </c>
      <c r="BS94" s="31" t="s">
        <v>87</v>
      </c>
      <c r="BT94" s="63"/>
    </row>
    <row r="95" spans="1:72" s="5" customFormat="1" ht="91.5" thickBot="1" x14ac:dyDescent="0.4">
      <c r="A95" s="34">
        <v>87</v>
      </c>
      <c r="B95" s="31"/>
      <c r="C95" s="395" t="s">
        <v>2812</v>
      </c>
      <c r="D95" s="395" t="s">
        <v>2425</v>
      </c>
      <c r="E95" s="35">
        <v>42990</v>
      </c>
      <c r="F95" s="299" t="s">
        <v>1772</v>
      </c>
      <c r="G95" s="341">
        <v>1</v>
      </c>
      <c r="H95" s="76" t="s">
        <v>2540</v>
      </c>
      <c r="I95" s="336" t="s">
        <v>2366</v>
      </c>
      <c r="J95" s="458" t="s">
        <v>2426</v>
      </c>
      <c r="K95" s="35">
        <v>42097</v>
      </c>
      <c r="L95" s="35" t="s">
        <v>335</v>
      </c>
      <c r="M95" s="35" t="s">
        <v>314</v>
      </c>
      <c r="N95" s="33"/>
      <c r="O95" s="31" t="s">
        <v>314</v>
      </c>
      <c r="P95" s="31"/>
      <c r="Q95" s="38"/>
      <c r="R95" s="31"/>
      <c r="S95" s="35" t="s">
        <v>314</v>
      </c>
      <c r="T95" s="35" t="s">
        <v>314</v>
      </c>
      <c r="U95" s="35" t="s">
        <v>314</v>
      </c>
      <c r="V95" s="31"/>
      <c r="W95" s="35" t="s">
        <v>314</v>
      </c>
      <c r="X95" s="35" t="s">
        <v>314</v>
      </c>
      <c r="Y95" s="35" t="s">
        <v>314</v>
      </c>
      <c r="Z95" s="31"/>
      <c r="AA95" s="53"/>
      <c r="AB95" s="31"/>
      <c r="AC95" s="35"/>
      <c r="AD95" s="226"/>
      <c r="AE95" s="35"/>
      <c r="AF95" s="35"/>
      <c r="AG95" s="31"/>
      <c r="AH95" s="31" t="s">
        <v>88</v>
      </c>
      <c r="AI95" s="31"/>
      <c r="AJ95" s="39"/>
      <c r="AK95" s="31"/>
      <c r="AL95" s="35"/>
      <c r="AM95" s="31"/>
      <c r="AN95" s="36" t="s">
        <v>2427</v>
      </c>
      <c r="AO95" s="31"/>
      <c r="AP95" s="31"/>
      <c r="AQ95" s="31"/>
      <c r="AR95" s="31"/>
      <c r="AS95" s="42"/>
      <c r="AT95" s="31"/>
      <c r="AU95" s="31" t="s">
        <v>2428</v>
      </c>
      <c r="AV95" s="31" t="s">
        <v>314</v>
      </c>
      <c r="AW95" s="31" t="s">
        <v>87</v>
      </c>
      <c r="AX95" s="57" t="s">
        <v>314</v>
      </c>
      <c r="AY95" s="31" t="s">
        <v>477</v>
      </c>
      <c r="AZ95" s="31" t="s">
        <v>314</v>
      </c>
      <c r="BA95" s="31" t="s">
        <v>314</v>
      </c>
      <c r="BB95" s="31"/>
      <c r="BC95" s="31" t="s">
        <v>1055</v>
      </c>
      <c r="BD95" s="31" t="s">
        <v>71</v>
      </c>
      <c r="BE95" s="31"/>
      <c r="BF95" s="31"/>
      <c r="BG95" s="31"/>
      <c r="BH95" s="37"/>
      <c r="BI95" s="31"/>
      <c r="BJ95" s="31"/>
      <c r="BK95" s="37"/>
      <c r="BL95" s="31"/>
      <c r="BM95" s="85" t="str">
        <f>+Snapshot!S27</f>
        <v>Under
Review
w/ Counsel</v>
      </c>
      <c r="BN95" s="35" t="s">
        <v>314</v>
      </c>
      <c r="BO95" s="35" t="s">
        <v>314</v>
      </c>
      <c r="BP95" s="35" t="s">
        <v>314</v>
      </c>
      <c r="BQ95" s="35">
        <v>42990</v>
      </c>
      <c r="BR95" s="35"/>
      <c r="BS95" s="31"/>
      <c r="BT95" s="63"/>
    </row>
    <row r="96" spans="1:72" s="5" customFormat="1" ht="119.4" customHeight="1" thickBot="1" x14ac:dyDescent="0.4">
      <c r="A96" s="34">
        <v>88</v>
      </c>
      <c r="B96" s="31"/>
      <c r="C96" s="395" t="s">
        <v>2813</v>
      </c>
      <c r="D96" s="395" t="s">
        <v>2110</v>
      </c>
      <c r="E96" s="35">
        <v>43257</v>
      </c>
      <c r="F96" s="76" t="s">
        <v>2111</v>
      </c>
      <c r="G96" s="338">
        <v>3</v>
      </c>
      <c r="H96" s="338" t="s">
        <v>2893</v>
      </c>
      <c r="I96" s="336" t="s">
        <v>244</v>
      </c>
      <c r="J96" s="455" t="s">
        <v>2112</v>
      </c>
      <c r="K96" s="35">
        <v>42283</v>
      </c>
      <c r="L96" s="35" t="s">
        <v>335</v>
      </c>
      <c r="M96" s="35" t="s">
        <v>314</v>
      </c>
      <c r="N96" s="333" t="s">
        <v>2113</v>
      </c>
      <c r="O96" s="31" t="s">
        <v>314</v>
      </c>
      <c r="P96" s="31"/>
      <c r="Q96" s="38"/>
      <c r="R96" s="31"/>
      <c r="S96" s="35" t="s">
        <v>314</v>
      </c>
      <c r="T96" s="35" t="s">
        <v>314</v>
      </c>
      <c r="U96" s="35" t="s">
        <v>314</v>
      </c>
      <c r="V96" s="31"/>
      <c r="W96" s="35" t="s">
        <v>314</v>
      </c>
      <c r="X96" s="35" t="s">
        <v>314</v>
      </c>
      <c r="Y96" s="35" t="s">
        <v>314</v>
      </c>
      <c r="Z96" s="31"/>
      <c r="AA96" s="53" t="s">
        <v>2114</v>
      </c>
      <c r="AB96" s="31"/>
      <c r="AC96" s="35" t="s">
        <v>87</v>
      </c>
      <c r="AD96" s="226">
        <v>761740</v>
      </c>
      <c r="AE96" s="35" t="s">
        <v>85</v>
      </c>
      <c r="AF96" s="35" t="s">
        <v>30</v>
      </c>
      <c r="AG96" s="31"/>
      <c r="AH96" s="31" t="s">
        <v>88</v>
      </c>
      <c r="AI96" s="31" t="s">
        <v>87</v>
      </c>
      <c r="AJ96" s="36" t="s">
        <v>465</v>
      </c>
      <c r="AK96" s="31" t="s">
        <v>88</v>
      </c>
      <c r="AL96" s="35" t="s">
        <v>314</v>
      </c>
      <c r="AM96" s="31"/>
      <c r="AN96" s="36" t="s">
        <v>2115</v>
      </c>
      <c r="AO96" s="31" t="s">
        <v>171</v>
      </c>
      <c r="AP96" s="31" t="s">
        <v>51</v>
      </c>
      <c r="AQ96" s="31" t="s">
        <v>52</v>
      </c>
      <c r="AR96" s="31" t="s">
        <v>2395</v>
      </c>
      <c r="AS96" s="37" t="s">
        <v>2397</v>
      </c>
      <c r="AT96" s="31"/>
      <c r="AU96" s="31" t="s">
        <v>2202</v>
      </c>
      <c r="AV96" s="31" t="s">
        <v>2203</v>
      </c>
      <c r="AW96" s="76" t="s">
        <v>87</v>
      </c>
      <c r="AX96" s="57" t="s">
        <v>314</v>
      </c>
      <c r="AY96" s="31" t="s">
        <v>437</v>
      </c>
      <c r="AZ96" s="31" t="s">
        <v>314</v>
      </c>
      <c r="BA96" s="31" t="s">
        <v>314</v>
      </c>
      <c r="BB96" s="31"/>
      <c r="BC96" s="31" t="s">
        <v>1055</v>
      </c>
      <c r="BD96" s="31" t="s">
        <v>402</v>
      </c>
      <c r="BE96" s="31"/>
      <c r="BF96" s="31" t="s">
        <v>2395</v>
      </c>
      <c r="BG96" s="31" t="s">
        <v>2396</v>
      </c>
      <c r="BH96" s="37" t="s">
        <v>2397</v>
      </c>
      <c r="BI96" s="31" t="s">
        <v>2362</v>
      </c>
      <c r="BJ96" s="31" t="s">
        <v>2363</v>
      </c>
      <c r="BK96" s="37" t="s">
        <v>2364</v>
      </c>
      <c r="BL96" s="31"/>
      <c r="BM96" s="85" t="str">
        <f>+Snapshot!S116</f>
        <v>CLOSED</v>
      </c>
      <c r="BN96" s="35" t="s">
        <v>314</v>
      </c>
      <c r="BO96" s="35" t="s">
        <v>314</v>
      </c>
      <c r="BP96" s="35" t="s">
        <v>314</v>
      </c>
      <c r="BQ96" s="35">
        <v>43266</v>
      </c>
      <c r="BR96" s="35">
        <v>43322</v>
      </c>
      <c r="BS96" s="31" t="s">
        <v>87</v>
      </c>
      <c r="BT96" s="67"/>
    </row>
    <row r="97" spans="1:72" s="5" customFormat="1" ht="194" customHeight="1" thickBot="1" x14ac:dyDescent="0.4">
      <c r="A97" s="34">
        <v>89</v>
      </c>
      <c r="B97" s="31"/>
      <c r="C97" s="395" t="s">
        <v>2814</v>
      </c>
      <c r="D97" s="395" t="s">
        <v>645</v>
      </c>
      <c r="E97" s="35" t="s">
        <v>430</v>
      </c>
      <c r="F97" s="76" t="s">
        <v>366</v>
      </c>
      <c r="G97" s="76">
        <v>1</v>
      </c>
      <c r="H97" s="76" t="s">
        <v>2912</v>
      </c>
      <c r="I97" s="31" t="s">
        <v>569</v>
      </c>
      <c r="J97" s="455" t="s">
        <v>570</v>
      </c>
      <c r="K97" s="35">
        <v>34205</v>
      </c>
      <c r="L97" s="35" t="s">
        <v>335</v>
      </c>
      <c r="M97" s="35" t="s">
        <v>611</v>
      </c>
      <c r="N97" s="53" t="s">
        <v>664</v>
      </c>
      <c r="O97" s="31" t="s">
        <v>314</v>
      </c>
      <c r="P97" s="31"/>
      <c r="Q97" s="38" t="s">
        <v>247</v>
      </c>
      <c r="R97" s="31"/>
      <c r="S97" s="38" t="s">
        <v>579</v>
      </c>
      <c r="T97" s="38" t="s">
        <v>314</v>
      </c>
      <c r="U97" s="35">
        <v>43137</v>
      </c>
      <c r="V97" s="31"/>
      <c r="W97" s="35">
        <v>43138</v>
      </c>
      <c r="X97" s="35" t="s">
        <v>314</v>
      </c>
      <c r="Y97" s="35">
        <v>43138</v>
      </c>
      <c r="Z97" s="31"/>
      <c r="AA97" s="53" t="s">
        <v>772</v>
      </c>
      <c r="AB97" s="31"/>
      <c r="AC97" s="38" t="s">
        <v>763</v>
      </c>
      <c r="AD97" s="31" t="s">
        <v>239</v>
      </c>
      <c r="AE97" s="35" t="s">
        <v>29</v>
      </c>
      <c r="AF97" s="35" t="s">
        <v>30</v>
      </c>
      <c r="AG97" s="31"/>
      <c r="AH97" s="31" t="s">
        <v>88</v>
      </c>
      <c r="AI97" s="31" t="s">
        <v>88</v>
      </c>
      <c r="AJ97" s="31" t="s">
        <v>314</v>
      </c>
      <c r="AK97" s="31" t="s">
        <v>314</v>
      </c>
      <c r="AL97" s="35" t="s">
        <v>314</v>
      </c>
      <c r="AM97" s="31"/>
      <c r="AN97" s="339"/>
      <c r="AO97" s="31"/>
      <c r="AP97" s="31" t="s">
        <v>55</v>
      </c>
      <c r="AQ97" s="31" t="s">
        <v>52</v>
      </c>
      <c r="AR97" s="31"/>
      <c r="AS97" s="51"/>
      <c r="AT97" s="31"/>
      <c r="AU97" s="31" t="s">
        <v>665</v>
      </c>
      <c r="AV97" s="31" t="s">
        <v>314</v>
      </c>
      <c r="AW97" s="31" t="s">
        <v>87</v>
      </c>
      <c r="AX97" s="57" t="s">
        <v>314</v>
      </c>
      <c r="AY97" s="31" t="s">
        <v>679</v>
      </c>
      <c r="AZ97" s="31" t="s">
        <v>314</v>
      </c>
      <c r="BA97" s="31" t="s">
        <v>314</v>
      </c>
      <c r="BB97" s="31"/>
      <c r="BC97" s="31" t="s">
        <v>53</v>
      </c>
      <c r="BD97" s="31" t="s">
        <v>72</v>
      </c>
      <c r="BE97" s="31"/>
      <c r="BF97" s="31"/>
      <c r="BG97" s="31"/>
      <c r="BH97" s="290"/>
      <c r="BI97" s="31"/>
      <c r="BJ97" s="31"/>
      <c r="BK97" s="31"/>
      <c r="BL97" s="31"/>
      <c r="BM97" s="85" t="str">
        <f>+[1]Snapshot!R128</f>
        <v>CLOSED
NIKE LEGAL
HANDLING</v>
      </c>
      <c r="BN97" s="35" t="s">
        <v>314</v>
      </c>
      <c r="BO97" s="35" t="s">
        <v>314</v>
      </c>
      <c r="BP97" s="35" t="s">
        <v>314</v>
      </c>
      <c r="BQ97" s="35">
        <v>43158</v>
      </c>
      <c r="BR97" s="35"/>
      <c r="BS97" s="31"/>
      <c r="BT97" s="63" t="s">
        <v>978</v>
      </c>
    </row>
    <row r="98" spans="1:72" s="5" customFormat="1" ht="143.5" thickBot="1" x14ac:dyDescent="0.4">
      <c r="A98" s="34">
        <v>90</v>
      </c>
      <c r="B98" s="31"/>
      <c r="C98" s="395" t="s">
        <v>2815</v>
      </c>
      <c r="D98" s="395" t="s">
        <v>646</v>
      </c>
      <c r="E98" s="35" t="s">
        <v>434</v>
      </c>
      <c r="F98" s="76" t="s">
        <v>945</v>
      </c>
      <c r="G98" s="76">
        <v>1</v>
      </c>
      <c r="H98" s="76" t="s">
        <v>2912</v>
      </c>
      <c r="I98" s="31" t="s">
        <v>949</v>
      </c>
      <c r="J98" s="455" t="s">
        <v>554</v>
      </c>
      <c r="K98" s="35">
        <v>39926</v>
      </c>
      <c r="L98" s="35" t="s">
        <v>335</v>
      </c>
      <c r="M98" s="35" t="s">
        <v>314</v>
      </c>
      <c r="N98" s="35" t="s">
        <v>737</v>
      </c>
      <c r="O98" s="31" t="s">
        <v>314</v>
      </c>
      <c r="P98" s="31"/>
      <c r="Q98" s="48" t="s">
        <v>947</v>
      </c>
      <c r="R98" s="31"/>
      <c r="S98" s="35">
        <v>43133</v>
      </c>
      <c r="T98" s="35" t="s">
        <v>314</v>
      </c>
      <c r="U98" s="35">
        <v>43136</v>
      </c>
      <c r="V98" s="31"/>
      <c r="W98" s="35">
        <v>43133</v>
      </c>
      <c r="X98" s="35" t="s">
        <v>314</v>
      </c>
      <c r="Y98" s="35">
        <v>43136</v>
      </c>
      <c r="Z98" s="31"/>
      <c r="AA98" s="53" t="s">
        <v>597</v>
      </c>
      <c r="AB98" s="31"/>
      <c r="AC98" s="35" t="s">
        <v>314</v>
      </c>
      <c r="AD98" s="31" t="s">
        <v>314</v>
      </c>
      <c r="AE98" s="35" t="s">
        <v>811</v>
      </c>
      <c r="AF98" s="35" t="s">
        <v>240</v>
      </c>
      <c r="AG98" s="31"/>
      <c r="AH98" s="31" t="s">
        <v>88</v>
      </c>
      <c r="AI98" s="31" t="s">
        <v>88</v>
      </c>
      <c r="AJ98" s="31" t="s">
        <v>314</v>
      </c>
      <c r="AK98" s="31" t="s">
        <v>88</v>
      </c>
      <c r="AL98" s="35" t="s">
        <v>314</v>
      </c>
      <c r="AM98" s="31"/>
      <c r="AN98" s="30" t="s">
        <v>946</v>
      </c>
      <c r="AO98" s="31" t="s">
        <v>170</v>
      </c>
      <c r="AP98" s="31" t="s">
        <v>55</v>
      </c>
      <c r="AQ98" s="31" t="s">
        <v>52</v>
      </c>
      <c r="AR98" s="31" t="s">
        <v>399</v>
      </c>
      <c r="AS98" s="37" t="s">
        <v>401</v>
      </c>
      <c r="AT98" s="31"/>
      <c r="AU98" s="31" t="s">
        <v>948</v>
      </c>
      <c r="AV98" s="31" t="s">
        <v>314</v>
      </c>
      <c r="AW98" s="31" t="s">
        <v>314</v>
      </c>
      <c r="AX98" s="57" t="s">
        <v>314</v>
      </c>
      <c r="AY98" s="31" t="s">
        <v>477</v>
      </c>
      <c r="AZ98" s="31" t="s">
        <v>314</v>
      </c>
      <c r="BA98" s="31" t="s">
        <v>314</v>
      </c>
      <c r="BB98" s="31"/>
      <c r="BC98" s="31" t="s">
        <v>53</v>
      </c>
      <c r="BD98" s="31" t="s">
        <v>71</v>
      </c>
      <c r="BE98" s="31"/>
      <c r="BF98" s="31" t="s">
        <v>314</v>
      </c>
      <c r="BG98" s="31" t="s">
        <v>314</v>
      </c>
      <c r="BH98" s="291" t="s">
        <v>314</v>
      </c>
      <c r="BI98" s="31" t="s">
        <v>314</v>
      </c>
      <c r="BJ98" s="31" t="s">
        <v>314</v>
      </c>
      <c r="BK98" s="31" t="s">
        <v>314</v>
      </c>
      <c r="BL98" s="31"/>
      <c r="BM98" s="76" t="str">
        <f>+[1]Snapshot!R129</f>
        <v>No Remediation Required</v>
      </c>
      <c r="BN98" s="35">
        <v>43180</v>
      </c>
      <c r="BO98" s="35" t="s">
        <v>314</v>
      </c>
      <c r="BP98" s="35" t="s">
        <v>314</v>
      </c>
      <c r="BQ98" s="35" t="s">
        <v>314</v>
      </c>
      <c r="BR98" s="35" t="s">
        <v>314</v>
      </c>
      <c r="BS98" s="35" t="s">
        <v>314</v>
      </c>
      <c r="BT98" s="63" t="s">
        <v>2005</v>
      </c>
    </row>
    <row r="99" spans="1:72" s="5" customFormat="1" ht="96.65" customHeight="1" thickBot="1" x14ac:dyDescent="0.4">
      <c r="A99" s="34">
        <v>91</v>
      </c>
      <c r="B99" s="31"/>
      <c r="C99" s="395" t="s">
        <v>2816</v>
      </c>
      <c r="D99" s="395" t="s">
        <v>1094</v>
      </c>
      <c r="E99" s="35">
        <v>43118</v>
      </c>
      <c r="F99" s="76" t="s">
        <v>1091</v>
      </c>
      <c r="G99" s="76">
        <v>2</v>
      </c>
      <c r="H99" s="76" t="s">
        <v>2922</v>
      </c>
      <c r="I99" s="31" t="s">
        <v>1092</v>
      </c>
      <c r="J99" s="458" t="s">
        <v>1093</v>
      </c>
      <c r="K99" s="35">
        <v>42145</v>
      </c>
      <c r="L99" s="35" t="s">
        <v>335</v>
      </c>
      <c r="M99" s="35" t="s">
        <v>314</v>
      </c>
      <c r="N99" s="33" t="s">
        <v>212</v>
      </c>
      <c r="O99" s="31" t="s">
        <v>314</v>
      </c>
      <c r="P99" s="31"/>
      <c r="Q99" s="38"/>
      <c r="R99" s="31"/>
      <c r="S99" s="35" t="s">
        <v>314</v>
      </c>
      <c r="T99" s="35" t="s">
        <v>314</v>
      </c>
      <c r="U99" s="35" t="s">
        <v>314</v>
      </c>
      <c r="V99" s="31"/>
      <c r="W99" s="35" t="s">
        <v>314</v>
      </c>
      <c r="X99" s="35" t="s">
        <v>314</v>
      </c>
      <c r="Y99" s="35" t="s">
        <v>314</v>
      </c>
      <c r="Z99" s="31"/>
      <c r="AA99" s="53"/>
      <c r="AB99" s="31"/>
      <c r="AC99" s="35" t="s">
        <v>292</v>
      </c>
      <c r="AD99" s="226" t="s">
        <v>292</v>
      </c>
      <c r="AE99" s="35" t="s">
        <v>35</v>
      </c>
      <c r="AF99" s="35"/>
      <c r="AG99" s="31"/>
      <c r="AH99" s="31" t="s">
        <v>88</v>
      </c>
      <c r="AI99" s="31" t="s">
        <v>87</v>
      </c>
      <c r="AJ99" s="39" t="s">
        <v>1095</v>
      </c>
      <c r="AK99" s="31" t="s">
        <v>88</v>
      </c>
      <c r="AL99" s="35" t="s">
        <v>314</v>
      </c>
      <c r="AM99" s="31"/>
      <c r="AN99" s="36" t="s">
        <v>1096</v>
      </c>
      <c r="AO99" s="31" t="s">
        <v>170</v>
      </c>
      <c r="AP99" s="31" t="s">
        <v>51</v>
      </c>
      <c r="AQ99" s="31" t="s">
        <v>52</v>
      </c>
      <c r="AR99" s="31" t="s">
        <v>399</v>
      </c>
      <c r="AS99" s="37" t="s">
        <v>401</v>
      </c>
      <c r="AT99" s="31"/>
      <c r="AU99" s="31" t="s">
        <v>1225</v>
      </c>
      <c r="AV99" s="31" t="s">
        <v>314</v>
      </c>
      <c r="AW99" s="31" t="s">
        <v>87</v>
      </c>
      <c r="AX99" s="42" t="s">
        <v>314</v>
      </c>
      <c r="AY99" s="31" t="s">
        <v>477</v>
      </c>
      <c r="AZ99" s="31" t="s">
        <v>314</v>
      </c>
      <c r="BA99" s="31" t="s">
        <v>314</v>
      </c>
      <c r="BB99" s="31"/>
      <c r="BC99" s="31" t="s">
        <v>1055</v>
      </c>
      <c r="BD99" s="31" t="s">
        <v>62</v>
      </c>
      <c r="BE99" s="31"/>
      <c r="BF99" s="31" t="s">
        <v>399</v>
      </c>
      <c r="BG99" s="31" t="s">
        <v>1882</v>
      </c>
      <c r="BH99" s="37" t="s">
        <v>1145</v>
      </c>
      <c r="BI99" s="31" t="s">
        <v>1117</v>
      </c>
      <c r="BJ99" s="31" t="s">
        <v>1119</v>
      </c>
      <c r="BK99" s="37" t="s">
        <v>1118</v>
      </c>
      <c r="BL99" s="31"/>
      <c r="BM99" s="85" t="str">
        <f>+Snapshot!S117</f>
        <v>CLOSED</v>
      </c>
      <c r="BN99" s="35" t="s">
        <v>314</v>
      </c>
      <c r="BO99" s="35" t="s">
        <v>314</v>
      </c>
      <c r="BP99" s="35" t="s">
        <v>314</v>
      </c>
      <c r="BQ99" s="35">
        <v>43118</v>
      </c>
      <c r="BR99" s="35">
        <v>43215</v>
      </c>
      <c r="BS99" s="31" t="s">
        <v>87</v>
      </c>
      <c r="BT99" s="63"/>
    </row>
    <row r="100" spans="1:72" s="5" customFormat="1" ht="78" customHeight="1" thickBot="1" x14ac:dyDescent="0.4">
      <c r="A100" s="34">
        <v>92</v>
      </c>
      <c r="B100" s="31"/>
      <c r="C100" s="395" t="s">
        <v>2817</v>
      </c>
      <c r="D100" s="395" t="s">
        <v>1233</v>
      </c>
      <c r="E100" s="35">
        <v>43220</v>
      </c>
      <c r="F100" s="76" t="s">
        <v>1140</v>
      </c>
      <c r="G100" s="76" t="s">
        <v>2884</v>
      </c>
      <c r="H100" s="76" t="s">
        <v>3089</v>
      </c>
      <c r="I100" s="31" t="s">
        <v>2152</v>
      </c>
      <c r="J100" s="458" t="s">
        <v>1141</v>
      </c>
      <c r="K100" s="35">
        <v>43056</v>
      </c>
      <c r="L100" s="35" t="s">
        <v>335</v>
      </c>
      <c r="M100" s="35" t="s">
        <v>314</v>
      </c>
      <c r="N100" s="33" t="s">
        <v>1142</v>
      </c>
      <c r="O100" s="31" t="s">
        <v>314</v>
      </c>
      <c r="P100" s="31"/>
      <c r="Q100" s="38"/>
      <c r="R100" s="31"/>
      <c r="S100" s="35" t="s">
        <v>314</v>
      </c>
      <c r="T100" s="35" t="s">
        <v>314</v>
      </c>
      <c r="U100" s="35" t="s">
        <v>314</v>
      </c>
      <c r="V100" s="31"/>
      <c r="W100" s="35" t="s">
        <v>314</v>
      </c>
      <c r="X100" s="35" t="s">
        <v>314</v>
      </c>
      <c r="Y100" s="35" t="s">
        <v>314</v>
      </c>
      <c r="Z100" s="31"/>
      <c r="AA100" s="53"/>
      <c r="AB100" s="31"/>
      <c r="AC100" s="38" t="s">
        <v>802</v>
      </c>
      <c r="AD100" s="226" t="s">
        <v>292</v>
      </c>
      <c r="AE100" s="35"/>
      <c r="AF100" s="35"/>
      <c r="AG100" s="31"/>
      <c r="AH100" s="31" t="s">
        <v>88</v>
      </c>
      <c r="AI100" s="31" t="s">
        <v>87</v>
      </c>
      <c r="AJ100" s="39" t="s">
        <v>465</v>
      </c>
      <c r="AK100" s="31" t="s">
        <v>87</v>
      </c>
      <c r="AL100" s="38" t="s">
        <v>465</v>
      </c>
      <c r="AM100" s="31"/>
      <c r="AN100" s="36" t="s">
        <v>314</v>
      </c>
      <c r="AO100" s="31" t="s">
        <v>314</v>
      </c>
      <c r="AP100" s="31" t="s">
        <v>314</v>
      </c>
      <c r="AQ100" s="31" t="s">
        <v>314</v>
      </c>
      <c r="AR100" s="31" t="s">
        <v>314</v>
      </c>
      <c r="AS100" s="42" t="s">
        <v>314</v>
      </c>
      <c r="AT100" s="31"/>
      <c r="AU100" s="31" t="s">
        <v>1226</v>
      </c>
      <c r="AV100" s="31" t="s">
        <v>1143</v>
      </c>
      <c r="AW100" s="31" t="s">
        <v>87</v>
      </c>
      <c r="AX100" s="57" t="s">
        <v>314</v>
      </c>
      <c r="AY100" s="31" t="s">
        <v>477</v>
      </c>
      <c r="AZ100" s="31" t="s">
        <v>314</v>
      </c>
      <c r="BA100" s="31" t="s">
        <v>314</v>
      </c>
      <c r="BB100" s="31"/>
      <c r="BC100" s="31" t="s">
        <v>1055</v>
      </c>
      <c r="BD100" s="31" t="s">
        <v>62</v>
      </c>
      <c r="BE100" s="31"/>
      <c r="BF100" s="31" t="s">
        <v>1886</v>
      </c>
      <c r="BG100" s="31" t="s">
        <v>1887</v>
      </c>
      <c r="BH100" s="37" t="s">
        <v>1891</v>
      </c>
      <c r="BI100" s="31" t="s">
        <v>1888</v>
      </c>
      <c r="BJ100" s="31" t="s">
        <v>1889</v>
      </c>
      <c r="BK100" s="37" t="s">
        <v>1890</v>
      </c>
      <c r="BL100" s="31"/>
      <c r="BM100" s="85" t="str">
        <f>+Snapshot!S141</f>
        <v>CLOSED</v>
      </c>
      <c r="BN100" s="35" t="s">
        <v>314</v>
      </c>
      <c r="BO100" s="35" t="s">
        <v>314</v>
      </c>
      <c r="BP100" s="35" t="s">
        <v>314</v>
      </c>
      <c r="BQ100" s="35">
        <v>43220</v>
      </c>
      <c r="BR100" s="35">
        <v>43072</v>
      </c>
      <c r="BS100" s="31" t="s">
        <v>87</v>
      </c>
      <c r="BT100" s="63" t="s">
        <v>1892</v>
      </c>
    </row>
    <row r="101" spans="1:72" s="5" customFormat="1" ht="78" customHeight="1" thickBot="1" x14ac:dyDescent="0.4">
      <c r="A101" s="34">
        <v>93</v>
      </c>
      <c r="B101" s="31"/>
      <c r="C101" s="395" t="s">
        <v>2818</v>
      </c>
      <c r="D101" s="395" t="s">
        <v>2646</v>
      </c>
      <c r="E101" s="35">
        <v>43374</v>
      </c>
      <c r="F101" s="76" t="s">
        <v>269</v>
      </c>
      <c r="G101" s="76">
        <v>3</v>
      </c>
      <c r="H101" s="76" t="s">
        <v>2923</v>
      </c>
      <c r="I101" s="31" t="s">
        <v>407</v>
      </c>
      <c r="J101" s="458">
        <v>112201</v>
      </c>
      <c r="K101" s="35">
        <v>42823</v>
      </c>
      <c r="L101" s="35" t="s">
        <v>335</v>
      </c>
      <c r="M101" s="35" t="s">
        <v>314</v>
      </c>
      <c r="N101" s="33" t="s">
        <v>2647</v>
      </c>
      <c r="O101" s="31" t="s">
        <v>314</v>
      </c>
      <c r="P101" s="31"/>
      <c r="Q101" s="38"/>
      <c r="R101" s="31"/>
      <c r="S101" s="35" t="s">
        <v>314</v>
      </c>
      <c r="T101" s="35" t="s">
        <v>314</v>
      </c>
      <c r="U101" s="35" t="s">
        <v>314</v>
      </c>
      <c r="V101" s="31"/>
      <c r="W101" s="35" t="s">
        <v>314</v>
      </c>
      <c r="X101" s="35" t="s">
        <v>314</v>
      </c>
      <c r="Y101" s="35" t="s">
        <v>314</v>
      </c>
      <c r="Z101" s="31"/>
      <c r="AA101" s="53"/>
      <c r="AB101" s="31"/>
      <c r="AC101" s="35" t="s">
        <v>314</v>
      </c>
      <c r="AD101" s="35" t="s">
        <v>314</v>
      </c>
      <c r="AE101" s="35" t="s">
        <v>86</v>
      </c>
      <c r="AF101" s="35" t="s">
        <v>30</v>
      </c>
      <c r="AG101" s="31"/>
      <c r="AH101" s="31" t="s">
        <v>88</v>
      </c>
      <c r="AI101" s="31" t="s">
        <v>87</v>
      </c>
      <c r="AJ101" s="39" t="s">
        <v>540</v>
      </c>
      <c r="AK101" s="31" t="s">
        <v>88</v>
      </c>
      <c r="AL101" s="38" t="s">
        <v>314</v>
      </c>
      <c r="AM101" s="31"/>
      <c r="AN101" s="36" t="s">
        <v>2655</v>
      </c>
      <c r="AO101" s="31" t="s">
        <v>170</v>
      </c>
      <c r="AP101" s="31" t="s">
        <v>51</v>
      </c>
      <c r="AQ101" s="31" t="s">
        <v>52</v>
      </c>
      <c r="AR101" s="31" t="s">
        <v>2648</v>
      </c>
      <c r="AS101" s="42" t="s">
        <v>2654</v>
      </c>
      <c r="AT101" s="31"/>
      <c r="AU101" s="31" t="s">
        <v>2653</v>
      </c>
      <c r="AV101" s="31" t="s">
        <v>314</v>
      </c>
      <c r="AW101" s="31" t="s">
        <v>87</v>
      </c>
      <c r="AX101" s="57" t="s">
        <v>314</v>
      </c>
      <c r="AY101" s="31" t="s">
        <v>2066</v>
      </c>
      <c r="AZ101" s="31" t="s">
        <v>314</v>
      </c>
      <c r="BA101" s="31" t="s">
        <v>314</v>
      </c>
      <c r="BB101" s="31"/>
      <c r="BC101" s="31" t="s">
        <v>53</v>
      </c>
      <c r="BD101" s="31" t="s">
        <v>682</v>
      </c>
      <c r="BE101" s="31"/>
      <c r="BF101" s="31" t="s">
        <v>2648</v>
      </c>
      <c r="BG101" s="31" t="s">
        <v>2649</v>
      </c>
      <c r="BH101" s="37" t="s">
        <v>2650</v>
      </c>
      <c r="BI101" s="31" t="s">
        <v>2651</v>
      </c>
      <c r="BJ101" s="31" t="s">
        <v>325</v>
      </c>
      <c r="BK101" s="37" t="s">
        <v>2652</v>
      </c>
      <c r="BL101" s="31"/>
      <c r="BM101" s="85" t="str">
        <f>+Snapshot!S118</f>
        <v>CLOSED</v>
      </c>
      <c r="BN101" s="35" t="s">
        <v>314</v>
      </c>
      <c r="BO101" s="35" t="s">
        <v>314</v>
      </c>
      <c r="BP101" s="35" t="s">
        <v>314</v>
      </c>
      <c r="BQ101" s="35">
        <v>43382</v>
      </c>
      <c r="BR101" s="35">
        <v>43385</v>
      </c>
      <c r="BS101" s="31" t="s">
        <v>87</v>
      </c>
      <c r="BT101" s="63"/>
    </row>
    <row r="102" spans="1:72" s="5" customFormat="1" ht="90" customHeight="1" thickBot="1" x14ac:dyDescent="0.4">
      <c r="A102" s="34">
        <v>94</v>
      </c>
      <c r="B102" s="31"/>
      <c r="C102" s="396" t="s">
        <v>2819</v>
      </c>
      <c r="D102" s="396" t="s">
        <v>2150</v>
      </c>
      <c r="E102" s="35">
        <v>43257</v>
      </c>
      <c r="F102" s="76" t="s">
        <v>2151</v>
      </c>
      <c r="G102" s="76" t="s">
        <v>2884</v>
      </c>
      <c r="H102" s="76" t="s">
        <v>3096</v>
      </c>
      <c r="I102" s="31" t="s">
        <v>2153</v>
      </c>
      <c r="J102" s="455" t="s">
        <v>2064</v>
      </c>
      <c r="K102" s="35">
        <v>42125</v>
      </c>
      <c r="L102" s="45">
        <v>43251</v>
      </c>
      <c r="M102" s="35" t="s">
        <v>2065</v>
      </c>
      <c r="N102" s="35" t="s">
        <v>2260</v>
      </c>
      <c r="O102" s="31" t="s">
        <v>314</v>
      </c>
      <c r="P102" s="31"/>
      <c r="Q102" s="38"/>
      <c r="R102" s="31"/>
      <c r="S102" s="35" t="s">
        <v>314</v>
      </c>
      <c r="T102" s="35" t="s">
        <v>314</v>
      </c>
      <c r="U102" s="35" t="s">
        <v>314</v>
      </c>
      <c r="V102" s="31"/>
      <c r="W102" s="35" t="s">
        <v>314</v>
      </c>
      <c r="X102" s="35" t="s">
        <v>314</v>
      </c>
      <c r="Y102" s="35" t="s">
        <v>314</v>
      </c>
      <c r="Z102" s="31"/>
      <c r="AA102" s="53"/>
      <c r="AB102" s="31"/>
      <c r="AC102" s="35" t="s">
        <v>314</v>
      </c>
      <c r="AD102" s="35" t="s">
        <v>314</v>
      </c>
      <c r="AE102" s="35" t="s">
        <v>314</v>
      </c>
      <c r="AF102" s="35" t="s">
        <v>314</v>
      </c>
      <c r="AG102" s="31"/>
      <c r="AH102" s="31" t="s">
        <v>88</v>
      </c>
      <c r="AI102" s="31" t="s">
        <v>88</v>
      </c>
      <c r="AJ102" s="31" t="s">
        <v>314</v>
      </c>
      <c r="AK102" s="31" t="s">
        <v>88</v>
      </c>
      <c r="AL102" s="35" t="s">
        <v>314</v>
      </c>
      <c r="AM102" s="31"/>
      <c r="AN102" s="36" t="s">
        <v>314</v>
      </c>
      <c r="AO102" s="31" t="s">
        <v>314</v>
      </c>
      <c r="AP102" s="31" t="s">
        <v>314</v>
      </c>
      <c r="AQ102" s="31" t="s">
        <v>314</v>
      </c>
      <c r="AR102" s="31" t="s">
        <v>314</v>
      </c>
      <c r="AS102" s="42" t="s">
        <v>314</v>
      </c>
      <c r="AT102" s="31"/>
      <c r="AU102" s="31" t="s">
        <v>2067</v>
      </c>
      <c r="AV102" s="31" t="s">
        <v>314</v>
      </c>
      <c r="AW102" s="79" t="s">
        <v>87</v>
      </c>
      <c r="AX102" s="31" t="s">
        <v>314</v>
      </c>
      <c r="AY102" s="31" t="s">
        <v>2066</v>
      </c>
      <c r="AZ102" s="31" t="s">
        <v>314</v>
      </c>
      <c r="BA102" s="31" t="s">
        <v>314</v>
      </c>
      <c r="BB102" s="31"/>
      <c r="BC102" s="31" t="s">
        <v>53</v>
      </c>
      <c r="BD102" s="31" t="s">
        <v>53</v>
      </c>
      <c r="BE102" s="31"/>
      <c r="BF102" s="31" t="s">
        <v>314</v>
      </c>
      <c r="BG102" s="31" t="s">
        <v>314</v>
      </c>
      <c r="BH102" s="31" t="s">
        <v>314</v>
      </c>
      <c r="BI102" s="31" t="s">
        <v>314</v>
      </c>
      <c r="BJ102" s="31" t="s">
        <v>314</v>
      </c>
      <c r="BK102" s="31" t="s">
        <v>314</v>
      </c>
      <c r="BL102" s="31"/>
      <c r="BM102" s="76" t="str">
        <f>+[1]Snapshot!R146</f>
        <v>No Remediation Required</v>
      </c>
      <c r="BN102" s="35" t="s">
        <v>314</v>
      </c>
      <c r="BO102" s="35" t="s">
        <v>314</v>
      </c>
      <c r="BP102" s="35" t="s">
        <v>314</v>
      </c>
      <c r="BQ102" s="35" t="s">
        <v>314</v>
      </c>
      <c r="BR102" s="35" t="s">
        <v>314</v>
      </c>
      <c r="BS102" s="35" t="s">
        <v>314</v>
      </c>
      <c r="BT102" s="63" t="s">
        <v>2263</v>
      </c>
    </row>
    <row r="103" spans="1:72" s="5" customFormat="1" ht="78.5" thickBot="1" x14ac:dyDescent="0.4">
      <c r="A103" s="34">
        <v>95</v>
      </c>
      <c r="B103" s="31"/>
      <c r="C103" s="401" t="s">
        <v>2820</v>
      </c>
      <c r="D103" s="401" t="s">
        <v>620</v>
      </c>
      <c r="E103" s="35">
        <v>43138</v>
      </c>
      <c r="F103" s="76" t="s">
        <v>615</v>
      </c>
      <c r="G103" s="76" t="s">
        <v>2884</v>
      </c>
      <c r="H103" s="76" t="s">
        <v>3089</v>
      </c>
      <c r="I103" s="31" t="s">
        <v>407</v>
      </c>
      <c r="J103" s="455" t="s">
        <v>616</v>
      </c>
      <c r="K103" s="35">
        <v>42954</v>
      </c>
      <c r="L103" s="35" t="s">
        <v>335</v>
      </c>
      <c r="M103" s="35" t="s">
        <v>314</v>
      </c>
      <c r="N103" s="35" t="s">
        <v>618</v>
      </c>
      <c r="O103" s="31" t="s">
        <v>314</v>
      </c>
      <c r="P103" s="31"/>
      <c r="Q103" s="38" t="s">
        <v>247</v>
      </c>
      <c r="R103" s="31"/>
      <c r="S103" s="35" t="s">
        <v>314</v>
      </c>
      <c r="T103" s="35" t="s">
        <v>314</v>
      </c>
      <c r="U103" s="35" t="s">
        <v>314</v>
      </c>
      <c r="V103" s="31"/>
      <c r="W103" s="35" t="s">
        <v>314</v>
      </c>
      <c r="X103" s="35" t="s">
        <v>314</v>
      </c>
      <c r="Y103" s="35" t="s">
        <v>314</v>
      </c>
      <c r="Z103" s="31"/>
      <c r="AA103" s="53" t="s">
        <v>720</v>
      </c>
      <c r="AB103" s="31"/>
      <c r="AC103" s="35">
        <v>43112</v>
      </c>
      <c r="AD103" s="287" t="s">
        <v>292</v>
      </c>
      <c r="AE103" s="35" t="s">
        <v>811</v>
      </c>
      <c r="AF103" s="35" t="s">
        <v>36</v>
      </c>
      <c r="AG103" s="31"/>
      <c r="AH103" s="31" t="s">
        <v>88</v>
      </c>
      <c r="AI103" s="31" t="s">
        <v>88</v>
      </c>
      <c r="AJ103" s="31" t="s">
        <v>314</v>
      </c>
      <c r="AK103" s="31" t="s">
        <v>88</v>
      </c>
      <c r="AL103" s="35" t="s">
        <v>314</v>
      </c>
      <c r="AM103" s="31"/>
      <c r="AN103" s="36" t="s">
        <v>617</v>
      </c>
      <c r="AO103" s="31" t="s">
        <v>170</v>
      </c>
      <c r="AP103" s="31" t="s">
        <v>55</v>
      </c>
      <c r="AQ103" s="31" t="s">
        <v>52</v>
      </c>
      <c r="AR103" s="31" t="s">
        <v>855</v>
      </c>
      <c r="AS103" s="37"/>
      <c r="AT103" s="31"/>
      <c r="AU103" s="31" t="s">
        <v>1227</v>
      </c>
      <c r="AV103" s="31" t="s">
        <v>314</v>
      </c>
      <c r="AW103" s="31" t="s">
        <v>87</v>
      </c>
      <c r="AX103" s="57" t="s">
        <v>314</v>
      </c>
      <c r="AY103" s="31" t="s">
        <v>708</v>
      </c>
      <c r="AZ103" s="31" t="s">
        <v>314</v>
      </c>
      <c r="BA103" s="31" t="s">
        <v>314</v>
      </c>
      <c r="BB103" s="31"/>
      <c r="BC103" s="31" t="s">
        <v>57</v>
      </c>
      <c r="BD103" s="31" t="s">
        <v>402</v>
      </c>
      <c r="BE103" s="31"/>
      <c r="BF103" s="31" t="s">
        <v>856</v>
      </c>
      <c r="BG103" s="31"/>
      <c r="BH103" s="37" t="s">
        <v>857</v>
      </c>
      <c r="BI103" s="31" t="s">
        <v>858</v>
      </c>
      <c r="BJ103" s="31" t="s">
        <v>859</v>
      </c>
      <c r="BK103" s="37" t="s">
        <v>860</v>
      </c>
      <c r="BL103" s="31"/>
      <c r="BM103" s="85" t="str">
        <f>+Snapshot!S142</f>
        <v>CLOSED</v>
      </c>
      <c r="BN103" s="35" t="s">
        <v>314</v>
      </c>
      <c r="BO103" s="35" t="s">
        <v>314</v>
      </c>
      <c r="BP103" s="35" t="s">
        <v>314</v>
      </c>
      <c r="BQ103" s="35">
        <v>43138</v>
      </c>
      <c r="BR103" s="35">
        <v>43166</v>
      </c>
      <c r="BS103" s="31" t="s">
        <v>87</v>
      </c>
      <c r="BT103" s="63"/>
    </row>
    <row r="104" spans="1:72" s="5" customFormat="1" ht="104.5" thickBot="1" x14ac:dyDescent="0.4">
      <c r="A104" s="34">
        <v>96</v>
      </c>
      <c r="B104" s="31"/>
      <c r="C104" s="401" t="s">
        <v>2821</v>
      </c>
      <c r="D104" s="401" t="s">
        <v>2012</v>
      </c>
      <c r="E104" s="35">
        <v>43242</v>
      </c>
      <c r="F104" s="76" t="s">
        <v>1967</v>
      </c>
      <c r="G104" s="76">
        <v>1</v>
      </c>
      <c r="H104" s="76" t="s">
        <v>2915</v>
      </c>
      <c r="I104" s="31" t="s">
        <v>1973</v>
      </c>
      <c r="J104" s="455" t="s">
        <v>1968</v>
      </c>
      <c r="K104" s="35">
        <v>41075</v>
      </c>
      <c r="L104" s="35" t="s">
        <v>335</v>
      </c>
      <c r="M104" s="35" t="s">
        <v>215</v>
      </c>
      <c r="N104" s="35" t="s">
        <v>1974</v>
      </c>
      <c r="O104" s="31" t="s">
        <v>314</v>
      </c>
      <c r="P104" s="31"/>
      <c r="Q104" s="38" t="s">
        <v>247</v>
      </c>
      <c r="R104" s="31"/>
      <c r="S104" s="35" t="s">
        <v>314</v>
      </c>
      <c r="T104" s="35" t="s">
        <v>314</v>
      </c>
      <c r="U104" s="35" t="s">
        <v>314</v>
      </c>
      <c r="V104" s="31"/>
      <c r="W104" s="35" t="s">
        <v>314</v>
      </c>
      <c r="X104" s="35" t="s">
        <v>314</v>
      </c>
      <c r="Y104" s="35" t="s">
        <v>314</v>
      </c>
      <c r="Z104" s="31"/>
      <c r="AA104" s="53"/>
      <c r="AB104" s="31"/>
      <c r="AC104" s="35" t="s">
        <v>87</v>
      </c>
      <c r="AD104" s="287">
        <v>829149</v>
      </c>
      <c r="AE104" s="35" t="s">
        <v>86</v>
      </c>
      <c r="AF104" s="35" t="s">
        <v>30</v>
      </c>
      <c r="AG104" s="31"/>
      <c r="AH104" s="31" t="s">
        <v>88</v>
      </c>
      <c r="AI104" s="31" t="s">
        <v>466</v>
      </c>
      <c r="AJ104" s="36" t="s">
        <v>1970</v>
      </c>
      <c r="AK104" s="31" t="s">
        <v>88</v>
      </c>
      <c r="AL104" s="35" t="s">
        <v>314</v>
      </c>
      <c r="AM104" s="31"/>
      <c r="AN104" s="36" t="s">
        <v>1969</v>
      </c>
      <c r="AO104" s="31" t="s">
        <v>170</v>
      </c>
      <c r="AP104" s="31" t="s">
        <v>51</v>
      </c>
      <c r="AQ104" s="31" t="s">
        <v>52</v>
      </c>
      <c r="AR104" s="31" t="s">
        <v>2320</v>
      </c>
      <c r="AS104" s="37" t="s">
        <v>2322</v>
      </c>
      <c r="AT104" s="31"/>
      <c r="AU104" s="31" t="s">
        <v>1971</v>
      </c>
      <c r="AV104" s="31" t="s">
        <v>314</v>
      </c>
      <c r="AW104" s="31" t="s">
        <v>87</v>
      </c>
      <c r="AX104" s="57" t="s">
        <v>1972</v>
      </c>
      <c r="AY104" s="31" t="s">
        <v>477</v>
      </c>
      <c r="AZ104" s="31" t="s">
        <v>314</v>
      </c>
      <c r="BA104" s="31" t="s">
        <v>314</v>
      </c>
      <c r="BB104" s="31"/>
      <c r="BC104" s="31" t="s">
        <v>1055</v>
      </c>
      <c r="BD104" s="31" t="s">
        <v>62</v>
      </c>
      <c r="BE104" s="31"/>
      <c r="BF104" s="31" t="s">
        <v>2320</v>
      </c>
      <c r="BG104" s="31" t="s">
        <v>2321</v>
      </c>
      <c r="BH104" s="37" t="s">
        <v>2322</v>
      </c>
      <c r="BI104" s="31" t="s">
        <v>2319</v>
      </c>
      <c r="BJ104" s="31" t="s">
        <v>1137</v>
      </c>
      <c r="BK104" s="37" t="s">
        <v>2323</v>
      </c>
      <c r="BL104" s="31"/>
      <c r="BM104" s="85" t="str">
        <f>+[1]Snapshot!R95</f>
        <v>CLOSED</v>
      </c>
      <c r="BN104" s="35" t="s">
        <v>314</v>
      </c>
      <c r="BO104" s="35" t="s">
        <v>314</v>
      </c>
      <c r="BP104" s="35" t="s">
        <v>314</v>
      </c>
      <c r="BQ104" s="35">
        <v>43243</v>
      </c>
      <c r="BR104" s="35">
        <v>43315</v>
      </c>
      <c r="BS104" s="31" t="s">
        <v>87</v>
      </c>
      <c r="BT104" s="63"/>
    </row>
    <row r="105" spans="1:72" s="5" customFormat="1" ht="130.5" thickBot="1" x14ac:dyDescent="0.4">
      <c r="A105" s="34">
        <v>97</v>
      </c>
      <c r="B105" s="31"/>
      <c r="C105" s="401" t="s">
        <v>2822</v>
      </c>
      <c r="D105" s="401" t="s">
        <v>1228</v>
      </c>
      <c r="E105" s="35">
        <v>43220</v>
      </c>
      <c r="F105" s="76" t="s">
        <v>2431</v>
      </c>
      <c r="G105" s="76">
        <v>3</v>
      </c>
      <c r="H105" s="76" t="s">
        <v>2924</v>
      </c>
      <c r="I105" s="31" t="s">
        <v>1189</v>
      </c>
      <c r="J105" s="455" t="s">
        <v>1190</v>
      </c>
      <c r="K105" s="35">
        <v>42846</v>
      </c>
      <c r="L105" s="35" t="s">
        <v>335</v>
      </c>
      <c r="M105" s="35" t="s">
        <v>314</v>
      </c>
      <c r="N105" s="35" t="s">
        <v>1157</v>
      </c>
      <c r="O105" s="31" t="s">
        <v>314</v>
      </c>
      <c r="P105" s="31"/>
      <c r="Q105" s="38"/>
      <c r="R105" s="31"/>
      <c r="S105" s="35" t="s">
        <v>314</v>
      </c>
      <c r="T105" s="35" t="s">
        <v>314</v>
      </c>
      <c r="U105" s="35" t="s">
        <v>314</v>
      </c>
      <c r="V105" s="31"/>
      <c r="W105" s="35" t="s">
        <v>314</v>
      </c>
      <c r="X105" s="35" t="s">
        <v>314</v>
      </c>
      <c r="Y105" s="35" t="s">
        <v>314</v>
      </c>
      <c r="Z105" s="31"/>
      <c r="AA105" s="53"/>
      <c r="AB105" s="31"/>
      <c r="AC105" s="35" t="s">
        <v>314</v>
      </c>
      <c r="AD105" s="287" t="s">
        <v>314</v>
      </c>
      <c r="AE105" s="35" t="s">
        <v>472</v>
      </c>
      <c r="AF105" s="35" t="s">
        <v>314</v>
      </c>
      <c r="AG105" s="31"/>
      <c r="AH105" s="31" t="s">
        <v>88</v>
      </c>
      <c r="AI105" s="31" t="s">
        <v>88</v>
      </c>
      <c r="AJ105" s="31" t="s">
        <v>314</v>
      </c>
      <c r="AK105" s="31" t="s">
        <v>88</v>
      </c>
      <c r="AL105" s="35" t="s">
        <v>73</v>
      </c>
      <c r="AM105" s="31"/>
      <c r="AN105" s="36" t="s">
        <v>1191</v>
      </c>
      <c r="AO105" s="31" t="s">
        <v>1192</v>
      </c>
      <c r="AP105" s="31" t="s">
        <v>55</v>
      </c>
      <c r="AQ105" s="31" t="s">
        <v>52</v>
      </c>
      <c r="AR105" s="31" t="s">
        <v>1176</v>
      </c>
      <c r="AS105" s="42" t="s">
        <v>1177</v>
      </c>
      <c r="AT105" s="31"/>
      <c r="AU105" s="31" t="s">
        <v>2429</v>
      </c>
      <c r="AV105" s="31" t="s">
        <v>2430</v>
      </c>
      <c r="AW105" s="31" t="s">
        <v>87</v>
      </c>
      <c r="AX105" s="57" t="s">
        <v>314</v>
      </c>
      <c r="AY105" s="31" t="s">
        <v>703</v>
      </c>
      <c r="AZ105" s="31" t="s">
        <v>314</v>
      </c>
      <c r="BA105" s="31" t="s">
        <v>314</v>
      </c>
      <c r="BB105" s="31"/>
      <c r="BC105" s="31" t="s">
        <v>53</v>
      </c>
      <c r="BD105" s="31" t="s">
        <v>314</v>
      </c>
      <c r="BE105" s="31"/>
      <c r="BF105" s="31" t="s">
        <v>278</v>
      </c>
      <c r="BG105" s="31" t="s">
        <v>1173</v>
      </c>
      <c r="BH105" s="37" t="s">
        <v>1174</v>
      </c>
      <c r="BI105" s="31" t="s">
        <v>1193</v>
      </c>
      <c r="BJ105" s="31" t="s">
        <v>1194</v>
      </c>
      <c r="BK105" s="37" t="s">
        <v>1195</v>
      </c>
      <c r="BL105" s="31"/>
      <c r="BM105" s="76" t="str">
        <f>+[1]Snapshot!R130</f>
        <v>No Remediation Required</v>
      </c>
      <c r="BN105" s="35" t="s">
        <v>314</v>
      </c>
      <c r="BO105" s="35" t="s">
        <v>314</v>
      </c>
      <c r="BP105" s="35" t="s">
        <v>314</v>
      </c>
      <c r="BQ105" s="35" t="s">
        <v>314</v>
      </c>
      <c r="BR105" s="35" t="s">
        <v>314</v>
      </c>
      <c r="BS105" s="31" t="s">
        <v>314</v>
      </c>
      <c r="BT105" s="63" t="s">
        <v>2324</v>
      </c>
    </row>
    <row r="106" spans="1:72" s="415" customFormat="1" ht="65.5" thickBot="1" x14ac:dyDescent="0.4">
      <c r="A106" s="34">
        <v>98</v>
      </c>
      <c r="B106" s="43"/>
      <c r="C106" s="396" t="s">
        <v>2860</v>
      </c>
      <c r="D106" s="396" t="s">
        <v>2861</v>
      </c>
      <c r="E106" s="301">
        <v>42997</v>
      </c>
      <c r="F106" s="299" t="s">
        <v>271</v>
      </c>
      <c r="G106" s="299">
        <v>1</v>
      </c>
      <c r="H106" s="299" t="s">
        <v>2912</v>
      </c>
      <c r="I106" s="43" t="s">
        <v>273</v>
      </c>
      <c r="J106" s="456" t="s">
        <v>272</v>
      </c>
      <c r="K106" s="301">
        <v>42551</v>
      </c>
      <c r="L106" s="301" t="s">
        <v>335</v>
      </c>
      <c r="M106" s="301"/>
      <c r="N106" s="301" t="s">
        <v>267</v>
      </c>
      <c r="O106" s="43" t="s">
        <v>314</v>
      </c>
      <c r="P106" s="43"/>
      <c r="Q106" s="390" t="s">
        <v>247</v>
      </c>
      <c r="R106" s="43"/>
      <c r="S106" s="301" t="s">
        <v>314</v>
      </c>
      <c r="T106" s="301" t="s">
        <v>314</v>
      </c>
      <c r="U106" s="301" t="s">
        <v>314</v>
      </c>
      <c r="V106" s="43"/>
      <c r="W106" s="301" t="s">
        <v>314</v>
      </c>
      <c r="X106" s="301" t="s">
        <v>314</v>
      </c>
      <c r="Y106" s="301" t="s">
        <v>314</v>
      </c>
      <c r="Z106" s="43"/>
      <c r="AA106" s="300" t="s">
        <v>314</v>
      </c>
      <c r="AB106" s="43"/>
      <c r="AC106" s="390" t="s">
        <v>764</v>
      </c>
      <c r="AD106" s="43" t="s">
        <v>292</v>
      </c>
      <c r="AE106" s="301"/>
      <c r="AF106" s="301" t="s">
        <v>30</v>
      </c>
      <c r="AG106" s="43"/>
      <c r="AH106" s="43" t="s">
        <v>88</v>
      </c>
      <c r="AI106" s="43" t="s">
        <v>88</v>
      </c>
      <c r="AJ106" s="43" t="s">
        <v>314</v>
      </c>
      <c r="AK106" s="43" t="s">
        <v>88</v>
      </c>
      <c r="AL106" s="301" t="s">
        <v>314</v>
      </c>
      <c r="AM106" s="43"/>
      <c r="AN106" s="416" t="s">
        <v>387</v>
      </c>
      <c r="AO106" s="43" t="s">
        <v>171</v>
      </c>
      <c r="AP106" s="43" t="s">
        <v>55</v>
      </c>
      <c r="AQ106" s="43" t="s">
        <v>52</v>
      </c>
      <c r="AR106" s="43" t="s">
        <v>388</v>
      </c>
      <c r="AS106" s="43" t="s">
        <v>389</v>
      </c>
      <c r="AT106" s="43"/>
      <c r="AU106" s="43" t="s">
        <v>314</v>
      </c>
      <c r="AV106" s="43" t="s">
        <v>314</v>
      </c>
      <c r="AW106" s="43" t="s">
        <v>314</v>
      </c>
      <c r="AX106" s="417" t="s">
        <v>314</v>
      </c>
      <c r="AY106" s="43" t="s">
        <v>437</v>
      </c>
      <c r="AZ106" s="43" t="s">
        <v>314</v>
      </c>
      <c r="BA106" s="410" t="s">
        <v>314</v>
      </c>
      <c r="BB106" s="43"/>
      <c r="BC106" s="43" t="s">
        <v>57</v>
      </c>
      <c r="BD106" s="43" t="s">
        <v>58</v>
      </c>
      <c r="BE106" s="43"/>
      <c r="BF106" s="43" t="s">
        <v>388</v>
      </c>
      <c r="BG106" s="43" t="s">
        <v>389</v>
      </c>
      <c r="BH106" s="412" t="s">
        <v>390</v>
      </c>
      <c r="BI106" s="43" t="s">
        <v>391</v>
      </c>
      <c r="BJ106" s="43" t="s">
        <v>392</v>
      </c>
      <c r="BK106" s="410" t="s">
        <v>393</v>
      </c>
      <c r="BL106" s="43"/>
      <c r="BM106" s="413" t="str">
        <f>+[1]Snapshot!R96</f>
        <v>CLOSED</v>
      </c>
      <c r="BN106" s="301" t="s">
        <v>314</v>
      </c>
      <c r="BO106" s="301" t="s">
        <v>314</v>
      </c>
      <c r="BP106" s="301" t="s">
        <v>314</v>
      </c>
      <c r="BQ106" s="301">
        <v>43041</v>
      </c>
      <c r="BR106" s="301">
        <v>43096</v>
      </c>
      <c r="BS106" s="43" t="s">
        <v>87</v>
      </c>
      <c r="BT106" s="414"/>
    </row>
    <row r="107" spans="1:72" s="5" customFormat="1" ht="104.5" thickBot="1" x14ac:dyDescent="0.4">
      <c r="A107" s="34">
        <v>99</v>
      </c>
      <c r="B107" s="31"/>
      <c r="C107" s="395" t="s">
        <v>2823</v>
      </c>
      <c r="D107" s="395" t="s">
        <v>647</v>
      </c>
      <c r="E107" s="35" t="s">
        <v>430</v>
      </c>
      <c r="F107" s="76" t="s">
        <v>381</v>
      </c>
      <c r="G107" s="76">
        <v>1</v>
      </c>
      <c r="H107" s="76" t="s">
        <v>2912</v>
      </c>
      <c r="I107" s="31" t="s">
        <v>565</v>
      </c>
      <c r="J107" s="455" t="s">
        <v>566</v>
      </c>
      <c r="K107" s="35">
        <v>43070</v>
      </c>
      <c r="L107" s="35">
        <v>43251</v>
      </c>
      <c r="M107" s="35" t="s">
        <v>314</v>
      </c>
      <c r="N107" s="35" t="s">
        <v>790</v>
      </c>
      <c r="O107" s="31" t="s">
        <v>314</v>
      </c>
      <c r="P107" s="31"/>
      <c r="Q107" s="38" t="s">
        <v>247</v>
      </c>
      <c r="R107" s="31"/>
      <c r="S107" s="35">
        <v>43133</v>
      </c>
      <c r="T107" s="38" t="s">
        <v>744</v>
      </c>
      <c r="U107" s="35">
        <v>43153</v>
      </c>
      <c r="V107" s="31"/>
      <c r="W107" s="35">
        <v>43133</v>
      </c>
      <c r="X107" s="38" t="s">
        <v>744</v>
      </c>
      <c r="Y107" s="35">
        <v>43154</v>
      </c>
      <c r="Z107" s="31"/>
      <c r="AA107" s="53" t="s">
        <v>791</v>
      </c>
      <c r="AB107" s="31"/>
      <c r="AC107" s="35" t="s">
        <v>315</v>
      </c>
      <c r="AD107" s="31"/>
      <c r="AE107" s="35" t="s">
        <v>314</v>
      </c>
      <c r="AF107" s="35"/>
      <c r="AG107" s="31"/>
      <c r="AH107" s="31" t="s">
        <v>88</v>
      </c>
      <c r="AI107" s="31" t="s">
        <v>88</v>
      </c>
      <c r="AJ107" s="31" t="s">
        <v>314</v>
      </c>
      <c r="AK107" s="31" t="s">
        <v>88</v>
      </c>
      <c r="AL107" s="35" t="s">
        <v>314</v>
      </c>
      <c r="AM107" s="31"/>
      <c r="AN107" s="36" t="s">
        <v>247</v>
      </c>
      <c r="AO107" s="36" t="s">
        <v>247</v>
      </c>
      <c r="AP107" s="36" t="s">
        <v>247</v>
      </c>
      <c r="AQ107" s="36" t="s">
        <v>247</v>
      </c>
      <c r="AR107" s="36" t="s">
        <v>247</v>
      </c>
      <c r="AS107" s="36" t="s">
        <v>247</v>
      </c>
      <c r="AT107" s="31"/>
      <c r="AU107" s="36" t="s">
        <v>794</v>
      </c>
      <c r="AV107" s="31" t="s">
        <v>314</v>
      </c>
      <c r="AW107" s="31" t="s">
        <v>87</v>
      </c>
      <c r="AX107" s="57" t="s">
        <v>314</v>
      </c>
      <c r="AY107" s="36" t="s">
        <v>477</v>
      </c>
      <c r="AZ107" s="31" t="s">
        <v>314</v>
      </c>
      <c r="BA107" s="31" t="s">
        <v>314</v>
      </c>
      <c r="BB107" s="31"/>
      <c r="BC107" s="31" t="s">
        <v>314</v>
      </c>
      <c r="BD107" s="31" t="s">
        <v>314</v>
      </c>
      <c r="BE107" s="31"/>
      <c r="BF107" s="31" t="s">
        <v>314</v>
      </c>
      <c r="BG107" s="31" t="s">
        <v>314</v>
      </c>
      <c r="BH107" s="291" t="s">
        <v>314</v>
      </c>
      <c r="BI107" s="31" t="s">
        <v>314</v>
      </c>
      <c r="BJ107" s="31" t="s">
        <v>314</v>
      </c>
      <c r="BK107" s="31" t="s">
        <v>314</v>
      </c>
      <c r="BL107" s="31"/>
      <c r="BM107" s="76" t="str">
        <f>+[1]Snapshot!R131</f>
        <v>No Remediation Required</v>
      </c>
      <c r="BN107" s="35" t="s">
        <v>314</v>
      </c>
      <c r="BO107" s="35" t="s">
        <v>314</v>
      </c>
      <c r="BP107" s="35" t="s">
        <v>314</v>
      </c>
      <c r="BQ107" s="35" t="s">
        <v>314</v>
      </c>
      <c r="BR107" s="35" t="s">
        <v>314</v>
      </c>
      <c r="BS107" s="31" t="s">
        <v>314</v>
      </c>
      <c r="BT107" s="63" t="s">
        <v>793</v>
      </c>
    </row>
    <row r="108" spans="1:72" s="5" customFormat="1" ht="83.4" customHeight="1" thickBot="1" x14ac:dyDescent="0.4">
      <c r="A108" s="34">
        <v>100</v>
      </c>
      <c r="B108" s="31"/>
      <c r="C108" s="401" t="s">
        <v>2824</v>
      </c>
      <c r="D108" s="401" t="s">
        <v>1170</v>
      </c>
      <c r="E108" s="35">
        <v>43220</v>
      </c>
      <c r="F108" s="76" t="s">
        <v>2432</v>
      </c>
      <c r="G108" s="76">
        <v>3</v>
      </c>
      <c r="H108" s="76" t="s">
        <v>2925</v>
      </c>
      <c r="I108" s="31" t="s">
        <v>244</v>
      </c>
      <c r="J108" s="455" t="s">
        <v>1171</v>
      </c>
      <c r="K108" s="35">
        <v>42124</v>
      </c>
      <c r="L108" s="35" t="s">
        <v>335</v>
      </c>
      <c r="M108" s="35" t="s">
        <v>314</v>
      </c>
      <c r="N108" s="35" t="s">
        <v>1157</v>
      </c>
      <c r="O108" s="31" t="s">
        <v>314</v>
      </c>
      <c r="P108" s="31"/>
      <c r="Q108" s="38"/>
      <c r="R108" s="31"/>
      <c r="S108" s="35" t="s">
        <v>314</v>
      </c>
      <c r="T108" s="35" t="s">
        <v>314</v>
      </c>
      <c r="U108" s="35" t="s">
        <v>314</v>
      </c>
      <c r="V108" s="31"/>
      <c r="W108" s="35" t="s">
        <v>314</v>
      </c>
      <c r="X108" s="35" t="s">
        <v>314</v>
      </c>
      <c r="Y108" s="35" t="s">
        <v>314</v>
      </c>
      <c r="Z108" s="31"/>
      <c r="AA108" s="53"/>
      <c r="AB108" s="31"/>
      <c r="AC108" s="35" t="s">
        <v>314</v>
      </c>
      <c r="AD108" s="287" t="s">
        <v>314</v>
      </c>
      <c r="AE108" s="35" t="s">
        <v>314</v>
      </c>
      <c r="AF108" s="35" t="s">
        <v>314</v>
      </c>
      <c r="AG108" s="31"/>
      <c r="AH108" s="31" t="s">
        <v>88</v>
      </c>
      <c r="AI108" s="31" t="s">
        <v>88</v>
      </c>
      <c r="AJ108" s="31" t="s">
        <v>314</v>
      </c>
      <c r="AK108" s="31" t="s">
        <v>88</v>
      </c>
      <c r="AL108" s="35" t="s">
        <v>314</v>
      </c>
      <c r="AM108" s="31"/>
      <c r="AN108" s="36" t="s">
        <v>1172</v>
      </c>
      <c r="AO108" s="31" t="s">
        <v>170</v>
      </c>
      <c r="AP108" s="31" t="s">
        <v>55</v>
      </c>
      <c r="AQ108" s="31" t="s">
        <v>52</v>
      </c>
      <c r="AR108" s="31" t="s">
        <v>1176</v>
      </c>
      <c r="AS108" s="42" t="s">
        <v>1177</v>
      </c>
      <c r="AT108" s="31"/>
      <c r="AU108" s="31" t="s">
        <v>1921</v>
      </c>
      <c r="AV108" s="31" t="s">
        <v>1922</v>
      </c>
      <c r="AW108" s="52" t="s">
        <v>88</v>
      </c>
      <c r="AX108" s="57" t="s">
        <v>1923</v>
      </c>
      <c r="AY108" s="31" t="s">
        <v>437</v>
      </c>
      <c r="AZ108" s="31" t="s">
        <v>314</v>
      </c>
      <c r="BA108" s="31" t="s">
        <v>314</v>
      </c>
      <c r="BB108" s="31"/>
      <c r="BC108" s="31" t="s">
        <v>53</v>
      </c>
      <c r="BD108" s="31" t="s">
        <v>538</v>
      </c>
      <c r="BE108" s="31"/>
      <c r="BF108" s="31" t="s">
        <v>278</v>
      </c>
      <c r="BG108" s="31" t="s">
        <v>1173</v>
      </c>
      <c r="BH108" s="37" t="s">
        <v>1174</v>
      </c>
      <c r="BI108" s="31" t="s">
        <v>1178</v>
      </c>
      <c r="BJ108" s="31"/>
      <c r="BK108" s="37" t="s">
        <v>1175</v>
      </c>
      <c r="BL108" s="31"/>
      <c r="BM108" s="76" t="str">
        <f>+[1]Snapshot!R132</f>
        <v>No Remediation Required</v>
      </c>
      <c r="BN108" s="35" t="s">
        <v>314</v>
      </c>
      <c r="BO108" s="35" t="s">
        <v>314</v>
      </c>
      <c r="BP108" s="35" t="s">
        <v>314</v>
      </c>
      <c r="BQ108" s="35" t="s">
        <v>314</v>
      </c>
      <c r="BR108" s="35" t="s">
        <v>314</v>
      </c>
      <c r="BS108" s="35" t="s">
        <v>314</v>
      </c>
      <c r="BT108" s="63" t="s">
        <v>1925</v>
      </c>
    </row>
    <row r="109" spans="1:72" s="5" customFormat="1" ht="103.25" customHeight="1" thickBot="1" x14ac:dyDescent="0.4">
      <c r="A109" s="34">
        <v>101</v>
      </c>
      <c r="B109" s="31"/>
      <c r="C109" s="401" t="s">
        <v>2825</v>
      </c>
      <c r="D109" s="401" t="s">
        <v>1229</v>
      </c>
      <c r="E109" s="35">
        <v>43220</v>
      </c>
      <c r="F109" s="76" t="s">
        <v>1196</v>
      </c>
      <c r="G109" s="76" t="s">
        <v>2884</v>
      </c>
      <c r="H109" s="76" t="s">
        <v>3089</v>
      </c>
      <c r="I109" s="31" t="s">
        <v>265</v>
      </c>
      <c r="J109" s="455" t="s">
        <v>1197</v>
      </c>
      <c r="K109" s="35">
        <v>43109</v>
      </c>
      <c r="L109" s="35" t="s">
        <v>335</v>
      </c>
      <c r="M109" s="35" t="s">
        <v>314</v>
      </c>
      <c r="N109" s="35" t="s">
        <v>1157</v>
      </c>
      <c r="O109" s="31" t="s">
        <v>314</v>
      </c>
      <c r="P109" s="31"/>
      <c r="Q109" s="38"/>
      <c r="R109" s="31"/>
      <c r="S109" s="35" t="s">
        <v>314</v>
      </c>
      <c r="T109" s="35" t="s">
        <v>314</v>
      </c>
      <c r="U109" s="35" t="s">
        <v>314</v>
      </c>
      <c r="V109" s="31"/>
      <c r="W109" s="35" t="s">
        <v>314</v>
      </c>
      <c r="X109" s="35" t="s">
        <v>314</v>
      </c>
      <c r="Y109" s="35" t="s">
        <v>314</v>
      </c>
      <c r="Z109" s="31"/>
      <c r="AA109" s="53" t="s">
        <v>2097</v>
      </c>
      <c r="AB109" s="31"/>
      <c r="AC109" s="35">
        <v>43202</v>
      </c>
      <c r="AD109" s="287">
        <v>588097</v>
      </c>
      <c r="AE109" s="35" t="s">
        <v>85</v>
      </c>
      <c r="AF109" s="35" t="s">
        <v>30</v>
      </c>
      <c r="AG109" s="31"/>
      <c r="AH109" s="31" t="s">
        <v>88</v>
      </c>
      <c r="AI109" s="31" t="s">
        <v>87</v>
      </c>
      <c r="AJ109" s="36" t="s">
        <v>955</v>
      </c>
      <c r="AK109" s="31" t="s">
        <v>88</v>
      </c>
      <c r="AL109" s="35" t="s">
        <v>314</v>
      </c>
      <c r="AM109" s="31"/>
      <c r="AN109" s="36" t="s">
        <v>1198</v>
      </c>
      <c r="AO109" s="31" t="s">
        <v>170</v>
      </c>
      <c r="AP109" s="31" t="s">
        <v>51</v>
      </c>
      <c r="AQ109" s="31" t="s">
        <v>52</v>
      </c>
      <c r="AR109" s="31" t="s">
        <v>1176</v>
      </c>
      <c r="AS109" s="42" t="s">
        <v>1177</v>
      </c>
      <c r="AT109" s="31"/>
      <c r="AU109" s="31" t="s">
        <v>1873</v>
      </c>
      <c r="AV109" s="31" t="s">
        <v>314</v>
      </c>
      <c r="AW109" s="31" t="s">
        <v>87</v>
      </c>
      <c r="AX109" s="57" t="s">
        <v>314</v>
      </c>
      <c r="AY109" s="31" t="s">
        <v>437</v>
      </c>
      <c r="AZ109" s="31" t="s">
        <v>314</v>
      </c>
      <c r="BA109" s="31" t="s">
        <v>314</v>
      </c>
      <c r="BB109" s="31"/>
      <c r="BC109" s="31" t="s">
        <v>53</v>
      </c>
      <c r="BD109" s="31" t="s">
        <v>538</v>
      </c>
      <c r="BE109" s="31"/>
      <c r="BF109" s="31" t="s">
        <v>278</v>
      </c>
      <c r="BG109" s="31" t="s">
        <v>1173</v>
      </c>
      <c r="BH109" s="37" t="s">
        <v>1174</v>
      </c>
      <c r="BI109" s="31" t="s">
        <v>2101</v>
      </c>
      <c r="BJ109" s="31" t="s">
        <v>2102</v>
      </c>
      <c r="BK109" s="37" t="s">
        <v>1199</v>
      </c>
      <c r="BL109" s="31"/>
      <c r="BM109" s="85" t="str">
        <f>+[1]Snapshot!R97</f>
        <v>CLOSED</v>
      </c>
      <c r="BN109" s="35">
        <v>43238</v>
      </c>
      <c r="BO109" s="35">
        <v>43252</v>
      </c>
      <c r="BP109" s="35" t="s">
        <v>314</v>
      </c>
      <c r="BQ109" s="35" t="s">
        <v>314</v>
      </c>
      <c r="BR109" s="35">
        <v>43256</v>
      </c>
      <c r="BS109" s="31" t="s">
        <v>87</v>
      </c>
      <c r="BT109" s="63" t="s">
        <v>2103</v>
      </c>
    </row>
    <row r="110" spans="1:72" s="5" customFormat="1" ht="104.5" thickBot="1" x14ac:dyDescent="0.4">
      <c r="A110" s="34">
        <v>102</v>
      </c>
      <c r="B110" s="31"/>
      <c r="C110" s="395" t="s">
        <v>2826</v>
      </c>
      <c r="D110" s="395" t="s">
        <v>648</v>
      </c>
      <c r="E110" s="35" t="s">
        <v>430</v>
      </c>
      <c r="F110" s="76" t="s">
        <v>367</v>
      </c>
      <c r="G110" s="76">
        <v>1</v>
      </c>
      <c r="H110" s="76" t="s">
        <v>2912</v>
      </c>
      <c r="I110" s="31" t="s">
        <v>728</v>
      </c>
      <c r="J110" s="455" t="s">
        <v>567</v>
      </c>
      <c r="K110" s="35">
        <v>41887</v>
      </c>
      <c r="L110" s="38" t="s">
        <v>417</v>
      </c>
      <c r="M110" s="35" t="s">
        <v>314</v>
      </c>
      <c r="N110" s="35" t="s">
        <v>938</v>
      </c>
      <c r="O110" s="31" t="s">
        <v>314</v>
      </c>
      <c r="P110" s="31"/>
      <c r="Q110" s="38" t="s">
        <v>247</v>
      </c>
      <c r="R110" s="31"/>
      <c r="S110" s="35">
        <v>43133</v>
      </c>
      <c r="T110" s="35">
        <v>43139</v>
      </c>
      <c r="U110" s="35">
        <v>43139</v>
      </c>
      <c r="V110" s="31"/>
      <c r="W110" s="35">
        <v>43133</v>
      </c>
      <c r="X110" s="35">
        <v>43139</v>
      </c>
      <c r="Y110" s="35">
        <v>43139</v>
      </c>
      <c r="Z110" s="31"/>
      <c r="AA110" s="53" t="s">
        <v>719</v>
      </c>
      <c r="AB110" s="31"/>
      <c r="AC110" s="35" t="s">
        <v>315</v>
      </c>
      <c r="AD110" s="36" t="s">
        <v>247</v>
      </c>
      <c r="AE110" s="35" t="s">
        <v>41</v>
      </c>
      <c r="AF110" s="35" t="s">
        <v>30</v>
      </c>
      <c r="AG110" s="31"/>
      <c r="AH110" s="31" t="s">
        <v>88</v>
      </c>
      <c r="AI110" s="31" t="s">
        <v>87</v>
      </c>
      <c r="AJ110" s="36" t="s">
        <v>462</v>
      </c>
      <c r="AK110" s="31" t="s">
        <v>87</v>
      </c>
      <c r="AL110" s="38" t="s">
        <v>462</v>
      </c>
      <c r="AM110" s="31"/>
      <c r="AN110" s="36" t="s">
        <v>729</v>
      </c>
      <c r="AO110" s="31" t="s">
        <v>171</v>
      </c>
      <c r="AP110" s="31" t="s">
        <v>51</v>
      </c>
      <c r="AQ110" s="31" t="s">
        <v>52</v>
      </c>
      <c r="AR110" s="31" t="s">
        <v>399</v>
      </c>
      <c r="AS110" s="37" t="s">
        <v>401</v>
      </c>
      <c r="AT110" s="31"/>
      <c r="AU110" s="31" t="s">
        <v>727</v>
      </c>
      <c r="AV110" s="31" t="s">
        <v>314</v>
      </c>
      <c r="AW110" s="31" t="s">
        <v>87</v>
      </c>
      <c r="AX110" s="57" t="s">
        <v>314</v>
      </c>
      <c r="AY110" s="31" t="s">
        <v>592</v>
      </c>
      <c r="AZ110" s="31" t="s">
        <v>662</v>
      </c>
      <c r="BA110" s="37" t="s">
        <v>663</v>
      </c>
      <c r="BB110" s="31"/>
      <c r="BC110" s="31" t="s">
        <v>53</v>
      </c>
      <c r="BD110" s="31" t="s">
        <v>814</v>
      </c>
      <c r="BE110" s="31"/>
      <c r="BF110" s="31" t="s">
        <v>399</v>
      </c>
      <c r="BG110" s="31" t="s">
        <v>1882</v>
      </c>
      <c r="BH110" s="290" t="s">
        <v>596</v>
      </c>
      <c r="BI110" s="31"/>
      <c r="BJ110" s="31"/>
      <c r="BK110" s="31"/>
      <c r="BL110" s="31"/>
      <c r="BM110" s="85" t="str">
        <f>+[1]Snapshot!R133</f>
        <v>CLOSED
NIKE LEGAL
HANDLING</v>
      </c>
      <c r="BN110" s="35">
        <v>43148</v>
      </c>
      <c r="BO110" s="38" t="s">
        <v>1018</v>
      </c>
      <c r="BP110" s="35">
        <v>43207</v>
      </c>
      <c r="BQ110" s="35">
        <v>43196</v>
      </c>
      <c r="BR110" s="35"/>
      <c r="BS110" s="31"/>
      <c r="BT110" s="63" t="s">
        <v>1918</v>
      </c>
    </row>
    <row r="111" spans="1:72" s="5" customFormat="1" ht="169.5" thickBot="1" x14ac:dyDescent="0.4">
      <c r="A111" s="34">
        <v>103</v>
      </c>
      <c r="B111" s="31"/>
      <c r="C111" s="395" t="s">
        <v>2827</v>
      </c>
      <c r="D111" s="395" t="s">
        <v>1079</v>
      </c>
      <c r="E111" s="35" t="s">
        <v>348</v>
      </c>
      <c r="F111" s="76" t="s">
        <v>274</v>
      </c>
      <c r="G111" s="76">
        <v>1</v>
      </c>
      <c r="H111" s="76" t="s">
        <v>2912</v>
      </c>
      <c r="I111" s="31" t="s">
        <v>343</v>
      </c>
      <c r="J111" s="455" t="s">
        <v>275</v>
      </c>
      <c r="K111" s="35">
        <v>42339</v>
      </c>
      <c r="L111" s="35">
        <v>43435</v>
      </c>
      <c r="M111" s="35" t="s">
        <v>314</v>
      </c>
      <c r="N111" s="35" t="s">
        <v>832</v>
      </c>
      <c r="O111" s="31" t="s">
        <v>314</v>
      </c>
      <c r="P111" s="31"/>
      <c r="Q111" s="38" t="s">
        <v>247</v>
      </c>
      <c r="R111" s="31"/>
      <c r="S111" s="35">
        <v>43110</v>
      </c>
      <c r="T111" s="35" t="s">
        <v>314</v>
      </c>
      <c r="U111" s="35">
        <v>43110</v>
      </c>
      <c r="V111" s="31"/>
      <c r="W111" s="35">
        <v>43112</v>
      </c>
      <c r="X111" s="35">
        <v>43123</v>
      </c>
      <c r="Y111" s="35">
        <v>43124</v>
      </c>
      <c r="Z111" s="31"/>
      <c r="AA111" s="53" t="s">
        <v>830</v>
      </c>
      <c r="AB111" s="31"/>
      <c r="AC111" s="35" t="s">
        <v>73</v>
      </c>
      <c r="AD111" s="36">
        <v>661607</v>
      </c>
      <c r="AE111" s="36" t="s">
        <v>247</v>
      </c>
      <c r="AF111" s="36" t="s">
        <v>247</v>
      </c>
      <c r="AG111" s="31"/>
      <c r="AH111" s="31" t="s">
        <v>88</v>
      </c>
      <c r="AI111" s="31" t="s">
        <v>88</v>
      </c>
      <c r="AJ111" s="31" t="s">
        <v>314</v>
      </c>
      <c r="AK111" s="31" t="s">
        <v>88</v>
      </c>
      <c r="AL111" s="35" t="s">
        <v>314</v>
      </c>
      <c r="AM111" s="31"/>
      <c r="AN111" s="36" t="s">
        <v>276</v>
      </c>
      <c r="AO111" s="31" t="s">
        <v>171</v>
      </c>
      <c r="AP111" s="31" t="s">
        <v>55</v>
      </c>
      <c r="AQ111" s="31" t="s">
        <v>52</v>
      </c>
      <c r="AR111" s="31" t="s">
        <v>399</v>
      </c>
      <c r="AS111" s="37" t="s">
        <v>401</v>
      </c>
      <c r="AT111" s="31"/>
      <c r="AU111" s="31" t="s">
        <v>829</v>
      </c>
      <c r="AV111" s="31" t="s">
        <v>314</v>
      </c>
      <c r="AW111" s="31" t="s">
        <v>87</v>
      </c>
      <c r="AX111" s="57" t="s">
        <v>314</v>
      </c>
      <c r="AY111" s="31" t="s">
        <v>709</v>
      </c>
      <c r="AZ111" s="31" t="s">
        <v>1025</v>
      </c>
      <c r="BA111" s="37" t="s">
        <v>1026</v>
      </c>
      <c r="BB111" s="31"/>
      <c r="BC111" s="31" t="s">
        <v>53</v>
      </c>
      <c r="BD111" s="31" t="s">
        <v>69</v>
      </c>
      <c r="BE111" s="31"/>
      <c r="BF111" s="31" t="s">
        <v>314</v>
      </c>
      <c r="BG111" s="31" t="s">
        <v>314</v>
      </c>
      <c r="BH111" s="291" t="s">
        <v>314</v>
      </c>
      <c r="BI111" s="31" t="s">
        <v>314</v>
      </c>
      <c r="BJ111" s="31" t="s">
        <v>314</v>
      </c>
      <c r="BK111" s="31" t="s">
        <v>314</v>
      </c>
      <c r="BL111" s="31"/>
      <c r="BM111" s="76" t="str">
        <f>+[1]Snapshot!R134</f>
        <v>No Remediation Required</v>
      </c>
      <c r="BN111" s="35">
        <v>43163</v>
      </c>
      <c r="BO111" s="38" t="s">
        <v>1021</v>
      </c>
      <c r="BP111" s="38" t="s">
        <v>922</v>
      </c>
      <c r="BQ111" s="35">
        <v>43208</v>
      </c>
      <c r="BR111" s="35" t="s">
        <v>314</v>
      </c>
      <c r="BS111" s="31" t="s">
        <v>314</v>
      </c>
      <c r="BT111" s="63" t="s">
        <v>1994</v>
      </c>
    </row>
    <row r="112" spans="1:72" s="5" customFormat="1" ht="338.5" thickBot="1" x14ac:dyDescent="0.4">
      <c r="A112" s="34">
        <v>104</v>
      </c>
      <c r="B112" s="31"/>
      <c r="C112" s="401" t="s">
        <v>2828</v>
      </c>
      <c r="D112" s="401" t="s">
        <v>1230</v>
      </c>
      <c r="E112" s="35">
        <v>43220</v>
      </c>
      <c r="F112" s="76" t="s">
        <v>1200</v>
      </c>
      <c r="G112" s="76" t="s">
        <v>2884</v>
      </c>
      <c r="H112" s="76" t="s">
        <v>3095</v>
      </c>
      <c r="I112" s="31" t="s">
        <v>1201</v>
      </c>
      <c r="J112" s="455" t="s">
        <v>1202</v>
      </c>
      <c r="K112" s="35">
        <v>42690</v>
      </c>
      <c r="L112" s="35" t="s">
        <v>335</v>
      </c>
      <c r="M112" s="35" t="s">
        <v>314</v>
      </c>
      <c r="N112" s="35" t="s">
        <v>1157</v>
      </c>
      <c r="O112" s="31" t="s">
        <v>314</v>
      </c>
      <c r="P112" s="31"/>
      <c r="Q112" s="38"/>
      <c r="R112" s="31"/>
      <c r="S112" s="35" t="s">
        <v>314</v>
      </c>
      <c r="T112" s="35" t="s">
        <v>314</v>
      </c>
      <c r="U112" s="35" t="s">
        <v>314</v>
      </c>
      <c r="V112" s="31"/>
      <c r="W112" s="35" t="s">
        <v>314</v>
      </c>
      <c r="X112" s="35" t="s">
        <v>314</v>
      </c>
      <c r="Y112" s="35" t="s">
        <v>314</v>
      </c>
      <c r="Z112" s="31"/>
      <c r="AA112" s="53"/>
      <c r="AB112" s="31"/>
      <c r="AC112" s="35" t="s">
        <v>87</v>
      </c>
      <c r="AD112" s="287">
        <v>775975</v>
      </c>
      <c r="AE112" s="35" t="s">
        <v>85</v>
      </c>
      <c r="AF112" s="35" t="s">
        <v>30</v>
      </c>
      <c r="AG112" s="31"/>
      <c r="AH112" s="31" t="s">
        <v>88</v>
      </c>
      <c r="AI112" s="31" t="s">
        <v>88</v>
      </c>
      <c r="AJ112" s="31" t="s">
        <v>314</v>
      </c>
      <c r="AK112" s="31" t="s">
        <v>88</v>
      </c>
      <c r="AL112" s="35" t="s">
        <v>314</v>
      </c>
      <c r="AM112" s="31"/>
      <c r="AN112" s="36" t="s">
        <v>1203</v>
      </c>
      <c r="AO112" s="31" t="s">
        <v>171</v>
      </c>
      <c r="AP112" s="31" t="s">
        <v>55</v>
      </c>
      <c r="AQ112" s="31" t="s">
        <v>52</v>
      </c>
      <c r="AR112" s="31" t="s">
        <v>1176</v>
      </c>
      <c r="AS112" s="42" t="s">
        <v>1177</v>
      </c>
      <c r="AT112" s="31"/>
      <c r="AU112" s="31" t="s">
        <v>1857</v>
      </c>
      <c r="AV112" s="31" t="s">
        <v>314</v>
      </c>
      <c r="AW112" s="31" t="s">
        <v>87</v>
      </c>
      <c r="AX112" s="57" t="s">
        <v>314</v>
      </c>
      <c r="AY112" s="31" t="s">
        <v>239</v>
      </c>
      <c r="AZ112" s="31" t="s">
        <v>314</v>
      </c>
      <c r="BA112" s="31" t="s">
        <v>314</v>
      </c>
      <c r="BB112" s="31"/>
      <c r="BC112" s="31" t="s">
        <v>53</v>
      </c>
      <c r="BD112" s="31" t="s">
        <v>314</v>
      </c>
      <c r="BE112" s="31"/>
      <c r="BF112" s="31" t="s">
        <v>278</v>
      </c>
      <c r="BG112" s="31" t="s">
        <v>1173</v>
      </c>
      <c r="BH112" s="37" t="s">
        <v>1174</v>
      </c>
      <c r="BI112" s="31" t="s">
        <v>2496</v>
      </c>
      <c r="BJ112" s="31" t="s">
        <v>325</v>
      </c>
      <c r="BK112" s="37" t="s">
        <v>2497</v>
      </c>
      <c r="BL112" s="31"/>
      <c r="BM112" s="85" t="str">
        <f>+Snapshot!S144</f>
        <v>CLOSED</v>
      </c>
      <c r="BN112" s="35">
        <v>43252</v>
      </c>
      <c r="BO112" s="35" t="s">
        <v>314</v>
      </c>
      <c r="BP112" s="35" t="s">
        <v>314</v>
      </c>
      <c r="BQ112" s="35" t="s">
        <v>314</v>
      </c>
      <c r="BR112" s="35">
        <v>43339</v>
      </c>
      <c r="BS112" s="31" t="s">
        <v>87</v>
      </c>
      <c r="BT112" s="63" t="s">
        <v>2498</v>
      </c>
    </row>
    <row r="113" spans="1:72" s="5" customFormat="1" ht="117.5" thickBot="1" x14ac:dyDescent="0.4">
      <c r="A113" s="34">
        <v>105</v>
      </c>
      <c r="B113" s="31"/>
      <c r="C113" s="401" t="s">
        <v>2829</v>
      </c>
      <c r="D113" s="401" t="s">
        <v>2259</v>
      </c>
      <c r="E113" s="35">
        <v>43108</v>
      </c>
      <c r="F113" s="76" t="s">
        <v>2356</v>
      </c>
      <c r="G113" s="76">
        <v>3</v>
      </c>
      <c r="H113" s="76" t="s">
        <v>2894</v>
      </c>
      <c r="I113" s="31" t="s">
        <v>407</v>
      </c>
      <c r="J113" s="455" t="s">
        <v>2240</v>
      </c>
      <c r="K113" s="35">
        <v>41907</v>
      </c>
      <c r="L113" s="35" t="s">
        <v>335</v>
      </c>
      <c r="M113" s="35" t="s">
        <v>314</v>
      </c>
      <c r="N113" s="35" t="s">
        <v>2241</v>
      </c>
      <c r="O113" s="31" t="s">
        <v>314</v>
      </c>
      <c r="P113" s="31"/>
      <c r="Q113" s="38"/>
      <c r="R113" s="31"/>
      <c r="S113" s="35" t="s">
        <v>314</v>
      </c>
      <c r="T113" s="35" t="s">
        <v>314</v>
      </c>
      <c r="U113" s="35" t="s">
        <v>314</v>
      </c>
      <c r="V113" s="31"/>
      <c r="W113" s="35" t="s">
        <v>314</v>
      </c>
      <c r="X113" s="35" t="s">
        <v>314</v>
      </c>
      <c r="Y113" s="35" t="s">
        <v>314</v>
      </c>
      <c r="Z113" s="31"/>
      <c r="AA113" s="53"/>
      <c r="AB113" s="31"/>
      <c r="AC113" s="35"/>
      <c r="AD113" s="287"/>
      <c r="AE113" s="35"/>
      <c r="AF113" s="35"/>
      <c r="AG113" s="31"/>
      <c r="AH113" s="31" t="s">
        <v>88</v>
      </c>
      <c r="AI113" s="31" t="s">
        <v>88</v>
      </c>
      <c r="AJ113" s="31" t="s">
        <v>314</v>
      </c>
      <c r="AK113" s="31" t="s">
        <v>88</v>
      </c>
      <c r="AL113" s="35" t="s">
        <v>314</v>
      </c>
      <c r="AM113" s="31"/>
      <c r="AN113" s="36" t="s">
        <v>2242</v>
      </c>
      <c r="AO113" s="31" t="s">
        <v>170</v>
      </c>
      <c r="AP113" s="31" t="s">
        <v>55</v>
      </c>
      <c r="AQ113" s="31" t="s">
        <v>52</v>
      </c>
      <c r="AR113" s="31"/>
      <c r="AS113" s="42"/>
      <c r="AT113" s="31"/>
      <c r="AU113" s="31" t="s">
        <v>2243</v>
      </c>
      <c r="AV113" s="31" t="s">
        <v>314</v>
      </c>
      <c r="AW113" s="31" t="s">
        <v>87</v>
      </c>
      <c r="AX113" s="57" t="s">
        <v>314</v>
      </c>
      <c r="AY113" s="31" t="s">
        <v>477</v>
      </c>
      <c r="AZ113" s="31" t="s">
        <v>314</v>
      </c>
      <c r="BA113" s="31" t="s">
        <v>314</v>
      </c>
      <c r="BB113" s="31"/>
      <c r="BC113" s="31" t="s">
        <v>1055</v>
      </c>
      <c r="BD113" s="31" t="s">
        <v>402</v>
      </c>
      <c r="BE113" s="31"/>
      <c r="BF113" s="31"/>
      <c r="BG113" s="31"/>
      <c r="BH113" s="37"/>
      <c r="BI113" s="31"/>
      <c r="BJ113" s="31"/>
      <c r="BK113" s="37"/>
      <c r="BL113" s="31"/>
      <c r="BM113" s="85" t="str">
        <f>+Snapshot!S46</f>
        <v>Under
Review
w/ Counsel</v>
      </c>
      <c r="BN113" s="35"/>
      <c r="BO113" s="35"/>
      <c r="BP113" s="35"/>
      <c r="BQ113" s="35">
        <v>43273</v>
      </c>
      <c r="BR113" s="35"/>
      <c r="BS113" s="31"/>
      <c r="BT113" s="63"/>
    </row>
    <row r="114" spans="1:72" s="5" customFormat="1" ht="160.25" customHeight="1" thickBot="1" x14ac:dyDescent="0.4">
      <c r="A114" s="34">
        <v>106</v>
      </c>
      <c r="B114" s="31"/>
      <c r="C114" s="395" t="s">
        <v>2830</v>
      </c>
      <c r="D114" s="395" t="s">
        <v>649</v>
      </c>
      <c r="E114" s="35" t="s">
        <v>430</v>
      </c>
      <c r="F114" s="76" t="s">
        <v>256</v>
      </c>
      <c r="G114" s="76">
        <v>1</v>
      </c>
      <c r="H114" s="76" t="s">
        <v>2912</v>
      </c>
      <c r="I114" s="31" t="s">
        <v>250</v>
      </c>
      <c r="J114" s="455" t="s">
        <v>257</v>
      </c>
      <c r="K114" s="35">
        <v>39811</v>
      </c>
      <c r="L114" s="35" t="s">
        <v>335</v>
      </c>
      <c r="M114" s="35" t="s">
        <v>314</v>
      </c>
      <c r="N114" s="35" t="s">
        <v>966</v>
      </c>
      <c r="O114" s="31" t="s">
        <v>314</v>
      </c>
      <c r="P114" s="31"/>
      <c r="Q114" s="38" t="s">
        <v>247</v>
      </c>
      <c r="R114" s="31"/>
      <c r="S114" s="35">
        <v>43133</v>
      </c>
      <c r="T114" s="35">
        <v>43140</v>
      </c>
      <c r="U114" s="35">
        <v>43146</v>
      </c>
      <c r="V114" s="31"/>
      <c r="W114" s="35">
        <v>43133</v>
      </c>
      <c r="X114" s="35">
        <v>43140</v>
      </c>
      <c r="Y114" s="35" t="s">
        <v>965</v>
      </c>
      <c r="Z114" s="31"/>
      <c r="AA114" s="53" t="s">
        <v>996</v>
      </c>
      <c r="AB114" s="31"/>
      <c r="AC114" s="38" t="s">
        <v>247</v>
      </c>
      <c r="AD114" s="36" t="s">
        <v>247</v>
      </c>
      <c r="AE114" s="36" t="s">
        <v>247</v>
      </c>
      <c r="AF114" s="35" t="s">
        <v>30</v>
      </c>
      <c r="AG114" s="31"/>
      <c r="AH114" s="31" t="s">
        <v>88</v>
      </c>
      <c r="AI114" s="31" t="s">
        <v>87</v>
      </c>
      <c r="AJ114" s="36" t="s">
        <v>780</v>
      </c>
      <c r="AK114" s="31" t="s">
        <v>87</v>
      </c>
      <c r="AL114" s="38" t="s">
        <v>779</v>
      </c>
      <c r="AM114" s="31"/>
      <c r="AN114" s="36" t="s">
        <v>781</v>
      </c>
      <c r="AO114" s="31" t="s">
        <v>177</v>
      </c>
      <c r="AP114" s="31" t="s">
        <v>314</v>
      </c>
      <c r="AQ114" s="31" t="s">
        <v>52</v>
      </c>
      <c r="AR114" s="31" t="s">
        <v>399</v>
      </c>
      <c r="AS114" s="37" t="s">
        <v>401</v>
      </c>
      <c r="AT114" s="31"/>
      <c r="AU114" s="31" t="s">
        <v>783</v>
      </c>
      <c r="AV114" s="31" t="s">
        <v>784</v>
      </c>
      <c r="AW114" s="31" t="s">
        <v>87</v>
      </c>
      <c r="AX114" s="57" t="s">
        <v>314</v>
      </c>
      <c r="AY114" s="31" t="s">
        <v>782</v>
      </c>
      <c r="AZ114" s="31" t="s">
        <v>785</v>
      </c>
      <c r="BA114" s="37" t="s">
        <v>786</v>
      </c>
      <c r="BB114" s="31"/>
      <c r="BC114" s="31" t="s">
        <v>53</v>
      </c>
      <c r="BD114" s="31" t="s">
        <v>72</v>
      </c>
      <c r="BE114" s="31"/>
      <c r="BF114" s="31" t="s">
        <v>399</v>
      </c>
      <c r="BG114" s="31" t="s">
        <v>1882</v>
      </c>
      <c r="BH114" s="290" t="s">
        <v>596</v>
      </c>
      <c r="BI114" s="31" t="s">
        <v>1992</v>
      </c>
      <c r="BJ114" s="31" t="s">
        <v>1993</v>
      </c>
      <c r="BK114" s="31" t="s">
        <v>292</v>
      </c>
      <c r="BL114" s="31"/>
      <c r="BM114" s="85" t="str">
        <f>+[1]Snapshot!R98</f>
        <v>CLOSED</v>
      </c>
      <c r="BN114" s="35">
        <v>43185</v>
      </c>
      <c r="BO114" s="38" t="s">
        <v>247</v>
      </c>
      <c r="BP114" s="38" t="s">
        <v>247</v>
      </c>
      <c r="BQ114" s="35">
        <v>43182</v>
      </c>
      <c r="BR114" s="35">
        <v>43243</v>
      </c>
      <c r="BS114" s="31" t="s">
        <v>87</v>
      </c>
      <c r="BT114" s="63" t="s">
        <v>993</v>
      </c>
    </row>
    <row r="115" spans="1:72" s="5" customFormat="1" ht="143.5" thickBot="1" x14ac:dyDescent="0.4">
      <c r="A115" s="34">
        <v>107</v>
      </c>
      <c r="B115" s="31"/>
      <c r="C115" s="395" t="s">
        <v>2831</v>
      </c>
      <c r="D115" s="395" t="s">
        <v>650</v>
      </c>
      <c r="E115" s="35" t="s">
        <v>430</v>
      </c>
      <c r="F115" s="76" t="s">
        <v>218</v>
      </c>
      <c r="G115" s="76">
        <v>1</v>
      </c>
      <c r="H115" s="76" t="s">
        <v>2518</v>
      </c>
      <c r="I115" s="31" t="s">
        <v>1002</v>
      </c>
      <c r="J115" s="455"/>
      <c r="K115" s="35"/>
      <c r="L115" s="35"/>
      <c r="M115" s="35" t="s">
        <v>314</v>
      </c>
      <c r="N115" s="35" t="s">
        <v>680</v>
      </c>
      <c r="O115" s="31" t="s">
        <v>314</v>
      </c>
      <c r="P115" s="31"/>
      <c r="Q115" s="56" t="s">
        <v>1001</v>
      </c>
      <c r="R115" s="31"/>
      <c r="S115" s="35">
        <v>43134</v>
      </c>
      <c r="T115" s="35" t="s">
        <v>314</v>
      </c>
      <c r="U115" s="35">
        <v>43140</v>
      </c>
      <c r="V115" s="31"/>
      <c r="W115" s="35">
        <v>43134</v>
      </c>
      <c r="X115" s="38" t="s">
        <v>314</v>
      </c>
      <c r="Y115" s="35">
        <v>43140</v>
      </c>
      <c r="Z115" s="31"/>
      <c r="AA115" s="53" t="s">
        <v>831</v>
      </c>
      <c r="AB115" s="31"/>
      <c r="AC115" s="35" t="s">
        <v>765</v>
      </c>
      <c r="AD115" s="31"/>
      <c r="AE115" s="35"/>
      <c r="AF115" s="35" t="s">
        <v>30</v>
      </c>
      <c r="AG115" s="31"/>
      <c r="AH115" s="31" t="s">
        <v>88</v>
      </c>
      <c r="AI115" s="31" t="s">
        <v>466</v>
      </c>
      <c r="AJ115" s="36" t="s">
        <v>955</v>
      </c>
      <c r="AK115" s="31" t="s">
        <v>88</v>
      </c>
      <c r="AL115" s="35" t="s">
        <v>314</v>
      </c>
      <c r="AM115" s="31"/>
      <c r="AN115" s="31"/>
      <c r="AO115" s="31"/>
      <c r="AP115" s="31"/>
      <c r="AQ115" s="31" t="s">
        <v>52</v>
      </c>
      <c r="AR115" s="31" t="s">
        <v>399</v>
      </c>
      <c r="AS115" s="37" t="s">
        <v>401</v>
      </c>
      <c r="AT115" s="31"/>
      <c r="AU115" s="31" t="s">
        <v>923</v>
      </c>
      <c r="AV115" s="31" t="s">
        <v>314</v>
      </c>
      <c r="AW115" s="31" t="s">
        <v>87</v>
      </c>
      <c r="AX115" s="57" t="s">
        <v>314</v>
      </c>
      <c r="AY115" s="31" t="s">
        <v>477</v>
      </c>
      <c r="AZ115" s="31" t="s">
        <v>314</v>
      </c>
      <c r="BA115" s="31" t="s">
        <v>314</v>
      </c>
      <c r="BB115" s="31"/>
      <c r="BC115" s="31" t="s">
        <v>53</v>
      </c>
      <c r="BD115" s="31" t="s">
        <v>402</v>
      </c>
      <c r="BE115" s="31"/>
      <c r="BF115" s="31" t="s">
        <v>399</v>
      </c>
      <c r="BG115" s="31" t="s">
        <v>1882</v>
      </c>
      <c r="BH115" s="290" t="s">
        <v>596</v>
      </c>
      <c r="BI115" s="31"/>
      <c r="BJ115" s="31"/>
      <c r="BK115" s="31"/>
      <c r="BL115" s="31"/>
      <c r="BM115" s="85" t="str">
        <f>+Snapshot!S28</f>
        <v>Under
Review
w/ Counsel</v>
      </c>
      <c r="BN115" s="35" t="s">
        <v>317</v>
      </c>
      <c r="BO115" s="35" t="s">
        <v>317</v>
      </c>
      <c r="BP115" s="35" t="s">
        <v>317</v>
      </c>
      <c r="BQ115" s="35">
        <v>43187</v>
      </c>
      <c r="BR115" s="35"/>
      <c r="BS115" s="31"/>
      <c r="BT115" s="63" t="s">
        <v>1000</v>
      </c>
    </row>
    <row r="116" spans="1:72" s="5" customFormat="1" ht="110.4" customHeight="1" thickBot="1" x14ac:dyDescent="0.4">
      <c r="A116" s="34">
        <v>108</v>
      </c>
      <c r="B116" s="31"/>
      <c r="C116" s="401" t="s">
        <v>2832</v>
      </c>
      <c r="D116" s="401" t="s">
        <v>2265</v>
      </c>
      <c r="E116" s="35">
        <v>43279</v>
      </c>
      <c r="F116" s="76" t="s">
        <v>2025</v>
      </c>
      <c r="G116" s="76" t="s">
        <v>2884</v>
      </c>
      <c r="H116" s="76" t="s">
        <v>3096</v>
      </c>
      <c r="I116" s="31" t="s">
        <v>2068</v>
      </c>
      <c r="J116" s="455"/>
      <c r="K116" s="35"/>
      <c r="L116" s="35" t="s">
        <v>335</v>
      </c>
      <c r="M116" s="35" t="s">
        <v>314</v>
      </c>
      <c r="N116" s="35" t="s">
        <v>2266</v>
      </c>
      <c r="O116" s="31" t="s">
        <v>314</v>
      </c>
      <c r="P116" s="31"/>
      <c r="Q116" s="38"/>
      <c r="R116" s="31"/>
      <c r="S116" s="35">
        <v>43277</v>
      </c>
      <c r="T116" s="35" t="s">
        <v>314</v>
      </c>
      <c r="U116" s="35" t="s">
        <v>314</v>
      </c>
      <c r="V116" s="31"/>
      <c r="W116" s="35">
        <v>43277</v>
      </c>
      <c r="X116" s="35"/>
      <c r="Y116" s="35"/>
      <c r="Z116" s="31"/>
      <c r="AA116" s="53"/>
      <c r="AB116" s="31"/>
      <c r="AC116" s="35"/>
      <c r="AD116" s="226"/>
      <c r="AE116" s="35"/>
      <c r="AF116" s="35"/>
      <c r="AG116" s="31"/>
      <c r="AH116" s="31" t="s">
        <v>88</v>
      </c>
      <c r="AI116" s="31" t="s">
        <v>87</v>
      </c>
      <c r="AJ116" s="31" t="s">
        <v>2070</v>
      </c>
      <c r="AK116" s="31" t="s">
        <v>88</v>
      </c>
      <c r="AL116" s="35" t="s">
        <v>314</v>
      </c>
      <c r="AM116" s="31"/>
      <c r="AN116" s="36" t="s">
        <v>2069</v>
      </c>
      <c r="AO116" s="31" t="s">
        <v>170</v>
      </c>
      <c r="AP116" s="31" t="s">
        <v>51</v>
      </c>
      <c r="AQ116" s="31" t="s">
        <v>52</v>
      </c>
      <c r="AR116" s="31"/>
      <c r="AS116" s="31"/>
      <c r="AT116" s="31"/>
      <c r="AU116" s="31" t="s">
        <v>2267</v>
      </c>
      <c r="AV116" s="31" t="s">
        <v>314</v>
      </c>
      <c r="AW116" s="79" t="s">
        <v>87</v>
      </c>
      <c r="AX116" s="31" t="s">
        <v>314</v>
      </c>
      <c r="AY116" s="31" t="s">
        <v>477</v>
      </c>
      <c r="AZ116" s="31" t="s">
        <v>314</v>
      </c>
      <c r="BA116" s="37" t="s">
        <v>314</v>
      </c>
      <c r="BB116" s="31"/>
      <c r="BC116" s="31" t="s">
        <v>53</v>
      </c>
      <c r="BD116" s="31"/>
      <c r="BE116" s="31"/>
      <c r="BF116" s="36" t="s">
        <v>247</v>
      </c>
      <c r="BG116" s="36" t="s">
        <v>247</v>
      </c>
      <c r="BH116" s="36" t="s">
        <v>247</v>
      </c>
      <c r="BI116" s="36" t="s">
        <v>247</v>
      </c>
      <c r="BJ116" s="36" t="s">
        <v>247</v>
      </c>
      <c r="BK116" s="36" t="s">
        <v>247</v>
      </c>
      <c r="BL116" s="31"/>
      <c r="BM116" s="76" t="str">
        <f>+[1]Snapshot!R147</f>
        <v>No Remediation Required</v>
      </c>
      <c r="BN116" s="35" t="s">
        <v>314</v>
      </c>
      <c r="BO116" s="35" t="s">
        <v>314</v>
      </c>
      <c r="BP116" s="35" t="s">
        <v>314</v>
      </c>
      <c r="BQ116" s="35" t="s">
        <v>314</v>
      </c>
      <c r="BR116" s="35" t="s">
        <v>314</v>
      </c>
      <c r="BS116" s="31" t="s">
        <v>314</v>
      </c>
      <c r="BT116" s="63"/>
    </row>
    <row r="117" spans="1:72" s="5" customFormat="1" ht="88.75" customHeight="1" thickBot="1" x14ac:dyDescent="0.4">
      <c r="A117" s="34">
        <v>109</v>
      </c>
      <c r="B117" s="31"/>
      <c r="C117" s="401" t="s">
        <v>314</v>
      </c>
      <c r="D117" s="401" t="s">
        <v>314</v>
      </c>
      <c r="E117" s="35" t="s">
        <v>314</v>
      </c>
      <c r="F117" s="299" t="s">
        <v>1278</v>
      </c>
      <c r="G117" s="76">
        <v>2</v>
      </c>
      <c r="H117" s="338" t="s">
        <v>3058</v>
      </c>
      <c r="I117" s="31" t="s">
        <v>1189</v>
      </c>
      <c r="J117" s="455" t="s">
        <v>2866</v>
      </c>
      <c r="K117" s="35">
        <v>42760</v>
      </c>
      <c r="L117" s="35" t="s">
        <v>335</v>
      </c>
      <c r="M117" s="35" t="s">
        <v>314</v>
      </c>
      <c r="N117" s="35" t="s">
        <v>2867</v>
      </c>
      <c r="O117" s="31" t="s">
        <v>314</v>
      </c>
      <c r="P117" s="31"/>
      <c r="Q117" s="38"/>
      <c r="R117" s="31"/>
      <c r="S117" s="35" t="s">
        <v>314</v>
      </c>
      <c r="T117" s="35" t="s">
        <v>314</v>
      </c>
      <c r="U117" s="35" t="s">
        <v>314</v>
      </c>
      <c r="V117" s="31"/>
      <c r="W117" s="35" t="s">
        <v>314</v>
      </c>
      <c r="X117" s="35" t="s">
        <v>314</v>
      </c>
      <c r="Y117" s="35" t="s">
        <v>314</v>
      </c>
      <c r="Z117" s="31"/>
      <c r="AA117" s="53"/>
      <c r="AB117" s="31"/>
      <c r="AC117" s="35" t="s">
        <v>87</v>
      </c>
      <c r="AD117" s="226">
        <v>924004</v>
      </c>
      <c r="AE117" s="35" t="s">
        <v>85</v>
      </c>
      <c r="AF117" s="35" t="s">
        <v>240</v>
      </c>
      <c r="AG117" s="31"/>
      <c r="AH117" s="31" t="s">
        <v>88</v>
      </c>
      <c r="AI117" s="31" t="s">
        <v>87</v>
      </c>
      <c r="AJ117" s="36" t="s">
        <v>2868</v>
      </c>
      <c r="AK117" s="31" t="s">
        <v>88</v>
      </c>
      <c r="AL117" s="35" t="s">
        <v>314</v>
      </c>
      <c r="AM117" s="31"/>
      <c r="AN117" s="36"/>
      <c r="AO117" s="31" t="s">
        <v>170</v>
      </c>
      <c r="AP117" s="31"/>
      <c r="AQ117" s="31"/>
      <c r="AR117" s="31"/>
      <c r="AS117" s="31"/>
      <c r="AT117" s="31"/>
      <c r="AU117" s="31" t="s">
        <v>2869</v>
      </c>
      <c r="AV117" s="31" t="s">
        <v>314</v>
      </c>
      <c r="AW117" s="79" t="s">
        <v>87</v>
      </c>
      <c r="AX117" s="42" t="s">
        <v>314</v>
      </c>
      <c r="AY117" s="31" t="s">
        <v>477</v>
      </c>
      <c r="AZ117" s="31" t="s">
        <v>314</v>
      </c>
      <c r="BA117" s="31" t="s">
        <v>314</v>
      </c>
      <c r="BB117" s="31"/>
      <c r="BC117" s="31" t="s">
        <v>314</v>
      </c>
      <c r="BD117" s="31" t="s">
        <v>402</v>
      </c>
      <c r="BE117" s="31"/>
      <c r="BF117" s="36"/>
      <c r="BG117" s="36"/>
      <c r="BH117" s="429"/>
      <c r="BI117" s="36"/>
      <c r="BJ117" s="36"/>
      <c r="BK117" s="36"/>
      <c r="BL117" s="31"/>
      <c r="BM117" s="79" t="str">
        <f>+Snapshot!S169</f>
        <v>No Remediation Required</v>
      </c>
      <c r="BN117" s="35" t="s">
        <v>314</v>
      </c>
      <c r="BO117" s="35" t="s">
        <v>314</v>
      </c>
      <c r="BP117" s="35" t="s">
        <v>314</v>
      </c>
      <c r="BQ117" s="35">
        <v>43438</v>
      </c>
      <c r="BR117" s="35" t="s">
        <v>314</v>
      </c>
      <c r="BS117" s="31" t="s">
        <v>88</v>
      </c>
      <c r="BT117" s="63" t="s">
        <v>3059</v>
      </c>
    </row>
    <row r="118" spans="1:72" s="5" customFormat="1" ht="130.5" thickBot="1" x14ac:dyDescent="0.4">
      <c r="A118" s="34">
        <v>110</v>
      </c>
      <c r="B118" s="31"/>
      <c r="C118" s="395" t="s">
        <v>2833</v>
      </c>
      <c r="D118" s="395" t="s">
        <v>651</v>
      </c>
      <c r="E118" s="35" t="s">
        <v>430</v>
      </c>
      <c r="F118" s="299" t="s">
        <v>382</v>
      </c>
      <c r="G118" s="76">
        <v>1</v>
      </c>
      <c r="H118" s="76" t="s">
        <v>2541</v>
      </c>
      <c r="I118" s="31" t="s">
        <v>564</v>
      </c>
      <c r="J118" s="455" t="s">
        <v>563</v>
      </c>
      <c r="K118" s="35">
        <v>41969</v>
      </c>
      <c r="L118" s="35" t="s">
        <v>335</v>
      </c>
      <c r="M118" s="35" t="s">
        <v>700</v>
      </c>
      <c r="N118" s="35" t="s">
        <v>701</v>
      </c>
      <c r="O118" s="31" t="s">
        <v>314</v>
      </c>
      <c r="P118" s="31"/>
      <c r="Q118" s="38" t="s">
        <v>247</v>
      </c>
      <c r="R118" s="31"/>
      <c r="S118" s="35">
        <v>43133</v>
      </c>
      <c r="T118" s="35">
        <v>43140</v>
      </c>
      <c r="U118" s="35">
        <v>43143</v>
      </c>
      <c r="V118" s="31"/>
      <c r="W118" s="35">
        <v>43133</v>
      </c>
      <c r="X118" s="35">
        <v>43140</v>
      </c>
      <c r="Y118" s="35">
        <v>43143</v>
      </c>
      <c r="Z118" s="31"/>
      <c r="AA118" s="53" t="s">
        <v>704</v>
      </c>
      <c r="AB118" s="31"/>
      <c r="AC118" s="35" t="s">
        <v>315</v>
      </c>
      <c r="AD118" s="31"/>
      <c r="AE118" s="35"/>
      <c r="AF118" s="35" t="s">
        <v>30</v>
      </c>
      <c r="AG118" s="31"/>
      <c r="AH118" s="31" t="s">
        <v>88</v>
      </c>
      <c r="AI118" s="31" t="s">
        <v>466</v>
      </c>
      <c r="AJ118" s="61" t="s">
        <v>2549</v>
      </c>
      <c r="AK118" s="31" t="s">
        <v>88</v>
      </c>
      <c r="AL118" s="35" t="s">
        <v>314</v>
      </c>
      <c r="AM118" s="31"/>
      <c r="AN118" s="36" t="s">
        <v>2550</v>
      </c>
      <c r="AO118" s="31" t="s">
        <v>170</v>
      </c>
      <c r="AP118" s="31" t="s">
        <v>51</v>
      </c>
      <c r="AQ118" s="31" t="s">
        <v>52</v>
      </c>
      <c r="AR118" s="31"/>
      <c r="AS118" s="37"/>
      <c r="AT118" s="31"/>
      <c r="AU118" s="31" t="s">
        <v>702</v>
      </c>
      <c r="AV118" s="31" t="s">
        <v>314</v>
      </c>
      <c r="AW118" s="31" t="s">
        <v>87</v>
      </c>
      <c r="AX118" s="51" t="s">
        <v>314</v>
      </c>
      <c r="AY118" s="31" t="s">
        <v>703</v>
      </c>
      <c r="AZ118" s="31" t="s">
        <v>314</v>
      </c>
      <c r="BA118" s="31" t="s">
        <v>314</v>
      </c>
      <c r="BB118" s="31"/>
      <c r="BC118" s="31" t="s">
        <v>1055</v>
      </c>
      <c r="BD118" s="31" t="s">
        <v>58</v>
      </c>
      <c r="BE118" s="31"/>
      <c r="BF118" s="31"/>
      <c r="BG118" s="31"/>
      <c r="BH118" s="291"/>
      <c r="BI118" s="31"/>
      <c r="BJ118" s="31"/>
      <c r="BK118" s="31"/>
      <c r="BL118" s="31"/>
      <c r="BM118" s="79" t="str">
        <f>+Snapshot!S29</f>
        <v>Under
Review
w/ Counsel</v>
      </c>
      <c r="BN118" s="35" t="s">
        <v>314</v>
      </c>
      <c r="BO118" s="35" t="s">
        <v>314</v>
      </c>
      <c r="BP118" s="35" t="s">
        <v>314</v>
      </c>
      <c r="BQ118" s="35">
        <v>43341</v>
      </c>
      <c r="BR118" s="35"/>
      <c r="BS118" s="31"/>
      <c r="BT118" s="67" t="s">
        <v>2551</v>
      </c>
    </row>
    <row r="119" spans="1:72" s="5" customFormat="1" ht="131" customHeight="1" thickBot="1" x14ac:dyDescent="0.4">
      <c r="A119" s="34">
        <v>111</v>
      </c>
      <c r="B119" s="31"/>
      <c r="C119" s="395" t="s">
        <v>2834</v>
      </c>
      <c r="D119" s="395" t="s">
        <v>2438</v>
      </c>
      <c r="E119" s="35">
        <v>43215</v>
      </c>
      <c r="F119" s="299" t="s">
        <v>2345</v>
      </c>
      <c r="G119" s="341">
        <v>1</v>
      </c>
      <c r="H119" s="341" t="s">
        <v>2915</v>
      </c>
      <c r="I119" s="336" t="s">
        <v>2447</v>
      </c>
      <c r="J119" s="458" t="s">
        <v>2446</v>
      </c>
      <c r="K119" s="35">
        <v>42342</v>
      </c>
      <c r="L119" s="35" t="s">
        <v>335</v>
      </c>
      <c r="M119" s="35" t="s">
        <v>314</v>
      </c>
      <c r="N119" s="33" t="s">
        <v>2448</v>
      </c>
      <c r="O119" s="31" t="s">
        <v>314</v>
      </c>
      <c r="P119" s="31"/>
      <c r="Q119" s="38"/>
      <c r="R119" s="31"/>
      <c r="S119" s="35" t="s">
        <v>314</v>
      </c>
      <c r="T119" s="35" t="s">
        <v>314</v>
      </c>
      <c r="U119" s="35" t="s">
        <v>314</v>
      </c>
      <c r="V119" s="31"/>
      <c r="W119" s="35" t="s">
        <v>314</v>
      </c>
      <c r="X119" s="35" t="s">
        <v>314</v>
      </c>
      <c r="Y119" s="35" t="s">
        <v>314</v>
      </c>
      <c r="Z119" s="31"/>
      <c r="AA119" s="53"/>
      <c r="AB119" s="31"/>
      <c r="AC119" s="35" t="s">
        <v>87</v>
      </c>
      <c r="AD119" s="226" t="s">
        <v>292</v>
      </c>
      <c r="AE119" s="35" t="s">
        <v>41</v>
      </c>
      <c r="AF119" s="35" t="s">
        <v>30</v>
      </c>
      <c r="AG119" s="31"/>
      <c r="AH119" s="31" t="s">
        <v>88</v>
      </c>
      <c r="AI119" s="31" t="s">
        <v>87</v>
      </c>
      <c r="AJ119" s="39" t="s">
        <v>2449</v>
      </c>
      <c r="AK119" s="31" t="s">
        <v>88</v>
      </c>
      <c r="AL119" s="35" t="s">
        <v>314</v>
      </c>
      <c r="AM119" s="31"/>
      <c r="AN119" s="36" t="s">
        <v>2439</v>
      </c>
      <c r="AO119" s="31" t="s">
        <v>171</v>
      </c>
      <c r="AP119" s="31" t="s">
        <v>314</v>
      </c>
      <c r="AQ119" s="31" t="s">
        <v>314</v>
      </c>
      <c r="AR119" s="31" t="s">
        <v>2443</v>
      </c>
      <c r="AS119" s="31" t="s">
        <v>2444</v>
      </c>
      <c r="AT119" s="31"/>
      <c r="AU119" s="31" t="s">
        <v>2450</v>
      </c>
      <c r="AV119" s="31" t="s">
        <v>314</v>
      </c>
      <c r="AW119" s="52" t="s">
        <v>88</v>
      </c>
      <c r="AX119" s="57" t="s">
        <v>2451</v>
      </c>
      <c r="AY119" s="31" t="s">
        <v>477</v>
      </c>
      <c r="AZ119" s="31" t="s">
        <v>314</v>
      </c>
      <c r="BA119" s="31" t="s">
        <v>314</v>
      </c>
      <c r="BB119" s="31"/>
      <c r="BC119" s="31" t="s">
        <v>1055</v>
      </c>
      <c r="BD119" s="31" t="s">
        <v>58</v>
      </c>
      <c r="BE119" s="31"/>
      <c r="BF119" s="31" t="s">
        <v>2443</v>
      </c>
      <c r="BG119" s="31" t="s">
        <v>2444</v>
      </c>
      <c r="BH119" s="37" t="s">
        <v>2445</v>
      </c>
      <c r="BI119" s="31" t="s">
        <v>2441</v>
      </c>
      <c r="BJ119" s="31" t="s">
        <v>2442</v>
      </c>
      <c r="BK119" s="51" t="s">
        <v>314</v>
      </c>
      <c r="BL119" s="31"/>
      <c r="BM119" s="85" t="str">
        <f>+[1]Snapshot!R99</f>
        <v>CLOSED</v>
      </c>
      <c r="BN119" s="35" t="s">
        <v>314</v>
      </c>
      <c r="BO119" s="35" t="s">
        <v>314</v>
      </c>
      <c r="BP119" s="35" t="s">
        <v>314</v>
      </c>
      <c r="BQ119" s="35">
        <v>43215</v>
      </c>
      <c r="BR119" s="35">
        <v>43217</v>
      </c>
      <c r="BS119" s="31" t="s">
        <v>87</v>
      </c>
      <c r="BT119" s="63" t="s">
        <v>2440</v>
      </c>
    </row>
    <row r="120" spans="1:72" s="5" customFormat="1" ht="97.25" customHeight="1" thickBot="1" x14ac:dyDescent="0.4">
      <c r="A120" s="34">
        <v>112</v>
      </c>
      <c r="B120" s="31"/>
      <c r="C120" s="401" t="s">
        <v>2835</v>
      </c>
      <c r="D120" s="401" t="s">
        <v>2011</v>
      </c>
      <c r="E120" s="35">
        <v>43245</v>
      </c>
      <c r="F120" s="76" t="s">
        <v>2357</v>
      </c>
      <c r="G120" s="76">
        <v>3</v>
      </c>
      <c r="H120" s="76" t="s">
        <v>2895</v>
      </c>
      <c r="I120" s="31" t="s">
        <v>1977</v>
      </c>
      <c r="J120" s="455" t="s">
        <v>1978</v>
      </c>
      <c r="K120" s="35">
        <v>43168</v>
      </c>
      <c r="L120" s="35" t="s">
        <v>335</v>
      </c>
      <c r="M120" s="35" t="s">
        <v>1979</v>
      </c>
      <c r="N120" s="35" t="s">
        <v>1980</v>
      </c>
      <c r="O120" s="31" t="s">
        <v>314</v>
      </c>
      <c r="P120" s="31"/>
      <c r="Q120" s="38"/>
      <c r="R120" s="31"/>
      <c r="S120" s="35" t="s">
        <v>314</v>
      </c>
      <c r="T120" s="35" t="s">
        <v>314</v>
      </c>
      <c r="U120" s="35" t="s">
        <v>314</v>
      </c>
      <c r="V120" s="31"/>
      <c r="W120" s="35" t="s">
        <v>314</v>
      </c>
      <c r="X120" s="35" t="s">
        <v>314</v>
      </c>
      <c r="Y120" s="35" t="s">
        <v>314</v>
      </c>
      <c r="Z120" s="31"/>
      <c r="AA120" s="53"/>
      <c r="AB120" s="31"/>
      <c r="AC120" s="35" t="s">
        <v>87</v>
      </c>
      <c r="AD120" s="287" t="s">
        <v>292</v>
      </c>
      <c r="AE120" s="35" t="s">
        <v>35</v>
      </c>
      <c r="AF120" s="35" t="s">
        <v>30</v>
      </c>
      <c r="AG120" s="31"/>
      <c r="AH120" s="31" t="s">
        <v>88</v>
      </c>
      <c r="AI120" s="31" t="s">
        <v>87</v>
      </c>
      <c r="AJ120" s="31" t="s">
        <v>1983</v>
      </c>
      <c r="AK120" s="31" t="s">
        <v>88</v>
      </c>
      <c r="AL120" s="35" t="s">
        <v>314</v>
      </c>
      <c r="AM120" s="31"/>
      <c r="AN120" s="36" t="s">
        <v>1984</v>
      </c>
      <c r="AO120" s="31" t="s">
        <v>171</v>
      </c>
      <c r="AP120" s="31" t="s">
        <v>51</v>
      </c>
      <c r="AQ120" s="31" t="s">
        <v>52</v>
      </c>
      <c r="AR120" s="31"/>
      <c r="AS120" s="42"/>
      <c r="AT120" s="31"/>
      <c r="AU120" s="31" t="s">
        <v>1981</v>
      </c>
      <c r="AV120" s="31" t="s">
        <v>1982</v>
      </c>
      <c r="AW120" s="31" t="s">
        <v>87</v>
      </c>
      <c r="AX120" s="57" t="s">
        <v>314</v>
      </c>
      <c r="AY120" s="31" t="s">
        <v>437</v>
      </c>
      <c r="AZ120" s="31" t="s">
        <v>314</v>
      </c>
      <c r="BA120" s="31" t="s">
        <v>314</v>
      </c>
      <c r="BB120" s="31"/>
      <c r="BC120" s="31" t="s">
        <v>1055</v>
      </c>
      <c r="BD120" s="31" t="s">
        <v>800</v>
      </c>
      <c r="BE120" s="31"/>
      <c r="BF120" s="31"/>
      <c r="BG120" s="31"/>
      <c r="BH120" s="37"/>
      <c r="BI120" s="31"/>
      <c r="BJ120" s="31"/>
      <c r="BK120" s="37"/>
      <c r="BL120" s="31"/>
      <c r="BM120" s="85" t="str">
        <f>+Snapshot!S49</f>
        <v>Under
Review
w/ Counsel</v>
      </c>
      <c r="BN120" s="35" t="s">
        <v>314</v>
      </c>
      <c r="BO120" s="35" t="s">
        <v>314</v>
      </c>
      <c r="BP120" s="35" t="s">
        <v>314</v>
      </c>
      <c r="BQ120" s="35"/>
      <c r="BR120" s="35"/>
      <c r="BS120" s="31"/>
      <c r="BT120" s="63"/>
    </row>
    <row r="121" spans="1:72" s="5" customFormat="1" ht="130.5" thickBot="1" x14ac:dyDescent="0.4">
      <c r="A121" s="34">
        <v>113</v>
      </c>
      <c r="B121" s="31"/>
      <c r="C121" s="395" t="s">
        <v>2836</v>
      </c>
      <c r="D121" s="395" t="s">
        <v>1231</v>
      </c>
      <c r="E121" s="35">
        <v>43070</v>
      </c>
      <c r="F121" s="76" t="s">
        <v>669</v>
      </c>
      <c r="G121" s="76" t="s">
        <v>2884</v>
      </c>
      <c r="H121" s="76" t="s">
        <v>3089</v>
      </c>
      <c r="I121" s="31" t="s">
        <v>407</v>
      </c>
      <c r="J121" s="455" t="s">
        <v>670</v>
      </c>
      <c r="K121" s="35">
        <v>42352</v>
      </c>
      <c r="L121" s="35" t="s">
        <v>335</v>
      </c>
      <c r="M121" s="35" t="s">
        <v>314</v>
      </c>
      <c r="N121" s="35" t="s">
        <v>837</v>
      </c>
      <c r="O121" s="31" t="s">
        <v>314</v>
      </c>
      <c r="P121" s="31"/>
      <c r="Q121" s="38" t="s">
        <v>247</v>
      </c>
      <c r="R121" s="31"/>
      <c r="S121" s="35" t="s">
        <v>314</v>
      </c>
      <c r="T121" s="35" t="s">
        <v>314</v>
      </c>
      <c r="U121" s="35" t="s">
        <v>314</v>
      </c>
      <c r="V121" s="31"/>
      <c r="W121" s="35" t="s">
        <v>314</v>
      </c>
      <c r="X121" s="35" t="s">
        <v>314</v>
      </c>
      <c r="Y121" s="35" t="s">
        <v>314</v>
      </c>
      <c r="Z121" s="31"/>
      <c r="AA121" s="53"/>
      <c r="AB121" s="31"/>
      <c r="AC121" s="35" t="s">
        <v>314</v>
      </c>
      <c r="AD121" s="226">
        <v>604352</v>
      </c>
      <c r="AE121" s="35" t="s">
        <v>85</v>
      </c>
      <c r="AF121" s="35" t="s">
        <v>36</v>
      </c>
      <c r="AG121" s="31"/>
      <c r="AH121" s="31" t="s">
        <v>88</v>
      </c>
      <c r="AI121" s="31" t="s">
        <v>88</v>
      </c>
      <c r="AJ121" s="31" t="s">
        <v>314</v>
      </c>
      <c r="AK121" s="31" t="s">
        <v>88</v>
      </c>
      <c r="AL121" s="35" t="s">
        <v>314</v>
      </c>
      <c r="AM121" s="31"/>
      <c r="AN121" s="36" t="s">
        <v>671</v>
      </c>
      <c r="AO121" s="31" t="s">
        <v>170</v>
      </c>
      <c r="AP121" s="31" t="s">
        <v>55</v>
      </c>
      <c r="AQ121" s="31" t="s">
        <v>52</v>
      </c>
      <c r="AR121" s="31" t="s">
        <v>838</v>
      </c>
      <c r="AS121" s="51" t="s">
        <v>839</v>
      </c>
      <c r="AT121" s="31"/>
      <c r="AU121" s="31" t="s">
        <v>672</v>
      </c>
      <c r="AV121" s="31" t="s">
        <v>314</v>
      </c>
      <c r="AW121" s="31" t="s">
        <v>87</v>
      </c>
      <c r="AX121" s="57" t="s">
        <v>314</v>
      </c>
      <c r="AY121" s="31" t="s">
        <v>703</v>
      </c>
      <c r="AZ121" s="31" t="s">
        <v>314</v>
      </c>
      <c r="BA121" s="31" t="s">
        <v>314</v>
      </c>
      <c r="BB121" s="31"/>
      <c r="BC121" s="31" t="s">
        <v>60</v>
      </c>
      <c r="BD121" s="31" t="s">
        <v>70</v>
      </c>
      <c r="BE121" s="31"/>
      <c r="BF121" s="31" t="s">
        <v>838</v>
      </c>
      <c r="BG121" s="31" t="s">
        <v>840</v>
      </c>
      <c r="BH121" s="37" t="s">
        <v>841</v>
      </c>
      <c r="BI121" s="31" t="s">
        <v>842</v>
      </c>
      <c r="BJ121" s="31" t="s">
        <v>843</v>
      </c>
      <c r="BK121" s="37" t="s">
        <v>844</v>
      </c>
      <c r="BL121" s="31"/>
      <c r="BM121" s="85" t="str">
        <f>+[1]Snapshot!R100</f>
        <v>CLOSED</v>
      </c>
      <c r="BN121" s="35" t="s">
        <v>314</v>
      </c>
      <c r="BO121" s="35" t="s">
        <v>314</v>
      </c>
      <c r="BP121" s="35" t="s">
        <v>314</v>
      </c>
      <c r="BQ121" s="35">
        <v>43140</v>
      </c>
      <c r="BR121" s="35">
        <v>43140</v>
      </c>
      <c r="BS121" s="31" t="s">
        <v>87</v>
      </c>
      <c r="BT121" s="67"/>
    </row>
    <row r="122" spans="1:72" s="5" customFormat="1" ht="117.5" thickBot="1" x14ac:dyDescent="0.4">
      <c r="A122" s="34">
        <v>114</v>
      </c>
      <c r="B122" s="31"/>
      <c r="C122" s="395" t="s">
        <v>2837</v>
      </c>
      <c r="D122" s="395" t="s">
        <v>1071</v>
      </c>
      <c r="E122" s="35">
        <v>43193</v>
      </c>
      <c r="F122" s="76" t="s">
        <v>1070</v>
      </c>
      <c r="G122" s="338">
        <v>1</v>
      </c>
      <c r="H122" s="338" t="s">
        <v>2915</v>
      </c>
      <c r="I122" s="336" t="s">
        <v>416</v>
      </c>
      <c r="J122" s="455" t="s">
        <v>1073</v>
      </c>
      <c r="K122" s="35">
        <v>41110</v>
      </c>
      <c r="L122" s="35" t="s">
        <v>417</v>
      </c>
      <c r="M122" s="35" t="s">
        <v>314</v>
      </c>
      <c r="N122" s="333" t="s">
        <v>1074</v>
      </c>
      <c r="O122" s="31" t="s">
        <v>314</v>
      </c>
      <c r="P122" s="31"/>
      <c r="Q122" s="38"/>
      <c r="R122" s="31"/>
      <c r="S122" s="35" t="s">
        <v>314</v>
      </c>
      <c r="T122" s="35" t="s">
        <v>314</v>
      </c>
      <c r="U122" s="35" t="s">
        <v>314</v>
      </c>
      <c r="V122" s="31"/>
      <c r="W122" s="35" t="s">
        <v>314</v>
      </c>
      <c r="X122" s="35" t="s">
        <v>314</v>
      </c>
      <c r="Y122" s="35" t="s">
        <v>314</v>
      </c>
      <c r="Z122" s="31"/>
      <c r="AA122" s="53"/>
      <c r="AB122" s="31"/>
      <c r="AC122" s="35"/>
      <c r="AD122" s="226"/>
      <c r="AE122" s="35"/>
      <c r="AF122" s="35"/>
      <c r="AG122" s="31"/>
      <c r="AH122" s="31" t="s">
        <v>88</v>
      </c>
      <c r="AI122" s="31" t="s">
        <v>466</v>
      </c>
      <c r="AJ122" s="31" t="s">
        <v>314</v>
      </c>
      <c r="AK122" s="31" t="s">
        <v>88</v>
      </c>
      <c r="AL122" s="35" t="s">
        <v>314</v>
      </c>
      <c r="AM122" s="31"/>
      <c r="AN122" s="36" t="s">
        <v>1072</v>
      </c>
      <c r="AO122" s="31" t="s">
        <v>171</v>
      </c>
      <c r="AP122" s="31" t="s">
        <v>55</v>
      </c>
      <c r="AQ122" s="31" t="s">
        <v>52</v>
      </c>
      <c r="AR122" s="31" t="s">
        <v>399</v>
      </c>
      <c r="AS122" s="51" t="s">
        <v>400</v>
      </c>
      <c r="AT122" s="31"/>
      <c r="AU122" s="31" t="s">
        <v>1075</v>
      </c>
      <c r="AV122" s="31" t="s">
        <v>314</v>
      </c>
      <c r="AW122" s="52" t="s">
        <v>88</v>
      </c>
      <c r="AX122" s="57" t="s">
        <v>1076</v>
      </c>
      <c r="AY122" s="31" t="s">
        <v>489</v>
      </c>
      <c r="AZ122" s="31" t="s">
        <v>314</v>
      </c>
      <c r="BA122" s="31" t="s">
        <v>314</v>
      </c>
      <c r="BB122" s="31"/>
      <c r="BC122" s="31" t="s">
        <v>1055</v>
      </c>
      <c r="BD122" s="31" t="s">
        <v>66</v>
      </c>
      <c r="BE122" s="31"/>
      <c r="BF122" s="31" t="s">
        <v>399</v>
      </c>
      <c r="BG122" s="31" t="s">
        <v>1882</v>
      </c>
      <c r="BH122" s="37" t="s">
        <v>1145</v>
      </c>
      <c r="BI122" s="31" t="s">
        <v>1186</v>
      </c>
      <c r="BJ122" s="31" t="s">
        <v>1187</v>
      </c>
      <c r="BK122" s="37" t="s">
        <v>1188</v>
      </c>
      <c r="BL122" s="31"/>
      <c r="BM122" s="85" t="str">
        <f>+[1]Snapshot!R101</f>
        <v>CLOSED</v>
      </c>
      <c r="BN122" s="35" t="s">
        <v>314</v>
      </c>
      <c r="BO122" s="35" t="s">
        <v>314</v>
      </c>
      <c r="BP122" s="35" t="s">
        <v>314</v>
      </c>
      <c r="BQ122" s="35">
        <v>43202</v>
      </c>
      <c r="BR122" s="35">
        <v>43216</v>
      </c>
      <c r="BS122" s="31" t="s">
        <v>87</v>
      </c>
      <c r="BT122" s="67"/>
    </row>
    <row r="123" spans="1:72" s="5" customFormat="1" ht="125" customHeight="1" thickBot="1" x14ac:dyDescent="0.4">
      <c r="A123" s="34">
        <v>115</v>
      </c>
      <c r="B123" s="31"/>
      <c r="C123" s="395" t="s">
        <v>2838</v>
      </c>
      <c r="D123" s="395" t="s">
        <v>1204</v>
      </c>
      <c r="E123" s="35">
        <v>43220</v>
      </c>
      <c r="F123" s="76" t="s">
        <v>2358</v>
      </c>
      <c r="G123" s="338">
        <v>3</v>
      </c>
      <c r="H123" s="338" t="s">
        <v>2926</v>
      </c>
      <c r="I123" s="336" t="s">
        <v>244</v>
      </c>
      <c r="J123" s="455" t="s">
        <v>279</v>
      </c>
      <c r="K123" s="35">
        <v>42615</v>
      </c>
      <c r="L123" s="35" t="s">
        <v>335</v>
      </c>
      <c r="M123" s="35" t="s">
        <v>314</v>
      </c>
      <c r="N123" s="333" t="s">
        <v>1157</v>
      </c>
      <c r="O123" s="31" t="s">
        <v>314</v>
      </c>
      <c r="P123" s="31"/>
      <c r="Q123" s="38"/>
      <c r="R123" s="31"/>
      <c r="S123" s="35" t="s">
        <v>314</v>
      </c>
      <c r="T123" s="35" t="s">
        <v>314</v>
      </c>
      <c r="U123" s="35" t="s">
        <v>314</v>
      </c>
      <c r="V123" s="31"/>
      <c r="W123" s="35" t="s">
        <v>314</v>
      </c>
      <c r="X123" s="35" t="s">
        <v>314</v>
      </c>
      <c r="Y123" s="35" t="s">
        <v>314</v>
      </c>
      <c r="Z123" s="31"/>
      <c r="AA123" s="53"/>
      <c r="AB123" s="31"/>
      <c r="AC123" s="38" t="s">
        <v>247</v>
      </c>
      <c r="AD123" s="226">
        <v>775838</v>
      </c>
      <c r="AE123" s="35" t="s">
        <v>29</v>
      </c>
      <c r="AF123" s="35" t="s">
        <v>30</v>
      </c>
      <c r="AG123" s="31"/>
      <c r="AH123" s="31" t="s">
        <v>88</v>
      </c>
      <c r="AI123" s="31" t="s">
        <v>87</v>
      </c>
      <c r="AJ123" s="61" t="s">
        <v>802</v>
      </c>
      <c r="AK123" s="31" t="s">
        <v>87</v>
      </c>
      <c r="AL123" s="38" t="s">
        <v>802</v>
      </c>
      <c r="AM123" s="31"/>
      <c r="AN123" s="36" t="s">
        <v>1205</v>
      </c>
      <c r="AO123" s="31" t="s">
        <v>171</v>
      </c>
      <c r="AP123" s="31" t="s">
        <v>314</v>
      </c>
      <c r="AQ123" s="31" t="s">
        <v>314</v>
      </c>
      <c r="AR123" s="31" t="s">
        <v>1176</v>
      </c>
      <c r="AS123" s="42" t="s">
        <v>1177</v>
      </c>
      <c r="AT123" s="31"/>
      <c r="AU123" s="36" t="s">
        <v>247</v>
      </c>
      <c r="AV123" s="36" t="s">
        <v>247</v>
      </c>
      <c r="AW123" s="36" t="s">
        <v>247</v>
      </c>
      <c r="AX123" s="36" t="s">
        <v>247</v>
      </c>
      <c r="AY123" s="36" t="s">
        <v>247</v>
      </c>
      <c r="AZ123" s="31" t="s">
        <v>314</v>
      </c>
      <c r="BA123" s="31" t="s">
        <v>314</v>
      </c>
      <c r="BB123" s="31"/>
      <c r="BC123" s="31" t="s">
        <v>53</v>
      </c>
      <c r="BD123" s="31" t="s">
        <v>314</v>
      </c>
      <c r="BE123" s="31"/>
      <c r="BF123" s="31" t="s">
        <v>278</v>
      </c>
      <c r="BG123" s="31" t="s">
        <v>1173</v>
      </c>
      <c r="BH123" s="37" t="s">
        <v>1174</v>
      </c>
      <c r="BI123" s="31" t="s">
        <v>1206</v>
      </c>
      <c r="BJ123" s="31" t="s">
        <v>1207</v>
      </c>
      <c r="BK123" s="37" t="s">
        <v>1208</v>
      </c>
      <c r="BL123" s="31"/>
      <c r="BM123" s="85" t="str">
        <f>+[1]Snapshot!R103</f>
        <v>CLOSED</v>
      </c>
      <c r="BN123" s="35" t="s">
        <v>314</v>
      </c>
      <c r="BO123" s="35" t="s">
        <v>314</v>
      </c>
      <c r="BP123" s="35" t="s">
        <v>314</v>
      </c>
      <c r="BQ123" s="35" t="s">
        <v>314</v>
      </c>
      <c r="BR123" s="35">
        <v>43060</v>
      </c>
      <c r="BS123" s="31" t="s">
        <v>87</v>
      </c>
      <c r="BT123" s="63" t="s">
        <v>1868</v>
      </c>
    </row>
    <row r="124" spans="1:72" s="5" customFormat="1" ht="104.5" thickBot="1" x14ac:dyDescent="0.4">
      <c r="A124" s="34">
        <v>116</v>
      </c>
      <c r="B124" s="31"/>
      <c r="C124" s="395" t="s">
        <v>2839</v>
      </c>
      <c r="D124" s="395" t="s">
        <v>652</v>
      </c>
      <c r="E124" s="35" t="s">
        <v>430</v>
      </c>
      <c r="F124" s="76" t="s">
        <v>396</v>
      </c>
      <c r="G124" s="76">
        <v>1</v>
      </c>
      <c r="H124" s="76" t="s">
        <v>2912</v>
      </c>
      <c r="I124" s="31" t="s">
        <v>407</v>
      </c>
      <c r="J124" s="455" t="s">
        <v>562</v>
      </c>
      <c r="K124" s="35">
        <v>42887</v>
      </c>
      <c r="L124" s="35" t="s">
        <v>335</v>
      </c>
      <c r="M124" s="35" t="s">
        <v>537</v>
      </c>
      <c r="N124" s="35" t="s">
        <v>594</v>
      </c>
      <c r="O124" s="31"/>
      <c r="P124" s="31"/>
      <c r="Q124" s="38" t="s">
        <v>247</v>
      </c>
      <c r="R124" s="31"/>
      <c r="S124" s="35">
        <v>43133</v>
      </c>
      <c r="T124" s="35" t="s">
        <v>314</v>
      </c>
      <c r="U124" s="35">
        <v>43136</v>
      </c>
      <c r="V124" s="31"/>
      <c r="W124" s="35">
        <v>43133</v>
      </c>
      <c r="X124" s="35" t="s">
        <v>314</v>
      </c>
      <c r="Y124" s="35">
        <v>43136</v>
      </c>
      <c r="Z124" s="31"/>
      <c r="AA124" s="53" t="s">
        <v>593</v>
      </c>
      <c r="AB124" s="31"/>
      <c r="AC124" s="35" t="s">
        <v>315</v>
      </c>
      <c r="AD124" s="36">
        <v>623573</v>
      </c>
      <c r="AE124" s="35"/>
      <c r="AF124" s="35" t="s">
        <v>30</v>
      </c>
      <c r="AG124" s="31"/>
      <c r="AH124" s="31" t="s">
        <v>88</v>
      </c>
      <c r="AI124" s="31" t="s">
        <v>87</v>
      </c>
      <c r="AJ124" s="36" t="s">
        <v>490</v>
      </c>
      <c r="AK124" s="31" t="s">
        <v>88</v>
      </c>
      <c r="AL124" s="35" t="s">
        <v>314</v>
      </c>
      <c r="AM124" s="31"/>
      <c r="AN124" s="36" t="s">
        <v>595</v>
      </c>
      <c r="AO124" s="31" t="s">
        <v>170</v>
      </c>
      <c r="AP124" s="31" t="s">
        <v>51</v>
      </c>
      <c r="AQ124" s="31" t="s">
        <v>52</v>
      </c>
      <c r="AR124" s="31" t="s">
        <v>399</v>
      </c>
      <c r="AS124" s="37" t="s">
        <v>401</v>
      </c>
      <c r="AT124" s="31"/>
      <c r="AU124" s="31" t="s">
        <v>591</v>
      </c>
      <c r="AV124" s="31" t="s">
        <v>314</v>
      </c>
      <c r="AW124" s="31" t="s">
        <v>87</v>
      </c>
      <c r="AX124" s="57" t="s">
        <v>314</v>
      </c>
      <c r="AY124" s="31" t="s">
        <v>592</v>
      </c>
      <c r="AZ124" s="31" t="s">
        <v>717</v>
      </c>
      <c r="BA124" s="37" t="s">
        <v>718</v>
      </c>
      <c r="BB124" s="31"/>
      <c r="BC124" s="31" t="s">
        <v>53</v>
      </c>
      <c r="BD124" s="31" t="s">
        <v>70</v>
      </c>
      <c r="BE124" s="31"/>
      <c r="BF124" s="31" t="s">
        <v>399</v>
      </c>
      <c r="BG124" s="31" t="s">
        <v>1882</v>
      </c>
      <c r="BH124" s="290" t="s">
        <v>596</v>
      </c>
      <c r="BI124" s="31" t="s">
        <v>1962</v>
      </c>
      <c r="BJ124" s="31" t="s">
        <v>1963</v>
      </c>
      <c r="BK124" s="37" t="s">
        <v>1964</v>
      </c>
      <c r="BL124" s="31"/>
      <c r="BM124" s="85" t="str">
        <f>+[1]Snapshot!R102</f>
        <v>CLOSED</v>
      </c>
      <c r="BN124" s="35">
        <v>43143</v>
      </c>
      <c r="BO124" s="35">
        <v>43158</v>
      </c>
      <c r="BP124" s="35">
        <v>43158</v>
      </c>
      <c r="BQ124" s="35">
        <v>43158</v>
      </c>
      <c r="BR124" s="35">
        <v>43241</v>
      </c>
      <c r="BS124" s="31" t="s">
        <v>87</v>
      </c>
      <c r="BT124" s="63"/>
    </row>
    <row r="125" spans="1:72" s="5" customFormat="1" ht="93.65" customHeight="1" thickBot="1" x14ac:dyDescent="0.4">
      <c r="A125" s="34">
        <v>117</v>
      </c>
      <c r="B125" s="31"/>
      <c r="C125" s="395" t="s">
        <v>2840</v>
      </c>
      <c r="D125" s="395" t="s">
        <v>2206</v>
      </c>
      <c r="E125" s="35">
        <v>43270</v>
      </c>
      <c r="F125" s="76" t="s">
        <v>2109</v>
      </c>
      <c r="G125" s="76" t="s">
        <v>2884</v>
      </c>
      <c r="H125" s="76" t="s">
        <v>3089</v>
      </c>
      <c r="I125" s="336" t="s">
        <v>2104</v>
      </c>
      <c r="J125" s="455" t="s">
        <v>2108</v>
      </c>
      <c r="K125" s="35">
        <v>42737</v>
      </c>
      <c r="L125" s="35" t="s">
        <v>417</v>
      </c>
      <c r="M125" s="35" t="s">
        <v>314</v>
      </c>
      <c r="N125" s="333" t="s">
        <v>2105</v>
      </c>
      <c r="O125" s="31" t="s">
        <v>314</v>
      </c>
      <c r="P125" s="31"/>
      <c r="Q125" s="38"/>
      <c r="R125" s="31"/>
      <c r="S125" s="35" t="s">
        <v>314</v>
      </c>
      <c r="T125" s="35" t="s">
        <v>314</v>
      </c>
      <c r="U125" s="35" t="s">
        <v>314</v>
      </c>
      <c r="V125" s="31"/>
      <c r="W125" s="35" t="s">
        <v>314</v>
      </c>
      <c r="X125" s="35" t="s">
        <v>314</v>
      </c>
      <c r="Y125" s="35" t="s">
        <v>314</v>
      </c>
      <c r="Z125" s="31"/>
      <c r="AA125" s="53"/>
      <c r="AB125" s="31"/>
      <c r="AC125" s="35"/>
      <c r="AD125" s="226"/>
      <c r="AE125" s="35"/>
      <c r="AF125" s="35"/>
      <c r="AG125" s="31"/>
      <c r="AH125" s="31" t="s">
        <v>88</v>
      </c>
      <c r="AI125" s="31" t="s">
        <v>88</v>
      </c>
      <c r="AJ125" s="31" t="s">
        <v>314</v>
      </c>
      <c r="AK125" s="31" t="s">
        <v>88</v>
      </c>
      <c r="AL125" s="35" t="s">
        <v>314</v>
      </c>
      <c r="AM125" s="31"/>
      <c r="AN125" s="36" t="s">
        <v>2107</v>
      </c>
      <c r="AO125" s="31" t="s">
        <v>171</v>
      </c>
      <c r="AP125" s="31" t="s">
        <v>55</v>
      </c>
      <c r="AQ125" s="31" t="s">
        <v>52</v>
      </c>
      <c r="AR125" s="31"/>
      <c r="AS125" s="31"/>
      <c r="AT125" s="31"/>
      <c r="AU125" s="31" t="s">
        <v>2106</v>
      </c>
      <c r="AV125" s="31" t="s">
        <v>314</v>
      </c>
      <c r="AW125" s="79" t="s">
        <v>87</v>
      </c>
      <c r="AX125" s="31" t="s">
        <v>314</v>
      </c>
      <c r="AY125" s="31" t="s">
        <v>239</v>
      </c>
      <c r="AZ125" s="31" t="s">
        <v>314</v>
      </c>
      <c r="BA125" s="31" t="s">
        <v>314</v>
      </c>
      <c r="BB125" s="31"/>
      <c r="BC125" s="31" t="s">
        <v>1055</v>
      </c>
      <c r="BD125" s="31" t="s">
        <v>58</v>
      </c>
      <c r="BE125" s="31"/>
      <c r="BF125" s="31"/>
      <c r="BG125" s="31"/>
      <c r="BH125" s="37"/>
      <c r="BI125" s="31"/>
      <c r="BJ125" s="31"/>
      <c r="BK125" s="37"/>
      <c r="BL125" s="31"/>
      <c r="BM125" s="85" t="str">
        <f>+Snapshot!S53</f>
        <v>Under
Review
w/ Counsel</v>
      </c>
      <c r="BN125" s="35"/>
      <c r="BO125" s="35"/>
      <c r="BP125" s="35"/>
      <c r="BQ125" s="35"/>
      <c r="BR125" s="35"/>
      <c r="BS125" s="31"/>
      <c r="BT125" s="63"/>
    </row>
    <row r="126" spans="1:72" s="5" customFormat="1" ht="93.65" customHeight="1" thickBot="1" x14ac:dyDescent="0.4">
      <c r="A126" s="34">
        <v>118</v>
      </c>
      <c r="B126" s="31"/>
      <c r="C126" s="395" t="s">
        <v>2841</v>
      </c>
      <c r="D126" s="395" t="s">
        <v>2462</v>
      </c>
      <c r="E126" s="35">
        <v>43332</v>
      </c>
      <c r="F126" s="76" t="s">
        <v>2464</v>
      </c>
      <c r="G126" s="76" t="s">
        <v>2884</v>
      </c>
      <c r="H126" s="76" t="s">
        <v>3089</v>
      </c>
      <c r="I126" s="336" t="s">
        <v>2466</v>
      </c>
      <c r="J126" s="455" t="s">
        <v>2467</v>
      </c>
      <c r="K126" s="35">
        <v>42124</v>
      </c>
      <c r="L126" s="35" t="s">
        <v>335</v>
      </c>
      <c r="M126" s="35" t="s">
        <v>314</v>
      </c>
      <c r="N126" s="333" t="s">
        <v>2468</v>
      </c>
      <c r="O126" s="31" t="s">
        <v>314</v>
      </c>
      <c r="P126" s="31"/>
      <c r="Q126" s="38"/>
      <c r="R126" s="31"/>
      <c r="S126" s="35" t="s">
        <v>314</v>
      </c>
      <c r="T126" s="35" t="s">
        <v>314</v>
      </c>
      <c r="U126" s="35" t="s">
        <v>314</v>
      </c>
      <c r="V126" s="31"/>
      <c r="W126" s="35">
        <v>43335</v>
      </c>
      <c r="X126" s="35" t="s">
        <v>314</v>
      </c>
      <c r="Y126" s="35">
        <v>43335</v>
      </c>
      <c r="Z126" s="31"/>
      <c r="AA126" s="53"/>
      <c r="AB126" s="31"/>
      <c r="AC126" s="35"/>
      <c r="AD126" s="226"/>
      <c r="AE126" s="35"/>
      <c r="AF126" s="35"/>
      <c r="AG126" s="31"/>
      <c r="AH126" s="31" t="s">
        <v>88</v>
      </c>
      <c r="AI126" s="31" t="s">
        <v>87</v>
      </c>
      <c r="AJ126" s="61" t="s">
        <v>2469</v>
      </c>
      <c r="AK126" s="31" t="s">
        <v>88</v>
      </c>
      <c r="AL126" s="35" t="s">
        <v>314</v>
      </c>
      <c r="AM126" s="31"/>
      <c r="AN126" s="36" t="s">
        <v>2470</v>
      </c>
      <c r="AO126" s="31" t="s">
        <v>170</v>
      </c>
      <c r="AP126" s="31" t="s">
        <v>51</v>
      </c>
      <c r="AQ126" s="31" t="s">
        <v>52</v>
      </c>
      <c r="AR126" s="31"/>
      <c r="AS126" s="31"/>
      <c r="AT126" s="31"/>
      <c r="AU126" s="31" t="s">
        <v>2471</v>
      </c>
      <c r="AV126" s="31" t="s">
        <v>314</v>
      </c>
      <c r="AW126" s="79" t="s">
        <v>87</v>
      </c>
      <c r="AX126" s="31" t="s">
        <v>314</v>
      </c>
      <c r="AY126" s="31" t="s">
        <v>2465</v>
      </c>
      <c r="AZ126" s="31" t="s">
        <v>314</v>
      </c>
      <c r="BA126" s="31" t="s">
        <v>314</v>
      </c>
      <c r="BB126" s="31"/>
      <c r="BC126" s="31" t="s">
        <v>1055</v>
      </c>
      <c r="BD126" s="31" t="s">
        <v>62</v>
      </c>
      <c r="BE126" s="31"/>
      <c r="BF126" s="31"/>
      <c r="BG126" s="31"/>
      <c r="BH126" s="37"/>
      <c r="BI126" s="31"/>
      <c r="BJ126" s="31"/>
      <c r="BK126" s="37"/>
      <c r="BL126" s="31"/>
      <c r="BM126" s="85" t="str">
        <f>+Snapshot!S54</f>
        <v>Under
Review
w/ Counsel</v>
      </c>
      <c r="BN126" s="35" t="s">
        <v>314</v>
      </c>
      <c r="BO126" s="35" t="s">
        <v>314</v>
      </c>
      <c r="BP126" s="35" t="s">
        <v>314</v>
      </c>
      <c r="BQ126" s="35">
        <v>43332</v>
      </c>
      <c r="BR126" s="35"/>
      <c r="BS126" s="31"/>
      <c r="BT126" s="63"/>
    </row>
    <row r="127" spans="1:72" s="5" customFormat="1" ht="125" customHeight="1" thickBot="1" x14ac:dyDescent="0.4">
      <c r="A127" s="34">
        <v>119</v>
      </c>
      <c r="B127" s="31"/>
      <c r="C127" s="395" t="s">
        <v>2842</v>
      </c>
      <c r="D127" s="395" t="s">
        <v>1878</v>
      </c>
      <c r="E127" s="35">
        <v>43119</v>
      </c>
      <c r="F127" s="76" t="s">
        <v>1874</v>
      </c>
      <c r="G127" s="76" t="s">
        <v>2884</v>
      </c>
      <c r="H127" s="76" t="s">
        <v>3089</v>
      </c>
      <c r="I127" s="336" t="s">
        <v>1156</v>
      </c>
      <c r="J127" s="455" t="s">
        <v>1236</v>
      </c>
      <c r="K127" s="35">
        <v>42860</v>
      </c>
      <c r="L127" s="35" t="s">
        <v>335</v>
      </c>
      <c r="M127" s="35" t="s">
        <v>314</v>
      </c>
      <c r="N127" s="333" t="s">
        <v>1157</v>
      </c>
      <c r="O127" s="31" t="s">
        <v>314</v>
      </c>
      <c r="P127" s="31"/>
      <c r="Q127" s="38"/>
      <c r="R127" s="31"/>
      <c r="S127" s="35" t="s">
        <v>314</v>
      </c>
      <c r="T127" s="35" t="s">
        <v>314</v>
      </c>
      <c r="U127" s="35" t="s">
        <v>314</v>
      </c>
      <c r="V127" s="31"/>
      <c r="W127" s="35" t="s">
        <v>314</v>
      </c>
      <c r="X127" s="35" t="s">
        <v>314</v>
      </c>
      <c r="Y127" s="35" t="s">
        <v>314</v>
      </c>
      <c r="Z127" s="31"/>
      <c r="AA127" s="53"/>
      <c r="AB127" s="31"/>
      <c r="AC127" s="35">
        <v>43202</v>
      </c>
      <c r="AD127" s="226" t="s">
        <v>292</v>
      </c>
      <c r="AE127" s="35" t="s">
        <v>29</v>
      </c>
      <c r="AF127" s="35" t="s">
        <v>30</v>
      </c>
      <c r="AG127" s="31"/>
      <c r="AH127" s="31" t="s">
        <v>88</v>
      </c>
      <c r="AI127" s="31" t="s">
        <v>87</v>
      </c>
      <c r="AJ127" s="36" t="s">
        <v>1876</v>
      </c>
      <c r="AK127" s="31" t="s">
        <v>88</v>
      </c>
      <c r="AL127" s="35" t="s">
        <v>314</v>
      </c>
      <c r="AM127" s="31"/>
      <c r="AN127" s="36" t="s">
        <v>1237</v>
      </c>
      <c r="AO127" s="31" t="s">
        <v>171</v>
      </c>
      <c r="AP127" s="31" t="s">
        <v>51</v>
      </c>
      <c r="AQ127" s="31" t="s">
        <v>52</v>
      </c>
      <c r="AR127" s="31"/>
      <c r="AS127" s="42"/>
      <c r="AT127" s="31"/>
      <c r="AU127" s="31" t="s">
        <v>1877</v>
      </c>
      <c r="AV127" s="31" t="s">
        <v>314</v>
      </c>
      <c r="AW127" s="79" t="s">
        <v>87</v>
      </c>
      <c r="AX127" s="57" t="s">
        <v>314</v>
      </c>
      <c r="AY127" s="31" t="s">
        <v>437</v>
      </c>
      <c r="AZ127" s="31" t="s">
        <v>314</v>
      </c>
      <c r="BA127" s="31" t="s">
        <v>314</v>
      </c>
      <c r="BB127" s="31"/>
      <c r="BC127" s="31" t="s">
        <v>1055</v>
      </c>
      <c r="BD127" s="31" t="s">
        <v>72</v>
      </c>
      <c r="BE127" s="31"/>
      <c r="BF127" s="31"/>
      <c r="BG127" s="31"/>
      <c r="BH127" s="37"/>
      <c r="BI127" s="31"/>
      <c r="BJ127" s="31"/>
      <c r="BK127" s="37"/>
      <c r="BL127" s="31"/>
      <c r="BM127" s="85" t="str">
        <f>+Snapshot!S55</f>
        <v>Under
Review
w/ Counsel</v>
      </c>
      <c r="BN127" s="35" t="s">
        <v>314</v>
      </c>
      <c r="BO127" s="35" t="s">
        <v>314</v>
      </c>
      <c r="BP127" s="35" t="s">
        <v>314</v>
      </c>
      <c r="BQ127" s="35">
        <v>43119</v>
      </c>
      <c r="BR127" s="35"/>
      <c r="BS127" s="31"/>
      <c r="BT127" s="67"/>
    </row>
    <row r="128" spans="1:72" s="5" customFormat="1" ht="125" customHeight="1" thickBot="1" x14ac:dyDescent="0.4">
      <c r="A128" s="34">
        <v>120</v>
      </c>
      <c r="B128" s="31"/>
      <c r="C128" s="395" t="s">
        <v>2843</v>
      </c>
      <c r="D128" s="395" t="s">
        <v>2174</v>
      </c>
      <c r="E128" s="35">
        <v>43207</v>
      </c>
      <c r="F128" s="76" t="s">
        <v>2170</v>
      </c>
      <c r="G128" s="338">
        <v>3</v>
      </c>
      <c r="H128" s="338" t="s">
        <v>2885</v>
      </c>
      <c r="I128" s="336" t="s">
        <v>407</v>
      </c>
      <c r="J128" s="455" t="s">
        <v>2171</v>
      </c>
      <c r="K128" s="35">
        <v>42117</v>
      </c>
      <c r="L128" s="35" t="s">
        <v>335</v>
      </c>
      <c r="M128" s="35" t="s">
        <v>314</v>
      </c>
      <c r="N128" s="333"/>
      <c r="O128" s="31" t="s">
        <v>314</v>
      </c>
      <c r="P128" s="31"/>
      <c r="Q128" s="38"/>
      <c r="R128" s="31"/>
      <c r="S128" s="35" t="s">
        <v>314</v>
      </c>
      <c r="T128" s="35" t="s">
        <v>314</v>
      </c>
      <c r="U128" s="35" t="s">
        <v>314</v>
      </c>
      <c r="V128" s="31"/>
      <c r="W128" s="35" t="s">
        <v>314</v>
      </c>
      <c r="X128" s="35" t="s">
        <v>314</v>
      </c>
      <c r="Y128" s="35" t="s">
        <v>314</v>
      </c>
      <c r="Z128" s="31"/>
      <c r="AA128" s="53"/>
      <c r="AB128" s="31"/>
      <c r="AC128" s="35"/>
      <c r="AD128" s="226"/>
      <c r="AE128" s="35"/>
      <c r="AF128" s="35"/>
      <c r="AG128" s="31"/>
      <c r="AH128" s="31" t="s">
        <v>88</v>
      </c>
      <c r="AI128" s="31" t="s">
        <v>88</v>
      </c>
      <c r="AJ128" s="36" t="s">
        <v>314</v>
      </c>
      <c r="AK128" s="31" t="s">
        <v>88</v>
      </c>
      <c r="AL128" s="35" t="s">
        <v>314</v>
      </c>
      <c r="AM128" s="31"/>
      <c r="AN128" s="36"/>
      <c r="AO128" s="31" t="s">
        <v>170</v>
      </c>
      <c r="AP128" s="31" t="s">
        <v>55</v>
      </c>
      <c r="AQ128" s="31" t="s">
        <v>52</v>
      </c>
      <c r="AR128" s="31"/>
      <c r="AS128" s="42"/>
      <c r="AT128" s="31"/>
      <c r="AU128" s="31" t="s">
        <v>2172</v>
      </c>
      <c r="AV128" s="31" t="s">
        <v>314</v>
      </c>
      <c r="AW128" s="52" t="s">
        <v>88</v>
      </c>
      <c r="AX128" s="57" t="s">
        <v>2173</v>
      </c>
      <c r="AY128" s="31" t="s">
        <v>477</v>
      </c>
      <c r="AZ128" s="31" t="s">
        <v>314</v>
      </c>
      <c r="BA128" s="31" t="s">
        <v>314</v>
      </c>
      <c r="BB128" s="31"/>
      <c r="BC128" s="31" t="s">
        <v>1055</v>
      </c>
      <c r="BD128" s="31" t="s">
        <v>66</v>
      </c>
      <c r="BE128" s="31"/>
      <c r="BF128" s="31"/>
      <c r="BG128" s="31"/>
      <c r="BH128" s="37"/>
      <c r="BI128" s="31"/>
      <c r="BJ128" s="31"/>
      <c r="BK128" s="37"/>
      <c r="BL128" s="31"/>
      <c r="BM128" s="85" t="str">
        <f>+Snapshot!S47</f>
        <v>Under
Review
w/ Counsel</v>
      </c>
      <c r="BN128" s="35"/>
      <c r="BO128" s="35"/>
      <c r="BP128" s="35"/>
      <c r="BQ128" s="35"/>
      <c r="BR128" s="35"/>
      <c r="BS128" s="31"/>
      <c r="BT128" s="67"/>
    </row>
    <row r="129" spans="1:72" s="5" customFormat="1" ht="146.4" customHeight="1" thickBot="1" x14ac:dyDescent="0.4">
      <c r="A129" s="34">
        <v>121</v>
      </c>
      <c r="B129" s="31"/>
      <c r="C129" s="395" t="s">
        <v>2844</v>
      </c>
      <c r="D129" s="395" t="s">
        <v>653</v>
      </c>
      <c r="E129" s="35" t="s">
        <v>432</v>
      </c>
      <c r="F129" s="76" t="s">
        <v>383</v>
      </c>
      <c r="G129" s="76">
        <v>1</v>
      </c>
      <c r="H129" s="76" t="s">
        <v>2912</v>
      </c>
      <c r="I129" s="31" t="s">
        <v>560</v>
      </c>
      <c r="J129" s="455" t="s">
        <v>561</v>
      </c>
      <c r="K129" s="35">
        <v>42858</v>
      </c>
      <c r="L129" s="35" t="s">
        <v>335</v>
      </c>
      <c r="M129" s="35" t="s">
        <v>314</v>
      </c>
      <c r="N129" s="35" t="s">
        <v>588</v>
      </c>
      <c r="O129" s="31" t="s">
        <v>314</v>
      </c>
      <c r="P129" s="31"/>
      <c r="Q129" s="48" t="s">
        <v>607</v>
      </c>
      <c r="R129" s="31"/>
      <c r="S129" s="35">
        <v>43133</v>
      </c>
      <c r="T129" s="35" t="s">
        <v>314</v>
      </c>
      <c r="U129" s="35">
        <v>43136</v>
      </c>
      <c r="V129" s="31"/>
      <c r="W129" s="35">
        <v>43133</v>
      </c>
      <c r="X129" s="35">
        <v>43134</v>
      </c>
      <c r="Y129" s="35">
        <v>43136</v>
      </c>
      <c r="Z129" s="31"/>
      <c r="AA129" s="53" t="s">
        <v>590</v>
      </c>
      <c r="AB129" s="31"/>
      <c r="AC129" s="35" t="s">
        <v>315</v>
      </c>
      <c r="AD129" s="31" t="s">
        <v>314</v>
      </c>
      <c r="AE129" s="35" t="s">
        <v>314</v>
      </c>
      <c r="AF129" s="35" t="s">
        <v>314</v>
      </c>
      <c r="AG129" s="31"/>
      <c r="AH129" s="31" t="s">
        <v>314</v>
      </c>
      <c r="AI129" s="31" t="s">
        <v>314</v>
      </c>
      <c r="AJ129" s="31" t="s">
        <v>314</v>
      </c>
      <c r="AK129" s="31" t="s">
        <v>314</v>
      </c>
      <c r="AL129" s="31" t="s">
        <v>314</v>
      </c>
      <c r="AM129" s="31"/>
      <c r="AN129" s="36" t="s">
        <v>247</v>
      </c>
      <c r="AO129" s="36" t="s">
        <v>247</v>
      </c>
      <c r="AP129" s="36" t="s">
        <v>247</v>
      </c>
      <c r="AQ129" s="36" t="s">
        <v>247</v>
      </c>
      <c r="AR129" s="36" t="s">
        <v>247</v>
      </c>
      <c r="AS129" s="36" t="s">
        <v>247</v>
      </c>
      <c r="AT129" s="31"/>
      <c r="AU129" s="31" t="s">
        <v>314</v>
      </c>
      <c r="AV129" s="31" t="s">
        <v>314</v>
      </c>
      <c r="AW129" s="31" t="s">
        <v>314</v>
      </c>
      <c r="AX129" s="57" t="s">
        <v>314</v>
      </c>
      <c r="AY129" s="31" t="s">
        <v>314</v>
      </c>
      <c r="AZ129" s="31" t="s">
        <v>314</v>
      </c>
      <c r="BA129" s="37" t="s">
        <v>314</v>
      </c>
      <c r="BB129" s="31"/>
      <c r="BC129" s="31" t="s">
        <v>314</v>
      </c>
      <c r="BD129" s="31" t="s">
        <v>314</v>
      </c>
      <c r="BE129" s="31"/>
      <c r="BF129" s="31" t="s">
        <v>314</v>
      </c>
      <c r="BG129" s="31" t="s">
        <v>314</v>
      </c>
      <c r="BH129" s="291" t="s">
        <v>314</v>
      </c>
      <c r="BI129" s="31" t="s">
        <v>314</v>
      </c>
      <c r="BJ129" s="31" t="s">
        <v>314</v>
      </c>
      <c r="BK129" s="31" t="s">
        <v>314</v>
      </c>
      <c r="BL129" s="31"/>
      <c r="BM129" s="76" t="str">
        <f>+[1]Snapshot!R136</f>
        <v>No Remediation Required</v>
      </c>
      <c r="BN129" s="35" t="s">
        <v>314</v>
      </c>
      <c r="BO129" s="35" t="s">
        <v>314</v>
      </c>
      <c r="BP129" s="35" t="s">
        <v>314</v>
      </c>
      <c r="BQ129" s="35" t="s">
        <v>314</v>
      </c>
      <c r="BR129" s="35" t="s">
        <v>314</v>
      </c>
      <c r="BS129" s="31" t="s">
        <v>314</v>
      </c>
      <c r="BT129" s="67" t="s">
        <v>845</v>
      </c>
    </row>
    <row r="130" spans="1:72" s="5" customFormat="1" ht="125" customHeight="1" thickBot="1" x14ac:dyDescent="0.4">
      <c r="A130" s="34">
        <v>122</v>
      </c>
      <c r="B130" s="31"/>
      <c r="C130" s="395" t="s">
        <v>2845</v>
      </c>
      <c r="D130" s="395" t="s">
        <v>2407</v>
      </c>
      <c r="E130" s="35">
        <v>43320</v>
      </c>
      <c r="F130" s="299" t="s">
        <v>2402</v>
      </c>
      <c r="G130" s="76" t="s">
        <v>2884</v>
      </c>
      <c r="H130" s="76" t="s">
        <v>3089</v>
      </c>
      <c r="I130" s="336" t="s">
        <v>1156</v>
      </c>
      <c r="J130" s="455" t="s">
        <v>2403</v>
      </c>
      <c r="K130" s="35">
        <v>42931</v>
      </c>
      <c r="L130" s="35" t="s">
        <v>335</v>
      </c>
      <c r="M130" s="35" t="s">
        <v>314</v>
      </c>
      <c r="N130" s="333" t="s">
        <v>2488</v>
      </c>
      <c r="O130" s="31" t="s">
        <v>314</v>
      </c>
      <c r="P130" s="31"/>
      <c r="Q130" s="38"/>
      <c r="R130" s="31"/>
      <c r="S130" s="35" t="s">
        <v>314</v>
      </c>
      <c r="T130" s="35" t="s">
        <v>314</v>
      </c>
      <c r="U130" s="35" t="s">
        <v>314</v>
      </c>
      <c r="V130" s="31"/>
      <c r="W130" s="35" t="s">
        <v>314</v>
      </c>
      <c r="X130" s="35" t="s">
        <v>314</v>
      </c>
      <c r="Y130" s="35" t="s">
        <v>314</v>
      </c>
      <c r="Z130" s="31"/>
      <c r="AA130" s="53"/>
      <c r="AB130" s="31"/>
      <c r="AC130" s="35"/>
      <c r="AD130" s="226"/>
      <c r="AE130" s="35"/>
      <c r="AF130" s="35"/>
      <c r="AG130" s="31"/>
      <c r="AH130" s="31" t="s">
        <v>88</v>
      </c>
      <c r="AI130" s="31" t="s">
        <v>87</v>
      </c>
      <c r="AJ130" s="36" t="s">
        <v>2406</v>
      </c>
      <c r="AK130" s="31" t="s">
        <v>88</v>
      </c>
      <c r="AL130" s="35" t="s">
        <v>314</v>
      </c>
      <c r="AM130" s="31"/>
      <c r="AN130" s="36" t="s">
        <v>2404</v>
      </c>
      <c r="AO130" s="31" t="s">
        <v>170</v>
      </c>
      <c r="AP130" s="31" t="s">
        <v>51</v>
      </c>
      <c r="AQ130" s="31" t="s">
        <v>52</v>
      </c>
      <c r="AR130" s="31"/>
      <c r="AS130" s="42"/>
      <c r="AT130" s="31"/>
      <c r="AU130" s="31" t="s">
        <v>2405</v>
      </c>
      <c r="AV130" s="31" t="s">
        <v>314</v>
      </c>
      <c r="AW130" s="79" t="s">
        <v>87</v>
      </c>
      <c r="AX130" s="57" t="s">
        <v>314</v>
      </c>
      <c r="AY130" s="31" t="s">
        <v>592</v>
      </c>
      <c r="AZ130" s="31" t="s">
        <v>314</v>
      </c>
      <c r="BA130" s="31" t="s">
        <v>314</v>
      </c>
      <c r="BB130" s="31"/>
      <c r="BC130" s="31" t="s">
        <v>1055</v>
      </c>
      <c r="BD130" s="31" t="s">
        <v>58</v>
      </c>
      <c r="BE130" s="31"/>
      <c r="BF130" s="31"/>
      <c r="BG130" s="31"/>
      <c r="BH130" s="37"/>
      <c r="BI130" s="31"/>
      <c r="BJ130" s="31" t="s">
        <v>843</v>
      </c>
      <c r="BK130" s="37"/>
      <c r="BL130" s="31"/>
      <c r="BM130" s="85" t="str">
        <f>+Snapshot!S56</f>
        <v>Under
Review
w/ Counsel</v>
      </c>
      <c r="BN130" s="35" t="s">
        <v>314</v>
      </c>
      <c r="BO130" s="35" t="s">
        <v>314</v>
      </c>
      <c r="BP130" s="35" t="s">
        <v>314</v>
      </c>
      <c r="BQ130" s="35">
        <v>43332</v>
      </c>
      <c r="BR130" s="35"/>
      <c r="BS130" s="31"/>
      <c r="BT130" s="67"/>
    </row>
    <row r="131" spans="1:72" s="5" customFormat="1" ht="125" customHeight="1" thickBot="1" x14ac:dyDescent="0.4">
      <c r="A131" s="34">
        <v>123</v>
      </c>
      <c r="B131" s="31"/>
      <c r="C131" s="395" t="s">
        <v>2846</v>
      </c>
      <c r="D131" s="395" t="s">
        <v>2452</v>
      </c>
      <c r="E131" s="35">
        <v>43284</v>
      </c>
      <c r="F131" s="299" t="s">
        <v>2472</v>
      </c>
      <c r="G131" s="338">
        <v>2</v>
      </c>
      <c r="H131" s="338" t="s">
        <v>2891</v>
      </c>
      <c r="I131" s="336" t="s">
        <v>407</v>
      </c>
      <c r="J131" s="455" t="s">
        <v>2473</v>
      </c>
      <c r="K131" s="35">
        <v>41792</v>
      </c>
      <c r="L131" s="35" t="s">
        <v>335</v>
      </c>
      <c r="M131" s="35" t="s">
        <v>314</v>
      </c>
      <c r="N131" s="333" t="s">
        <v>2453</v>
      </c>
      <c r="O131" s="31" t="s">
        <v>314</v>
      </c>
      <c r="P131" s="31"/>
      <c r="Q131" s="38"/>
      <c r="R131" s="31"/>
      <c r="S131" s="35" t="s">
        <v>314</v>
      </c>
      <c r="T131" s="35" t="s">
        <v>314</v>
      </c>
      <c r="U131" s="35" t="s">
        <v>314</v>
      </c>
      <c r="V131" s="31"/>
      <c r="W131" s="35" t="s">
        <v>314</v>
      </c>
      <c r="X131" s="35" t="s">
        <v>314</v>
      </c>
      <c r="Y131" s="35" t="s">
        <v>314</v>
      </c>
      <c r="Z131" s="31"/>
      <c r="AA131" s="53"/>
      <c r="AB131" s="31"/>
      <c r="AC131" s="35" t="s">
        <v>87</v>
      </c>
      <c r="AD131" s="226">
        <v>807579</v>
      </c>
      <c r="AE131" s="35" t="s">
        <v>86</v>
      </c>
      <c r="AF131" s="35" t="s">
        <v>30</v>
      </c>
      <c r="AG131" s="31"/>
      <c r="AH131" s="31" t="s">
        <v>88</v>
      </c>
      <c r="AI131" s="31" t="s">
        <v>87</v>
      </c>
      <c r="AJ131" s="36" t="s">
        <v>2474</v>
      </c>
      <c r="AK131" s="31" t="s">
        <v>88</v>
      </c>
      <c r="AL131" s="35" t="s">
        <v>314</v>
      </c>
      <c r="AM131" s="31"/>
      <c r="AN131" s="36" t="s">
        <v>2475</v>
      </c>
      <c r="AO131" s="31" t="s">
        <v>171</v>
      </c>
      <c r="AP131" s="31" t="s">
        <v>51</v>
      </c>
      <c r="AQ131" s="31" t="s">
        <v>52</v>
      </c>
      <c r="AR131" s="31"/>
      <c r="AS131" s="42"/>
      <c r="AT131" s="31"/>
      <c r="AU131" s="31" t="s">
        <v>2476</v>
      </c>
      <c r="AV131" s="31" t="s">
        <v>314</v>
      </c>
      <c r="AW131" s="79" t="s">
        <v>87</v>
      </c>
      <c r="AX131" s="42" t="s">
        <v>314</v>
      </c>
      <c r="AY131" s="31" t="s">
        <v>477</v>
      </c>
      <c r="AZ131" s="31" t="s">
        <v>314</v>
      </c>
      <c r="BA131" s="31" t="s">
        <v>314</v>
      </c>
      <c r="BB131" s="31"/>
      <c r="BC131" s="31" t="s">
        <v>1055</v>
      </c>
      <c r="BD131" s="31" t="s">
        <v>58</v>
      </c>
      <c r="BE131" s="31"/>
      <c r="BF131" s="31"/>
      <c r="BG131" s="31"/>
      <c r="BH131" s="37"/>
      <c r="BI131" s="31"/>
      <c r="BJ131" s="31"/>
      <c r="BK131" s="37"/>
      <c r="BL131" s="31"/>
      <c r="BM131" s="85" t="str">
        <f>+Snapshot!S33</f>
        <v>Under
Review
w/ Counsel</v>
      </c>
      <c r="BN131" s="35" t="s">
        <v>314</v>
      </c>
      <c r="BO131" s="35" t="s">
        <v>314</v>
      </c>
      <c r="BP131" s="35" t="s">
        <v>314</v>
      </c>
      <c r="BQ131" s="35">
        <v>43332</v>
      </c>
      <c r="BR131" s="35"/>
      <c r="BS131" s="31"/>
      <c r="BT131" s="67"/>
    </row>
    <row r="132" spans="1:72" s="5" customFormat="1" ht="125" customHeight="1" thickBot="1" x14ac:dyDescent="0.4">
      <c r="A132" s="34">
        <v>124</v>
      </c>
      <c r="B132" s="31"/>
      <c r="C132" s="396" t="s">
        <v>2847</v>
      </c>
      <c r="D132" s="396" t="s">
        <v>2455</v>
      </c>
      <c r="E132" s="301">
        <v>43334</v>
      </c>
      <c r="F132" s="299" t="s">
        <v>1648</v>
      </c>
      <c r="G132" s="338">
        <v>3</v>
      </c>
      <c r="H132" s="338" t="s">
        <v>2896</v>
      </c>
      <c r="I132" s="336" t="s">
        <v>2400</v>
      </c>
      <c r="J132" s="455" t="s">
        <v>2436</v>
      </c>
      <c r="K132" s="35">
        <v>43245</v>
      </c>
      <c r="L132" s="35" t="s">
        <v>335</v>
      </c>
      <c r="M132" s="35" t="s">
        <v>314</v>
      </c>
      <c r="N132" s="333" t="s">
        <v>2401</v>
      </c>
      <c r="O132" s="31" t="s">
        <v>314</v>
      </c>
      <c r="P132" s="31"/>
      <c r="Q132" s="38"/>
      <c r="R132" s="31"/>
      <c r="S132" s="35" t="s">
        <v>314</v>
      </c>
      <c r="T132" s="35" t="s">
        <v>314</v>
      </c>
      <c r="U132" s="35" t="s">
        <v>314</v>
      </c>
      <c r="V132" s="31"/>
      <c r="W132" s="35">
        <v>43332</v>
      </c>
      <c r="X132" s="35" t="s">
        <v>314</v>
      </c>
      <c r="Y132" s="35">
        <v>43333</v>
      </c>
      <c r="Z132" s="31"/>
      <c r="AA132" s="53"/>
      <c r="AB132" s="31"/>
      <c r="AC132" s="35"/>
      <c r="AD132" s="226"/>
      <c r="AE132" s="35" t="s">
        <v>86</v>
      </c>
      <c r="AF132" s="35" t="s">
        <v>30</v>
      </c>
      <c r="AG132" s="31"/>
      <c r="AH132" s="31" t="s">
        <v>87</v>
      </c>
      <c r="AI132" s="31" t="s">
        <v>88</v>
      </c>
      <c r="AJ132" s="36" t="s">
        <v>314</v>
      </c>
      <c r="AK132" s="31" t="s">
        <v>88</v>
      </c>
      <c r="AL132" s="35" t="s">
        <v>314</v>
      </c>
      <c r="AM132" s="31"/>
      <c r="AN132" s="36" t="s">
        <v>314</v>
      </c>
      <c r="AO132" s="31" t="s">
        <v>314</v>
      </c>
      <c r="AP132" s="31" t="s">
        <v>314</v>
      </c>
      <c r="AQ132" s="31" t="s">
        <v>314</v>
      </c>
      <c r="AR132" s="31"/>
      <c r="AS132" s="42"/>
      <c r="AT132" s="31"/>
      <c r="AU132" s="31" t="s">
        <v>2437</v>
      </c>
      <c r="AV132" s="31" t="s">
        <v>314</v>
      </c>
      <c r="AW132" s="79" t="s">
        <v>87</v>
      </c>
      <c r="AX132" s="42" t="s">
        <v>314</v>
      </c>
      <c r="AY132" s="31" t="s">
        <v>477</v>
      </c>
      <c r="AZ132" s="31" t="s">
        <v>314</v>
      </c>
      <c r="BA132" s="31" t="s">
        <v>314</v>
      </c>
      <c r="BB132" s="31"/>
      <c r="BC132" s="31" t="s">
        <v>1055</v>
      </c>
      <c r="BD132" s="31" t="s">
        <v>58</v>
      </c>
      <c r="BE132" s="31"/>
      <c r="BF132" s="31"/>
      <c r="BG132" s="31"/>
      <c r="BH132" s="37"/>
      <c r="BI132" s="31"/>
      <c r="BJ132" s="31"/>
      <c r="BK132" s="37"/>
      <c r="BL132" s="31"/>
      <c r="BM132" s="85" t="str">
        <f>+Snapshot!S48</f>
        <v>Under
Review
w/ Counsel</v>
      </c>
      <c r="BN132" s="35" t="s">
        <v>314</v>
      </c>
      <c r="BO132" s="35" t="s">
        <v>314</v>
      </c>
      <c r="BP132" s="35" t="s">
        <v>314</v>
      </c>
      <c r="BQ132" s="35">
        <v>43332</v>
      </c>
      <c r="BR132" s="35"/>
      <c r="BS132" s="31"/>
      <c r="BT132" s="67"/>
    </row>
    <row r="133" spans="1:72" s="5" customFormat="1" ht="120" customHeight="1" thickBot="1" x14ac:dyDescent="0.4">
      <c r="A133" s="34">
        <v>125</v>
      </c>
      <c r="B133" s="31"/>
      <c r="C133" s="395" t="s">
        <v>2848</v>
      </c>
      <c r="D133" s="395" t="s">
        <v>1209</v>
      </c>
      <c r="E133" s="35">
        <v>43220</v>
      </c>
      <c r="F133" s="76" t="s">
        <v>1210</v>
      </c>
      <c r="G133" s="76" t="s">
        <v>2884</v>
      </c>
      <c r="H133" s="76" t="s">
        <v>3089</v>
      </c>
      <c r="I133" s="336" t="s">
        <v>407</v>
      </c>
      <c r="J133" s="455" t="s">
        <v>1211</v>
      </c>
      <c r="K133" s="35">
        <v>42747</v>
      </c>
      <c r="L133" s="35" t="s">
        <v>335</v>
      </c>
      <c r="M133" s="35" t="s">
        <v>314</v>
      </c>
      <c r="N133" s="333" t="s">
        <v>1157</v>
      </c>
      <c r="O133" s="31" t="s">
        <v>314</v>
      </c>
      <c r="P133" s="31"/>
      <c r="Q133" s="38"/>
      <c r="R133" s="31"/>
      <c r="S133" s="35" t="s">
        <v>314</v>
      </c>
      <c r="T133" s="35" t="s">
        <v>314</v>
      </c>
      <c r="U133" s="35" t="s">
        <v>314</v>
      </c>
      <c r="V133" s="31"/>
      <c r="W133" s="35" t="s">
        <v>314</v>
      </c>
      <c r="X133" s="35" t="s">
        <v>314</v>
      </c>
      <c r="Y133" s="35" t="s">
        <v>314</v>
      </c>
      <c r="Z133" s="31"/>
      <c r="AA133" s="53" t="s">
        <v>1944</v>
      </c>
      <c r="AB133" s="31"/>
      <c r="AC133" s="38" t="s">
        <v>247</v>
      </c>
      <c r="AD133" s="226" t="s">
        <v>247</v>
      </c>
      <c r="AE133" s="35"/>
      <c r="AF133" s="35"/>
      <c r="AG133" s="31"/>
      <c r="AH133" s="31" t="s">
        <v>87</v>
      </c>
      <c r="AI133" s="31" t="s">
        <v>466</v>
      </c>
      <c r="AJ133" s="31" t="s">
        <v>1212</v>
      </c>
      <c r="AK133" s="31" t="s">
        <v>88</v>
      </c>
      <c r="AL133" s="35" t="s">
        <v>314</v>
      </c>
      <c r="AM133" s="31"/>
      <c r="AN133" s="36" t="s">
        <v>1211</v>
      </c>
      <c r="AO133" s="31" t="s">
        <v>170</v>
      </c>
      <c r="AP133" s="31" t="s">
        <v>51</v>
      </c>
      <c r="AQ133" s="31" t="s">
        <v>52</v>
      </c>
      <c r="AR133" s="31" t="s">
        <v>1176</v>
      </c>
      <c r="AS133" s="42" t="s">
        <v>1177</v>
      </c>
      <c r="AT133" s="31"/>
      <c r="AU133" s="31" t="s">
        <v>1879</v>
      </c>
      <c r="AV133" s="31" t="s">
        <v>1880</v>
      </c>
      <c r="AW133" s="52" t="s">
        <v>88</v>
      </c>
      <c r="AX133" s="31" t="s">
        <v>1881</v>
      </c>
      <c r="AY133" s="31" t="s">
        <v>893</v>
      </c>
      <c r="AZ133" s="31" t="s">
        <v>314</v>
      </c>
      <c r="BA133" s="31" t="s">
        <v>314</v>
      </c>
      <c r="BB133" s="31"/>
      <c r="BC133" s="31" t="s">
        <v>53</v>
      </c>
      <c r="BD133" s="31" t="s">
        <v>58</v>
      </c>
      <c r="BE133" s="31"/>
      <c r="BF133" s="31" t="s">
        <v>278</v>
      </c>
      <c r="BG133" s="31" t="s">
        <v>1173</v>
      </c>
      <c r="BH133" s="37" t="s">
        <v>1174</v>
      </c>
      <c r="BI133" s="31" t="s">
        <v>1213</v>
      </c>
      <c r="BJ133" s="31" t="s">
        <v>2399</v>
      </c>
      <c r="BK133" s="37" t="s">
        <v>1214</v>
      </c>
      <c r="BL133" s="31"/>
      <c r="BM133" s="85" t="str">
        <f>+[1]Snapshot!R104</f>
        <v>CLOSED</v>
      </c>
      <c r="BN133" s="35">
        <v>43234</v>
      </c>
      <c r="BO133" s="35" t="s">
        <v>314</v>
      </c>
      <c r="BP133" s="35">
        <v>43239</v>
      </c>
      <c r="BQ133" s="35">
        <v>43242</v>
      </c>
      <c r="BR133" s="35">
        <v>43329</v>
      </c>
      <c r="BS133" s="31" t="s">
        <v>87</v>
      </c>
      <c r="BT133" s="67"/>
    </row>
    <row r="134" spans="1:72" s="5" customFormat="1" ht="110" customHeight="1" thickBot="1" x14ac:dyDescent="0.4">
      <c r="A134" s="34">
        <v>126</v>
      </c>
      <c r="B134" s="31"/>
      <c r="C134" s="395" t="s">
        <v>2849</v>
      </c>
      <c r="D134" s="395" t="s">
        <v>1066</v>
      </c>
      <c r="E134" s="35">
        <v>43201</v>
      </c>
      <c r="F134" s="76" t="s">
        <v>1063</v>
      </c>
      <c r="G134" s="76" t="s">
        <v>2884</v>
      </c>
      <c r="H134" s="76" t="s">
        <v>3089</v>
      </c>
      <c r="I134" s="336" t="s">
        <v>407</v>
      </c>
      <c r="J134" s="455" t="s">
        <v>1062</v>
      </c>
      <c r="K134" s="35">
        <v>43119</v>
      </c>
      <c r="L134" s="35" t="s">
        <v>335</v>
      </c>
      <c r="M134" s="35" t="s">
        <v>1065</v>
      </c>
      <c r="N134" s="333" t="s">
        <v>1113</v>
      </c>
      <c r="O134" s="31" t="s">
        <v>314</v>
      </c>
      <c r="P134" s="31"/>
      <c r="Q134" s="38"/>
      <c r="R134" s="31"/>
      <c r="S134" s="35" t="s">
        <v>314</v>
      </c>
      <c r="T134" s="35" t="s">
        <v>314</v>
      </c>
      <c r="U134" s="35" t="s">
        <v>314</v>
      </c>
      <c r="V134" s="31"/>
      <c r="W134" s="35" t="s">
        <v>314</v>
      </c>
      <c r="X134" s="35" t="s">
        <v>314</v>
      </c>
      <c r="Y134" s="35" t="s">
        <v>314</v>
      </c>
      <c r="Z134" s="31"/>
      <c r="AA134" s="53"/>
      <c r="AB134" s="31"/>
      <c r="AC134" s="35"/>
      <c r="AD134" s="226"/>
      <c r="AE134" s="35"/>
      <c r="AF134" s="35"/>
      <c r="AG134" s="31"/>
      <c r="AH134" s="31" t="s">
        <v>88</v>
      </c>
      <c r="AI134" s="31" t="s">
        <v>87</v>
      </c>
      <c r="AJ134" s="31" t="s">
        <v>240</v>
      </c>
      <c r="AK134" s="31" t="s">
        <v>88</v>
      </c>
      <c r="AL134" s="35" t="s">
        <v>314</v>
      </c>
      <c r="AM134" s="31"/>
      <c r="AN134" s="36" t="s">
        <v>1064</v>
      </c>
      <c r="AO134" s="31" t="s">
        <v>170</v>
      </c>
      <c r="AP134" s="31" t="s">
        <v>51</v>
      </c>
      <c r="AQ134" s="31" t="s">
        <v>52</v>
      </c>
      <c r="AR134" s="31"/>
      <c r="AS134" s="51"/>
      <c r="AT134" s="31"/>
      <c r="AU134" s="31" t="s">
        <v>1067</v>
      </c>
      <c r="AV134" s="31" t="s">
        <v>314</v>
      </c>
      <c r="AW134" s="76" t="s">
        <v>87</v>
      </c>
      <c r="AX134" s="57" t="s">
        <v>314</v>
      </c>
      <c r="AY134" s="31" t="s">
        <v>708</v>
      </c>
      <c r="AZ134" s="31" t="s">
        <v>314</v>
      </c>
      <c r="BA134" s="31" t="s">
        <v>314</v>
      </c>
      <c r="BB134" s="31"/>
      <c r="BC134" s="31" t="s">
        <v>1055</v>
      </c>
      <c r="BD134" s="31" t="s">
        <v>69</v>
      </c>
      <c r="BE134" s="31"/>
      <c r="BF134" s="31"/>
      <c r="BG134" s="31"/>
      <c r="BH134" s="37"/>
      <c r="BI134" s="31"/>
      <c r="BJ134" s="31"/>
      <c r="BK134" s="37"/>
      <c r="BL134" s="31"/>
      <c r="BM134" s="85" t="str">
        <f>+Snapshot!S57</f>
        <v>Under
Review
w/ Counsel</v>
      </c>
      <c r="BN134" s="35" t="s">
        <v>314</v>
      </c>
      <c r="BO134" s="35" t="s">
        <v>314</v>
      </c>
      <c r="BP134" s="35" t="s">
        <v>314</v>
      </c>
      <c r="BQ134" s="35">
        <v>43201</v>
      </c>
      <c r="BR134" s="35"/>
      <c r="BS134" s="31"/>
      <c r="BT134" s="67"/>
    </row>
    <row r="135" spans="1:72" s="5" customFormat="1" ht="176.4" customHeight="1" thickBot="1" x14ac:dyDescent="0.4">
      <c r="A135" s="34">
        <v>127</v>
      </c>
      <c r="B135" s="31"/>
      <c r="C135" s="395" t="s">
        <v>2850</v>
      </c>
      <c r="D135" s="395" t="s">
        <v>654</v>
      </c>
      <c r="E135" s="35" t="s">
        <v>430</v>
      </c>
      <c r="F135" s="76" t="s">
        <v>730</v>
      </c>
      <c r="G135" s="76">
        <v>1</v>
      </c>
      <c r="H135" s="76" t="s">
        <v>2912</v>
      </c>
      <c r="I135" s="31" t="s">
        <v>559</v>
      </c>
      <c r="J135" s="455" t="s">
        <v>558</v>
      </c>
      <c r="K135" s="35">
        <v>42972</v>
      </c>
      <c r="L135" s="35" t="s">
        <v>335</v>
      </c>
      <c r="M135" s="35" t="s">
        <v>314</v>
      </c>
      <c r="N135" s="35" t="s">
        <v>571</v>
      </c>
      <c r="O135" s="31" t="s">
        <v>385</v>
      </c>
      <c r="P135" s="31"/>
      <c r="Q135" s="48" t="s">
        <v>572</v>
      </c>
      <c r="R135" s="31"/>
      <c r="S135" s="35">
        <v>43133</v>
      </c>
      <c r="T135" s="35">
        <v>43140</v>
      </c>
      <c r="U135" s="35">
        <v>43143</v>
      </c>
      <c r="V135" s="31"/>
      <c r="W135" s="35">
        <v>43133</v>
      </c>
      <c r="X135" s="35">
        <v>43140</v>
      </c>
      <c r="Y135" s="35">
        <v>43143</v>
      </c>
      <c r="Z135" s="31"/>
      <c r="AA135" s="53" t="s">
        <v>926</v>
      </c>
      <c r="AB135" s="31"/>
      <c r="AC135" s="35" t="s">
        <v>766</v>
      </c>
      <c r="AD135" s="31" t="s">
        <v>314</v>
      </c>
      <c r="AE135" s="35" t="s">
        <v>29</v>
      </c>
      <c r="AF135" s="35" t="s">
        <v>30</v>
      </c>
      <c r="AG135" s="31"/>
      <c r="AH135" s="31" t="s">
        <v>88</v>
      </c>
      <c r="AI135" s="31" t="s">
        <v>87</v>
      </c>
      <c r="AJ135" s="61" t="s">
        <v>696</v>
      </c>
      <c r="AK135" s="31" t="s">
        <v>87</v>
      </c>
      <c r="AL135" s="38" t="s">
        <v>696</v>
      </c>
      <c r="AM135" s="31"/>
      <c r="AN135" s="36" t="s">
        <v>770</v>
      </c>
      <c r="AO135" s="31" t="s">
        <v>170</v>
      </c>
      <c r="AP135" s="31" t="s">
        <v>51</v>
      </c>
      <c r="AQ135" s="31" t="s">
        <v>52</v>
      </c>
      <c r="AR135" s="31" t="s">
        <v>399</v>
      </c>
      <c r="AS135" s="37" t="s">
        <v>401</v>
      </c>
      <c r="AT135" s="31"/>
      <c r="AU135" s="31" t="s">
        <v>697</v>
      </c>
      <c r="AV135" s="31" t="s">
        <v>314</v>
      </c>
      <c r="AW135" s="31" t="s">
        <v>87</v>
      </c>
      <c r="AX135" s="57" t="s">
        <v>314</v>
      </c>
      <c r="AY135" s="31" t="s">
        <v>477</v>
      </c>
      <c r="AZ135" s="31" t="s">
        <v>314</v>
      </c>
      <c r="BA135" s="31" t="s">
        <v>314</v>
      </c>
      <c r="BB135" s="31"/>
      <c r="BC135" s="31" t="s">
        <v>53</v>
      </c>
      <c r="BD135" s="31" t="s">
        <v>538</v>
      </c>
      <c r="BE135" s="31"/>
      <c r="BF135" s="31" t="s">
        <v>399</v>
      </c>
      <c r="BG135" s="31" t="s">
        <v>1882</v>
      </c>
      <c r="BH135" s="290" t="s">
        <v>596</v>
      </c>
      <c r="BI135" s="31" t="s">
        <v>927</v>
      </c>
      <c r="BJ135" s="31" t="s">
        <v>325</v>
      </c>
      <c r="BK135" s="37" t="s">
        <v>795</v>
      </c>
      <c r="BL135" s="31"/>
      <c r="BM135" s="85" t="str">
        <f>+[1]Snapshot!R105</f>
        <v>CLOSED</v>
      </c>
      <c r="BN135" s="35">
        <v>43147</v>
      </c>
      <c r="BO135" s="35" t="s">
        <v>314</v>
      </c>
      <c r="BP135" s="35">
        <v>43153</v>
      </c>
      <c r="BQ135" s="35" t="s">
        <v>314</v>
      </c>
      <c r="BR135" s="35">
        <v>43175</v>
      </c>
      <c r="BS135" s="31" t="s">
        <v>87</v>
      </c>
      <c r="BT135" s="63" t="s">
        <v>1086</v>
      </c>
    </row>
    <row r="136" spans="1:72" s="5" customFormat="1" ht="104.5" thickBot="1" x14ac:dyDescent="0.4">
      <c r="A136" s="34">
        <v>128</v>
      </c>
      <c r="B136" s="31"/>
      <c r="C136" s="395" t="s">
        <v>3135</v>
      </c>
      <c r="D136" s="395" t="s">
        <v>3136</v>
      </c>
      <c r="E136" s="35" t="s">
        <v>655</v>
      </c>
      <c r="F136" s="76" t="s">
        <v>342</v>
      </c>
      <c r="G136" s="338">
        <v>1</v>
      </c>
      <c r="H136" s="76" t="s">
        <v>2912</v>
      </c>
      <c r="I136" s="32" t="s">
        <v>244</v>
      </c>
      <c r="J136" s="455" t="s">
        <v>282</v>
      </c>
      <c r="K136" s="35">
        <v>42033</v>
      </c>
      <c r="L136" s="35" t="s">
        <v>335</v>
      </c>
      <c r="M136" s="35"/>
      <c r="N136" s="33" t="s">
        <v>281</v>
      </c>
      <c r="O136" s="31" t="s">
        <v>314</v>
      </c>
      <c r="P136" s="31"/>
      <c r="Q136" s="48" t="s">
        <v>339</v>
      </c>
      <c r="R136" s="31"/>
      <c r="S136" s="35" t="s">
        <v>314</v>
      </c>
      <c r="T136" s="35" t="s">
        <v>314</v>
      </c>
      <c r="U136" s="35" t="s">
        <v>314</v>
      </c>
      <c r="V136" s="31"/>
      <c r="W136" s="35" t="s">
        <v>314</v>
      </c>
      <c r="X136" s="35" t="s">
        <v>314</v>
      </c>
      <c r="Y136" s="35" t="s">
        <v>314</v>
      </c>
      <c r="Z136" s="31"/>
      <c r="AA136" s="53" t="s">
        <v>932</v>
      </c>
      <c r="AB136" s="31"/>
      <c r="AC136" s="38" t="s">
        <v>767</v>
      </c>
      <c r="AD136" s="36">
        <v>570900</v>
      </c>
      <c r="AE136" s="35" t="s">
        <v>85</v>
      </c>
      <c r="AF136" s="35" t="s">
        <v>30</v>
      </c>
      <c r="AG136" s="31"/>
      <c r="AH136" s="31" t="s">
        <v>88</v>
      </c>
      <c r="AI136" s="31" t="s">
        <v>87</v>
      </c>
      <c r="AJ136" s="61" t="s">
        <v>463</v>
      </c>
      <c r="AK136" s="31" t="s">
        <v>88</v>
      </c>
      <c r="AL136" s="35" t="s">
        <v>314</v>
      </c>
      <c r="AM136" s="31"/>
      <c r="AN136" s="36" t="s">
        <v>330</v>
      </c>
      <c r="AO136" s="31" t="s">
        <v>171</v>
      </c>
      <c r="AP136" s="31" t="s">
        <v>51</v>
      </c>
      <c r="AQ136" s="31" t="s">
        <v>52</v>
      </c>
      <c r="AR136" s="31"/>
      <c r="AS136" s="37"/>
      <c r="AT136" s="31"/>
      <c r="AU136" s="31" t="s">
        <v>522</v>
      </c>
      <c r="AV136" s="51" t="s">
        <v>334</v>
      </c>
      <c r="AW136" s="44" t="s">
        <v>88</v>
      </c>
      <c r="AX136" s="57" t="s">
        <v>452</v>
      </c>
      <c r="AY136" s="31" t="s">
        <v>301</v>
      </c>
      <c r="AZ136" s="31" t="s">
        <v>314</v>
      </c>
      <c r="BA136" s="31" t="s">
        <v>314</v>
      </c>
      <c r="BB136" s="31"/>
      <c r="BC136" s="31" t="s">
        <v>57</v>
      </c>
      <c r="BD136" s="31" t="s">
        <v>66</v>
      </c>
      <c r="BE136" s="31"/>
      <c r="BF136" s="31" t="s">
        <v>331</v>
      </c>
      <c r="BG136" s="31" t="s">
        <v>332</v>
      </c>
      <c r="BH136" s="290" t="s">
        <v>333</v>
      </c>
      <c r="BI136" s="31" t="s">
        <v>1130</v>
      </c>
      <c r="BJ136" s="31" t="s">
        <v>1131</v>
      </c>
      <c r="BK136" s="37" t="s">
        <v>1128</v>
      </c>
      <c r="BL136" s="31"/>
      <c r="BM136" s="85" t="str">
        <f>+[1]Snapshot!R106</f>
        <v>CLOSED</v>
      </c>
      <c r="BN136" s="35" t="s">
        <v>314</v>
      </c>
      <c r="BO136" s="35" t="s">
        <v>314</v>
      </c>
      <c r="BP136" s="35" t="s">
        <v>314</v>
      </c>
      <c r="BQ136" s="35">
        <v>43103</v>
      </c>
      <c r="BR136" s="35">
        <v>43215</v>
      </c>
      <c r="BS136" s="31"/>
      <c r="BT136" s="63"/>
    </row>
    <row r="137" spans="1:72" s="5" customFormat="1" ht="86.4" customHeight="1" thickBot="1" x14ac:dyDescent="0.4">
      <c r="A137" s="34">
        <v>129</v>
      </c>
      <c r="B137" s="31"/>
      <c r="C137" s="395" t="s">
        <v>2853</v>
      </c>
      <c r="D137" s="395" t="s">
        <v>869</v>
      </c>
      <c r="E137" s="35">
        <v>43165</v>
      </c>
      <c r="F137" s="76" t="s">
        <v>861</v>
      </c>
      <c r="G137" s="76" t="s">
        <v>2884</v>
      </c>
      <c r="H137" s="76" t="s">
        <v>3089</v>
      </c>
      <c r="I137" s="32" t="s">
        <v>864</v>
      </c>
      <c r="J137" s="455" t="s">
        <v>862</v>
      </c>
      <c r="K137" s="35">
        <v>43033</v>
      </c>
      <c r="L137" s="35" t="s">
        <v>335</v>
      </c>
      <c r="M137" s="35" t="s">
        <v>314</v>
      </c>
      <c r="N137" s="33" t="s">
        <v>865</v>
      </c>
      <c r="O137" s="31" t="s">
        <v>314</v>
      </c>
      <c r="P137" s="31"/>
      <c r="Q137" s="48"/>
      <c r="R137" s="31"/>
      <c r="S137" s="35" t="s">
        <v>314</v>
      </c>
      <c r="T137" s="35" t="s">
        <v>314</v>
      </c>
      <c r="U137" s="35" t="s">
        <v>314</v>
      </c>
      <c r="V137" s="31"/>
      <c r="W137" s="35" t="s">
        <v>314</v>
      </c>
      <c r="X137" s="35" t="s">
        <v>314</v>
      </c>
      <c r="Y137" s="35" t="s">
        <v>314</v>
      </c>
      <c r="Z137" s="31"/>
      <c r="AA137" s="53"/>
      <c r="AB137" s="31"/>
      <c r="AC137" s="38" t="s">
        <v>87</v>
      </c>
      <c r="AD137" s="226" t="s">
        <v>292</v>
      </c>
      <c r="AE137" s="35" t="s">
        <v>811</v>
      </c>
      <c r="AF137" s="35" t="s">
        <v>30</v>
      </c>
      <c r="AG137" s="31"/>
      <c r="AH137" s="31" t="s">
        <v>88</v>
      </c>
      <c r="AI137" s="31" t="s">
        <v>87</v>
      </c>
      <c r="AJ137" s="61" t="s">
        <v>780</v>
      </c>
      <c r="AK137" s="31" t="s">
        <v>88</v>
      </c>
      <c r="AL137" s="35" t="s">
        <v>314</v>
      </c>
      <c r="AM137" s="31"/>
      <c r="AN137" s="36" t="s">
        <v>863</v>
      </c>
      <c r="AO137" s="31" t="s">
        <v>170</v>
      </c>
      <c r="AP137" s="31" t="s">
        <v>51</v>
      </c>
      <c r="AQ137" s="31" t="s">
        <v>52</v>
      </c>
      <c r="AR137" s="31" t="s">
        <v>1044</v>
      </c>
      <c r="AS137" s="31" t="s">
        <v>1045</v>
      </c>
      <c r="AT137" s="31"/>
      <c r="AU137" s="31" t="s">
        <v>866</v>
      </c>
      <c r="AV137" s="51" t="s">
        <v>314</v>
      </c>
      <c r="AW137" s="42" t="s">
        <v>314</v>
      </c>
      <c r="AX137" s="57" t="s">
        <v>867</v>
      </c>
      <c r="AY137" s="31" t="s">
        <v>868</v>
      </c>
      <c r="AZ137" s="31" t="s">
        <v>314</v>
      </c>
      <c r="BA137" s="31" t="s">
        <v>314</v>
      </c>
      <c r="BB137" s="31"/>
      <c r="BC137" s="31" t="s">
        <v>57</v>
      </c>
      <c r="BD137" s="31" t="s">
        <v>800</v>
      </c>
      <c r="BE137" s="31"/>
      <c r="BF137" s="31" t="s">
        <v>1044</v>
      </c>
      <c r="BG137" s="31" t="s">
        <v>1045</v>
      </c>
      <c r="BH137" s="37" t="s">
        <v>1046</v>
      </c>
      <c r="BI137" s="31" t="s">
        <v>1047</v>
      </c>
      <c r="BJ137" s="31" t="s">
        <v>325</v>
      </c>
      <c r="BK137" s="37" t="s">
        <v>1048</v>
      </c>
      <c r="BL137" s="31"/>
      <c r="BM137" s="85" t="str">
        <f>+[1]Snapshot!R107</f>
        <v>CLOSED</v>
      </c>
      <c r="BN137" s="35" t="s">
        <v>314</v>
      </c>
      <c r="BO137" s="35" t="s">
        <v>314</v>
      </c>
      <c r="BP137" s="35" t="s">
        <v>314</v>
      </c>
      <c r="BQ137" s="35">
        <v>43165</v>
      </c>
      <c r="BR137" s="35">
        <v>43192</v>
      </c>
      <c r="BS137" s="31" t="s">
        <v>87</v>
      </c>
      <c r="BT137" s="63"/>
    </row>
    <row r="138" spans="1:72" s="5" customFormat="1" ht="86.4" customHeight="1" thickBot="1" x14ac:dyDescent="0.4">
      <c r="A138" s="34">
        <v>130</v>
      </c>
      <c r="B138" s="31"/>
      <c r="C138" s="395" t="s">
        <v>2851</v>
      </c>
      <c r="D138" s="395" t="s">
        <v>2292</v>
      </c>
      <c r="E138" s="35">
        <v>43298</v>
      </c>
      <c r="F138" s="76" t="s">
        <v>2291</v>
      </c>
      <c r="G138" s="76" t="s">
        <v>2884</v>
      </c>
      <c r="H138" s="76" t="s">
        <v>3095</v>
      </c>
      <c r="I138" s="32" t="s">
        <v>2293</v>
      </c>
      <c r="J138" s="455">
        <v>112196</v>
      </c>
      <c r="K138" s="35">
        <v>41527</v>
      </c>
      <c r="L138" s="35" t="s">
        <v>335</v>
      </c>
      <c r="M138" s="35" t="s">
        <v>314</v>
      </c>
      <c r="N138" s="33" t="s">
        <v>2294</v>
      </c>
      <c r="O138" s="31" t="s">
        <v>314</v>
      </c>
      <c r="P138" s="31"/>
      <c r="Q138" s="48"/>
      <c r="R138" s="31"/>
      <c r="S138" s="35" t="s">
        <v>314</v>
      </c>
      <c r="T138" s="35" t="s">
        <v>314</v>
      </c>
      <c r="U138" s="35" t="s">
        <v>314</v>
      </c>
      <c r="V138" s="31"/>
      <c r="W138" s="35">
        <v>43300</v>
      </c>
      <c r="X138" s="35">
        <v>43306</v>
      </c>
      <c r="Y138" s="35">
        <v>43306</v>
      </c>
      <c r="Z138" s="31"/>
      <c r="AA138" s="53"/>
      <c r="AB138" s="31"/>
      <c r="AC138" s="38" t="s">
        <v>314</v>
      </c>
      <c r="AD138" s="38" t="s">
        <v>314</v>
      </c>
      <c r="AE138" s="38" t="s">
        <v>314</v>
      </c>
      <c r="AF138" s="38" t="s">
        <v>314</v>
      </c>
      <c r="AG138" s="31"/>
      <c r="AH138" s="31" t="s">
        <v>87</v>
      </c>
      <c r="AI138" s="31" t="s">
        <v>88</v>
      </c>
      <c r="AJ138" s="61" t="s">
        <v>314</v>
      </c>
      <c r="AK138" s="31" t="s">
        <v>88</v>
      </c>
      <c r="AL138" s="35" t="s">
        <v>314</v>
      </c>
      <c r="AM138" s="31"/>
      <c r="AN138" s="36" t="s">
        <v>314</v>
      </c>
      <c r="AO138" s="31"/>
      <c r="AP138" s="31" t="s">
        <v>55</v>
      </c>
      <c r="AQ138" s="31" t="s">
        <v>52</v>
      </c>
      <c r="AR138" s="31" t="s">
        <v>314</v>
      </c>
      <c r="AS138" s="31" t="s">
        <v>314</v>
      </c>
      <c r="AT138" s="31"/>
      <c r="AU138" s="31" t="s">
        <v>2295</v>
      </c>
      <c r="AV138" s="295" t="s">
        <v>2297</v>
      </c>
      <c r="AW138" s="52" t="s">
        <v>88</v>
      </c>
      <c r="AX138" s="57" t="s">
        <v>2298</v>
      </c>
      <c r="AY138" s="31" t="s">
        <v>477</v>
      </c>
      <c r="AZ138" s="31" t="s">
        <v>314</v>
      </c>
      <c r="BA138" s="31" t="s">
        <v>314</v>
      </c>
      <c r="BB138" s="31"/>
      <c r="BC138" s="31" t="s">
        <v>53</v>
      </c>
      <c r="BD138" s="31" t="s">
        <v>53</v>
      </c>
      <c r="BE138" s="31"/>
      <c r="BF138" s="31" t="s">
        <v>2305</v>
      </c>
      <c r="BG138" s="31" t="s">
        <v>2306</v>
      </c>
      <c r="BH138" s="37" t="s">
        <v>2307</v>
      </c>
      <c r="BI138" s="31" t="s">
        <v>2304</v>
      </c>
      <c r="BJ138" s="31" t="s">
        <v>325</v>
      </c>
      <c r="BK138" s="37"/>
      <c r="BL138" s="31"/>
      <c r="BM138" s="76" t="str">
        <f>+Snapshot!S172</f>
        <v>No Remediation Required</v>
      </c>
      <c r="BN138" s="35" t="s">
        <v>314</v>
      </c>
      <c r="BO138" s="35" t="s">
        <v>314</v>
      </c>
      <c r="BP138" s="35" t="s">
        <v>314</v>
      </c>
      <c r="BQ138" s="35" t="s">
        <v>314</v>
      </c>
      <c r="BR138" s="35" t="s">
        <v>314</v>
      </c>
      <c r="BS138" s="31" t="s">
        <v>88</v>
      </c>
      <c r="BT138" s="63" t="s">
        <v>2700</v>
      </c>
    </row>
    <row r="139" spans="1:72" s="5" customFormat="1" ht="104.5" thickBot="1" x14ac:dyDescent="0.4">
      <c r="A139" s="34">
        <v>131</v>
      </c>
      <c r="B139" s="31"/>
      <c r="C139" s="395" t="s">
        <v>2852</v>
      </c>
      <c r="D139" s="395" t="s">
        <v>656</v>
      </c>
      <c r="E139" s="35" t="s">
        <v>432</v>
      </c>
      <c r="F139" s="76" t="s">
        <v>568</v>
      </c>
      <c r="G139" s="76">
        <v>1</v>
      </c>
      <c r="H139" s="76" t="s">
        <v>2912</v>
      </c>
      <c r="I139" s="31" t="s">
        <v>292</v>
      </c>
      <c r="J139" s="455" t="s">
        <v>292</v>
      </c>
      <c r="K139" s="35" t="s">
        <v>292</v>
      </c>
      <c r="L139" s="35" t="s">
        <v>292</v>
      </c>
      <c r="M139" s="35" t="s">
        <v>395</v>
      </c>
      <c r="N139" s="35" t="s">
        <v>586</v>
      </c>
      <c r="O139" s="31" t="s">
        <v>314</v>
      </c>
      <c r="P139" s="31"/>
      <c r="Q139" s="38" t="s">
        <v>247</v>
      </c>
      <c r="R139" s="31"/>
      <c r="S139" s="35">
        <v>43133</v>
      </c>
      <c r="T139" s="35" t="s">
        <v>314</v>
      </c>
      <c r="U139" s="35">
        <v>43139</v>
      </c>
      <c r="V139" s="31"/>
      <c r="W139" s="35" t="s">
        <v>314</v>
      </c>
      <c r="X139" s="35" t="s">
        <v>314</v>
      </c>
      <c r="Y139" s="35">
        <v>43122</v>
      </c>
      <c r="Z139" s="31"/>
      <c r="AA139" s="53" t="s">
        <v>659</v>
      </c>
      <c r="AB139" s="31"/>
      <c r="AC139" s="38" t="s">
        <v>721</v>
      </c>
      <c r="AD139" s="226">
        <v>534901</v>
      </c>
      <c r="AE139" s="35" t="s">
        <v>85</v>
      </c>
      <c r="AF139" s="35" t="s">
        <v>30</v>
      </c>
      <c r="AG139" s="31"/>
      <c r="AH139" s="31" t="s">
        <v>88</v>
      </c>
      <c r="AI139" s="31" t="s">
        <v>88</v>
      </c>
      <c r="AJ139" s="31" t="s">
        <v>314</v>
      </c>
      <c r="AK139" s="31" t="s">
        <v>88</v>
      </c>
      <c r="AL139" s="35" t="s">
        <v>314</v>
      </c>
      <c r="AM139" s="31"/>
      <c r="AN139" s="36" t="s">
        <v>722</v>
      </c>
      <c r="AO139" s="31" t="s">
        <v>173</v>
      </c>
      <c r="AP139" s="31" t="s">
        <v>55</v>
      </c>
      <c r="AQ139" s="31" t="s">
        <v>52</v>
      </c>
      <c r="AR139" s="31" t="s">
        <v>399</v>
      </c>
      <c r="AS139" s="37" t="s">
        <v>401</v>
      </c>
      <c r="AT139" s="31"/>
      <c r="AU139" s="31" t="s">
        <v>723</v>
      </c>
      <c r="AV139" s="31" t="s">
        <v>314</v>
      </c>
      <c r="AW139" s="31" t="s">
        <v>87</v>
      </c>
      <c r="AX139" s="57" t="s">
        <v>314</v>
      </c>
      <c r="AY139" s="31" t="s">
        <v>477</v>
      </c>
      <c r="AZ139" s="31" t="s">
        <v>314</v>
      </c>
      <c r="BA139" s="31" t="s">
        <v>314</v>
      </c>
      <c r="BB139" s="31"/>
      <c r="BC139" s="31" t="s">
        <v>53</v>
      </c>
      <c r="BD139" s="31" t="s">
        <v>66</v>
      </c>
      <c r="BE139" s="31"/>
      <c r="BF139" s="31" t="s">
        <v>314</v>
      </c>
      <c r="BG139" s="31" t="s">
        <v>314</v>
      </c>
      <c r="BH139" s="291" t="s">
        <v>314</v>
      </c>
      <c r="BI139" s="31" t="s">
        <v>314</v>
      </c>
      <c r="BJ139" s="31" t="s">
        <v>314</v>
      </c>
      <c r="BK139" s="31" t="s">
        <v>314</v>
      </c>
      <c r="BL139" s="31"/>
      <c r="BM139" s="85" t="str">
        <f>+Snapshot!S183</f>
        <v>CLOSED
EHQ HANDLING</v>
      </c>
      <c r="BN139" s="35">
        <v>43147</v>
      </c>
      <c r="BO139" s="35" t="s">
        <v>314</v>
      </c>
      <c r="BP139" s="35" t="s">
        <v>314</v>
      </c>
      <c r="BQ139" s="35">
        <v>43186</v>
      </c>
      <c r="BR139" s="35" t="s">
        <v>314</v>
      </c>
      <c r="BS139" s="31" t="s">
        <v>314</v>
      </c>
      <c r="BT139" s="63" t="s">
        <v>1239</v>
      </c>
    </row>
    <row r="140" spans="1:72" s="5" customFormat="1" ht="117.5" thickBot="1" x14ac:dyDescent="0.4">
      <c r="A140" s="34">
        <v>132</v>
      </c>
      <c r="B140" s="31"/>
      <c r="C140" s="395" t="s">
        <v>2854</v>
      </c>
      <c r="D140" s="395" t="s">
        <v>2282</v>
      </c>
      <c r="E140" s="35">
        <v>43300</v>
      </c>
      <c r="F140" s="76" t="s">
        <v>2359</v>
      </c>
      <c r="G140" s="338">
        <v>2</v>
      </c>
      <c r="H140" s="338" t="s">
        <v>2892</v>
      </c>
      <c r="I140" s="32" t="s">
        <v>407</v>
      </c>
      <c r="J140" s="455" t="s">
        <v>2283</v>
      </c>
      <c r="K140" s="35">
        <v>41760</v>
      </c>
      <c r="L140" s="35" t="s">
        <v>335</v>
      </c>
      <c r="M140" s="35" t="s">
        <v>314</v>
      </c>
      <c r="N140" s="33" t="s">
        <v>2284</v>
      </c>
      <c r="O140" s="31" t="s">
        <v>314</v>
      </c>
      <c r="P140" s="31"/>
      <c r="Q140" s="48"/>
      <c r="R140" s="31"/>
      <c r="S140" s="35" t="s">
        <v>314</v>
      </c>
      <c r="T140" s="35" t="s">
        <v>314</v>
      </c>
      <c r="U140" s="35" t="s">
        <v>314</v>
      </c>
      <c r="V140" s="31"/>
      <c r="W140" s="35" t="s">
        <v>314</v>
      </c>
      <c r="X140" s="35" t="s">
        <v>314</v>
      </c>
      <c r="Y140" s="35" t="s">
        <v>314</v>
      </c>
      <c r="Z140" s="31"/>
      <c r="AA140" s="53"/>
      <c r="AB140" s="31"/>
      <c r="AC140" s="38"/>
      <c r="AD140" s="226"/>
      <c r="AE140" s="35"/>
      <c r="AF140" s="35"/>
      <c r="AG140" s="31"/>
      <c r="AH140" s="31" t="s">
        <v>88</v>
      </c>
      <c r="AI140" s="31" t="s">
        <v>87</v>
      </c>
      <c r="AJ140" s="61" t="s">
        <v>1212</v>
      </c>
      <c r="AK140" s="31" t="s">
        <v>88</v>
      </c>
      <c r="AL140" s="35" t="s">
        <v>314</v>
      </c>
      <c r="AM140" s="31"/>
      <c r="AN140" s="36" t="s">
        <v>2283</v>
      </c>
      <c r="AO140" s="31" t="s">
        <v>170</v>
      </c>
      <c r="AP140" s="31" t="s">
        <v>51</v>
      </c>
      <c r="AQ140" s="31" t="s">
        <v>52</v>
      </c>
      <c r="AR140" s="31"/>
      <c r="AS140" s="31"/>
      <c r="AT140" s="31"/>
      <c r="AU140" s="31" t="s">
        <v>2285</v>
      </c>
      <c r="AV140" s="51" t="s">
        <v>314</v>
      </c>
      <c r="AW140" s="52" t="s">
        <v>88</v>
      </c>
      <c r="AX140" s="57" t="s">
        <v>2296</v>
      </c>
      <c r="AY140" s="31" t="s">
        <v>489</v>
      </c>
      <c r="AZ140" s="31" t="s">
        <v>314</v>
      </c>
      <c r="BA140" s="31" t="s">
        <v>314</v>
      </c>
      <c r="BB140" s="31"/>
      <c r="BC140" s="31" t="s">
        <v>53</v>
      </c>
      <c r="BD140" s="31" t="s">
        <v>62</v>
      </c>
      <c r="BE140" s="31"/>
      <c r="BF140" s="31"/>
      <c r="BG140" s="31"/>
      <c r="BH140" s="37"/>
      <c r="BI140" s="31"/>
      <c r="BJ140" s="31"/>
      <c r="BK140" s="37"/>
      <c r="BL140" s="31"/>
      <c r="BM140" s="85" t="str">
        <f>+Snapshot!S34</f>
        <v>Under
Review
w/ Counsel</v>
      </c>
      <c r="BN140" s="35" t="s">
        <v>314</v>
      </c>
      <c r="BO140" s="35" t="s">
        <v>314</v>
      </c>
      <c r="BP140" s="35" t="s">
        <v>314</v>
      </c>
      <c r="BQ140" s="35"/>
      <c r="BR140" s="35"/>
      <c r="BS140" s="31"/>
      <c r="BT140" s="63"/>
    </row>
    <row r="141" spans="1:72" s="5" customFormat="1" ht="86.4" customHeight="1" thickBot="1" x14ac:dyDescent="0.4">
      <c r="A141" s="34">
        <v>133</v>
      </c>
      <c r="B141" s="31"/>
      <c r="C141" s="398" t="s">
        <v>2855</v>
      </c>
      <c r="D141" s="398" t="s">
        <v>2261</v>
      </c>
      <c r="E141" s="35">
        <v>43244</v>
      </c>
      <c r="F141" s="76" t="s">
        <v>1949</v>
      </c>
      <c r="G141" s="76" t="s">
        <v>2884</v>
      </c>
      <c r="H141" s="76" t="s">
        <v>3089</v>
      </c>
      <c r="I141" s="32" t="s">
        <v>1950</v>
      </c>
      <c r="J141" s="455" t="s">
        <v>1951</v>
      </c>
      <c r="K141" s="35">
        <v>42522</v>
      </c>
      <c r="L141" s="35" t="s">
        <v>335</v>
      </c>
      <c r="M141" s="35" t="s">
        <v>314</v>
      </c>
      <c r="N141" s="33" t="s">
        <v>2006</v>
      </c>
      <c r="O141" s="31" t="s">
        <v>314</v>
      </c>
      <c r="P141" s="31"/>
      <c r="Q141" s="48"/>
      <c r="R141" s="31"/>
      <c r="S141" s="35" t="s">
        <v>314</v>
      </c>
      <c r="T141" s="35" t="s">
        <v>314</v>
      </c>
      <c r="U141" s="35" t="s">
        <v>314</v>
      </c>
      <c r="V141" s="31"/>
      <c r="W141" s="35" t="s">
        <v>314</v>
      </c>
      <c r="X141" s="35" t="s">
        <v>314</v>
      </c>
      <c r="Y141" s="35" t="s">
        <v>314</v>
      </c>
      <c r="Z141" s="31"/>
      <c r="AA141" s="53"/>
      <c r="AB141" s="31"/>
      <c r="AC141" s="38"/>
      <c r="AD141" s="226"/>
      <c r="AE141" s="35" t="s">
        <v>29</v>
      </c>
      <c r="AF141" s="35" t="s">
        <v>30</v>
      </c>
      <c r="AG141" s="31"/>
      <c r="AH141" s="31" t="s">
        <v>88</v>
      </c>
      <c r="AI141" s="31" t="s">
        <v>87</v>
      </c>
      <c r="AJ141" s="61" t="s">
        <v>779</v>
      </c>
      <c r="AK141" s="31" t="s">
        <v>88</v>
      </c>
      <c r="AL141" s="35" t="s">
        <v>314</v>
      </c>
      <c r="AM141" s="31"/>
      <c r="AN141" s="36" t="s">
        <v>1952</v>
      </c>
      <c r="AO141" s="31" t="s">
        <v>170</v>
      </c>
      <c r="AP141" s="31" t="s">
        <v>51</v>
      </c>
      <c r="AQ141" s="31" t="s">
        <v>52</v>
      </c>
      <c r="AR141" s="31"/>
      <c r="AS141" s="31"/>
      <c r="AT141" s="31"/>
      <c r="AU141" s="31" t="s">
        <v>1954</v>
      </c>
      <c r="AV141" s="31" t="s">
        <v>1953</v>
      </c>
      <c r="AW141" s="42" t="s">
        <v>87</v>
      </c>
      <c r="AX141" s="57" t="s">
        <v>314</v>
      </c>
      <c r="AY141" s="31" t="s">
        <v>893</v>
      </c>
      <c r="AZ141" s="31" t="s">
        <v>314</v>
      </c>
      <c r="BA141" s="31" t="s">
        <v>314</v>
      </c>
      <c r="BB141" s="31"/>
      <c r="BC141" s="31" t="s">
        <v>1055</v>
      </c>
      <c r="BD141" s="31" t="s">
        <v>402</v>
      </c>
      <c r="BE141" s="31"/>
      <c r="BF141" s="31"/>
      <c r="BG141" s="31"/>
      <c r="BH141" s="37"/>
      <c r="BI141" s="31"/>
      <c r="BJ141" s="31"/>
      <c r="BK141" s="37"/>
      <c r="BL141" s="31"/>
      <c r="BM141" s="85" t="str">
        <f>+Snapshot!S58</f>
        <v>Under
Review
w/ Counsel</v>
      </c>
      <c r="BN141" s="35" t="s">
        <v>314</v>
      </c>
      <c r="BO141" s="35" t="s">
        <v>314</v>
      </c>
      <c r="BP141" s="35" t="s">
        <v>314</v>
      </c>
      <c r="BQ141" s="35"/>
      <c r="BR141" s="35"/>
      <c r="BS141" s="31"/>
      <c r="BT141" s="63"/>
    </row>
    <row r="142" spans="1:72" s="5" customFormat="1" ht="89" customHeight="1" thickBot="1" x14ac:dyDescent="0.4">
      <c r="A142" s="34">
        <v>134</v>
      </c>
      <c r="B142" s="31"/>
      <c r="C142" s="395" t="s">
        <v>1232</v>
      </c>
      <c r="D142" s="395" t="s">
        <v>1232</v>
      </c>
      <c r="E142" s="35">
        <v>42912</v>
      </c>
      <c r="F142" s="76" t="s">
        <v>2360</v>
      </c>
      <c r="G142" s="76">
        <v>3</v>
      </c>
      <c r="H142" s="76" t="s">
        <v>2927</v>
      </c>
      <c r="I142" s="31" t="s">
        <v>604</v>
      </c>
      <c r="J142" s="455" t="s">
        <v>530</v>
      </c>
      <c r="K142" s="35" t="s">
        <v>197</v>
      </c>
      <c r="L142" s="35" t="s">
        <v>197</v>
      </c>
      <c r="M142" s="35" t="s">
        <v>525</v>
      </c>
      <c r="N142" s="35" t="s">
        <v>531</v>
      </c>
      <c r="O142" s="31" t="s">
        <v>314</v>
      </c>
      <c r="P142" s="31"/>
      <c r="Q142" s="38" t="s">
        <v>247</v>
      </c>
      <c r="R142" s="31"/>
      <c r="S142" s="35" t="s">
        <v>314</v>
      </c>
      <c r="T142" s="35" t="s">
        <v>314</v>
      </c>
      <c r="U142" s="35" t="s">
        <v>314</v>
      </c>
      <c r="V142" s="31"/>
      <c r="W142" s="35" t="s">
        <v>314</v>
      </c>
      <c r="X142" s="35" t="s">
        <v>314</v>
      </c>
      <c r="Y142" s="35" t="s">
        <v>314</v>
      </c>
      <c r="Z142" s="31"/>
      <c r="AA142" s="53"/>
      <c r="AB142" s="31"/>
      <c r="AC142" s="35" t="s">
        <v>292</v>
      </c>
      <c r="AD142" s="287" t="s">
        <v>292</v>
      </c>
      <c r="AE142" s="35" t="s">
        <v>86</v>
      </c>
      <c r="AF142" s="35" t="s">
        <v>30</v>
      </c>
      <c r="AG142" s="31"/>
      <c r="AH142" s="31" t="s">
        <v>88</v>
      </c>
      <c r="AI142" s="31" t="s">
        <v>314</v>
      </c>
      <c r="AJ142" s="31" t="s">
        <v>314</v>
      </c>
      <c r="AK142" s="31" t="s">
        <v>314</v>
      </c>
      <c r="AL142" s="35" t="s">
        <v>314</v>
      </c>
      <c r="AM142" s="31"/>
      <c r="AN142" s="31" t="s">
        <v>314</v>
      </c>
      <c r="AO142" s="31" t="s">
        <v>314</v>
      </c>
      <c r="AP142" s="31" t="s">
        <v>314</v>
      </c>
      <c r="AQ142" s="31" t="s">
        <v>52</v>
      </c>
      <c r="AR142" s="31" t="s">
        <v>894</v>
      </c>
      <c r="AS142" s="31" t="s">
        <v>895</v>
      </c>
      <c r="AT142" s="31"/>
      <c r="AU142" s="31" t="s">
        <v>892</v>
      </c>
      <c r="AV142" s="31" t="s">
        <v>314</v>
      </c>
      <c r="AW142" s="31" t="s">
        <v>87</v>
      </c>
      <c r="AX142" s="57" t="s">
        <v>314</v>
      </c>
      <c r="AY142" s="31" t="s">
        <v>893</v>
      </c>
      <c r="AZ142" s="31" t="s">
        <v>314</v>
      </c>
      <c r="BA142" s="31" t="s">
        <v>314</v>
      </c>
      <c r="BB142" s="31"/>
      <c r="BC142" s="31" t="s">
        <v>57</v>
      </c>
      <c r="BD142" s="31" t="s">
        <v>72</v>
      </c>
      <c r="BE142" s="31"/>
      <c r="BF142" s="31" t="s">
        <v>894</v>
      </c>
      <c r="BG142" s="31" t="s">
        <v>895</v>
      </c>
      <c r="BH142" s="37" t="s">
        <v>896</v>
      </c>
      <c r="BI142" s="31" t="s">
        <v>897</v>
      </c>
      <c r="BJ142" s="31" t="s">
        <v>898</v>
      </c>
      <c r="BK142" s="37" t="s">
        <v>899</v>
      </c>
      <c r="BL142" s="31"/>
      <c r="BM142" s="85" t="str">
        <f>+Snapshot!S128</f>
        <v>CLOSED</v>
      </c>
      <c r="BN142" s="35" t="s">
        <v>314</v>
      </c>
      <c r="BO142" s="35" t="s">
        <v>314</v>
      </c>
      <c r="BP142" s="35" t="s">
        <v>314</v>
      </c>
      <c r="BQ142" s="35">
        <v>43070</v>
      </c>
      <c r="BR142" s="35">
        <v>43168</v>
      </c>
      <c r="BS142" s="31" t="s">
        <v>87</v>
      </c>
      <c r="BT142" s="63"/>
    </row>
    <row r="143" spans="1:72" s="5" customFormat="1" ht="104.5" thickBot="1" x14ac:dyDescent="0.4">
      <c r="A143" s="34">
        <v>135</v>
      </c>
      <c r="B143" s="31"/>
      <c r="C143" s="395" t="s">
        <v>2856</v>
      </c>
      <c r="D143" s="395" t="s">
        <v>658</v>
      </c>
      <c r="E143" s="35" t="s">
        <v>430</v>
      </c>
      <c r="F143" s="76" t="s">
        <v>368</v>
      </c>
      <c r="G143" s="76">
        <v>1</v>
      </c>
      <c r="H143" s="76" t="s">
        <v>2912</v>
      </c>
      <c r="I143" s="31" t="s">
        <v>471</v>
      </c>
      <c r="J143" s="455" t="s">
        <v>773</v>
      </c>
      <c r="K143" s="35">
        <v>42663</v>
      </c>
      <c r="L143" s="35" t="s">
        <v>335</v>
      </c>
      <c r="M143" s="35" t="s">
        <v>774</v>
      </c>
      <c r="N143" s="35" t="s">
        <v>222</v>
      </c>
      <c r="O143" s="31" t="s">
        <v>314</v>
      </c>
      <c r="P143" s="31"/>
      <c r="Q143" s="38" t="s">
        <v>247</v>
      </c>
      <c r="R143" s="31"/>
      <c r="S143" s="35" t="s">
        <v>314</v>
      </c>
      <c r="T143" s="35" t="s">
        <v>314</v>
      </c>
      <c r="U143" s="35" t="s">
        <v>314</v>
      </c>
      <c r="V143" s="31"/>
      <c r="W143" s="35" t="s">
        <v>314</v>
      </c>
      <c r="X143" s="35" t="s">
        <v>314</v>
      </c>
      <c r="Y143" s="35" t="s">
        <v>314</v>
      </c>
      <c r="Z143" s="31"/>
      <c r="AA143" s="53" t="s">
        <v>2205</v>
      </c>
      <c r="AB143" s="31"/>
      <c r="AC143" s="35" t="s">
        <v>292</v>
      </c>
      <c r="AD143" s="36">
        <v>670148</v>
      </c>
      <c r="AE143" s="35" t="s">
        <v>85</v>
      </c>
      <c r="AF143" s="35" t="s">
        <v>30</v>
      </c>
      <c r="AG143" s="31"/>
      <c r="AH143" s="31" t="s">
        <v>88</v>
      </c>
      <c r="AI143" s="31" t="s">
        <v>466</v>
      </c>
      <c r="AJ143" s="36" t="s">
        <v>775</v>
      </c>
      <c r="AK143" s="31" t="s">
        <v>88</v>
      </c>
      <c r="AL143" s="35" t="s">
        <v>314</v>
      </c>
      <c r="AM143" s="31"/>
      <c r="AN143" s="36" t="s">
        <v>776</v>
      </c>
      <c r="AO143" s="31" t="s">
        <v>175</v>
      </c>
      <c r="AP143" s="31" t="s">
        <v>51</v>
      </c>
      <c r="AQ143" s="31" t="s">
        <v>52</v>
      </c>
      <c r="AR143" s="31" t="s">
        <v>399</v>
      </c>
      <c r="AS143" s="37" t="s">
        <v>2083</v>
      </c>
      <c r="AT143" s="31"/>
      <c r="AU143" s="31" t="s">
        <v>777</v>
      </c>
      <c r="AV143" s="31" t="s">
        <v>314</v>
      </c>
      <c r="AW143" s="31" t="s">
        <v>87</v>
      </c>
      <c r="AX143" s="57" t="s">
        <v>314</v>
      </c>
      <c r="AY143" s="31" t="s">
        <v>59</v>
      </c>
      <c r="AZ143" s="36" t="s">
        <v>314</v>
      </c>
      <c r="BA143" s="36" t="s">
        <v>314</v>
      </c>
      <c r="BB143" s="31"/>
      <c r="BC143" s="31" t="s">
        <v>57</v>
      </c>
      <c r="BD143" s="31" t="s">
        <v>402</v>
      </c>
      <c r="BE143" s="31"/>
      <c r="BF143" s="31" t="s">
        <v>399</v>
      </c>
      <c r="BG143" s="31" t="s">
        <v>1882</v>
      </c>
      <c r="BH143" s="290" t="s">
        <v>596</v>
      </c>
      <c r="BI143" s="31" t="s">
        <v>2227</v>
      </c>
      <c r="BJ143" s="31" t="s">
        <v>1038</v>
      </c>
      <c r="BK143" s="37" t="s">
        <v>2228</v>
      </c>
      <c r="BL143" s="31"/>
      <c r="BM143" s="85" t="str">
        <f>+Snapshot!S129</f>
        <v>CLOSED</v>
      </c>
      <c r="BN143" s="35">
        <v>43214</v>
      </c>
      <c r="BO143" s="35" t="s">
        <v>314</v>
      </c>
      <c r="BP143" s="35" t="s">
        <v>314</v>
      </c>
      <c r="BQ143" s="35">
        <v>43151</v>
      </c>
      <c r="BR143" s="35">
        <v>43271</v>
      </c>
      <c r="BS143" s="31" t="s">
        <v>87</v>
      </c>
      <c r="BT143" s="63"/>
    </row>
    <row r="144" spans="1:72" s="5" customFormat="1" ht="377.4" customHeight="1" thickBot="1" x14ac:dyDescent="0.4">
      <c r="A144" s="34">
        <v>136</v>
      </c>
      <c r="B144" s="31"/>
      <c r="C144" s="395" t="s">
        <v>2857</v>
      </c>
      <c r="D144" s="395" t="s">
        <v>694</v>
      </c>
      <c r="E144" s="35">
        <v>43104</v>
      </c>
      <c r="F144" s="76" t="s">
        <v>1116</v>
      </c>
      <c r="G144" s="76">
        <v>1</v>
      </c>
      <c r="H144" s="76" t="s">
        <v>2912</v>
      </c>
      <c r="I144" s="31" t="s">
        <v>604</v>
      </c>
      <c r="J144" s="455" t="s">
        <v>546</v>
      </c>
      <c r="K144" s="35" t="s">
        <v>197</v>
      </c>
      <c r="L144" s="35" t="s">
        <v>197</v>
      </c>
      <c r="M144" s="35" t="s">
        <v>739</v>
      </c>
      <c r="N144" s="35" t="s">
        <v>994</v>
      </c>
      <c r="O144" s="31" t="s">
        <v>314</v>
      </c>
      <c r="P144" s="31"/>
      <c r="Q144" s="65" t="s">
        <v>329</v>
      </c>
      <c r="R144" s="31"/>
      <c r="S144" s="35">
        <v>43110</v>
      </c>
      <c r="T144" s="35" t="s">
        <v>314</v>
      </c>
      <c r="U144" s="35">
        <v>43111</v>
      </c>
      <c r="V144" s="31"/>
      <c r="W144" s="35" t="s">
        <v>314</v>
      </c>
      <c r="X144" s="35" t="s">
        <v>314</v>
      </c>
      <c r="Y144" s="35" t="s">
        <v>314</v>
      </c>
      <c r="Z144" s="31"/>
      <c r="AA144" s="53"/>
      <c r="AB144" s="31"/>
      <c r="AC144" s="35" t="s">
        <v>292</v>
      </c>
      <c r="AD144" s="31" t="s">
        <v>292</v>
      </c>
      <c r="AE144" s="35" t="s">
        <v>314</v>
      </c>
      <c r="AF144" s="35" t="s">
        <v>314</v>
      </c>
      <c r="AG144" s="31"/>
      <c r="AH144" s="31" t="s">
        <v>88</v>
      </c>
      <c r="AI144" s="31" t="s">
        <v>88</v>
      </c>
      <c r="AJ144" s="31" t="s">
        <v>314</v>
      </c>
      <c r="AK144" s="31" t="s">
        <v>88</v>
      </c>
      <c r="AL144" s="35" t="s">
        <v>314</v>
      </c>
      <c r="AM144" s="31"/>
      <c r="AN144" s="31" t="s">
        <v>314</v>
      </c>
      <c r="AO144" s="31" t="s">
        <v>314</v>
      </c>
      <c r="AP144" s="31" t="s">
        <v>314</v>
      </c>
      <c r="AQ144" s="31" t="s">
        <v>314</v>
      </c>
      <c r="AR144" s="36" t="s">
        <v>247</v>
      </c>
      <c r="AS144" s="64" t="s">
        <v>247</v>
      </c>
      <c r="AT144" s="31"/>
      <c r="AU144" s="31" t="s">
        <v>547</v>
      </c>
      <c r="AV144" s="31" t="s">
        <v>314</v>
      </c>
      <c r="AW144" s="31" t="s">
        <v>87</v>
      </c>
      <c r="AX144" s="57" t="s">
        <v>314</v>
      </c>
      <c r="AY144" s="31" t="s">
        <v>197</v>
      </c>
      <c r="AZ144" s="31" t="s">
        <v>314</v>
      </c>
      <c r="BA144" s="31" t="s">
        <v>314</v>
      </c>
      <c r="BB144" s="31"/>
      <c r="BC144" s="31" t="s">
        <v>57</v>
      </c>
      <c r="BD144" s="31" t="s">
        <v>402</v>
      </c>
      <c r="BE144" s="31"/>
      <c r="BF144" s="31" t="s">
        <v>314</v>
      </c>
      <c r="BG144" s="31" t="s">
        <v>314</v>
      </c>
      <c r="BH144" s="291" t="s">
        <v>314</v>
      </c>
      <c r="BI144" s="31" t="s">
        <v>314</v>
      </c>
      <c r="BJ144" s="31" t="s">
        <v>314</v>
      </c>
      <c r="BK144" s="31" t="s">
        <v>314</v>
      </c>
      <c r="BL144" s="31"/>
      <c r="BM144" s="76" t="str">
        <f>+[1]Snapshot!R137</f>
        <v>No Remediation Required</v>
      </c>
      <c r="BN144" s="35" t="s">
        <v>314</v>
      </c>
      <c r="BO144" s="35" t="s">
        <v>314</v>
      </c>
      <c r="BP144" s="35" t="s">
        <v>314</v>
      </c>
      <c r="BQ144" s="35">
        <v>43131</v>
      </c>
      <c r="BR144" s="35" t="s">
        <v>314</v>
      </c>
      <c r="BS144" s="31" t="s">
        <v>314</v>
      </c>
      <c r="BT144" s="63" t="s">
        <v>1996</v>
      </c>
    </row>
    <row r="145" spans="1:72" s="5" customFormat="1" ht="89" customHeight="1" thickBot="1" x14ac:dyDescent="0.4">
      <c r="A145" s="34">
        <v>137</v>
      </c>
      <c r="B145" s="31"/>
      <c r="C145" s="395" t="s">
        <v>2858</v>
      </c>
      <c r="D145" s="395" t="s">
        <v>1125</v>
      </c>
      <c r="E145" s="35">
        <v>43215</v>
      </c>
      <c r="F145" s="76" t="s">
        <v>1120</v>
      </c>
      <c r="G145" s="76" t="s">
        <v>2884</v>
      </c>
      <c r="H145" s="76"/>
      <c r="I145" s="31" t="s">
        <v>1121</v>
      </c>
      <c r="J145" s="455" t="s">
        <v>3088</v>
      </c>
      <c r="K145" s="35">
        <v>42670</v>
      </c>
      <c r="L145" s="35" t="s">
        <v>335</v>
      </c>
      <c r="M145" s="35" t="s">
        <v>314</v>
      </c>
      <c r="N145" s="35" t="s">
        <v>1122</v>
      </c>
      <c r="O145" s="31" t="s">
        <v>314</v>
      </c>
      <c r="P145" s="31"/>
      <c r="Q145" s="38"/>
      <c r="R145" s="31"/>
      <c r="S145" s="35" t="s">
        <v>314</v>
      </c>
      <c r="T145" s="35" t="s">
        <v>314</v>
      </c>
      <c r="U145" s="35" t="s">
        <v>314</v>
      </c>
      <c r="V145" s="31"/>
      <c r="W145" s="35" t="s">
        <v>314</v>
      </c>
      <c r="X145" s="35" t="s">
        <v>314</v>
      </c>
      <c r="Y145" s="35" t="s">
        <v>314</v>
      </c>
      <c r="Z145" s="31"/>
      <c r="AA145" s="53"/>
      <c r="AB145" s="31"/>
      <c r="AC145" s="35" t="s">
        <v>292</v>
      </c>
      <c r="AD145" s="287" t="s">
        <v>292</v>
      </c>
      <c r="AE145" s="35"/>
      <c r="AF145" s="35"/>
      <c r="AG145" s="31"/>
      <c r="AH145" s="31" t="s">
        <v>88</v>
      </c>
      <c r="AI145" s="31" t="s">
        <v>88</v>
      </c>
      <c r="AJ145" s="31" t="s">
        <v>314</v>
      </c>
      <c r="AK145" s="31" t="s">
        <v>88</v>
      </c>
      <c r="AL145" s="35" t="s">
        <v>314</v>
      </c>
      <c r="AM145" s="31"/>
      <c r="AN145" s="31">
        <v>84268.1</v>
      </c>
      <c r="AO145" s="31" t="s">
        <v>170</v>
      </c>
      <c r="AP145" s="31" t="s">
        <v>55</v>
      </c>
      <c r="AQ145" s="31" t="s">
        <v>52</v>
      </c>
      <c r="AR145" s="31" t="s">
        <v>2635</v>
      </c>
      <c r="AS145" s="31" t="s">
        <v>2636</v>
      </c>
      <c r="AT145" s="31"/>
      <c r="AU145" s="31" t="s">
        <v>1123</v>
      </c>
      <c r="AV145" s="37" t="s">
        <v>1124</v>
      </c>
      <c r="AW145" s="31" t="s">
        <v>87</v>
      </c>
      <c r="AX145" s="57" t="s">
        <v>314</v>
      </c>
      <c r="AY145" s="31" t="s">
        <v>437</v>
      </c>
      <c r="AZ145" s="31" t="s">
        <v>314</v>
      </c>
      <c r="BA145" s="31" t="s">
        <v>314</v>
      </c>
      <c r="BB145" s="31"/>
      <c r="BC145" s="31" t="s">
        <v>1055</v>
      </c>
      <c r="BD145" s="31" t="s">
        <v>62</v>
      </c>
      <c r="BE145" s="31"/>
      <c r="BF145" s="31" t="s">
        <v>2635</v>
      </c>
      <c r="BG145" s="31" t="s">
        <v>2636</v>
      </c>
      <c r="BH145" s="37" t="s">
        <v>2637</v>
      </c>
      <c r="BI145" s="31" t="s">
        <v>2638</v>
      </c>
      <c r="BJ145" s="31" t="s">
        <v>1032</v>
      </c>
      <c r="BK145" s="37" t="s">
        <v>2639</v>
      </c>
      <c r="BL145" s="31"/>
      <c r="BM145" s="85" t="str">
        <f>+Snapshot!S148</f>
        <v>CLOSED</v>
      </c>
      <c r="BN145" s="35" t="s">
        <v>314</v>
      </c>
      <c r="BO145" s="35" t="s">
        <v>314</v>
      </c>
      <c r="BP145" s="35" t="s">
        <v>314</v>
      </c>
      <c r="BQ145" s="35">
        <v>43215</v>
      </c>
      <c r="BR145" s="35">
        <v>43382</v>
      </c>
      <c r="BS145" s="31" t="s">
        <v>87</v>
      </c>
      <c r="BT145" s="63"/>
    </row>
    <row r="146" spans="1:72" s="5" customFormat="1" ht="13.5" thickBot="1" x14ac:dyDescent="0.4">
      <c r="C146" s="402"/>
      <c r="D146" s="402"/>
      <c r="E146" s="6"/>
      <c r="F146" s="77"/>
      <c r="G146" s="77"/>
      <c r="H146" s="77"/>
      <c r="J146" s="459"/>
      <c r="K146" s="6"/>
      <c r="L146" s="6"/>
      <c r="M146" s="6"/>
      <c r="N146" s="6"/>
      <c r="Q146" s="47"/>
      <c r="S146" s="6"/>
      <c r="T146" s="6"/>
      <c r="U146" s="6"/>
      <c r="W146" s="6"/>
      <c r="X146" s="6"/>
      <c r="Y146" s="6"/>
      <c r="AA146" s="54"/>
      <c r="AC146" s="6"/>
      <c r="AD146" s="288"/>
      <c r="AE146" s="6"/>
      <c r="AF146" s="6"/>
      <c r="AL146" s="6"/>
      <c r="AS146" s="41"/>
      <c r="AX146" s="58"/>
      <c r="BM146" s="4"/>
      <c r="BN146" s="6"/>
      <c r="BO146" s="6"/>
      <c r="BP146" s="6"/>
      <c r="BQ146" s="6"/>
      <c r="BR146" s="6"/>
      <c r="BT146" s="68"/>
    </row>
    <row r="147" spans="1:72" s="5" customFormat="1" ht="31.75" customHeight="1" thickBot="1" x14ac:dyDescent="0.4">
      <c r="A147" s="418"/>
      <c r="B147" s="419"/>
      <c r="C147" s="420" t="s">
        <v>2862</v>
      </c>
      <c r="D147" s="421"/>
      <c r="E147" s="422"/>
      <c r="F147" s="423"/>
      <c r="G147" s="423"/>
      <c r="H147" s="423"/>
      <c r="I147" s="419"/>
      <c r="J147" s="460"/>
      <c r="K147" s="422"/>
      <c r="L147" s="422"/>
      <c r="M147" s="422"/>
      <c r="N147" s="422"/>
      <c r="O147" s="419"/>
      <c r="P147" s="419"/>
      <c r="Q147" s="424"/>
      <c r="R147" s="419"/>
      <c r="S147" s="422"/>
      <c r="T147" s="422"/>
      <c r="U147" s="422"/>
      <c r="V147" s="419"/>
      <c r="W147" s="422"/>
      <c r="X147" s="422"/>
      <c r="Y147" s="422"/>
      <c r="Z147" s="419"/>
      <c r="AA147" s="422"/>
      <c r="AB147" s="419"/>
      <c r="AC147" s="422"/>
      <c r="AD147" s="425"/>
      <c r="AE147" s="422"/>
      <c r="AF147" s="422"/>
      <c r="AG147" s="419"/>
      <c r="AH147" s="419"/>
      <c r="AI147" s="419"/>
      <c r="AJ147" s="419"/>
      <c r="AK147" s="419"/>
      <c r="AL147" s="422"/>
      <c r="AM147" s="419"/>
      <c r="AN147" s="419"/>
      <c r="AO147" s="419"/>
      <c r="AP147" s="419"/>
      <c r="AQ147" s="419"/>
      <c r="AR147" s="419"/>
      <c r="AS147" s="419"/>
      <c r="AT147" s="419"/>
      <c r="AU147" s="419"/>
      <c r="AV147" s="419"/>
      <c r="AW147" s="419"/>
      <c r="AX147" s="419"/>
      <c r="AY147" s="419"/>
      <c r="AZ147" s="419"/>
      <c r="BA147" s="419"/>
      <c r="BB147" s="419"/>
      <c r="BC147" s="419"/>
      <c r="BD147" s="419"/>
      <c r="BE147" s="419"/>
      <c r="BF147" s="419"/>
      <c r="BG147" s="419"/>
      <c r="BH147" s="419"/>
      <c r="BI147" s="419"/>
      <c r="BJ147" s="419"/>
      <c r="BK147" s="419"/>
      <c r="BL147" s="419"/>
      <c r="BM147" s="423"/>
      <c r="BN147" s="422"/>
      <c r="BO147" s="422"/>
      <c r="BP147" s="422"/>
      <c r="BQ147" s="422"/>
      <c r="BR147" s="422"/>
      <c r="BS147" s="419"/>
      <c r="BT147" s="426"/>
    </row>
    <row r="148" spans="1:72" s="5" customFormat="1" ht="71" customHeight="1" thickBot="1" x14ac:dyDescent="0.4">
      <c r="A148" s="34">
        <v>1</v>
      </c>
      <c r="B148" s="31"/>
      <c r="C148" s="396">
        <v>15984</v>
      </c>
      <c r="D148" s="427" t="s">
        <v>2209</v>
      </c>
      <c r="E148" s="35">
        <v>43245</v>
      </c>
      <c r="F148" s="428" t="s">
        <v>2026</v>
      </c>
      <c r="G148" s="76">
        <v>1</v>
      </c>
      <c r="H148" s="76" t="s">
        <v>2540</v>
      </c>
      <c r="I148" s="31"/>
      <c r="J148" s="455"/>
      <c r="K148" s="35"/>
      <c r="L148" s="35"/>
      <c r="M148" s="35"/>
      <c r="N148" s="35"/>
      <c r="O148" s="31" t="s">
        <v>314</v>
      </c>
      <c r="P148" s="31"/>
      <c r="Q148" s="38"/>
      <c r="R148" s="31"/>
      <c r="S148" s="35"/>
      <c r="T148" s="35"/>
      <c r="U148" s="35"/>
      <c r="V148" s="31"/>
      <c r="W148" s="35"/>
      <c r="X148" s="35"/>
      <c r="Y148" s="35"/>
      <c r="Z148" s="31"/>
      <c r="AA148" s="53"/>
      <c r="AB148" s="31"/>
      <c r="AC148" s="35"/>
      <c r="AD148" s="226"/>
      <c r="AE148" s="35"/>
      <c r="AF148" s="35"/>
      <c r="AG148" s="31"/>
      <c r="AH148" s="31"/>
      <c r="AI148" s="31"/>
      <c r="AJ148" s="31"/>
      <c r="AK148" s="31"/>
      <c r="AL148" s="35"/>
      <c r="AM148" s="31"/>
      <c r="AN148" s="36"/>
      <c r="AO148" s="31"/>
      <c r="AP148" s="31"/>
      <c r="AQ148" s="31"/>
      <c r="AR148" s="31"/>
      <c r="AS148" s="31"/>
      <c r="AT148" s="31"/>
      <c r="AU148" s="31"/>
      <c r="AV148" s="31"/>
      <c r="AW148" s="79"/>
      <c r="AX148" s="31"/>
      <c r="AY148" s="31"/>
      <c r="AZ148" s="31"/>
      <c r="BA148" s="37"/>
      <c r="BB148" s="31"/>
      <c r="BC148" s="31" t="s">
        <v>1055</v>
      </c>
      <c r="BD148" s="31" t="s">
        <v>62</v>
      </c>
      <c r="BE148" s="31"/>
      <c r="BF148" s="31"/>
      <c r="BG148" s="31"/>
      <c r="BH148" s="37"/>
      <c r="BI148" s="31"/>
      <c r="BJ148" s="31"/>
      <c r="BK148" s="37"/>
      <c r="BL148" s="31"/>
      <c r="BM148" s="85" t="str">
        <f>+Snapshot!S7</f>
        <v>Under
Review
w/ Counsel</v>
      </c>
      <c r="BN148" s="35" t="s">
        <v>314</v>
      </c>
      <c r="BO148" s="35" t="s">
        <v>314</v>
      </c>
      <c r="BP148" s="35" t="s">
        <v>314</v>
      </c>
      <c r="BQ148" s="35">
        <v>43245</v>
      </c>
      <c r="BR148" s="35"/>
      <c r="BS148" s="31"/>
      <c r="BT148" s="63"/>
    </row>
    <row r="149" spans="1:72" s="5" customFormat="1" ht="71" customHeight="1" thickBot="1" x14ac:dyDescent="0.4">
      <c r="A149" s="34">
        <v>2</v>
      </c>
      <c r="B149" s="31"/>
      <c r="C149" s="396" t="s">
        <v>2256</v>
      </c>
      <c r="D149" s="397" t="s">
        <v>2256</v>
      </c>
      <c r="E149" s="35"/>
      <c r="F149" s="405" t="s">
        <v>2016</v>
      </c>
      <c r="G149" s="76">
        <v>1</v>
      </c>
      <c r="H149" s="76" t="s">
        <v>2909</v>
      </c>
      <c r="I149" s="31"/>
      <c r="J149" s="455"/>
      <c r="K149" s="35"/>
      <c r="L149" s="35"/>
      <c r="M149" s="35"/>
      <c r="N149" s="35"/>
      <c r="O149" s="31" t="s">
        <v>314</v>
      </c>
      <c r="P149" s="31"/>
      <c r="Q149" s="38"/>
      <c r="R149" s="31"/>
      <c r="S149" s="35"/>
      <c r="T149" s="35"/>
      <c r="U149" s="35"/>
      <c r="V149" s="31"/>
      <c r="W149" s="35"/>
      <c r="X149" s="35"/>
      <c r="Y149" s="35"/>
      <c r="Z149" s="31"/>
      <c r="AA149" s="53"/>
      <c r="AB149" s="31"/>
      <c r="AC149" s="35"/>
      <c r="AD149" s="226"/>
      <c r="AE149" s="35"/>
      <c r="AF149" s="35"/>
      <c r="AG149" s="31"/>
      <c r="AH149" s="31"/>
      <c r="AI149" s="31"/>
      <c r="AJ149" s="31"/>
      <c r="AK149" s="31"/>
      <c r="AL149" s="35"/>
      <c r="AM149" s="31"/>
      <c r="AN149" s="36"/>
      <c r="AO149" s="31"/>
      <c r="AP149" s="31"/>
      <c r="AQ149" s="31"/>
      <c r="AR149" s="31"/>
      <c r="AS149" s="31"/>
      <c r="AT149" s="31"/>
      <c r="AU149" s="31"/>
      <c r="AV149" s="31"/>
      <c r="AW149" s="79"/>
      <c r="AX149" s="31"/>
      <c r="AY149" s="31"/>
      <c r="AZ149" s="31"/>
      <c r="BA149" s="37"/>
      <c r="BB149" s="31"/>
      <c r="BC149" s="31"/>
      <c r="BD149" s="31"/>
      <c r="BE149" s="31"/>
      <c r="BF149" s="31"/>
      <c r="BG149" s="31"/>
      <c r="BH149" s="37"/>
      <c r="BI149" s="31"/>
      <c r="BJ149" s="31"/>
      <c r="BK149" s="37"/>
      <c r="BL149" s="31"/>
      <c r="BM149" s="85" t="str">
        <f>+Snapshot!S187</f>
        <v>BAU
EHQ Transfer</v>
      </c>
      <c r="BN149" s="35"/>
      <c r="BO149" s="35"/>
      <c r="BP149" s="35"/>
      <c r="BQ149" s="35"/>
      <c r="BR149" s="35"/>
      <c r="BS149" s="31"/>
      <c r="BT149" s="63"/>
    </row>
    <row r="150" spans="1:72" s="5" customFormat="1" ht="84.65" customHeight="1" thickBot="1" x14ac:dyDescent="0.4">
      <c r="A150" s="34">
        <v>3</v>
      </c>
      <c r="B150" s="31"/>
      <c r="C150" s="399" t="s">
        <v>2863</v>
      </c>
      <c r="D150" s="427" t="s">
        <v>2864</v>
      </c>
      <c r="E150" s="35" t="s">
        <v>248</v>
      </c>
      <c r="F150" s="428" t="s">
        <v>2410</v>
      </c>
      <c r="G150" s="76">
        <v>3</v>
      </c>
      <c r="H150" s="76" t="s">
        <v>2905</v>
      </c>
      <c r="I150" s="31"/>
      <c r="J150" s="455"/>
      <c r="K150" s="35"/>
      <c r="L150" s="35"/>
      <c r="M150" s="35"/>
      <c r="N150" s="333"/>
      <c r="O150" s="31" t="s">
        <v>314</v>
      </c>
      <c r="P150" s="31"/>
      <c r="Q150" s="48"/>
      <c r="R150" s="31"/>
      <c r="S150" s="35"/>
      <c r="T150" s="35"/>
      <c r="U150" s="35"/>
      <c r="V150" s="31"/>
      <c r="W150" s="35"/>
      <c r="X150" s="35"/>
      <c r="Y150" s="35"/>
      <c r="Z150" s="31"/>
      <c r="AA150" s="53"/>
      <c r="AB150" s="31"/>
      <c r="AC150" s="35"/>
      <c r="AD150" s="287"/>
      <c r="AE150" s="35"/>
      <c r="AF150" s="35"/>
      <c r="AG150" s="31"/>
      <c r="AH150" s="31"/>
      <c r="AI150" s="31"/>
      <c r="AJ150" s="31"/>
      <c r="AK150" s="31"/>
      <c r="AL150" s="35"/>
      <c r="AM150" s="31"/>
      <c r="AN150" s="36"/>
      <c r="AO150" s="31"/>
      <c r="AP150" s="31"/>
      <c r="AQ150" s="31"/>
      <c r="AR150" s="31"/>
      <c r="AS150" s="42"/>
      <c r="AT150" s="31"/>
      <c r="AU150" s="31"/>
      <c r="AV150" s="31"/>
      <c r="AW150" s="31"/>
      <c r="AX150" s="57"/>
      <c r="AY150" s="31"/>
      <c r="AZ150" s="31"/>
      <c r="BA150" s="31"/>
      <c r="BB150" s="31"/>
      <c r="BC150" s="31" t="s">
        <v>1055</v>
      </c>
      <c r="BD150" s="31"/>
      <c r="BE150" s="31"/>
      <c r="BF150" s="31"/>
      <c r="BG150" s="31"/>
      <c r="BH150" s="37"/>
      <c r="BI150" s="31"/>
      <c r="BJ150" s="31"/>
      <c r="BK150" s="37"/>
      <c r="BL150" s="31"/>
      <c r="BM150" s="85" t="str">
        <f>+Snapshot!S38</f>
        <v>Under
Review
w/ Counsel</v>
      </c>
      <c r="BN150" s="35"/>
      <c r="BO150" s="35"/>
      <c r="BP150" s="35"/>
      <c r="BQ150" s="35"/>
      <c r="BR150" s="35"/>
      <c r="BS150" s="31"/>
      <c r="BT150" s="63"/>
    </row>
    <row r="151" spans="1:72" s="5" customFormat="1" ht="130.5" thickBot="1" x14ac:dyDescent="0.4">
      <c r="A151" s="34">
        <v>4</v>
      </c>
      <c r="B151" s="31"/>
      <c r="C151" s="396" t="s">
        <v>2256</v>
      </c>
      <c r="D151" s="397" t="s">
        <v>2256</v>
      </c>
      <c r="E151" s="35" t="s">
        <v>248</v>
      </c>
      <c r="F151" s="405" t="s">
        <v>2051</v>
      </c>
      <c r="G151" s="76">
        <v>1</v>
      </c>
      <c r="H151" s="76" t="s">
        <v>2906</v>
      </c>
      <c r="I151" s="31" t="s">
        <v>2052</v>
      </c>
      <c r="J151" s="455" t="s">
        <v>2053</v>
      </c>
      <c r="K151" s="35">
        <v>40556</v>
      </c>
      <c r="L151" s="35"/>
      <c r="M151" s="35"/>
      <c r="N151" s="35" t="s">
        <v>2060</v>
      </c>
      <c r="O151" s="31" t="s">
        <v>314</v>
      </c>
      <c r="P151" s="31"/>
      <c r="Q151" s="38"/>
      <c r="R151" s="31"/>
      <c r="S151" s="35"/>
      <c r="T151" s="35"/>
      <c r="U151" s="35"/>
      <c r="V151" s="31"/>
      <c r="W151" s="35"/>
      <c r="X151" s="35"/>
      <c r="Y151" s="35"/>
      <c r="Z151" s="31"/>
      <c r="AA151" s="53"/>
      <c r="AB151" s="31"/>
      <c r="AC151" s="35"/>
      <c r="AD151" s="226"/>
      <c r="AE151" s="35"/>
      <c r="AF151" s="35"/>
      <c r="AG151" s="31"/>
      <c r="AH151" s="31" t="s">
        <v>88</v>
      </c>
      <c r="AI151" s="31" t="s">
        <v>466</v>
      </c>
      <c r="AJ151" s="31" t="s">
        <v>314</v>
      </c>
      <c r="AK151" s="31" t="s">
        <v>88</v>
      </c>
      <c r="AL151" s="35" t="s">
        <v>314</v>
      </c>
      <c r="AM151" s="31"/>
      <c r="AN151" s="36" t="s">
        <v>2058</v>
      </c>
      <c r="AO151" s="31" t="s">
        <v>170</v>
      </c>
      <c r="AP151" s="31" t="s">
        <v>51</v>
      </c>
      <c r="AQ151" s="31" t="s">
        <v>52</v>
      </c>
      <c r="AR151" s="31"/>
      <c r="AS151" s="31"/>
      <c r="AT151" s="31"/>
      <c r="AU151" s="31" t="s">
        <v>2059</v>
      </c>
      <c r="AV151" s="31" t="s">
        <v>314</v>
      </c>
      <c r="AW151" s="79" t="s">
        <v>87</v>
      </c>
      <c r="AX151" s="31" t="s">
        <v>314</v>
      </c>
      <c r="AY151" s="31" t="s">
        <v>703</v>
      </c>
      <c r="AZ151" s="31" t="s">
        <v>314</v>
      </c>
      <c r="BA151" s="31" t="s">
        <v>314</v>
      </c>
      <c r="BB151" s="31"/>
      <c r="BC151" s="31" t="s">
        <v>1055</v>
      </c>
      <c r="BD151" s="31" t="s">
        <v>53</v>
      </c>
      <c r="BE151" s="31"/>
      <c r="BF151" s="31"/>
      <c r="BG151" s="31"/>
      <c r="BH151" s="37"/>
      <c r="BI151" s="31"/>
      <c r="BJ151" s="31"/>
      <c r="BK151" s="37"/>
      <c r="BL151" s="31"/>
      <c r="BM151" s="85" t="str">
        <f>+[1]Snapshot!R145</f>
        <v>BAU
EHQ Transfer</v>
      </c>
      <c r="BN151" s="35" t="s">
        <v>314</v>
      </c>
      <c r="BO151" s="35" t="s">
        <v>314</v>
      </c>
      <c r="BP151" s="35" t="s">
        <v>314</v>
      </c>
      <c r="BQ151" s="35"/>
      <c r="BR151" s="35"/>
      <c r="BS151" s="31"/>
      <c r="BT151" s="63"/>
    </row>
    <row r="152" spans="1:72" s="5" customFormat="1" ht="64.75" customHeight="1" thickBot="1" x14ac:dyDescent="0.4">
      <c r="A152" s="34"/>
      <c r="B152" s="31"/>
      <c r="C152" s="399" t="s">
        <v>2863</v>
      </c>
      <c r="D152" s="427" t="s">
        <v>2864</v>
      </c>
      <c r="E152" s="35" t="s">
        <v>248</v>
      </c>
      <c r="F152" s="428" t="s">
        <v>3130</v>
      </c>
      <c r="G152" s="76">
        <v>3</v>
      </c>
      <c r="H152" s="76" t="s">
        <v>3131</v>
      </c>
      <c r="I152" s="31"/>
      <c r="J152" s="455"/>
      <c r="K152" s="35"/>
      <c r="L152" s="35"/>
      <c r="M152" s="35"/>
      <c r="N152" s="35" t="s">
        <v>3132</v>
      </c>
      <c r="O152" s="31" t="s">
        <v>314</v>
      </c>
      <c r="P152" s="31"/>
      <c r="Q152" s="38"/>
      <c r="R152" s="31"/>
      <c r="S152" s="35"/>
      <c r="T152" s="35"/>
      <c r="U152" s="35"/>
      <c r="V152" s="31"/>
      <c r="W152" s="35"/>
      <c r="X152" s="35"/>
      <c r="Y152" s="35"/>
      <c r="Z152" s="31"/>
      <c r="AA152" s="53"/>
      <c r="AB152" s="31"/>
      <c r="AC152" s="35"/>
      <c r="AD152" s="226"/>
      <c r="AE152" s="35"/>
      <c r="AF152" s="35"/>
      <c r="AG152" s="31"/>
      <c r="AH152" s="31"/>
      <c r="AI152" s="31"/>
      <c r="AJ152" s="31"/>
      <c r="AK152" s="31"/>
      <c r="AL152" s="35"/>
      <c r="AM152" s="31"/>
      <c r="AN152" s="36"/>
      <c r="AO152" s="31"/>
      <c r="AP152" s="31"/>
      <c r="AQ152" s="31"/>
      <c r="AR152" s="31"/>
      <c r="AS152" s="31"/>
      <c r="AT152" s="31"/>
      <c r="AU152" s="31"/>
      <c r="AV152" s="31"/>
      <c r="AW152" s="79"/>
      <c r="AX152" s="31"/>
      <c r="AY152" s="31"/>
      <c r="AZ152" s="31"/>
      <c r="BA152" s="31"/>
      <c r="BB152" s="31"/>
      <c r="BC152" s="31"/>
      <c r="BD152" s="31"/>
      <c r="BE152" s="31"/>
      <c r="BF152" s="31"/>
      <c r="BG152" s="31"/>
      <c r="BH152" s="37"/>
      <c r="BI152" s="31"/>
      <c r="BJ152" s="31"/>
      <c r="BK152" s="37"/>
      <c r="BL152" s="31"/>
      <c r="BM152" s="85"/>
      <c r="BN152" s="35"/>
      <c r="BO152" s="35"/>
      <c r="BP152" s="35"/>
      <c r="BQ152" s="35"/>
      <c r="BR152" s="35"/>
      <c r="BS152" s="31"/>
      <c r="BT152" s="63"/>
    </row>
    <row r="153" spans="1:72" s="5" customFormat="1" ht="62" customHeight="1" thickBot="1" x14ac:dyDescent="0.4">
      <c r="A153" s="34">
        <v>5</v>
      </c>
      <c r="B153" s="31"/>
      <c r="C153" s="396" t="s">
        <v>2256</v>
      </c>
      <c r="D153" s="397" t="s">
        <v>2256</v>
      </c>
      <c r="E153" s="35" t="s">
        <v>248</v>
      </c>
      <c r="F153" s="405" t="s">
        <v>1900</v>
      </c>
      <c r="G153" s="76" t="s">
        <v>2884</v>
      </c>
      <c r="H153" s="76" t="s">
        <v>2911</v>
      </c>
      <c r="I153" s="31"/>
      <c r="J153" s="455"/>
      <c r="K153" s="35"/>
      <c r="L153" s="35"/>
      <c r="M153" s="35"/>
      <c r="N153" s="35"/>
      <c r="O153" s="31" t="s">
        <v>314</v>
      </c>
      <c r="P153" s="31"/>
      <c r="Q153" s="38"/>
      <c r="R153" s="31"/>
      <c r="S153" s="35"/>
      <c r="T153" s="35"/>
      <c r="U153" s="35"/>
      <c r="V153" s="31"/>
      <c r="W153" s="35"/>
      <c r="X153" s="35"/>
      <c r="Y153" s="35"/>
      <c r="Z153" s="31"/>
      <c r="AA153" s="53"/>
      <c r="AB153" s="31"/>
      <c r="AC153" s="35"/>
      <c r="AD153" s="226"/>
      <c r="AE153" s="35"/>
      <c r="AF153" s="35"/>
      <c r="AG153" s="31"/>
      <c r="AH153" s="31"/>
      <c r="AI153" s="31"/>
      <c r="AJ153" s="31"/>
      <c r="AK153" s="31"/>
      <c r="AL153" s="35"/>
      <c r="AM153" s="31"/>
      <c r="AN153" s="36"/>
      <c r="AO153" s="31"/>
      <c r="AP153" s="31"/>
      <c r="AQ153" s="31"/>
      <c r="AR153" s="31"/>
      <c r="AS153" s="31"/>
      <c r="AT153" s="31"/>
      <c r="AU153" s="31"/>
      <c r="AV153" s="31"/>
      <c r="AW153" s="79"/>
      <c r="AX153" s="31"/>
      <c r="AY153" s="31"/>
      <c r="AZ153" s="31" t="s">
        <v>314</v>
      </c>
      <c r="BA153" s="31" t="s">
        <v>314</v>
      </c>
      <c r="BB153" s="31"/>
      <c r="BC153" s="31"/>
      <c r="BD153" s="31"/>
      <c r="BE153" s="31"/>
      <c r="BF153" s="31"/>
      <c r="BG153" s="31"/>
      <c r="BH153" s="37"/>
      <c r="BI153" s="31"/>
      <c r="BJ153" s="31"/>
      <c r="BK153" s="37"/>
      <c r="BL153" s="31"/>
      <c r="BM153" s="85" t="str">
        <f>+[1]Snapshot!R148</f>
        <v>BAU
EHQ Transfer</v>
      </c>
      <c r="BN153" s="35"/>
      <c r="BO153" s="35"/>
      <c r="BP153" s="35"/>
      <c r="BQ153" s="35"/>
      <c r="BR153" s="35"/>
      <c r="BS153" s="31"/>
      <c r="BT153" s="63"/>
    </row>
    <row r="154" spans="1:72" s="5" customFormat="1" ht="68.400000000000006" customHeight="1" thickBot="1" x14ac:dyDescent="0.4">
      <c r="A154" s="34">
        <v>6</v>
      </c>
      <c r="B154" s="31"/>
      <c r="C154" s="395" t="s">
        <v>248</v>
      </c>
      <c r="D154" s="427" t="s">
        <v>2864</v>
      </c>
      <c r="E154" s="35" t="s">
        <v>248</v>
      </c>
      <c r="F154" s="428" t="s">
        <v>1782</v>
      </c>
      <c r="G154" s="338">
        <v>1</v>
      </c>
      <c r="H154" s="338" t="s">
        <v>2907</v>
      </c>
      <c r="I154" s="336"/>
      <c r="J154" s="455"/>
      <c r="K154" s="35"/>
      <c r="L154" s="35"/>
      <c r="M154" s="35"/>
      <c r="N154" s="333"/>
      <c r="O154" s="31" t="s">
        <v>314</v>
      </c>
      <c r="P154" s="31"/>
      <c r="Q154" s="38"/>
      <c r="R154" s="31"/>
      <c r="S154" s="35" t="s">
        <v>314</v>
      </c>
      <c r="T154" s="35" t="s">
        <v>314</v>
      </c>
      <c r="U154" s="35" t="s">
        <v>314</v>
      </c>
      <c r="V154" s="31"/>
      <c r="W154" s="35" t="s">
        <v>314</v>
      </c>
      <c r="X154" s="35" t="s">
        <v>314</v>
      </c>
      <c r="Y154" s="35" t="s">
        <v>314</v>
      </c>
      <c r="Z154" s="31"/>
      <c r="AA154" s="53"/>
      <c r="AB154" s="31"/>
      <c r="AC154" s="38"/>
      <c r="AD154" s="226"/>
      <c r="AE154" s="35"/>
      <c r="AF154" s="35"/>
      <c r="AG154" s="31"/>
      <c r="AH154" s="31"/>
      <c r="AI154" s="31"/>
      <c r="AJ154" s="31"/>
      <c r="AK154" s="31"/>
      <c r="AL154" s="35"/>
      <c r="AM154" s="31"/>
      <c r="AN154" s="36"/>
      <c r="AO154" s="31"/>
      <c r="AP154" s="31"/>
      <c r="AQ154" s="31"/>
      <c r="AR154" s="31"/>
      <c r="AS154" s="37"/>
      <c r="AT154" s="31"/>
      <c r="AU154" s="31"/>
      <c r="AV154" s="31"/>
      <c r="AW154" s="31"/>
      <c r="AX154" s="57"/>
      <c r="AY154" s="31"/>
      <c r="AZ154" s="31"/>
      <c r="BA154" s="31"/>
      <c r="BB154" s="31"/>
      <c r="BC154" s="31" t="s">
        <v>1055</v>
      </c>
      <c r="BD154" s="31" t="s">
        <v>402</v>
      </c>
      <c r="BE154" s="31"/>
      <c r="BF154" s="31"/>
      <c r="BG154" s="31"/>
      <c r="BH154" s="291"/>
      <c r="BI154" s="31"/>
      <c r="BJ154" s="31"/>
      <c r="BK154" s="31"/>
      <c r="BL154" s="31"/>
      <c r="BM154" s="85" t="str">
        <f>+Snapshot!S30</f>
        <v>Under
Review
w/ Counsel</v>
      </c>
      <c r="BN154" s="35"/>
      <c r="BO154" s="35"/>
      <c r="BP154" s="35"/>
      <c r="BQ154" s="35"/>
      <c r="BR154" s="35"/>
      <c r="BS154" s="31"/>
      <c r="BT154" s="63"/>
    </row>
    <row r="155" spans="1:72" s="5" customFormat="1" ht="63.65" customHeight="1" thickBot="1" x14ac:dyDescent="0.4">
      <c r="A155" s="34">
        <v>7</v>
      </c>
      <c r="B155" s="31"/>
      <c r="C155" s="395" t="s">
        <v>2863</v>
      </c>
      <c r="D155" s="397" t="s">
        <v>2256</v>
      </c>
      <c r="E155" s="395" t="s">
        <v>2863</v>
      </c>
      <c r="F155" s="405" t="s">
        <v>1901</v>
      </c>
      <c r="G155" s="76" t="s">
        <v>2884</v>
      </c>
      <c r="H155" s="76" t="s">
        <v>2911</v>
      </c>
      <c r="I155" s="31"/>
      <c r="J155" s="455"/>
      <c r="K155" s="35"/>
      <c r="L155" s="35"/>
      <c r="M155" s="35"/>
      <c r="N155" s="35"/>
      <c r="O155" s="31" t="s">
        <v>314</v>
      </c>
      <c r="P155" s="31"/>
      <c r="Q155" s="38"/>
      <c r="R155" s="31"/>
      <c r="S155" s="35"/>
      <c r="T155" s="35"/>
      <c r="U155" s="35"/>
      <c r="V155" s="31"/>
      <c r="W155" s="35"/>
      <c r="X155" s="35"/>
      <c r="Y155" s="35"/>
      <c r="Z155" s="31"/>
      <c r="AA155" s="53"/>
      <c r="AB155" s="31"/>
      <c r="AC155" s="35"/>
      <c r="AD155" s="226"/>
      <c r="AE155" s="35"/>
      <c r="AF155" s="35"/>
      <c r="AG155" s="31"/>
      <c r="AH155" s="31"/>
      <c r="AI155" s="31"/>
      <c r="AJ155" s="31"/>
      <c r="AK155" s="31"/>
      <c r="AL155" s="35"/>
      <c r="AM155" s="31"/>
      <c r="AN155" s="36"/>
      <c r="AO155" s="31"/>
      <c r="AP155" s="31"/>
      <c r="AQ155" s="31"/>
      <c r="AR155" s="31"/>
      <c r="AS155" s="31"/>
      <c r="AT155" s="31"/>
      <c r="AU155" s="31"/>
      <c r="AV155" s="31"/>
      <c r="AW155" s="79"/>
      <c r="AX155" s="31"/>
      <c r="AY155" s="31"/>
      <c r="AZ155" s="31"/>
      <c r="BA155" s="37"/>
      <c r="BB155" s="31"/>
      <c r="BC155" s="31"/>
      <c r="BD155" s="31"/>
      <c r="BE155" s="31"/>
      <c r="BF155" s="31"/>
      <c r="BG155" s="31"/>
      <c r="BH155" s="37"/>
      <c r="BI155" s="31"/>
      <c r="BJ155" s="31"/>
      <c r="BK155" s="37"/>
      <c r="BL155" s="31"/>
      <c r="BM155" s="85" t="str">
        <f>+Snapshot!S193</f>
        <v>BAU
EHQ Transfer</v>
      </c>
      <c r="BN155" s="35"/>
      <c r="BO155" s="35"/>
      <c r="BP155" s="35"/>
      <c r="BQ155" s="35"/>
      <c r="BR155" s="35"/>
      <c r="BS155" s="31"/>
      <c r="BT155" s="63"/>
    </row>
    <row r="156" spans="1:72" s="5" customFormat="1" ht="63.65" customHeight="1" thickBot="1" x14ac:dyDescent="0.4">
      <c r="A156" s="34">
        <v>8</v>
      </c>
      <c r="B156" s="31"/>
      <c r="C156" s="395" t="s">
        <v>2863</v>
      </c>
      <c r="D156" s="397" t="s">
        <v>2256</v>
      </c>
      <c r="E156" s="395" t="s">
        <v>2863</v>
      </c>
      <c r="F156" s="405" t="s">
        <v>2022</v>
      </c>
      <c r="G156" s="76" t="s">
        <v>2884</v>
      </c>
      <c r="H156" s="76" t="s">
        <v>2911</v>
      </c>
      <c r="I156" s="31"/>
      <c r="J156" s="455"/>
      <c r="K156" s="35"/>
      <c r="L156" s="35"/>
      <c r="M156" s="35"/>
      <c r="N156" s="35"/>
      <c r="O156" s="31" t="s">
        <v>314</v>
      </c>
      <c r="P156" s="31"/>
      <c r="Q156" s="38"/>
      <c r="R156" s="31"/>
      <c r="S156" s="35"/>
      <c r="T156" s="35"/>
      <c r="U156" s="35"/>
      <c r="V156" s="31"/>
      <c r="W156" s="35"/>
      <c r="X156" s="35"/>
      <c r="Y156" s="35"/>
      <c r="Z156" s="31"/>
      <c r="AA156" s="53"/>
      <c r="AB156" s="31"/>
      <c r="AC156" s="35"/>
      <c r="AD156" s="226"/>
      <c r="AE156" s="35"/>
      <c r="AF156" s="35"/>
      <c r="AG156" s="31"/>
      <c r="AH156" s="31"/>
      <c r="AI156" s="31"/>
      <c r="AJ156" s="31"/>
      <c r="AK156" s="31"/>
      <c r="AL156" s="35"/>
      <c r="AM156" s="31"/>
      <c r="AN156" s="36"/>
      <c r="AO156" s="31"/>
      <c r="AP156" s="31"/>
      <c r="AQ156" s="31"/>
      <c r="AR156" s="31"/>
      <c r="AS156" s="31"/>
      <c r="AT156" s="31"/>
      <c r="AU156" s="31"/>
      <c r="AV156" s="31"/>
      <c r="AW156" s="79"/>
      <c r="AX156" s="31"/>
      <c r="AY156" s="31"/>
      <c r="AZ156" s="31"/>
      <c r="BA156" s="37"/>
      <c r="BB156" s="31"/>
      <c r="BC156" s="31"/>
      <c r="BD156" s="31"/>
      <c r="BE156" s="31"/>
      <c r="BF156" s="31"/>
      <c r="BG156" s="31"/>
      <c r="BH156" s="37"/>
      <c r="BI156" s="31"/>
      <c r="BJ156" s="31"/>
      <c r="BK156" s="37"/>
      <c r="BL156" s="31"/>
      <c r="BM156" s="85" t="str">
        <f>+[1]Snapshot!R151</f>
        <v>BAU
EHQ Transfer</v>
      </c>
      <c r="BN156" s="35"/>
      <c r="BO156" s="35"/>
      <c r="BP156" s="35"/>
      <c r="BQ156" s="35"/>
      <c r="BR156" s="35"/>
      <c r="BS156" s="31"/>
      <c r="BT156" s="63"/>
    </row>
    <row r="157" spans="1:72" s="5" customFormat="1" x14ac:dyDescent="0.35">
      <c r="C157" s="402"/>
      <c r="D157" s="402"/>
      <c r="E157" s="6"/>
      <c r="F157" s="77"/>
      <c r="G157" s="77"/>
      <c r="H157" s="77"/>
      <c r="J157" s="459"/>
      <c r="K157" s="6"/>
      <c r="L157" s="6"/>
      <c r="M157" s="6"/>
      <c r="N157" s="6"/>
      <c r="Q157" s="47"/>
      <c r="S157" s="6"/>
      <c r="T157" s="6"/>
      <c r="U157" s="6"/>
      <c r="W157" s="6"/>
      <c r="X157" s="6"/>
      <c r="Y157" s="6"/>
      <c r="AA157" s="54"/>
      <c r="AC157" s="6"/>
      <c r="AD157" s="288"/>
      <c r="AE157" s="6"/>
      <c r="AF157" s="6"/>
      <c r="AL157" s="6"/>
      <c r="AS157" s="41"/>
      <c r="AX157" s="58"/>
      <c r="BM157" s="4"/>
      <c r="BN157" s="6"/>
      <c r="BO157" s="6"/>
      <c r="BP157" s="6"/>
      <c r="BQ157" s="6"/>
      <c r="BR157" s="6"/>
      <c r="BT157" s="68"/>
    </row>
    <row r="158" spans="1:72" s="5" customFormat="1" x14ac:dyDescent="0.35">
      <c r="C158" s="402"/>
      <c r="D158" s="402"/>
      <c r="E158" s="6"/>
      <c r="F158" s="77"/>
      <c r="G158" s="77"/>
      <c r="H158" s="77"/>
      <c r="J158" s="459"/>
      <c r="K158" s="6"/>
      <c r="L158" s="6"/>
      <c r="M158" s="6"/>
      <c r="N158" s="6"/>
      <c r="Q158" s="47"/>
      <c r="S158" s="6"/>
      <c r="T158" s="6"/>
      <c r="U158" s="6"/>
      <c r="W158" s="6"/>
      <c r="X158" s="6"/>
      <c r="Y158" s="6"/>
      <c r="AA158" s="54"/>
      <c r="AC158" s="6"/>
      <c r="AD158" s="288"/>
      <c r="AE158" s="6"/>
      <c r="AF158" s="6"/>
      <c r="AL158" s="6"/>
      <c r="AS158" s="41"/>
      <c r="AX158" s="58"/>
      <c r="BM158" s="4"/>
      <c r="BN158" s="6"/>
      <c r="BO158" s="6"/>
      <c r="BP158" s="6"/>
      <c r="BQ158" s="6"/>
      <c r="BR158" s="6"/>
      <c r="BT158" s="68"/>
    </row>
    <row r="159" spans="1:72" s="5" customFormat="1" x14ac:dyDescent="0.35">
      <c r="C159" s="402"/>
      <c r="D159" s="402"/>
      <c r="E159" s="6"/>
      <c r="F159" s="77"/>
      <c r="G159" s="77"/>
      <c r="H159" s="77"/>
      <c r="J159" s="459"/>
      <c r="K159" s="6"/>
      <c r="L159" s="6"/>
      <c r="M159" s="6"/>
      <c r="N159" s="6"/>
      <c r="Q159" s="47"/>
      <c r="S159" s="6"/>
      <c r="T159" s="6"/>
      <c r="U159" s="6"/>
      <c r="W159" s="6"/>
      <c r="X159" s="6"/>
      <c r="Y159" s="6"/>
      <c r="AA159" s="54"/>
      <c r="AC159" s="6"/>
      <c r="AD159" s="288"/>
      <c r="AE159" s="6"/>
      <c r="AF159" s="6"/>
      <c r="AL159" s="6"/>
      <c r="AS159" s="41"/>
      <c r="AX159" s="58"/>
      <c r="BM159" s="4"/>
      <c r="BN159" s="6"/>
      <c r="BO159" s="6"/>
      <c r="BP159" s="6"/>
      <c r="BQ159" s="6"/>
      <c r="BR159" s="6"/>
      <c r="BT159" s="68"/>
    </row>
    <row r="160" spans="1:72" s="5" customFormat="1" x14ac:dyDescent="0.35">
      <c r="C160" s="402"/>
      <c r="D160" s="402"/>
      <c r="E160" s="6"/>
      <c r="F160" s="77"/>
      <c r="G160" s="77"/>
      <c r="H160" s="77"/>
      <c r="J160" s="459"/>
      <c r="K160" s="6"/>
      <c r="L160" s="6"/>
      <c r="M160" s="6"/>
      <c r="N160" s="6"/>
      <c r="Q160" s="47"/>
      <c r="S160" s="6"/>
      <c r="T160" s="6"/>
      <c r="U160" s="6"/>
      <c r="W160" s="6"/>
      <c r="X160" s="6"/>
      <c r="Y160" s="6"/>
      <c r="AA160" s="54"/>
      <c r="AC160" s="6"/>
      <c r="AD160" s="288"/>
      <c r="AE160" s="6"/>
      <c r="AF160" s="6"/>
      <c r="AL160" s="6"/>
      <c r="AS160" s="41"/>
      <c r="AX160" s="58"/>
      <c r="BM160" s="4"/>
      <c r="BN160" s="6"/>
      <c r="BO160" s="6"/>
      <c r="BP160" s="6"/>
      <c r="BQ160" s="6"/>
      <c r="BR160" s="6"/>
      <c r="BT160" s="68"/>
    </row>
    <row r="161" spans="3:72" s="5" customFormat="1" x14ac:dyDescent="0.35">
      <c r="C161" s="402"/>
      <c r="D161" s="402"/>
      <c r="E161" s="6"/>
      <c r="F161" s="77"/>
      <c r="G161" s="77"/>
      <c r="H161" s="77"/>
      <c r="J161" s="459"/>
      <c r="K161" s="6"/>
      <c r="L161" s="6"/>
      <c r="M161" s="6"/>
      <c r="N161" s="6"/>
      <c r="Q161" s="47"/>
      <c r="S161" s="6"/>
      <c r="T161" s="6"/>
      <c r="U161" s="6"/>
      <c r="W161" s="6"/>
      <c r="X161" s="6"/>
      <c r="Y161" s="6"/>
      <c r="AA161" s="54"/>
      <c r="AC161" s="6"/>
      <c r="AD161" s="288"/>
      <c r="AE161" s="6"/>
      <c r="AF161" s="6"/>
      <c r="AL161" s="6"/>
      <c r="AS161" s="41"/>
      <c r="AX161" s="58"/>
      <c r="BM161" s="4"/>
      <c r="BN161" s="6"/>
      <c r="BO161" s="6"/>
      <c r="BP161" s="6"/>
      <c r="BQ161" s="6"/>
      <c r="BR161" s="6"/>
      <c r="BT161" s="68"/>
    </row>
    <row r="162" spans="3:72" s="5" customFormat="1" x14ac:dyDescent="0.35">
      <c r="C162" s="402"/>
      <c r="D162" s="402"/>
      <c r="E162" s="6"/>
      <c r="F162" s="77"/>
      <c r="G162" s="77"/>
      <c r="H162" s="77"/>
      <c r="J162" s="459"/>
      <c r="K162" s="6"/>
      <c r="L162" s="6"/>
      <c r="M162" s="6"/>
      <c r="N162" s="6"/>
      <c r="Q162" s="47"/>
      <c r="S162" s="6"/>
      <c r="T162" s="6"/>
      <c r="U162" s="6"/>
      <c r="W162" s="6"/>
      <c r="X162" s="6"/>
      <c r="Y162" s="6"/>
      <c r="AA162" s="54"/>
      <c r="AC162" s="6"/>
      <c r="AD162" s="288"/>
      <c r="AE162" s="6"/>
      <c r="AF162" s="6"/>
      <c r="AL162" s="6"/>
      <c r="AS162" s="41"/>
      <c r="AX162" s="58"/>
      <c r="BM162" s="4"/>
      <c r="BN162" s="6"/>
      <c r="BO162" s="6"/>
      <c r="BP162" s="6"/>
      <c r="BQ162" s="6"/>
      <c r="BR162" s="6"/>
      <c r="BT162" s="68"/>
    </row>
    <row r="163" spans="3:72" s="5" customFormat="1" x14ac:dyDescent="0.35">
      <c r="C163" s="402"/>
      <c r="D163" s="402"/>
      <c r="E163" s="6"/>
      <c r="F163" s="77"/>
      <c r="G163" s="77"/>
      <c r="H163" s="77"/>
      <c r="J163" s="459"/>
      <c r="K163" s="6"/>
      <c r="L163" s="6"/>
      <c r="M163" s="6"/>
      <c r="N163" s="6"/>
      <c r="Q163" s="47"/>
      <c r="S163" s="6"/>
      <c r="T163" s="6"/>
      <c r="U163" s="6"/>
      <c r="W163" s="6"/>
      <c r="X163" s="6"/>
      <c r="Y163" s="6"/>
      <c r="AA163" s="54"/>
      <c r="AC163" s="6"/>
      <c r="AD163" s="288"/>
      <c r="AE163" s="6"/>
      <c r="AF163" s="6"/>
      <c r="AL163" s="6"/>
      <c r="AS163" s="41"/>
      <c r="AX163" s="58"/>
      <c r="BM163" s="4"/>
      <c r="BN163" s="6"/>
      <c r="BO163" s="6"/>
      <c r="BP163" s="6"/>
      <c r="BQ163" s="6"/>
      <c r="BR163" s="6"/>
      <c r="BT163" s="68"/>
    </row>
    <row r="164" spans="3:72" s="5" customFormat="1" x14ac:dyDescent="0.35">
      <c r="C164" s="402"/>
      <c r="D164" s="402"/>
      <c r="E164" s="6"/>
      <c r="F164" s="77"/>
      <c r="G164" s="77"/>
      <c r="H164" s="77"/>
      <c r="J164" s="459"/>
      <c r="K164" s="6"/>
      <c r="L164" s="6"/>
      <c r="M164" s="6"/>
      <c r="N164" s="6"/>
      <c r="Q164" s="47"/>
      <c r="S164" s="6"/>
      <c r="T164" s="6"/>
      <c r="U164" s="6"/>
      <c r="W164" s="6"/>
      <c r="X164" s="6"/>
      <c r="Y164" s="6"/>
      <c r="AA164" s="54"/>
      <c r="AC164" s="6"/>
      <c r="AD164" s="288"/>
      <c r="AE164" s="6"/>
      <c r="AF164" s="6"/>
      <c r="AL164" s="6"/>
      <c r="AS164" s="41"/>
      <c r="AX164" s="58"/>
      <c r="BM164" s="4"/>
      <c r="BN164" s="6"/>
      <c r="BO164" s="6"/>
      <c r="BP164" s="6"/>
      <c r="BQ164" s="6"/>
      <c r="BR164" s="6"/>
      <c r="BT164" s="68"/>
    </row>
    <row r="165" spans="3:72" s="5" customFormat="1" x14ac:dyDescent="0.35">
      <c r="C165" s="402"/>
      <c r="D165" s="402"/>
      <c r="E165" s="6"/>
      <c r="F165" s="77"/>
      <c r="G165" s="77"/>
      <c r="H165" s="77"/>
      <c r="J165" s="459"/>
      <c r="K165" s="6"/>
      <c r="L165" s="6"/>
      <c r="M165" s="6"/>
      <c r="N165" s="6"/>
      <c r="Q165" s="47"/>
      <c r="S165" s="6"/>
      <c r="T165" s="6"/>
      <c r="U165" s="6"/>
      <c r="W165" s="6"/>
      <c r="X165" s="6"/>
      <c r="Y165" s="6"/>
      <c r="AA165" s="54"/>
      <c r="AC165" s="6"/>
      <c r="AD165" s="288"/>
      <c r="AE165" s="6"/>
      <c r="AF165" s="6"/>
      <c r="AL165" s="6"/>
      <c r="AS165" s="41"/>
      <c r="AX165" s="58"/>
      <c r="BM165" s="4"/>
      <c r="BN165" s="6"/>
      <c r="BO165" s="6"/>
      <c r="BP165" s="6"/>
      <c r="BQ165" s="6"/>
      <c r="BR165" s="6"/>
      <c r="BT165" s="68"/>
    </row>
    <row r="166" spans="3:72" s="5" customFormat="1" x14ac:dyDescent="0.35">
      <c r="C166" s="402"/>
      <c r="D166" s="402"/>
      <c r="E166" s="6"/>
      <c r="F166" s="77"/>
      <c r="G166" s="77"/>
      <c r="H166" s="77"/>
      <c r="J166" s="459"/>
      <c r="K166" s="6"/>
      <c r="L166" s="6"/>
      <c r="M166" s="6"/>
      <c r="N166" s="6"/>
      <c r="Q166" s="47"/>
      <c r="S166" s="6"/>
      <c r="T166" s="6"/>
      <c r="U166" s="6"/>
      <c r="W166" s="6"/>
      <c r="X166" s="6"/>
      <c r="Y166" s="6"/>
      <c r="AA166" s="54"/>
      <c r="AC166" s="6"/>
      <c r="AD166" s="288"/>
      <c r="AE166" s="6"/>
      <c r="AF166" s="6"/>
      <c r="AL166" s="6"/>
      <c r="AS166" s="41"/>
      <c r="AX166" s="58"/>
      <c r="BM166" s="4"/>
      <c r="BN166" s="6"/>
      <c r="BO166" s="6"/>
      <c r="BP166" s="6"/>
      <c r="BQ166" s="6"/>
      <c r="BR166" s="6"/>
      <c r="BT166" s="68"/>
    </row>
    <row r="167" spans="3:72" s="5" customFormat="1" x14ac:dyDescent="0.35">
      <c r="C167" s="402"/>
      <c r="D167" s="402"/>
      <c r="E167" s="6"/>
      <c r="F167" s="77"/>
      <c r="G167" s="77"/>
      <c r="H167" s="77"/>
      <c r="J167" s="459"/>
      <c r="K167" s="6"/>
      <c r="L167" s="6"/>
      <c r="M167" s="6"/>
      <c r="N167" s="6"/>
      <c r="Q167" s="47"/>
      <c r="S167" s="6"/>
      <c r="T167" s="6"/>
      <c r="U167" s="6"/>
      <c r="W167" s="6"/>
      <c r="X167" s="6"/>
      <c r="Y167" s="6"/>
      <c r="AA167" s="54"/>
      <c r="AC167" s="6"/>
      <c r="AD167" s="288"/>
      <c r="AE167" s="6"/>
      <c r="AF167" s="6"/>
      <c r="AL167" s="6"/>
      <c r="AS167" s="41"/>
      <c r="AX167" s="58"/>
      <c r="BM167" s="4"/>
      <c r="BN167" s="6"/>
      <c r="BO167" s="6"/>
      <c r="BP167" s="6"/>
      <c r="BQ167" s="6"/>
      <c r="BR167" s="6"/>
      <c r="BT167" s="68"/>
    </row>
    <row r="168" spans="3:72" s="5" customFormat="1" x14ac:dyDescent="0.35">
      <c r="C168" s="402"/>
      <c r="D168" s="402"/>
      <c r="E168" s="6"/>
      <c r="F168" s="77"/>
      <c r="G168" s="77"/>
      <c r="H168" s="77"/>
      <c r="J168" s="459"/>
      <c r="K168" s="6"/>
      <c r="L168" s="6"/>
      <c r="M168" s="6"/>
      <c r="N168" s="6"/>
      <c r="Q168" s="47"/>
      <c r="S168" s="6"/>
      <c r="T168" s="6"/>
      <c r="U168" s="6"/>
      <c r="W168" s="6"/>
      <c r="X168" s="6"/>
      <c r="Y168" s="6"/>
      <c r="AA168" s="54"/>
      <c r="AC168" s="6"/>
      <c r="AD168" s="288"/>
      <c r="AE168" s="6"/>
      <c r="AF168" s="6"/>
      <c r="AL168" s="6"/>
      <c r="AS168" s="41"/>
      <c r="AX168" s="58"/>
      <c r="BM168" s="4"/>
      <c r="BN168" s="6"/>
      <c r="BO168" s="6"/>
      <c r="BP168" s="6"/>
      <c r="BQ168" s="6"/>
      <c r="BR168" s="6"/>
      <c r="BT168" s="68"/>
    </row>
    <row r="169" spans="3:72" s="5" customFormat="1" x14ac:dyDescent="0.35">
      <c r="C169" s="402"/>
      <c r="D169" s="402"/>
      <c r="E169" s="6"/>
      <c r="F169" s="77"/>
      <c r="G169" s="77"/>
      <c r="H169" s="77"/>
      <c r="J169" s="459"/>
      <c r="K169" s="6"/>
      <c r="L169" s="6"/>
      <c r="M169" s="6"/>
      <c r="N169" s="6"/>
      <c r="Q169" s="47"/>
      <c r="S169" s="6"/>
      <c r="T169" s="6"/>
      <c r="U169" s="6"/>
      <c r="W169" s="6"/>
      <c r="X169" s="6"/>
      <c r="Y169" s="6"/>
      <c r="AA169" s="54"/>
      <c r="AC169" s="6"/>
      <c r="AD169" s="288"/>
      <c r="AE169" s="6"/>
      <c r="AF169" s="6"/>
      <c r="AL169" s="6"/>
      <c r="AS169" s="41"/>
      <c r="AX169" s="58"/>
      <c r="BM169" s="4"/>
      <c r="BN169" s="6"/>
      <c r="BO169" s="6"/>
      <c r="BP169" s="6"/>
      <c r="BQ169" s="6"/>
      <c r="BR169" s="6"/>
      <c r="BT169" s="68"/>
    </row>
    <row r="170" spans="3:72" s="5" customFormat="1" x14ac:dyDescent="0.35">
      <c r="C170" s="402"/>
      <c r="D170" s="402"/>
      <c r="E170" s="6"/>
      <c r="F170" s="77"/>
      <c r="G170" s="77"/>
      <c r="H170" s="77"/>
      <c r="J170" s="459"/>
      <c r="K170" s="6"/>
      <c r="L170" s="6"/>
      <c r="M170" s="6"/>
      <c r="N170" s="6"/>
      <c r="Q170" s="47"/>
      <c r="S170" s="6"/>
      <c r="T170" s="6"/>
      <c r="U170" s="6"/>
      <c r="W170" s="6"/>
      <c r="X170" s="6"/>
      <c r="Y170" s="6"/>
      <c r="AA170" s="54"/>
      <c r="AC170" s="6"/>
      <c r="AD170" s="288"/>
      <c r="AE170" s="6"/>
      <c r="AF170" s="6"/>
      <c r="AL170" s="6"/>
      <c r="AS170" s="41"/>
      <c r="AX170" s="58"/>
      <c r="BM170" s="4"/>
      <c r="BN170" s="6"/>
      <c r="BO170" s="6"/>
      <c r="BP170" s="6"/>
      <c r="BQ170" s="6"/>
      <c r="BR170" s="6"/>
      <c r="BT170" s="68"/>
    </row>
    <row r="171" spans="3:72" s="5" customFormat="1" x14ac:dyDescent="0.35">
      <c r="C171" s="402"/>
      <c r="D171" s="402"/>
      <c r="E171" s="6"/>
      <c r="F171" s="77"/>
      <c r="G171" s="77"/>
      <c r="H171" s="77"/>
      <c r="J171" s="459"/>
      <c r="K171" s="6"/>
      <c r="L171" s="6"/>
      <c r="M171" s="6"/>
      <c r="N171" s="6"/>
      <c r="Q171" s="47"/>
      <c r="S171" s="6"/>
      <c r="T171" s="6"/>
      <c r="U171" s="6"/>
      <c r="W171" s="6"/>
      <c r="X171" s="6"/>
      <c r="Y171" s="6"/>
      <c r="AA171" s="54"/>
      <c r="AC171" s="6"/>
      <c r="AD171" s="288"/>
      <c r="AE171" s="6"/>
      <c r="AF171" s="6"/>
      <c r="AL171" s="6"/>
      <c r="AS171" s="41"/>
      <c r="AX171" s="58"/>
      <c r="BM171" s="4"/>
      <c r="BN171" s="6"/>
      <c r="BO171" s="6"/>
      <c r="BP171" s="6"/>
      <c r="BQ171" s="6"/>
      <c r="BR171" s="6"/>
      <c r="BT171" s="68"/>
    </row>
    <row r="172" spans="3:72" s="5" customFormat="1" x14ac:dyDescent="0.35">
      <c r="C172" s="402"/>
      <c r="D172" s="402"/>
      <c r="E172" s="6"/>
      <c r="F172" s="77"/>
      <c r="G172" s="77"/>
      <c r="H172" s="77"/>
      <c r="J172" s="459"/>
      <c r="K172" s="6"/>
      <c r="L172" s="6"/>
      <c r="M172" s="6"/>
      <c r="N172" s="6"/>
      <c r="Q172" s="47"/>
      <c r="S172" s="6"/>
      <c r="T172" s="6"/>
      <c r="U172" s="6"/>
      <c r="W172" s="6"/>
      <c r="X172" s="6"/>
      <c r="Y172" s="6"/>
      <c r="AA172" s="54"/>
      <c r="AC172" s="6"/>
      <c r="AD172" s="288"/>
      <c r="AE172" s="6"/>
      <c r="AF172" s="6"/>
      <c r="AL172" s="6"/>
      <c r="AS172" s="41"/>
      <c r="AX172" s="58"/>
      <c r="BM172" s="4"/>
      <c r="BN172" s="6"/>
      <c r="BO172" s="6"/>
      <c r="BP172" s="6"/>
      <c r="BQ172" s="6"/>
      <c r="BR172" s="6"/>
      <c r="BT172" s="68"/>
    </row>
    <row r="173" spans="3:72" s="5" customFormat="1" x14ac:dyDescent="0.35">
      <c r="C173" s="402"/>
      <c r="D173" s="402"/>
      <c r="E173" s="6"/>
      <c r="F173" s="77"/>
      <c r="G173" s="77"/>
      <c r="H173" s="77"/>
      <c r="J173" s="459"/>
      <c r="K173" s="6"/>
      <c r="L173" s="6"/>
      <c r="M173" s="6"/>
      <c r="N173" s="6"/>
      <c r="Q173" s="47"/>
      <c r="S173" s="6"/>
      <c r="T173" s="6"/>
      <c r="U173" s="6"/>
      <c r="W173" s="6"/>
      <c r="X173" s="6"/>
      <c r="Y173" s="6"/>
      <c r="AA173" s="54"/>
      <c r="AC173" s="6"/>
      <c r="AD173" s="288"/>
      <c r="AE173" s="6"/>
      <c r="AF173" s="6"/>
      <c r="AL173" s="6"/>
      <c r="AS173" s="41"/>
      <c r="AX173" s="58"/>
      <c r="BM173" s="4"/>
      <c r="BN173" s="6"/>
      <c r="BO173" s="6"/>
      <c r="BP173" s="6"/>
      <c r="BQ173" s="6"/>
      <c r="BR173" s="6"/>
      <c r="BT173" s="68"/>
    </row>
    <row r="174" spans="3:72" s="5" customFormat="1" x14ac:dyDescent="0.35">
      <c r="C174" s="402"/>
      <c r="D174" s="402"/>
      <c r="E174" s="6"/>
      <c r="F174" s="77"/>
      <c r="G174" s="77"/>
      <c r="H174" s="77"/>
      <c r="J174" s="459"/>
      <c r="K174" s="6"/>
      <c r="L174" s="6"/>
      <c r="M174" s="6"/>
      <c r="N174" s="6"/>
      <c r="Q174" s="47"/>
      <c r="S174" s="6"/>
      <c r="T174" s="6"/>
      <c r="U174" s="6"/>
      <c r="W174" s="6"/>
      <c r="X174" s="6"/>
      <c r="Y174" s="6"/>
      <c r="AA174" s="54"/>
      <c r="AC174" s="6"/>
      <c r="AD174" s="288"/>
      <c r="AE174" s="6"/>
      <c r="AF174" s="6"/>
      <c r="AL174" s="6"/>
      <c r="AS174" s="41"/>
      <c r="AX174" s="58"/>
      <c r="BM174" s="4"/>
      <c r="BN174" s="6"/>
      <c r="BO174" s="6"/>
      <c r="BP174" s="6"/>
      <c r="BQ174" s="6"/>
      <c r="BR174" s="6"/>
      <c r="BT174" s="68"/>
    </row>
    <row r="175" spans="3:72" s="5" customFormat="1" x14ac:dyDescent="0.35">
      <c r="C175" s="402"/>
      <c r="D175" s="402"/>
      <c r="E175" s="6"/>
      <c r="F175" s="77"/>
      <c r="G175" s="77"/>
      <c r="H175" s="77"/>
      <c r="J175" s="459"/>
      <c r="K175" s="6"/>
      <c r="L175" s="6"/>
      <c r="M175" s="6"/>
      <c r="N175" s="6"/>
      <c r="Q175" s="47"/>
      <c r="S175" s="6"/>
      <c r="T175" s="6"/>
      <c r="U175" s="6"/>
      <c r="W175" s="6"/>
      <c r="X175" s="6"/>
      <c r="Y175" s="6"/>
      <c r="AA175" s="54"/>
      <c r="AC175" s="6"/>
      <c r="AD175" s="288"/>
      <c r="AE175" s="6"/>
      <c r="AF175" s="6"/>
      <c r="AL175" s="6"/>
      <c r="AS175" s="41"/>
      <c r="AX175" s="58"/>
      <c r="BM175" s="4"/>
      <c r="BN175" s="6"/>
      <c r="BO175" s="6"/>
      <c r="BP175" s="6"/>
      <c r="BQ175" s="6"/>
      <c r="BR175" s="6"/>
      <c r="BT175" s="68"/>
    </row>
    <row r="176" spans="3:72" s="5" customFormat="1" x14ac:dyDescent="0.35">
      <c r="C176" s="402"/>
      <c r="D176" s="402"/>
      <c r="E176" s="6"/>
      <c r="F176" s="77"/>
      <c r="G176" s="77"/>
      <c r="H176" s="77"/>
      <c r="J176" s="459"/>
      <c r="K176" s="6"/>
      <c r="L176" s="6"/>
      <c r="M176" s="6"/>
      <c r="N176" s="6"/>
      <c r="Q176" s="47"/>
      <c r="S176" s="6"/>
      <c r="T176" s="6"/>
      <c r="U176" s="6"/>
      <c r="W176" s="6"/>
      <c r="X176" s="6"/>
      <c r="Y176" s="6"/>
      <c r="AA176" s="54"/>
      <c r="AC176" s="6"/>
      <c r="AD176" s="288"/>
      <c r="AE176" s="6"/>
      <c r="AF176" s="6"/>
      <c r="AL176" s="6"/>
      <c r="AS176" s="41"/>
      <c r="AX176" s="58"/>
      <c r="BM176" s="4"/>
      <c r="BN176" s="6"/>
      <c r="BO176" s="6"/>
      <c r="BP176" s="6"/>
      <c r="BQ176" s="6"/>
      <c r="BR176" s="6"/>
      <c r="BT176" s="68"/>
    </row>
    <row r="177" spans="3:72" s="5" customFormat="1" x14ac:dyDescent="0.35">
      <c r="C177" s="402"/>
      <c r="D177" s="402"/>
      <c r="E177" s="6"/>
      <c r="F177" s="77"/>
      <c r="G177" s="77"/>
      <c r="H177" s="77"/>
      <c r="J177" s="459"/>
      <c r="K177" s="6"/>
      <c r="L177" s="6"/>
      <c r="M177" s="6"/>
      <c r="N177" s="6"/>
      <c r="Q177" s="47"/>
      <c r="S177" s="6"/>
      <c r="T177" s="6"/>
      <c r="U177" s="6"/>
      <c r="W177" s="6"/>
      <c r="X177" s="6"/>
      <c r="Y177" s="6"/>
      <c r="AA177" s="54"/>
      <c r="AC177" s="6"/>
      <c r="AD177" s="288"/>
      <c r="AE177" s="6"/>
      <c r="AF177" s="6"/>
      <c r="AL177" s="6"/>
      <c r="AS177" s="41"/>
      <c r="AX177" s="58"/>
      <c r="BM177" s="4"/>
      <c r="BN177" s="6"/>
      <c r="BO177" s="6"/>
      <c r="BP177" s="6"/>
      <c r="BQ177" s="6"/>
      <c r="BR177" s="6"/>
      <c r="BT177" s="68"/>
    </row>
    <row r="178" spans="3:72" s="5" customFormat="1" x14ac:dyDescent="0.35">
      <c r="C178" s="402"/>
      <c r="D178" s="402"/>
      <c r="E178" s="6"/>
      <c r="F178" s="77"/>
      <c r="G178" s="77"/>
      <c r="H178" s="77"/>
      <c r="J178" s="459"/>
      <c r="K178" s="6"/>
      <c r="L178" s="6"/>
      <c r="M178" s="6"/>
      <c r="N178" s="6"/>
      <c r="Q178" s="47"/>
      <c r="S178" s="6"/>
      <c r="T178" s="6"/>
      <c r="U178" s="6"/>
      <c r="W178" s="6"/>
      <c r="X178" s="6"/>
      <c r="Y178" s="6"/>
      <c r="AA178" s="54"/>
      <c r="AC178" s="6"/>
      <c r="AD178" s="288"/>
      <c r="AE178" s="6"/>
      <c r="AF178" s="6"/>
      <c r="AL178" s="6"/>
      <c r="AS178" s="41"/>
      <c r="AX178" s="58"/>
      <c r="BM178" s="4"/>
      <c r="BN178" s="6"/>
      <c r="BO178" s="6"/>
      <c r="BP178" s="6"/>
      <c r="BQ178" s="6"/>
      <c r="BR178" s="6"/>
      <c r="BT178" s="68"/>
    </row>
    <row r="179" spans="3:72" s="5" customFormat="1" x14ac:dyDescent="0.35">
      <c r="C179" s="402"/>
      <c r="D179" s="402"/>
      <c r="E179" s="6"/>
      <c r="F179" s="77"/>
      <c r="G179" s="77"/>
      <c r="H179" s="77"/>
      <c r="J179" s="459"/>
      <c r="K179" s="6"/>
      <c r="L179" s="6"/>
      <c r="M179" s="6"/>
      <c r="N179" s="6"/>
      <c r="Q179" s="47"/>
      <c r="S179" s="6"/>
      <c r="T179" s="6"/>
      <c r="U179" s="6"/>
      <c r="W179" s="6"/>
      <c r="X179" s="6"/>
      <c r="Y179" s="6"/>
      <c r="AA179" s="54"/>
      <c r="AC179" s="6"/>
      <c r="AD179" s="288"/>
      <c r="AE179" s="6"/>
      <c r="AF179" s="6"/>
      <c r="AL179" s="6"/>
      <c r="AS179" s="41"/>
      <c r="AX179" s="58"/>
      <c r="BM179" s="4"/>
      <c r="BN179" s="6"/>
      <c r="BO179" s="6"/>
      <c r="BP179" s="6"/>
      <c r="BQ179" s="6"/>
      <c r="BR179" s="6"/>
      <c r="BT179" s="68"/>
    </row>
    <row r="180" spans="3:72" s="5" customFormat="1" x14ac:dyDescent="0.35">
      <c r="C180" s="402"/>
      <c r="D180" s="402"/>
      <c r="E180" s="6"/>
      <c r="F180" s="77"/>
      <c r="G180" s="77"/>
      <c r="H180" s="77"/>
      <c r="J180" s="459"/>
      <c r="K180" s="6"/>
      <c r="L180" s="6"/>
      <c r="M180" s="6"/>
      <c r="N180" s="6"/>
      <c r="Q180" s="47"/>
      <c r="S180" s="6"/>
      <c r="T180" s="6"/>
      <c r="U180" s="6"/>
      <c r="W180" s="6"/>
      <c r="X180" s="6"/>
      <c r="Y180" s="6"/>
      <c r="AA180" s="54"/>
      <c r="AC180" s="6"/>
      <c r="AD180" s="288"/>
      <c r="AE180" s="6"/>
      <c r="AF180" s="6"/>
      <c r="AL180" s="6"/>
      <c r="AS180" s="41"/>
      <c r="AX180" s="58"/>
      <c r="BM180" s="4"/>
      <c r="BN180" s="6"/>
      <c r="BO180" s="6"/>
      <c r="BP180" s="6"/>
      <c r="BQ180" s="6"/>
      <c r="BR180" s="6"/>
      <c r="BT180" s="68"/>
    </row>
    <row r="181" spans="3:72" s="5" customFormat="1" x14ac:dyDescent="0.35">
      <c r="C181" s="402"/>
      <c r="D181" s="402"/>
      <c r="E181" s="6"/>
      <c r="F181" s="77"/>
      <c r="G181" s="77"/>
      <c r="H181" s="77"/>
      <c r="J181" s="459"/>
      <c r="K181" s="6"/>
      <c r="L181" s="6"/>
      <c r="M181" s="6"/>
      <c r="N181" s="6"/>
      <c r="Q181" s="47"/>
      <c r="S181" s="6"/>
      <c r="T181" s="6"/>
      <c r="U181" s="6"/>
      <c r="W181" s="6"/>
      <c r="X181" s="6"/>
      <c r="Y181" s="6"/>
      <c r="AA181" s="54"/>
      <c r="AC181" s="6"/>
      <c r="AD181" s="288"/>
      <c r="AE181" s="6"/>
      <c r="AF181" s="6"/>
      <c r="AL181" s="6"/>
      <c r="AS181" s="41"/>
      <c r="AX181" s="58"/>
      <c r="BM181" s="4"/>
      <c r="BN181" s="6"/>
      <c r="BO181" s="6"/>
      <c r="BP181" s="6"/>
      <c r="BQ181" s="6"/>
      <c r="BR181" s="6"/>
      <c r="BT181" s="68"/>
    </row>
    <row r="182" spans="3:72" s="5" customFormat="1" x14ac:dyDescent="0.35">
      <c r="C182" s="402"/>
      <c r="D182" s="402"/>
      <c r="E182" s="6"/>
      <c r="F182" s="77"/>
      <c r="G182" s="77"/>
      <c r="H182" s="77"/>
      <c r="J182" s="459"/>
      <c r="K182" s="6"/>
      <c r="L182" s="6"/>
      <c r="M182" s="6"/>
      <c r="N182" s="6"/>
      <c r="Q182" s="47"/>
      <c r="S182" s="6"/>
      <c r="T182" s="6"/>
      <c r="U182" s="6"/>
      <c r="W182" s="6"/>
      <c r="X182" s="6"/>
      <c r="Y182" s="6"/>
      <c r="AA182" s="54"/>
      <c r="AC182" s="6"/>
      <c r="AD182" s="288"/>
      <c r="AE182" s="6"/>
      <c r="AF182" s="6"/>
      <c r="AL182" s="6"/>
      <c r="AS182" s="41"/>
      <c r="AX182" s="58"/>
      <c r="BM182" s="4"/>
      <c r="BN182" s="6"/>
      <c r="BO182" s="6"/>
      <c r="BP182" s="6"/>
      <c r="BQ182" s="6"/>
      <c r="BR182" s="6"/>
      <c r="BT182" s="68"/>
    </row>
    <row r="183" spans="3:72" s="5" customFormat="1" x14ac:dyDescent="0.35">
      <c r="C183" s="402"/>
      <c r="D183" s="402"/>
      <c r="E183" s="6"/>
      <c r="F183" s="77"/>
      <c r="G183" s="77"/>
      <c r="H183" s="77"/>
      <c r="J183" s="459"/>
      <c r="K183" s="6"/>
      <c r="L183" s="6"/>
      <c r="M183" s="6"/>
      <c r="N183" s="6"/>
      <c r="Q183" s="47"/>
      <c r="S183" s="6"/>
      <c r="T183" s="6"/>
      <c r="U183" s="6"/>
      <c r="W183" s="6"/>
      <c r="X183" s="6"/>
      <c r="Y183" s="6"/>
      <c r="AA183" s="54"/>
      <c r="AC183" s="6"/>
      <c r="AD183" s="288"/>
      <c r="AE183" s="6"/>
      <c r="AF183" s="6"/>
      <c r="AL183" s="6"/>
      <c r="AS183" s="41"/>
      <c r="AX183" s="58"/>
      <c r="BM183" s="4"/>
      <c r="BN183" s="6"/>
      <c r="BO183" s="6"/>
      <c r="BP183" s="6"/>
      <c r="BQ183" s="6"/>
      <c r="BR183" s="6"/>
      <c r="BT183" s="68"/>
    </row>
    <row r="184" spans="3:72" s="5" customFormat="1" x14ac:dyDescent="0.35">
      <c r="C184" s="402"/>
      <c r="D184" s="402"/>
      <c r="E184" s="6"/>
      <c r="F184" s="77"/>
      <c r="G184" s="77"/>
      <c r="H184" s="77"/>
      <c r="J184" s="459"/>
      <c r="K184" s="6"/>
      <c r="L184" s="6"/>
      <c r="M184" s="6"/>
      <c r="N184" s="6"/>
      <c r="Q184" s="47"/>
      <c r="S184" s="6"/>
      <c r="T184" s="6"/>
      <c r="U184" s="6"/>
      <c r="W184" s="6"/>
      <c r="X184" s="6"/>
      <c r="Y184" s="6"/>
      <c r="AA184" s="54"/>
      <c r="AC184" s="6"/>
      <c r="AD184" s="288"/>
      <c r="AE184" s="6"/>
      <c r="AF184" s="6"/>
      <c r="AL184" s="6"/>
      <c r="AS184" s="41"/>
      <c r="AX184" s="58"/>
      <c r="BM184" s="4"/>
      <c r="BN184" s="6"/>
      <c r="BO184" s="6"/>
      <c r="BP184" s="6"/>
      <c r="BQ184" s="6"/>
      <c r="BR184" s="6"/>
      <c r="BT184" s="68"/>
    </row>
    <row r="185" spans="3:72" s="5" customFormat="1" x14ac:dyDescent="0.35">
      <c r="C185" s="402"/>
      <c r="D185" s="402"/>
      <c r="E185" s="6"/>
      <c r="F185" s="77"/>
      <c r="G185" s="77"/>
      <c r="H185" s="77"/>
      <c r="J185" s="459"/>
      <c r="K185" s="6"/>
      <c r="L185" s="6"/>
      <c r="M185" s="6"/>
      <c r="N185" s="6"/>
      <c r="Q185" s="47"/>
      <c r="S185" s="6"/>
      <c r="T185" s="6"/>
      <c r="U185" s="6"/>
      <c r="W185" s="6"/>
      <c r="X185" s="6"/>
      <c r="Y185" s="6"/>
      <c r="AA185" s="54"/>
      <c r="AC185" s="6"/>
      <c r="AD185" s="288"/>
      <c r="AE185" s="6"/>
      <c r="AF185" s="6"/>
      <c r="AL185" s="6"/>
      <c r="AS185" s="41"/>
      <c r="AX185" s="58"/>
      <c r="BM185" s="4"/>
      <c r="BN185" s="6"/>
      <c r="BO185" s="6"/>
      <c r="BP185" s="6"/>
      <c r="BQ185" s="6"/>
      <c r="BR185" s="6"/>
      <c r="BT185" s="68"/>
    </row>
    <row r="186" spans="3:72" s="5" customFormat="1" x14ac:dyDescent="0.35">
      <c r="C186" s="402"/>
      <c r="D186" s="402"/>
      <c r="E186" s="6"/>
      <c r="F186" s="77"/>
      <c r="G186" s="77"/>
      <c r="H186" s="77"/>
      <c r="J186" s="459"/>
      <c r="K186" s="6"/>
      <c r="L186" s="6"/>
      <c r="M186" s="6"/>
      <c r="N186" s="6"/>
      <c r="Q186" s="47"/>
      <c r="S186" s="6"/>
      <c r="T186" s="6"/>
      <c r="U186" s="6"/>
      <c r="W186" s="6"/>
      <c r="X186" s="6"/>
      <c r="Y186" s="6"/>
      <c r="AA186" s="54"/>
      <c r="AC186" s="6"/>
      <c r="AD186" s="288"/>
      <c r="AE186" s="6"/>
      <c r="AF186" s="6"/>
      <c r="AL186" s="6"/>
      <c r="AS186" s="41"/>
      <c r="AX186" s="58"/>
      <c r="BM186" s="4"/>
      <c r="BN186" s="6"/>
      <c r="BO186" s="6"/>
      <c r="BP186" s="6"/>
      <c r="BQ186" s="6"/>
      <c r="BR186" s="6"/>
      <c r="BT186" s="68"/>
    </row>
    <row r="187" spans="3:72" s="5" customFormat="1" x14ac:dyDescent="0.35">
      <c r="C187" s="402"/>
      <c r="D187" s="402"/>
      <c r="E187" s="6"/>
      <c r="F187" s="77"/>
      <c r="G187" s="77"/>
      <c r="H187" s="77"/>
      <c r="J187" s="459"/>
      <c r="K187" s="6"/>
      <c r="L187" s="6"/>
      <c r="M187" s="6"/>
      <c r="N187" s="6"/>
      <c r="Q187" s="47"/>
      <c r="S187" s="6"/>
      <c r="T187" s="6"/>
      <c r="U187" s="6"/>
      <c r="W187" s="6"/>
      <c r="X187" s="6"/>
      <c r="Y187" s="6"/>
      <c r="AA187" s="54"/>
      <c r="AC187" s="6"/>
      <c r="AD187" s="288"/>
      <c r="AE187" s="6"/>
      <c r="AF187" s="6"/>
      <c r="AL187" s="6"/>
      <c r="AS187" s="41"/>
      <c r="AX187" s="58"/>
      <c r="BM187" s="4"/>
      <c r="BN187" s="6"/>
      <c r="BO187" s="6"/>
      <c r="BP187" s="6"/>
      <c r="BQ187" s="6"/>
      <c r="BR187" s="6"/>
      <c r="BT187" s="68"/>
    </row>
    <row r="188" spans="3:72" s="5" customFormat="1" x14ac:dyDescent="0.35">
      <c r="C188" s="402"/>
      <c r="D188" s="402"/>
      <c r="E188" s="6"/>
      <c r="F188" s="77"/>
      <c r="G188" s="77"/>
      <c r="H188" s="77"/>
      <c r="J188" s="459"/>
      <c r="K188" s="6"/>
      <c r="L188" s="6"/>
      <c r="M188" s="6"/>
      <c r="N188" s="6"/>
      <c r="Q188" s="47"/>
      <c r="S188" s="6"/>
      <c r="T188" s="6"/>
      <c r="U188" s="6"/>
      <c r="W188" s="6"/>
      <c r="X188" s="6"/>
      <c r="Y188" s="6"/>
      <c r="AA188" s="54"/>
      <c r="AC188" s="6"/>
      <c r="AD188" s="288"/>
      <c r="AE188" s="6"/>
      <c r="AF188" s="6"/>
      <c r="AL188" s="6"/>
      <c r="AS188" s="41"/>
      <c r="AX188" s="58"/>
      <c r="BM188" s="4"/>
      <c r="BN188" s="6"/>
      <c r="BO188" s="6"/>
      <c r="BP188" s="6"/>
      <c r="BQ188" s="6"/>
      <c r="BR188" s="6"/>
      <c r="BT188" s="68"/>
    </row>
    <row r="189" spans="3:72" s="5" customFormat="1" x14ac:dyDescent="0.35">
      <c r="C189" s="402"/>
      <c r="D189" s="402"/>
      <c r="E189" s="6"/>
      <c r="F189" s="77"/>
      <c r="G189" s="77"/>
      <c r="H189" s="77"/>
      <c r="J189" s="459"/>
      <c r="K189" s="6"/>
      <c r="L189" s="6"/>
      <c r="M189" s="6"/>
      <c r="N189" s="6"/>
      <c r="Q189" s="47"/>
      <c r="S189" s="6"/>
      <c r="T189" s="6"/>
      <c r="U189" s="6"/>
      <c r="W189" s="6"/>
      <c r="X189" s="6"/>
      <c r="Y189" s="6"/>
      <c r="AA189" s="54"/>
      <c r="AC189" s="6"/>
      <c r="AD189" s="288"/>
      <c r="AE189" s="6"/>
      <c r="AF189" s="6"/>
      <c r="AL189" s="6"/>
      <c r="AS189" s="41"/>
      <c r="AX189" s="58"/>
      <c r="BM189" s="4"/>
      <c r="BN189" s="6"/>
      <c r="BO189" s="6"/>
      <c r="BP189" s="6"/>
      <c r="BQ189" s="6"/>
      <c r="BR189" s="6"/>
      <c r="BT189" s="68"/>
    </row>
    <row r="190" spans="3:72" s="5" customFormat="1" x14ac:dyDescent="0.35">
      <c r="C190" s="402"/>
      <c r="D190" s="402"/>
      <c r="E190" s="6"/>
      <c r="F190" s="77"/>
      <c r="G190" s="77"/>
      <c r="H190" s="77"/>
      <c r="J190" s="459"/>
      <c r="K190" s="6"/>
      <c r="L190" s="6"/>
      <c r="M190" s="6"/>
      <c r="N190" s="6"/>
      <c r="Q190" s="47"/>
      <c r="S190" s="6"/>
      <c r="T190" s="6"/>
      <c r="U190" s="6"/>
      <c r="W190" s="6"/>
      <c r="X190" s="6"/>
      <c r="Y190" s="6"/>
      <c r="AA190" s="54"/>
      <c r="AC190" s="6"/>
      <c r="AD190" s="288"/>
      <c r="AE190" s="6"/>
      <c r="AF190" s="6"/>
      <c r="AL190" s="6"/>
      <c r="AS190" s="41"/>
      <c r="AX190" s="58"/>
      <c r="BM190" s="4"/>
      <c r="BN190" s="6"/>
      <c r="BO190" s="6"/>
      <c r="BP190" s="6"/>
      <c r="BQ190" s="6"/>
      <c r="BR190" s="6"/>
      <c r="BT190" s="68"/>
    </row>
    <row r="191" spans="3:72" s="5" customFormat="1" x14ac:dyDescent="0.35">
      <c r="C191" s="402"/>
      <c r="D191" s="402"/>
      <c r="E191" s="6"/>
      <c r="F191" s="77"/>
      <c r="G191" s="77"/>
      <c r="H191" s="77"/>
      <c r="J191" s="459"/>
      <c r="K191" s="6"/>
      <c r="L191" s="6"/>
      <c r="M191" s="6"/>
      <c r="N191" s="6"/>
      <c r="Q191" s="47"/>
      <c r="S191" s="6"/>
      <c r="T191" s="6"/>
      <c r="U191" s="6"/>
      <c r="W191" s="6"/>
      <c r="X191" s="6"/>
      <c r="Y191" s="6"/>
      <c r="AA191" s="54"/>
      <c r="AC191" s="6"/>
      <c r="AD191" s="288"/>
      <c r="AE191" s="6"/>
      <c r="AF191" s="6"/>
      <c r="AL191" s="6"/>
      <c r="AS191" s="41"/>
      <c r="AX191" s="58"/>
      <c r="BM191" s="4"/>
      <c r="BN191" s="6"/>
      <c r="BO191" s="6"/>
      <c r="BP191" s="6"/>
      <c r="BQ191" s="6"/>
      <c r="BR191" s="6"/>
      <c r="BT191" s="68"/>
    </row>
    <row r="192" spans="3:72" s="5" customFormat="1" x14ac:dyDescent="0.35">
      <c r="C192" s="402"/>
      <c r="D192" s="402"/>
      <c r="E192" s="6"/>
      <c r="F192" s="77"/>
      <c r="G192" s="77"/>
      <c r="H192" s="77"/>
      <c r="J192" s="459"/>
      <c r="K192" s="6"/>
      <c r="L192" s="6"/>
      <c r="M192" s="6"/>
      <c r="N192" s="6"/>
      <c r="Q192" s="47"/>
      <c r="S192" s="6"/>
      <c r="T192" s="6"/>
      <c r="U192" s="6"/>
      <c r="W192" s="6"/>
      <c r="X192" s="6"/>
      <c r="Y192" s="6"/>
      <c r="AA192" s="54"/>
      <c r="AC192" s="6"/>
      <c r="AD192" s="288"/>
      <c r="AE192" s="6"/>
      <c r="AF192" s="6"/>
      <c r="AL192" s="6"/>
      <c r="AS192" s="41"/>
      <c r="AX192" s="58"/>
      <c r="BM192" s="4"/>
      <c r="BN192" s="6"/>
      <c r="BO192" s="6"/>
      <c r="BP192" s="6"/>
      <c r="BQ192" s="6"/>
      <c r="BR192" s="6"/>
      <c r="BT192" s="68"/>
    </row>
    <row r="193" spans="3:72" s="5" customFormat="1" x14ac:dyDescent="0.35">
      <c r="C193" s="402"/>
      <c r="D193" s="402"/>
      <c r="E193" s="6"/>
      <c r="F193" s="77"/>
      <c r="G193" s="77"/>
      <c r="H193" s="77"/>
      <c r="J193" s="459"/>
      <c r="K193" s="6"/>
      <c r="L193" s="6"/>
      <c r="M193" s="6"/>
      <c r="N193" s="6"/>
      <c r="Q193" s="47"/>
      <c r="S193" s="6"/>
      <c r="T193" s="6"/>
      <c r="U193" s="6"/>
      <c r="W193" s="6"/>
      <c r="X193" s="6"/>
      <c r="Y193" s="6"/>
      <c r="AA193" s="54"/>
      <c r="AC193" s="6"/>
      <c r="AD193" s="288"/>
      <c r="AE193" s="6"/>
      <c r="AF193" s="6"/>
      <c r="AL193" s="6"/>
      <c r="AS193" s="41"/>
      <c r="AX193" s="58"/>
      <c r="BM193" s="4"/>
      <c r="BN193" s="6"/>
      <c r="BO193" s="6"/>
      <c r="BP193" s="6"/>
      <c r="BQ193" s="6"/>
      <c r="BR193" s="6"/>
      <c r="BT193" s="68"/>
    </row>
    <row r="194" spans="3:72" s="5" customFormat="1" x14ac:dyDescent="0.35">
      <c r="C194" s="402"/>
      <c r="D194" s="402"/>
      <c r="E194" s="6"/>
      <c r="F194" s="77"/>
      <c r="G194" s="77"/>
      <c r="H194" s="77"/>
      <c r="J194" s="459"/>
      <c r="K194" s="6"/>
      <c r="L194" s="6"/>
      <c r="M194" s="6"/>
      <c r="N194" s="6"/>
      <c r="Q194" s="47"/>
      <c r="S194" s="6"/>
      <c r="T194" s="6"/>
      <c r="U194" s="6"/>
      <c r="W194" s="6"/>
      <c r="X194" s="6"/>
      <c r="Y194" s="6"/>
      <c r="AA194" s="54"/>
      <c r="AC194" s="6"/>
      <c r="AD194" s="288"/>
      <c r="AE194" s="6"/>
      <c r="AF194" s="6"/>
      <c r="AL194" s="6"/>
      <c r="AS194" s="41"/>
      <c r="AX194" s="58"/>
      <c r="BM194" s="4"/>
      <c r="BN194" s="6"/>
      <c r="BO194" s="6"/>
      <c r="BP194" s="6"/>
      <c r="BQ194" s="6"/>
      <c r="BR194" s="6"/>
      <c r="BT194" s="68"/>
    </row>
    <row r="195" spans="3:72" s="5" customFormat="1" x14ac:dyDescent="0.35">
      <c r="C195" s="402"/>
      <c r="D195" s="402"/>
      <c r="E195" s="6"/>
      <c r="F195" s="77"/>
      <c r="G195" s="77"/>
      <c r="H195" s="77"/>
      <c r="J195" s="459"/>
      <c r="K195" s="6"/>
      <c r="L195" s="6"/>
      <c r="M195" s="6"/>
      <c r="N195" s="6"/>
      <c r="Q195" s="47"/>
      <c r="S195" s="6"/>
      <c r="T195" s="6"/>
      <c r="U195" s="6"/>
      <c r="W195" s="6"/>
      <c r="X195" s="6"/>
      <c r="Y195" s="6"/>
      <c r="AA195" s="54"/>
      <c r="AC195" s="6"/>
      <c r="AD195" s="288"/>
      <c r="AE195" s="6"/>
      <c r="AF195" s="6"/>
      <c r="AL195" s="6"/>
      <c r="AS195" s="41"/>
      <c r="AX195" s="58"/>
      <c r="BM195" s="4"/>
      <c r="BN195" s="6"/>
      <c r="BO195" s="6"/>
      <c r="BP195" s="6"/>
      <c r="BQ195" s="6"/>
      <c r="BR195" s="6"/>
      <c r="BT195" s="68"/>
    </row>
    <row r="196" spans="3:72" s="5" customFormat="1" x14ac:dyDescent="0.35">
      <c r="C196" s="402"/>
      <c r="D196" s="402"/>
      <c r="E196" s="6"/>
      <c r="F196" s="77"/>
      <c r="G196" s="77"/>
      <c r="H196" s="77"/>
      <c r="J196" s="459"/>
      <c r="K196" s="6"/>
      <c r="L196" s="6"/>
      <c r="M196" s="6"/>
      <c r="N196" s="6"/>
      <c r="Q196" s="47"/>
      <c r="S196" s="6"/>
      <c r="T196" s="6"/>
      <c r="U196" s="6"/>
      <c r="W196" s="6"/>
      <c r="X196" s="6"/>
      <c r="Y196" s="6"/>
      <c r="AA196" s="54"/>
      <c r="AC196" s="6"/>
      <c r="AD196" s="288"/>
      <c r="AE196" s="6"/>
      <c r="AF196" s="6"/>
      <c r="AL196" s="6"/>
      <c r="AS196" s="41"/>
      <c r="AX196" s="58"/>
      <c r="BM196" s="4"/>
      <c r="BN196" s="6"/>
      <c r="BO196" s="6"/>
      <c r="BP196" s="6"/>
      <c r="BQ196" s="6"/>
      <c r="BR196" s="6"/>
      <c r="BT196" s="68"/>
    </row>
    <row r="197" spans="3:72" s="5" customFormat="1" x14ac:dyDescent="0.35">
      <c r="C197" s="402"/>
      <c r="D197" s="402"/>
      <c r="E197" s="6"/>
      <c r="F197" s="77"/>
      <c r="G197" s="77"/>
      <c r="H197" s="77"/>
      <c r="J197" s="459"/>
      <c r="K197" s="6"/>
      <c r="L197" s="6"/>
      <c r="M197" s="6"/>
      <c r="N197" s="6"/>
      <c r="Q197" s="47"/>
      <c r="S197" s="6"/>
      <c r="T197" s="6"/>
      <c r="U197" s="6"/>
      <c r="W197" s="6"/>
      <c r="X197" s="6"/>
      <c r="Y197" s="6"/>
      <c r="AA197" s="54"/>
      <c r="AC197" s="6"/>
      <c r="AD197" s="288"/>
      <c r="AE197" s="6"/>
      <c r="AF197" s="6"/>
      <c r="AL197" s="6"/>
      <c r="AS197" s="41"/>
      <c r="AX197" s="58"/>
      <c r="BM197" s="4"/>
      <c r="BN197" s="6"/>
      <c r="BO197" s="6"/>
      <c r="BP197" s="6"/>
      <c r="BQ197" s="6"/>
      <c r="BR197" s="6"/>
      <c r="BT197" s="68"/>
    </row>
    <row r="198" spans="3:72" s="5" customFormat="1" x14ac:dyDescent="0.35">
      <c r="C198" s="402"/>
      <c r="D198" s="402"/>
      <c r="E198" s="6"/>
      <c r="F198" s="77"/>
      <c r="G198" s="77"/>
      <c r="H198" s="77"/>
      <c r="J198" s="459"/>
      <c r="K198" s="6"/>
      <c r="L198" s="6"/>
      <c r="M198" s="6"/>
      <c r="N198" s="6"/>
      <c r="Q198" s="47"/>
      <c r="S198" s="6"/>
      <c r="T198" s="6"/>
      <c r="U198" s="6"/>
      <c r="W198" s="6"/>
      <c r="X198" s="6"/>
      <c r="Y198" s="6"/>
      <c r="AA198" s="54"/>
      <c r="AC198" s="6"/>
      <c r="AD198" s="288"/>
      <c r="AE198" s="6"/>
      <c r="AF198" s="6"/>
      <c r="AL198" s="6"/>
      <c r="AS198" s="41"/>
      <c r="AX198" s="58"/>
      <c r="BM198" s="4"/>
      <c r="BN198" s="6"/>
      <c r="BO198" s="6"/>
      <c r="BP198" s="6"/>
      <c r="BQ198" s="6"/>
      <c r="BR198" s="6"/>
      <c r="BT198" s="68"/>
    </row>
    <row r="199" spans="3:72" s="5" customFormat="1" x14ac:dyDescent="0.35">
      <c r="C199" s="402"/>
      <c r="D199" s="402"/>
      <c r="E199" s="6"/>
      <c r="F199" s="77"/>
      <c r="G199" s="77"/>
      <c r="H199" s="77"/>
      <c r="J199" s="459"/>
      <c r="K199" s="6"/>
      <c r="L199" s="6"/>
      <c r="M199" s="6"/>
      <c r="N199" s="6"/>
      <c r="Q199" s="47"/>
      <c r="S199" s="6"/>
      <c r="T199" s="6"/>
      <c r="U199" s="6"/>
      <c r="W199" s="6"/>
      <c r="X199" s="6"/>
      <c r="Y199" s="6"/>
      <c r="AA199" s="54"/>
      <c r="AC199" s="6"/>
      <c r="AD199" s="288"/>
      <c r="AE199" s="6"/>
      <c r="AF199" s="6"/>
      <c r="AL199" s="6"/>
      <c r="AS199" s="41"/>
      <c r="AX199" s="58"/>
      <c r="BM199" s="4"/>
      <c r="BN199" s="6"/>
      <c r="BO199" s="6"/>
      <c r="BP199" s="6"/>
      <c r="BQ199" s="6"/>
      <c r="BR199" s="6"/>
      <c r="BT199" s="68"/>
    </row>
    <row r="200" spans="3:72" s="5" customFormat="1" x14ac:dyDescent="0.35">
      <c r="C200" s="402"/>
      <c r="D200" s="402"/>
      <c r="E200" s="6"/>
      <c r="F200" s="77"/>
      <c r="G200" s="77"/>
      <c r="H200" s="77"/>
      <c r="J200" s="459"/>
      <c r="K200" s="6"/>
      <c r="L200" s="6"/>
      <c r="M200" s="6"/>
      <c r="N200" s="6"/>
      <c r="Q200" s="47"/>
      <c r="S200" s="6"/>
      <c r="T200" s="6"/>
      <c r="U200" s="6"/>
      <c r="W200" s="6"/>
      <c r="X200" s="6"/>
      <c r="Y200" s="6"/>
      <c r="AA200" s="54"/>
      <c r="AC200" s="6"/>
      <c r="AD200" s="288"/>
      <c r="AE200" s="6"/>
      <c r="AF200" s="6"/>
      <c r="AL200" s="6"/>
      <c r="AS200" s="41"/>
      <c r="AX200" s="58"/>
      <c r="BM200" s="4"/>
      <c r="BN200" s="6"/>
      <c r="BO200" s="6"/>
      <c r="BP200" s="6"/>
      <c r="BQ200" s="6"/>
      <c r="BR200" s="6"/>
      <c r="BT200" s="68"/>
    </row>
    <row r="201" spans="3:72" s="5" customFormat="1" x14ac:dyDescent="0.35">
      <c r="C201" s="402"/>
      <c r="D201" s="402"/>
      <c r="E201" s="6"/>
      <c r="F201" s="77"/>
      <c r="G201" s="77"/>
      <c r="H201" s="77"/>
      <c r="J201" s="459"/>
      <c r="K201" s="6"/>
      <c r="L201" s="6"/>
      <c r="M201" s="6"/>
      <c r="N201" s="6"/>
      <c r="Q201" s="47"/>
      <c r="S201" s="6"/>
      <c r="T201" s="6"/>
      <c r="U201" s="6"/>
      <c r="W201" s="6"/>
      <c r="X201" s="6"/>
      <c r="Y201" s="6"/>
      <c r="AA201" s="54"/>
      <c r="AC201" s="6"/>
      <c r="AD201" s="288"/>
      <c r="AE201" s="6"/>
      <c r="AF201" s="6"/>
      <c r="AL201" s="6"/>
      <c r="AS201" s="41"/>
      <c r="AX201" s="58"/>
      <c r="BM201" s="4"/>
      <c r="BN201" s="6"/>
      <c r="BO201" s="6"/>
      <c r="BP201" s="6"/>
      <c r="BQ201" s="6"/>
      <c r="BR201" s="6"/>
      <c r="BT201" s="68"/>
    </row>
    <row r="202" spans="3:72" s="5" customFormat="1" x14ac:dyDescent="0.35">
      <c r="C202" s="402"/>
      <c r="D202" s="402"/>
      <c r="E202" s="6"/>
      <c r="F202" s="77"/>
      <c r="G202" s="77"/>
      <c r="H202" s="77"/>
      <c r="J202" s="459"/>
      <c r="K202" s="6"/>
      <c r="L202" s="6"/>
      <c r="M202" s="6"/>
      <c r="N202" s="6"/>
      <c r="Q202" s="47"/>
      <c r="S202" s="6"/>
      <c r="T202" s="6"/>
      <c r="U202" s="6"/>
      <c r="W202" s="6"/>
      <c r="X202" s="6"/>
      <c r="Y202" s="6"/>
      <c r="AA202" s="54"/>
      <c r="AC202" s="6"/>
      <c r="AD202" s="288"/>
      <c r="AE202" s="6"/>
      <c r="AF202" s="6"/>
      <c r="AL202" s="6"/>
      <c r="AS202" s="41"/>
      <c r="AX202" s="58"/>
      <c r="BM202" s="4"/>
      <c r="BN202" s="6"/>
      <c r="BO202" s="6"/>
      <c r="BP202" s="6"/>
      <c r="BQ202" s="6"/>
      <c r="BR202" s="6"/>
      <c r="BT202" s="68"/>
    </row>
    <row r="203" spans="3:72" s="5" customFormat="1" x14ac:dyDescent="0.35">
      <c r="C203" s="402"/>
      <c r="D203" s="402"/>
      <c r="E203" s="6"/>
      <c r="F203" s="77"/>
      <c r="G203" s="77"/>
      <c r="H203" s="77"/>
      <c r="J203" s="459"/>
      <c r="K203" s="6"/>
      <c r="L203" s="6"/>
      <c r="M203" s="6"/>
      <c r="N203" s="6"/>
      <c r="Q203" s="47"/>
      <c r="S203" s="6"/>
      <c r="T203" s="6"/>
      <c r="U203" s="6"/>
      <c r="W203" s="6"/>
      <c r="X203" s="6"/>
      <c r="Y203" s="6"/>
      <c r="AA203" s="54"/>
      <c r="AC203" s="6"/>
      <c r="AD203" s="288"/>
      <c r="AE203" s="6"/>
      <c r="AF203" s="6"/>
      <c r="AL203" s="6"/>
      <c r="AS203" s="41"/>
      <c r="AX203" s="58"/>
      <c r="BM203" s="4"/>
      <c r="BN203" s="6"/>
      <c r="BO203" s="6"/>
      <c r="BP203" s="6"/>
      <c r="BQ203" s="6"/>
      <c r="BR203" s="6"/>
      <c r="BT203" s="68"/>
    </row>
    <row r="204" spans="3:72" s="5" customFormat="1" x14ac:dyDescent="0.35">
      <c r="C204" s="402"/>
      <c r="D204" s="402"/>
      <c r="E204" s="6"/>
      <c r="F204" s="77"/>
      <c r="G204" s="77"/>
      <c r="H204" s="77"/>
      <c r="J204" s="459"/>
      <c r="K204" s="6"/>
      <c r="L204" s="6"/>
      <c r="M204" s="6"/>
      <c r="N204" s="6"/>
      <c r="Q204" s="47"/>
      <c r="S204" s="6"/>
      <c r="T204" s="6"/>
      <c r="U204" s="6"/>
      <c r="W204" s="6"/>
      <c r="X204" s="6"/>
      <c r="Y204" s="6"/>
      <c r="AA204" s="54"/>
      <c r="AC204" s="6"/>
      <c r="AD204" s="288"/>
      <c r="AE204" s="6"/>
      <c r="AF204" s="6"/>
      <c r="AL204" s="6"/>
      <c r="AS204" s="41"/>
      <c r="AX204" s="58"/>
      <c r="BM204" s="4"/>
      <c r="BN204" s="6"/>
      <c r="BO204" s="6"/>
      <c r="BP204" s="6"/>
      <c r="BQ204" s="6"/>
      <c r="BR204" s="6"/>
      <c r="BT204" s="68"/>
    </row>
    <row r="205" spans="3:72" s="5" customFormat="1" x14ac:dyDescent="0.35">
      <c r="C205" s="402"/>
      <c r="D205" s="402"/>
      <c r="E205" s="6"/>
      <c r="F205" s="77"/>
      <c r="G205" s="77"/>
      <c r="H205" s="77"/>
      <c r="J205" s="459"/>
      <c r="K205" s="6"/>
      <c r="L205" s="6"/>
      <c r="M205" s="6"/>
      <c r="N205" s="6"/>
      <c r="Q205" s="47"/>
      <c r="S205" s="6"/>
      <c r="T205" s="6"/>
      <c r="U205" s="6"/>
      <c r="W205" s="6"/>
      <c r="X205" s="6"/>
      <c r="Y205" s="6"/>
      <c r="AA205" s="54"/>
      <c r="AC205" s="6"/>
      <c r="AD205" s="288"/>
      <c r="AE205" s="6"/>
      <c r="AF205" s="6"/>
      <c r="AL205" s="6"/>
      <c r="AS205" s="41"/>
      <c r="AX205" s="58"/>
      <c r="BM205" s="4"/>
      <c r="BN205" s="6"/>
      <c r="BO205" s="6"/>
      <c r="BP205" s="6"/>
      <c r="BQ205" s="6"/>
      <c r="BR205" s="6"/>
      <c r="BT205" s="68"/>
    </row>
    <row r="206" spans="3:72" s="5" customFormat="1" x14ac:dyDescent="0.35">
      <c r="C206" s="402"/>
      <c r="D206" s="402"/>
      <c r="E206" s="6"/>
      <c r="F206" s="77"/>
      <c r="G206" s="77"/>
      <c r="H206" s="77"/>
      <c r="J206" s="459"/>
      <c r="K206" s="6"/>
      <c r="L206" s="6"/>
      <c r="M206" s="6"/>
      <c r="N206" s="6"/>
      <c r="Q206" s="47"/>
      <c r="S206" s="6"/>
      <c r="T206" s="6"/>
      <c r="U206" s="6"/>
      <c r="W206" s="6"/>
      <c r="X206" s="6"/>
      <c r="Y206" s="6"/>
      <c r="AA206" s="54"/>
      <c r="AC206" s="6"/>
      <c r="AD206" s="288"/>
      <c r="AE206" s="6"/>
      <c r="AF206" s="6"/>
      <c r="AL206" s="6"/>
      <c r="AS206" s="41"/>
      <c r="AX206" s="58"/>
      <c r="BM206" s="4"/>
      <c r="BN206" s="6"/>
      <c r="BO206" s="6"/>
      <c r="BP206" s="6"/>
      <c r="BQ206" s="6"/>
      <c r="BR206" s="6"/>
      <c r="BT206" s="68"/>
    </row>
    <row r="207" spans="3:72" s="5" customFormat="1" x14ac:dyDescent="0.35">
      <c r="C207" s="402"/>
      <c r="D207" s="402"/>
      <c r="E207" s="6"/>
      <c r="F207" s="77"/>
      <c r="G207" s="77"/>
      <c r="H207" s="77"/>
      <c r="J207" s="459"/>
      <c r="K207" s="6"/>
      <c r="L207" s="6"/>
      <c r="M207" s="6"/>
      <c r="N207" s="6"/>
      <c r="Q207" s="47"/>
      <c r="S207" s="6"/>
      <c r="T207" s="6"/>
      <c r="U207" s="6"/>
      <c r="W207" s="6"/>
      <c r="X207" s="6"/>
      <c r="Y207" s="6"/>
      <c r="AA207" s="54"/>
      <c r="AC207" s="6"/>
      <c r="AD207" s="288"/>
      <c r="AE207" s="6"/>
      <c r="AF207" s="6"/>
      <c r="AL207" s="6"/>
      <c r="AS207" s="41"/>
      <c r="AX207" s="58"/>
      <c r="BM207" s="4"/>
      <c r="BN207" s="6"/>
      <c r="BO207" s="6"/>
      <c r="BP207" s="6"/>
      <c r="BQ207" s="6"/>
      <c r="BR207" s="6"/>
      <c r="BT207" s="68"/>
    </row>
    <row r="208" spans="3:72" s="5" customFormat="1" x14ac:dyDescent="0.35">
      <c r="C208" s="402"/>
      <c r="D208" s="402"/>
      <c r="E208" s="6"/>
      <c r="F208" s="77"/>
      <c r="G208" s="77"/>
      <c r="H208" s="77"/>
      <c r="J208" s="459"/>
      <c r="K208" s="6"/>
      <c r="L208" s="6"/>
      <c r="M208" s="6"/>
      <c r="N208" s="6"/>
      <c r="Q208" s="47"/>
      <c r="S208" s="6"/>
      <c r="T208" s="6"/>
      <c r="U208" s="6"/>
      <c r="W208" s="6"/>
      <c r="X208" s="6"/>
      <c r="Y208" s="6"/>
      <c r="AA208" s="54"/>
      <c r="AC208" s="6"/>
      <c r="AD208" s="288"/>
      <c r="AE208" s="6"/>
      <c r="AF208" s="6"/>
      <c r="AL208" s="6"/>
      <c r="AS208" s="41"/>
      <c r="AX208" s="58"/>
      <c r="BM208" s="4"/>
      <c r="BN208" s="6"/>
      <c r="BO208" s="6"/>
      <c r="BP208" s="6"/>
      <c r="BQ208" s="6"/>
      <c r="BR208" s="6"/>
      <c r="BT208" s="68"/>
    </row>
    <row r="209" spans="3:72" s="5" customFormat="1" x14ac:dyDescent="0.35">
      <c r="C209" s="402"/>
      <c r="D209" s="402"/>
      <c r="E209" s="6"/>
      <c r="F209" s="77"/>
      <c r="G209" s="77"/>
      <c r="H209" s="77"/>
      <c r="J209" s="459"/>
      <c r="K209" s="6"/>
      <c r="L209" s="6"/>
      <c r="M209" s="6"/>
      <c r="N209" s="6"/>
      <c r="Q209" s="47"/>
      <c r="S209" s="6"/>
      <c r="T209" s="6"/>
      <c r="U209" s="6"/>
      <c r="W209" s="6"/>
      <c r="X209" s="6"/>
      <c r="Y209" s="6"/>
      <c r="AA209" s="54"/>
      <c r="AC209" s="6"/>
      <c r="AD209" s="288"/>
      <c r="AE209" s="6"/>
      <c r="AF209" s="6"/>
      <c r="AL209" s="6"/>
      <c r="AS209" s="41"/>
      <c r="AX209" s="58"/>
      <c r="BM209" s="4"/>
      <c r="BN209" s="6"/>
      <c r="BO209" s="6"/>
      <c r="BP209" s="6"/>
      <c r="BQ209" s="6"/>
      <c r="BR209" s="6"/>
      <c r="BT209" s="68"/>
    </row>
    <row r="210" spans="3:72" s="5" customFormat="1" x14ac:dyDescent="0.35">
      <c r="C210" s="402"/>
      <c r="D210" s="402"/>
      <c r="E210" s="6"/>
      <c r="F210" s="77"/>
      <c r="G210" s="77"/>
      <c r="H210" s="77"/>
      <c r="J210" s="459"/>
      <c r="K210" s="6"/>
      <c r="L210" s="6"/>
      <c r="M210" s="6"/>
      <c r="N210" s="6"/>
      <c r="Q210" s="47"/>
      <c r="S210" s="6"/>
      <c r="T210" s="6"/>
      <c r="U210" s="6"/>
      <c r="W210" s="6"/>
      <c r="X210" s="6"/>
      <c r="Y210" s="6"/>
      <c r="AA210" s="54"/>
      <c r="AC210" s="6"/>
      <c r="AD210" s="288"/>
      <c r="AE210" s="6"/>
      <c r="AF210" s="6"/>
      <c r="AL210" s="6"/>
      <c r="AS210" s="41"/>
      <c r="AX210" s="58"/>
      <c r="BM210" s="4"/>
      <c r="BN210" s="6"/>
      <c r="BO210" s="6"/>
      <c r="BP210" s="6"/>
      <c r="BQ210" s="6"/>
      <c r="BR210" s="6"/>
      <c r="BT210" s="68"/>
    </row>
    <row r="211" spans="3:72" s="5" customFormat="1" x14ac:dyDescent="0.35">
      <c r="C211" s="402"/>
      <c r="D211" s="402"/>
      <c r="E211" s="6"/>
      <c r="F211" s="77"/>
      <c r="G211" s="77"/>
      <c r="H211" s="77"/>
      <c r="J211" s="459"/>
      <c r="K211" s="6"/>
      <c r="L211" s="6"/>
      <c r="M211" s="6"/>
      <c r="N211" s="6"/>
      <c r="Q211" s="47"/>
      <c r="S211" s="6"/>
      <c r="T211" s="6"/>
      <c r="U211" s="6"/>
      <c r="W211" s="6"/>
      <c r="X211" s="6"/>
      <c r="Y211" s="6"/>
      <c r="AA211" s="54"/>
      <c r="AC211" s="6"/>
      <c r="AD211" s="288"/>
      <c r="AE211" s="6"/>
      <c r="AF211" s="6"/>
      <c r="AL211" s="6"/>
      <c r="AS211" s="41"/>
      <c r="AX211" s="58"/>
      <c r="BM211" s="4"/>
      <c r="BN211" s="6"/>
      <c r="BO211" s="6"/>
      <c r="BP211" s="6"/>
      <c r="BQ211" s="6"/>
      <c r="BR211" s="6"/>
      <c r="BT211" s="68"/>
    </row>
    <row r="212" spans="3:72" s="5" customFormat="1" x14ac:dyDescent="0.35">
      <c r="C212" s="402"/>
      <c r="D212" s="402"/>
      <c r="E212" s="6"/>
      <c r="F212" s="77"/>
      <c r="G212" s="77"/>
      <c r="H212" s="77"/>
      <c r="J212" s="459"/>
      <c r="K212" s="6"/>
      <c r="L212" s="6"/>
      <c r="M212" s="6"/>
      <c r="N212" s="6"/>
      <c r="Q212" s="47"/>
      <c r="S212" s="6"/>
      <c r="T212" s="6"/>
      <c r="U212" s="6"/>
      <c r="W212" s="6"/>
      <c r="X212" s="6"/>
      <c r="Y212" s="6"/>
      <c r="AA212" s="54"/>
      <c r="AC212" s="6"/>
      <c r="AD212" s="288"/>
      <c r="AE212" s="6"/>
      <c r="AF212" s="6"/>
      <c r="AL212" s="6"/>
      <c r="AS212" s="41"/>
      <c r="AX212" s="58"/>
      <c r="BM212" s="4"/>
      <c r="BN212" s="6"/>
      <c r="BO212" s="6"/>
      <c r="BP212" s="6"/>
      <c r="BQ212" s="6"/>
      <c r="BR212" s="6"/>
      <c r="BT212" s="68"/>
    </row>
    <row r="213" spans="3:72" s="5" customFormat="1" x14ac:dyDescent="0.35">
      <c r="C213" s="402"/>
      <c r="D213" s="402"/>
      <c r="E213" s="6"/>
      <c r="F213" s="77"/>
      <c r="G213" s="77"/>
      <c r="H213" s="77"/>
      <c r="J213" s="459"/>
      <c r="K213" s="6"/>
      <c r="L213" s="6"/>
      <c r="M213" s="6"/>
      <c r="N213" s="6"/>
      <c r="Q213" s="47"/>
      <c r="S213" s="6"/>
      <c r="T213" s="6"/>
      <c r="U213" s="6"/>
      <c r="W213" s="6"/>
      <c r="X213" s="6"/>
      <c r="Y213" s="6"/>
      <c r="AA213" s="54"/>
      <c r="AC213" s="6"/>
      <c r="AD213" s="288"/>
      <c r="AE213" s="6"/>
      <c r="AF213" s="6"/>
      <c r="AL213" s="6"/>
      <c r="AS213" s="41"/>
      <c r="AX213" s="58"/>
      <c r="BM213" s="4"/>
      <c r="BN213" s="6"/>
      <c r="BO213" s="6"/>
      <c r="BP213" s="6"/>
      <c r="BQ213" s="6"/>
      <c r="BR213" s="6"/>
      <c r="BT213" s="68"/>
    </row>
    <row r="214" spans="3:72" s="5" customFormat="1" x14ac:dyDescent="0.35">
      <c r="C214" s="402"/>
      <c r="D214" s="402"/>
      <c r="E214" s="6"/>
      <c r="F214" s="77"/>
      <c r="G214" s="77"/>
      <c r="H214" s="77"/>
      <c r="J214" s="459"/>
      <c r="K214" s="6"/>
      <c r="L214" s="6"/>
      <c r="M214" s="6"/>
      <c r="N214" s="6"/>
      <c r="Q214" s="47"/>
      <c r="S214" s="6"/>
      <c r="T214" s="6"/>
      <c r="U214" s="6"/>
      <c r="W214" s="6"/>
      <c r="X214" s="6"/>
      <c r="Y214" s="6"/>
      <c r="AA214" s="54"/>
      <c r="AC214" s="6"/>
      <c r="AD214" s="288"/>
      <c r="AE214" s="6"/>
      <c r="AF214" s="6"/>
      <c r="AL214" s="6"/>
      <c r="AS214" s="41"/>
      <c r="AX214" s="58"/>
      <c r="BM214" s="4"/>
      <c r="BN214" s="6"/>
      <c r="BO214" s="6"/>
      <c r="BP214" s="6"/>
      <c r="BQ214" s="6"/>
      <c r="BR214" s="6"/>
      <c r="BT214" s="68"/>
    </row>
    <row r="215" spans="3:72" s="5" customFormat="1" x14ac:dyDescent="0.35">
      <c r="C215" s="402"/>
      <c r="D215" s="402"/>
      <c r="E215" s="6"/>
      <c r="F215" s="77"/>
      <c r="G215" s="77"/>
      <c r="H215" s="77"/>
      <c r="J215" s="459"/>
      <c r="K215" s="6"/>
      <c r="L215" s="6"/>
      <c r="M215" s="6"/>
      <c r="N215" s="6"/>
      <c r="Q215" s="47"/>
      <c r="S215" s="6"/>
      <c r="T215" s="6"/>
      <c r="U215" s="6"/>
      <c r="W215" s="6"/>
      <c r="X215" s="6"/>
      <c r="Y215" s="6"/>
      <c r="AA215" s="54"/>
      <c r="AC215" s="6"/>
      <c r="AD215" s="288"/>
      <c r="AE215" s="6"/>
      <c r="AF215" s="6"/>
      <c r="AL215" s="6"/>
      <c r="AS215" s="41"/>
      <c r="AX215" s="58"/>
      <c r="BM215" s="4"/>
      <c r="BN215" s="6"/>
      <c r="BO215" s="6"/>
      <c r="BP215" s="6"/>
      <c r="BQ215" s="6"/>
      <c r="BR215" s="6"/>
      <c r="BT215" s="68"/>
    </row>
    <row r="216" spans="3:72" s="5" customFormat="1" x14ac:dyDescent="0.35">
      <c r="C216" s="402"/>
      <c r="D216" s="402"/>
      <c r="E216" s="6"/>
      <c r="F216" s="77"/>
      <c r="G216" s="77"/>
      <c r="H216" s="77"/>
      <c r="J216" s="459"/>
      <c r="K216" s="6"/>
      <c r="L216" s="6"/>
      <c r="M216" s="6"/>
      <c r="N216" s="6"/>
      <c r="Q216" s="47"/>
      <c r="S216" s="6"/>
      <c r="T216" s="6"/>
      <c r="U216" s="6"/>
      <c r="W216" s="6"/>
      <c r="X216" s="6"/>
      <c r="Y216" s="6"/>
      <c r="AA216" s="54"/>
      <c r="AC216" s="6"/>
      <c r="AD216" s="288"/>
      <c r="AE216" s="6"/>
      <c r="AF216" s="6"/>
      <c r="AL216" s="6"/>
      <c r="AS216" s="41"/>
      <c r="AX216" s="58"/>
      <c r="BM216" s="4"/>
      <c r="BN216" s="6"/>
      <c r="BO216" s="6"/>
      <c r="BP216" s="6"/>
      <c r="BQ216" s="6"/>
      <c r="BR216" s="6"/>
      <c r="BT216" s="68"/>
    </row>
    <row r="217" spans="3:72" s="5" customFormat="1" x14ac:dyDescent="0.35">
      <c r="C217" s="402"/>
      <c r="D217" s="402"/>
      <c r="E217" s="6"/>
      <c r="F217" s="77"/>
      <c r="G217" s="77"/>
      <c r="H217" s="77"/>
      <c r="J217" s="459"/>
      <c r="K217" s="6"/>
      <c r="L217" s="6"/>
      <c r="M217" s="6"/>
      <c r="N217" s="6"/>
      <c r="Q217" s="47"/>
      <c r="S217" s="6"/>
      <c r="T217" s="6"/>
      <c r="U217" s="6"/>
      <c r="W217" s="6"/>
      <c r="X217" s="6"/>
      <c r="Y217" s="6"/>
      <c r="AA217" s="54"/>
      <c r="AC217" s="6"/>
      <c r="AD217" s="288"/>
      <c r="AE217" s="6"/>
      <c r="AF217" s="6"/>
      <c r="AL217" s="6"/>
      <c r="AS217" s="41"/>
      <c r="AX217" s="58"/>
      <c r="BM217" s="4"/>
      <c r="BN217" s="6"/>
      <c r="BO217" s="6"/>
      <c r="BP217" s="6"/>
      <c r="BQ217" s="6"/>
      <c r="BR217" s="6"/>
      <c r="BT217" s="68"/>
    </row>
    <row r="218" spans="3:72" s="5" customFormat="1" x14ac:dyDescent="0.35">
      <c r="C218" s="402"/>
      <c r="D218" s="402"/>
      <c r="E218" s="6"/>
      <c r="F218" s="77"/>
      <c r="G218" s="77"/>
      <c r="H218" s="77"/>
      <c r="J218" s="459"/>
      <c r="K218" s="6"/>
      <c r="L218" s="6"/>
      <c r="M218" s="6"/>
      <c r="N218" s="6"/>
      <c r="Q218" s="47"/>
      <c r="S218" s="6"/>
      <c r="T218" s="6"/>
      <c r="U218" s="6"/>
      <c r="W218" s="6"/>
      <c r="X218" s="6"/>
      <c r="Y218" s="6"/>
      <c r="AA218" s="54"/>
      <c r="AC218" s="6"/>
      <c r="AD218" s="288"/>
      <c r="AE218" s="6"/>
      <c r="AF218" s="6"/>
      <c r="AL218" s="6"/>
      <c r="AS218" s="41"/>
      <c r="AX218" s="58"/>
      <c r="BM218" s="4"/>
      <c r="BN218" s="6"/>
      <c r="BO218" s="6"/>
      <c r="BP218" s="6"/>
      <c r="BQ218" s="6"/>
      <c r="BR218" s="6"/>
      <c r="BT218" s="68"/>
    </row>
    <row r="219" spans="3:72" s="5" customFormat="1" x14ac:dyDescent="0.35">
      <c r="C219" s="402"/>
      <c r="D219" s="402"/>
      <c r="E219" s="6"/>
      <c r="F219" s="77"/>
      <c r="G219" s="77"/>
      <c r="H219" s="77"/>
      <c r="J219" s="459"/>
      <c r="K219" s="6"/>
      <c r="L219" s="6"/>
      <c r="M219" s="6"/>
      <c r="N219" s="6"/>
      <c r="Q219" s="47"/>
      <c r="S219" s="6"/>
      <c r="T219" s="6"/>
      <c r="U219" s="6"/>
      <c r="W219" s="6"/>
      <c r="X219" s="6"/>
      <c r="Y219" s="6"/>
      <c r="AA219" s="54"/>
      <c r="AC219" s="6"/>
      <c r="AD219" s="288"/>
      <c r="AE219" s="6"/>
      <c r="AF219" s="6"/>
      <c r="AL219" s="6"/>
      <c r="AS219" s="41"/>
      <c r="AX219" s="58"/>
      <c r="BM219" s="4"/>
      <c r="BN219" s="6"/>
      <c r="BO219" s="6"/>
      <c r="BP219" s="6"/>
      <c r="BQ219" s="6"/>
      <c r="BR219" s="6"/>
      <c r="BT219" s="68"/>
    </row>
    <row r="220" spans="3:72" s="5" customFormat="1" x14ac:dyDescent="0.35">
      <c r="C220" s="402"/>
      <c r="D220" s="402"/>
      <c r="E220" s="6"/>
      <c r="F220" s="77"/>
      <c r="G220" s="77"/>
      <c r="H220" s="77"/>
      <c r="J220" s="459"/>
      <c r="K220" s="6"/>
      <c r="L220" s="6"/>
      <c r="M220" s="6"/>
      <c r="N220" s="6"/>
      <c r="Q220" s="47"/>
      <c r="S220" s="6"/>
      <c r="T220" s="6"/>
      <c r="U220" s="6"/>
      <c r="W220" s="6"/>
      <c r="X220" s="6"/>
      <c r="Y220" s="6"/>
      <c r="AA220" s="54"/>
      <c r="AC220" s="6"/>
      <c r="AD220" s="288"/>
      <c r="AE220" s="6"/>
      <c r="AF220" s="6"/>
      <c r="AL220" s="6"/>
      <c r="AS220" s="41"/>
      <c r="AX220" s="58"/>
      <c r="BM220" s="4"/>
      <c r="BN220" s="6"/>
      <c r="BO220" s="6"/>
      <c r="BP220" s="6"/>
      <c r="BQ220" s="6"/>
      <c r="BR220" s="6"/>
      <c r="BT220" s="68"/>
    </row>
    <row r="221" spans="3:72" s="5" customFormat="1" x14ac:dyDescent="0.35">
      <c r="C221" s="402"/>
      <c r="D221" s="402"/>
      <c r="E221" s="6"/>
      <c r="F221" s="77"/>
      <c r="G221" s="77"/>
      <c r="H221" s="77"/>
      <c r="J221" s="459"/>
      <c r="K221" s="6"/>
      <c r="L221" s="6"/>
      <c r="M221" s="6"/>
      <c r="N221" s="6"/>
      <c r="Q221" s="47"/>
      <c r="S221" s="6"/>
      <c r="T221" s="6"/>
      <c r="U221" s="6"/>
      <c r="W221" s="6"/>
      <c r="X221" s="6"/>
      <c r="Y221" s="6"/>
      <c r="AA221" s="54"/>
      <c r="AC221" s="6"/>
      <c r="AD221" s="288"/>
      <c r="AE221" s="6"/>
      <c r="AF221" s="6"/>
      <c r="AL221" s="6"/>
      <c r="AS221" s="41"/>
      <c r="AX221" s="58"/>
      <c r="BM221" s="4"/>
      <c r="BN221" s="6"/>
      <c r="BO221" s="6"/>
      <c r="BP221" s="6"/>
      <c r="BQ221" s="6"/>
      <c r="BR221" s="6"/>
      <c r="BT221" s="68"/>
    </row>
    <row r="222" spans="3:72" s="5" customFormat="1" x14ac:dyDescent="0.35">
      <c r="C222" s="402"/>
      <c r="D222" s="402"/>
      <c r="E222" s="6"/>
      <c r="F222" s="77"/>
      <c r="G222" s="77"/>
      <c r="H222" s="77"/>
      <c r="J222" s="459"/>
      <c r="K222" s="6"/>
      <c r="L222" s="6"/>
      <c r="M222" s="6"/>
      <c r="N222" s="6"/>
      <c r="Q222" s="47"/>
      <c r="S222" s="6"/>
      <c r="T222" s="6"/>
      <c r="U222" s="6"/>
      <c r="W222" s="6"/>
      <c r="X222" s="6"/>
      <c r="Y222" s="6"/>
      <c r="AA222" s="54"/>
      <c r="AC222" s="6"/>
      <c r="AD222" s="288"/>
      <c r="AE222" s="6"/>
      <c r="AF222" s="6"/>
      <c r="AL222" s="6"/>
      <c r="AS222" s="41"/>
      <c r="AX222" s="58"/>
      <c r="BM222" s="4"/>
      <c r="BN222" s="6"/>
      <c r="BO222" s="6"/>
      <c r="BP222" s="6"/>
      <c r="BQ222" s="6"/>
      <c r="BR222" s="6"/>
      <c r="BT222" s="68"/>
    </row>
    <row r="223" spans="3:72" s="5" customFormat="1" x14ac:dyDescent="0.35">
      <c r="C223" s="402"/>
      <c r="D223" s="402"/>
      <c r="E223" s="6"/>
      <c r="F223" s="77"/>
      <c r="G223" s="77"/>
      <c r="H223" s="77"/>
      <c r="J223" s="459"/>
      <c r="K223" s="6"/>
      <c r="L223" s="6"/>
      <c r="M223" s="6"/>
      <c r="N223" s="6"/>
      <c r="Q223" s="47"/>
      <c r="S223" s="6"/>
      <c r="T223" s="6"/>
      <c r="U223" s="6"/>
      <c r="W223" s="6"/>
      <c r="X223" s="6"/>
      <c r="Y223" s="6"/>
      <c r="AA223" s="54"/>
      <c r="AC223" s="6"/>
      <c r="AD223" s="288"/>
      <c r="AE223" s="6"/>
      <c r="AF223" s="6"/>
      <c r="AL223" s="6"/>
      <c r="AS223" s="41"/>
      <c r="AX223" s="58"/>
      <c r="BM223" s="4"/>
      <c r="BN223" s="6"/>
      <c r="BO223" s="6"/>
      <c r="BP223" s="6"/>
      <c r="BQ223" s="6"/>
      <c r="BR223" s="6"/>
      <c r="BT223" s="68"/>
    </row>
    <row r="224" spans="3:72" s="5" customFormat="1" x14ac:dyDescent="0.35">
      <c r="C224" s="402"/>
      <c r="D224" s="402"/>
      <c r="E224" s="6"/>
      <c r="F224" s="77"/>
      <c r="G224" s="77"/>
      <c r="H224" s="77"/>
      <c r="J224" s="459"/>
      <c r="K224" s="6"/>
      <c r="L224" s="6"/>
      <c r="M224" s="6"/>
      <c r="N224" s="6"/>
      <c r="Q224" s="47"/>
      <c r="S224" s="6"/>
      <c r="T224" s="6"/>
      <c r="U224" s="6"/>
      <c r="W224" s="6"/>
      <c r="X224" s="6"/>
      <c r="Y224" s="6"/>
      <c r="AA224" s="54"/>
      <c r="AC224" s="6"/>
      <c r="AD224" s="288"/>
      <c r="AE224" s="6"/>
      <c r="AF224" s="6"/>
      <c r="AL224" s="6"/>
      <c r="AS224" s="41"/>
      <c r="AX224" s="58"/>
      <c r="BM224" s="4"/>
      <c r="BN224" s="6"/>
      <c r="BO224" s="6"/>
      <c r="BP224" s="6"/>
      <c r="BQ224" s="6"/>
      <c r="BR224" s="6"/>
      <c r="BT224" s="68"/>
    </row>
    <row r="225" spans="3:72" s="5" customFormat="1" x14ac:dyDescent="0.35">
      <c r="C225" s="402"/>
      <c r="D225" s="402"/>
      <c r="E225" s="6"/>
      <c r="F225" s="77"/>
      <c r="G225" s="77"/>
      <c r="H225" s="77"/>
      <c r="J225" s="459"/>
      <c r="K225" s="6"/>
      <c r="L225" s="6"/>
      <c r="M225" s="6"/>
      <c r="N225" s="6"/>
      <c r="Q225" s="47"/>
      <c r="S225" s="6"/>
      <c r="T225" s="6"/>
      <c r="U225" s="6"/>
      <c r="W225" s="6"/>
      <c r="X225" s="6"/>
      <c r="Y225" s="6"/>
      <c r="AA225" s="54"/>
      <c r="AC225" s="6"/>
      <c r="AD225" s="288"/>
      <c r="AE225" s="6"/>
      <c r="AF225" s="6"/>
      <c r="AL225" s="6"/>
      <c r="AS225" s="41"/>
      <c r="AX225" s="58"/>
      <c r="BM225" s="4"/>
      <c r="BN225" s="6"/>
      <c r="BO225" s="6"/>
      <c r="BP225" s="6"/>
      <c r="BQ225" s="6"/>
      <c r="BR225" s="6"/>
      <c r="BT225" s="68"/>
    </row>
    <row r="226" spans="3:72" s="5" customFormat="1" x14ac:dyDescent="0.35">
      <c r="C226" s="402"/>
      <c r="D226" s="402"/>
      <c r="E226" s="6"/>
      <c r="F226" s="77"/>
      <c r="G226" s="77"/>
      <c r="H226" s="77"/>
      <c r="J226" s="459"/>
      <c r="K226" s="6"/>
      <c r="L226" s="6"/>
      <c r="M226" s="6"/>
      <c r="N226" s="6"/>
      <c r="Q226" s="47"/>
      <c r="S226" s="6"/>
      <c r="T226" s="6"/>
      <c r="U226" s="6"/>
      <c r="W226" s="6"/>
      <c r="X226" s="6"/>
      <c r="Y226" s="6"/>
      <c r="AA226" s="54"/>
      <c r="AC226" s="6"/>
      <c r="AD226" s="288"/>
      <c r="AE226" s="6"/>
      <c r="AF226" s="6"/>
      <c r="AL226" s="6"/>
      <c r="AS226" s="41"/>
      <c r="AX226" s="58"/>
      <c r="BM226" s="4"/>
      <c r="BN226" s="6"/>
      <c r="BO226" s="6"/>
      <c r="BP226" s="6"/>
      <c r="BQ226" s="6"/>
      <c r="BR226" s="6"/>
      <c r="BT226" s="68"/>
    </row>
    <row r="227" spans="3:72" s="5" customFormat="1" x14ac:dyDescent="0.35">
      <c r="C227" s="402"/>
      <c r="D227" s="402"/>
      <c r="E227" s="6"/>
      <c r="F227" s="77"/>
      <c r="G227" s="77"/>
      <c r="H227" s="77"/>
      <c r="J227" s="459"/>
      <c r="K227" s="6"/>
      <c r="L227" s="6"/>
      <c r="M227" s="6"/>
      <c r="N227" s="6"/>
      <c r="Q227" s="47"/>
      <c r="S227" s="6"/>
      <c r="T227" s="6"/>
      <c r="U227" s="6"/>
      <c r="W227" s="6"/>
      <c r="X227" s="6"/>
      <c r="Y227" s="6"/>
      <c r="AA227" s="54"/>
      <c r="AC227" s="6"/>
      <c r="AD227" s="288"/>
      <c r="AE227" s="6"/>
      <c r="AF227" s="6"/>
      <c r="AL227" s="6"/>
      <c r="AS227" s="41"/>
      <c r="AX227" s="58"/>
      <c r="BM227" s="4"/>
      <c r="BN227" s="6"/>
      <c r="BO227" s="6"/>
      <c r="BP227" s="6"/>
      <c r="BQ227" s="6"/>
      <c r="BR227" s="6"/>
      <c r="BT227" s="68"/>
    </row>
    <row r="228" spans="3:72" s="5" customFormat="1" x14ac:dyDescent="0.35">
      <c r="C228" s="402"/>
      <c r="D228" s="402"/>
      <c r="E228" s="6"/>
      <c r="F228" s="77"/>
      <c r="G228" s="77"/>
      <c r="H228" s="77"/>
      <c r="J228" s="459"/>
      <c r="K228" s="6"/>
      <c r="L228" s="6"/>
      <c r="M228" s="6"/>
      <c r="N228" s="6"/>
      <c r="Q228" s="47"/>
      <c r="S228" s="6"/>
      <c r="T228" s="6"/>
      <c r="U228" s="6"/>
      <c r="W228" s="6"/>
      <c r="X228" s="6"/>
      <c r="Y228" s="6"/>
      <c r="AA228" s="54"/>
      <c r="AC228" s="6"/>
      <c r="AD228" s="288"/>
      <c r="AE228" s="6"/>
      <c r="AF228" s="6"/>
      <c r="AL228" s="6"/>
      <c r="AS228" s="41"/>
      <c r="AX228" s="58"/>
      <c r="BM228" s="4"/>
      <c r="BN228" s="6"/>
      <c r="BO228" s="6"/>
      <c r="BP228" s="6"/>
      <c r="BQ228" s="6"/>
      <c r="BR228" s="6"/>
      <c r="BT228" s="68"/>
    </row>
    <row r="229" spans="3:72" s="5" customFormat="1" x14ac:dyDescent="0.35">
      <c r="C229" s="402"/>
      <c r="D229" s="402"/>
      <c r="E229" s="6"/>
      <c r="F229" s="77"/>
      <c r="G229" s="77"/>
      <c r="H229" s="77"/>
      <c r="J229" s="459"/>
      <c r="K229" s="6"/>
      <c r="L229" s="6"/>
      <c r="M229" s="6"/>
      <c r="N229" s="6"/>
      <c r="Q229" s="47"/>
      <c r="S229" s="6"/>
      <c r="T229" s="6"/>
      <c r="U229" s="6"/>
      <c r="W229" s="6"/>
      <c r="X229" s="6"/>
      <c r="Y229" s="6"/>
      <c r="AA229" s="54"/>
      <c r="AC229" s="6"/>
      <c r="AD229" s="288"/>
      <c r="AE229" s="6"/>
      <c r="AF229" s="6"/>
      <c r="AL229" s="6"/>
      <c r="AS229" s="41"/>
      <c r="AX229" s="58"/>
      <c r="BM229" s="4"/>
      <c r="BN229" s="6"/>
      <c r="BO229" s="6"/>
      <c r="BP229" s="6"/>
      <c r="BQ229" s="6"/>
      <c r="BR229" s="6"/>
      <c r="BT229" s="68"/>
    </row>
    <row r="230" spans="3:72" s="5" customFormat="1" x14ac:dyDescent="0.35">
      <c r="C230" s="402"/>
      <c r="D230" s="402"/>
      <c r="E230" s="6"/>
      <c r="F230" s="77"/>
      <c r="G230" s="77"/>
      <c r="H230" s="77"/>
      <c r="J230" s="459"/>
      <c r="K230" s="6"/>
      <c r="L230" s="6"/>
      <c r="M230" s="6"/>
      <c r="N230" s="6"/>
      <c r="Q230" s="47"/>
      <c r="S230" s="6"/>
      <c r="T230" s="6"/>
      <c r="U230" s="6"/>
      <c r="W230" s="6"/>
      <c r="X230" s="6"/>
      <c r="Y230" s="6"/>
      <c r="AA230" s="54"/>
      <c r="AC230" s="6"/>
      <c r="AD230" s="288"/>
      <c r="AE230" s="6"/>
      <c r="AF230" s="6"/>
      <c r="AL230" s="6"/>
      <c r="AS230" s="41"/>
      <c r="AX230" s="58"/>
      <c r="BM230" s="4"/>
      <c r="BN230" s="6"/>
      <c r="BO230" s="6"/>
      <c r="BP230" s="6"/>
      <c r="BQ230" s="6"/>
      <c r="BR230" s="6"/>
      <c r="BT230" s="68"/>
    </row>
    <row r="231" spans="3:72" s="5" customFormat="1" x14ac:dyDescent="0.35">
      <c r="C231" s="402"/>
      <c r="D231" s="402"/>
      <c r="E231" s="6"/>
      <c r="F231" s="77"/>
      <c r="G231" s="77"/>
      <c r="H231" s="77"/>
      <c r="J231" s="459"/>
      <c r="K231" s="6"/>
      <c r="L231" s="6"/>
      <c r="M231" s="6"/>
      <c r="N231" s="6"/>
      <c r="Q231" s="47"/>
      <c r="S231" s="6"/>
      <c r="T231" s="6"/>
      <c r="U231" s="6"/>
      <c r="W231" s="6"/>
      <c r="X231" s="6"/>
      <c r="Y231" s="6"/>
      <c r="AA231" s="54"/>
      <c r="AC231" s="6"/>
      <c r="AD231" s="288"/>
      <c r="AE231" s="6"/>
      <c r="AF231" s="6"/>
      <c r="AL231" s="6"/>
      <c r="AS231" s="41"/>
      <c r="AX231" s="58"/>
      <c r="BM231" s="4"/>
      <c r="BN231" s="6"/>
      <c r="BO231" s="6"/>
      <c r="BP231" s="6"/>
      <c r="BQ231" s="6"/>
      <c r="BR231" s="6"/>
      <c r="BT231" s="68"/>
    </row>
    <row r="232" spans="3:72" s="5" customFormat="1" x14ac:dyDescent="0.35">
      <c r="C232" s="402"/>
      <c r="D232" s="402"/>
      <c r="E232" s="6"/>
      <c r="F232" s="77"/>
      <c r="G232" s="77"/>
      <c r="H232" s="77"/>
      <c r="J232" s="459"/>
      <c r="K232" s="6"/>
      <c r="L232" s="6"/>
      <c r="M232" s="6"/>
      <c r="N232" s="6"/>
      <c r="Q232" s="47"/>
      <c r="S232" s="6"/>
      <c r="T232" s="6"/>
      <c r="U232" s="6"/>
      <c r="W232" s="6"/>
      <c r="X232" s="6"/>
      <c r="Y232" s="6"/>
      <c r="AA232" s="54"/>
      <c r="AC232" s="6"/>
      <c r="AD232" s="288"/>
      <c r="AE232" s="6"/>
      <c r="AF232" s="6"/>
      <c r="AL232" s="6"/>
      <c r="AS232" s="41"/>
      <c r="AX232" s="58"/>
      <c r="BM232" s="4"/>
      <c r="BN232" s="6"/>
      <c r="BO232" s="6"/>
      <c r="BP232" s="6"/>
      <c r="BQ232" s="6"/>
      <c r="BR232" s="6"/>
      <c r="BT232" s="68"/>
    </row>
    <row r="233" spans="3:72" s="5" customFormat="1" x14ac:dyDescent="0.35">
      <c r="C233" s="402"/>
      <c r="D233" s="402"/>
      <c r="E233" s="6"/>
      <c r="F233" s="77"/>
      <c r="G233" s="77"/>
      <c r="H233" s="77"/>
      <c r="J233" s="459"/>
      <c r="K233" s="6"/>
      <c r="L233" s="6"/>
      <c r="M233" s="6"/>
      <c r="N233" s="6"/>
      <c r="Q233" s="47"/>
      <c r="S233" s="6"/>
      <c r="T233" s="6"/>
      <c r="U233" s="6"/>
      <c r="W233" s="6"/>
      <c r="X233" s="6"/>
      <c r="Y233" s="6"/>
      <c r="AA233" s="54"/>
      <c r="AC233" s="6"/>
      <c r="AD233" s="288"/>
      <c r="AE233" s="6"/>
      <c r="AF233" s="6"/>
      <c r="AL233" s="6"/>
      <c r="AS233" s="41"/>
      <c r="AX233" s="58"/>
      <c r="BM233" s="4"/>
      <c r="BN233" s="6"/>
      <c r="BO233" s="6"/>
      <c r="BP233" s="6"/>
      <c r="BQ233" s="6"/>
      <c r="BR233" s="6"/>
      <c r="BT233" s="68"/>
    </row>
    <row r="234" spans="3:72" s="5" customFormat="1" x14ac:dyDescent="0.35">
      <c r="C234" s="402"/>
      <c r="D234" s="402"/>
      <c r="E234" s="6"/>
      <c r="F234" s="77"/>
      <c r="G234" s="77"/>
      <c r="H234" s="77"/>
      <c r="J234" s="459"/>
      <c r="K234" s="6"/>
      <c r="L234" s="6"/>
      <c r="M234" s="6"/>
      <c r="N234" s="6"/>
      <c r="Q234" s="47"/>
      <c r="S234" s="6"/>
      <c r="T234" s="6"/>
      <c r="U234" s="6"/>
      <c r="W234" s="6"/>
      <c r="X234" s="6"/>
      <c r="Y234" s="6"/>
      <c r="AA234" s="54"/>
      <c r="AC234" s="6"/>
      <c r="AD234" s="288"/>
      <c r="AE234" s="6"/>
      <c r="AF234" s="6"/>
      <c r="AL234" s="6"/>
      <c r="AS234" s="41"/>
      <c r="AX234" s="58"/>
      <c r="BM234" s="4"/>
      <c r="BN234" s="6"/>
      <c r="BO234" s="6"/>
      <c r="BP234" s="6"/>
      <c r="BQ234" s="6"/>
      <c r="BR234" s="6"/>
      <c r="BT234" s="68"/>
    </row>
    <row r="235" spans="3:72" s="5" customFormat="1" x14ac:dyDescent="0.35">
      <c r="C235" s="402"/>
      <c r="D235" s="402"/>
      <c r="E235" s="6"/>
      <c r="F235" s="77"/>
      <c r="G235" s="77"/>
      <c r="H235" s="77"/>
      <c r="J235" s="459"/>
      <c r="K235" s="6"/>
      <c r="L235" s="6"/>
      <c r="M235" s="6"/>
      <c r="N235" s="6"/>
      <c r="Q235" s="47"/>
      <c r="S235" s="6"/>
      <c r="T235" s="6"/>
      <c r="U235" s="6"/>
      <c r="W235" s="6"/>
      <c r="X235" s="6"/>
      <c r="Y235" s="6"/>
      <c r="AA235" s="54"/>
      <c r="AC235" s="6"/>
      <c r="AD235" s="288"/>
      <c r="AE235" s="6"/>
      <c r="AF235" s="6"/>
      <c r="AL235" s="6"/>
      <c r="AS235" s="41"/>
      <c r="AX235" s="58"/>
      <c r="BM235" s="4"/>
      <c r="BN235" s="6"/>
      <c r="BO235" s="6"/>
      <c r="BP235" s="6"/>
      <c r="BQ235" s="6"/>
      <c r="BR235" s="6"/>
      <c r="BT235" s="68"/>
    </row>
    <row r="236" spans="3:72" s="5" customFormat="1" x14ac:dyDescent="0.35">
      <c r="C236" s="402"/>
      <c r="D236" s="402"/>
      <c r="E236" s="6"/>
      <c r="F236" s="77"/>
      <c r="G236" s="77"/>
      <c r="H236" s="77"/>
      <c r="J236" s="459"/>
      <c r="K236" s="6"/>
      <c r="L236" s="6"/>
      <c r="M236" s="6"/>
      <c r="N236" s="6"/>
      <c r="Q236" s="47"/>
      <c r="S236" s="6"/>
      <c r="T236" s="6"/>
      <c r="U236" s="6"/>
      <c r="W236" s="6"/>
      <c r="X236" s="6"/>
      <c r="Y236" s="6"/>
      <c r="AA236" s="54"/>
      <c r="AC236" s="6"/>
      <c r="AD236" s="288"/>
      <c r="AE236" s="6"/>
      <c r="AF236" s="6"/>
      <c r="AL236" s="6"/>
      <c r="AS236" s="41"/>
      <c r="AX236" s="58"/>
      <c r="BM236" s="4"/>
      <c r="BN236" s="6"/>
      <c r="BO236" s="6"/>
      <c r="BP236" s="6"/>
      <c r="BQ236" s="6"/>
      <c r="BR236" s="6"/>
      <c r="BT236" s="68"/>
    </row>
    <row r="237" spans="3:72" s="5" customFormat="1" x14ac:dyDescent="0.35">
      <c r="C237" s="402"/>
      <c r="D237" s="402"/>
      <c r="E237" s="6"/>
      <c r="F237" s="77"/>
      <c r="G237" s="77"/>
      <c r="H237" s="77"/>
      <c r="J237" s="459"/>
      <c r="K237" s="6"/>
      <c r="L237" s="6"/>
      <c r="M237" s="6"/>
      <c r="N237" s="6"/>
      <c r="Q237" s="47"/>
      <c r="S237" s="6"/>
      <c r="T237" s="6"/>
      <c r="U237" s="6"/>
      <c r="W237" s="6"/>
      <c r="X237" s="6"/>
      <c r="Y237" s="6"/>
      <c r="AA237" s="54"/>
      <c r="AC237" s="6"/>
      <c r="AD237" s="288"/>
      <c r="AE237" s="6"/>
      <c r="AF237" s="6"/>
      <c r="AL237" s="6"/>
      <c r="AS237" s="41"/>
      <c r="AX237" s="58"/>
      <c r="BM237" s="4"/>
      <c r="BN237" s="6"/>
      <c r="BO237" s="6"/>
      <c r="BP237" s="6"/>
      <c r="BQ237" s="6"/>
      <c r="BR237" s="6"/>
      <c r="BT237" s="68"/>
    </row>
    <row r="238" spans="3:72" s="5" customFormat="1" x14ac:dyDescent="0.35">
      <c r="C238" s="402"/>
      <c r="D238" s="402"/>
      <c r="E238" s="6"/>
      <c r="F238" s="77"/>
      <c r="G238" s="77"/>
      <c r="H238" s="77"/>
      <c r="J238" s="459"/>
      <c r="K238" s="6"/>
      <c r="L238" s="6"/>
      <c r="M238" s="6"/>
      <c r="N238" s="6"/>
      <c r="Q238" s="47"/>
      <c r="S238" s="6"/>
      <c r="T238" s="6"/>
      <c r="U238" s="6"/>
      <c r="W238" s="6"/>
      <c r="X238" s="6"/>
      <c r="Y238" s="6"/>
      <c r="AA238" s="54"/>
      <c r="AC238" s="6"/>
      <c r="AD238" s="288"/>
      <c r="AE238" s="6"/>
      <c r="AF238" s="6"/>
      <c r="AL238" s="6"/>
      <c r="AS238" s="41"/>
      <c r="AX238" s="58"/>
      <c r="BM238" s="4"/>
      <c r="BN238" s="6"/>
      <c r="BO238" s="6"/>
      <c r="BP238" s="6"/>
      <c r="BQ238" s="6"/>
      <c r="BR238" s="6"/>
      <c r="BT238" s="68"/>
    </row>
    <row r="239" spans="3:72" s="5" customFormat="1" x14ac:dyDescent="0.35">
      <c r="C239" s="402"/>
      <c r="D239" s="402"/>
      <c r="E239" s="6"/>
      <c r="F239" s="77"/>
      <c r="G239" s="77"/>
      <c r="H239" s="77"/>
      <c r="J239" s="459"/>
      <c r="K239" s="6"/>
      <c r="L239" s="6"/>
      <c r="M239" s="6"/>
      <c r="N239" s="6"/>
      <c r="Q239" s="47"/>
      <c r="S239" s="6"/>
      <c r="T239" s="6"/>
      <c r="U239" s="6"/>
      <c r="W239" s="6"/>
      <c r="X239" s="6"/>
      <c r="Y239" s="6"/>
      <c r="AA239" s="54"/>
      <c r="AC239" s="6"/>
      <c r="AD239" s="288"/>
      <c r="AE239" s="6"/>
      <c r="AF239" s="6"/>
      <c r="AL239" s="6"/>
      <c r="AS239" s="41"/>
      <c r="AX239" s="58"/>
      <c r="BM239" s="4"/>
      <c r="BN239" s="6"/>
      <c r="BO239" s="6"/>
      <c r="BP239" s="6"/>
      <c r="BQ239" s="6"/>
      <c r="BR239" s="6"/>
      <c r="BT239" s="68"/>
    </row>
    <row r="240" spans="3:72" s="5" customFormat="1" x14ac:dyDescent="0.35">
      <c r="C240" s="402"/>
      <c r="D240" s="402"/>
      <c r="E240" s="6"/>
      <c r="F240" s="77"/>
      <c r="G240" s="77"/>
      <c r="H240" s="77"/>
      <c r="J240" s="459"/>
      <c r="K240" s="6"/>
      <c r="L240" s="6"/>
      <c r="M240" s="6"/>
      <c r="N240" s="6"/>
      <c r="Q240" s="47"/>
      <c r="S240" s="6"/>
      <c r="T240" s="6"/>
      <c r="U240" s="6"/>
      <c r="W240" s="6"/>
      <c r="X240" s="6"/>
      <c r="Y240" s="6"/>
      <c r="AA240" s="54"/>
      <c r="AC240" s="6"/>
      <c r="AD240" s="288"/>
      <c r="AE240" s="6"/>
      <c r="AF240" s="6"/>
      <c r="AL240" s="6"/>
      <c r="AS240" s="41"/>
      <c r="AX240" s="58"/>
      <c r="BM240" s="4"/>
      <c r="BN240" s="6"/>
      <c r="BO240" s="6"/>
      <c r="BP240" s="6"/>
      <c r="BQ240" s="6"/>
      <c r="BR240" s="6"/>
      <c r="BT240" s="68"/>
    </row>
    <row r="241" spans="3:72" s="5" customFormat="1" x14ac:dyDescent="0.35">
      <c r="C241" s="402"/>
      <c r="D241" s="402"/>
      <c r="E241" s="6"/>
      <c r="F241" s="77"/>
      <c r="G241" s="77"/>
      <c r="H241" s="77"/>
      <c r="J241" s="459"/>
      <c r="K241" s="6"/>
      <c r="L241" s="6"/>
      <c r="M241" s="6"/>
      <c r="N241" s="6"/>
      <c r="Q241" s="47"/>
      <c r="S241" s="6"/>
      <c r="T241" s="6"/>
      <c r="U241" s="6"/>
      <c r="W241" s="6"/>
      <c r="X241" s="6"/>
      <c r="Y241" s="6"/>
      <c r="AA241" s="54"/>
      <c r="AC241" s="6"/>
      <c r="AD241" s="288"/>
      <c r="AE241" s="6"/>
      <c r="AF241" s="6"/>
      <c r="AL241" s="6"/>
      <c r="AS241" s="41"/>
      <c r="AX241" s="58"/>
      <c r="BM241" s="4"/>
      <c r="BN241" s="6"/>
      <c r="BO241" s="6"/>
      <c r="BP241" s="6"/>
      <c r="BQ241" s="6"/>
      <c r="BR241" s="6"/>
      <c r="BT241" s="68"/>
    </row>
    <row r="242" spans="3:72" s="5" customFormat="1" x14ac:dyDescent="0.35">
      <c r="C242" s="402"/>
      <c r="D242" s="402"/>
      <c r="E242" s="6"/>
      <c r="F242" s="77"/>
      <c r="G242" s="77"/>
      <c r="H242" s="77"/>
      <c r="J242" s="459"/>
      <c r="K242" s="6"/>
      <c r="L242" s="6"/>
      <c r="M242" s="6"/>
      <c r="N242" s="6"/>
      <c r="Q242" s="47"/>
      <c r="S242" s="6"/>
      <c r="T242" s="6"/>
      <c r="U242" s="6"/>
      <c r="W242" s="6"/>
      <c r="X242" s="6"/>
      <c r="Y242" s="6"/>
      <c r="AA242" s="54"/>
      <c r="AC242" s="6"/>
      <c r="AD242" s="288"/>
      <c r="AE242" s="6"/>
      <c r="AF242" s="6"/>
      <c r="AL242" s="6"/>
      <c r="AS242" s="41"/>
      <c r="AX242" s="58"/>
      <c r="BM242" s="4"/>
      <c r="BN242" s="6"/>
      <c r="BO242" s="6"/>
      <c r="BP242" s="6"/>
      <c r="BQ242" s="6"/>
      <c r="BR242" s="6"/>
      <c r="BT242" s="68"/>
    </row>
    <row r="243" spans="3:72" s="5" customFormat="1" x14ac:dyDescent="0.35">
      <c r="C243" s="402"/>
      <c r="D243" s="402"/>
      <c r="E243" s="6"/>
      <c r="F243" s="77"/>
      <c r="G243" s="77"/>
      <c r="H243" s="77"/>
      <c r="J243" s="459"/>
      <c r="K243" s="6"/>
      <c r="L243" s="6"/>
      <c r="M243" s="6"/>
      <c r="N243" s="6"/>
      <c r="Q243" s="47"/>
      <c r="S243" s="6"/>
      <c r="T243" s="6"/>
      <c r="U243" s="6"/>
      <c r="W243" s="6"/>
      <c r="X243" s="6"/>
      <c r="Y243" s="6"/>
      <c r="AA243" s="54"/>
      <c r="AC243" s="6"/>
      <c r="AD243" s="288"/>
      <c r="AE243" s="6"/>
      <c r="AF243" s="6"/>
      <c r="AL243" s="6"/>
      <c r="AS243" s="41"/>
      <c r="AX243" s="58"/>
      <c r="BM243" s="4"/>
      <c r="BN243" s="6"/>
      <c r="BO243" s="6"/>
      <c r="BP243" s="6"/>
      <c r="BQ243" s="6"/>
      <c r="BR243" s="6"/>
      <c r="BT243" s="68"/>
    </row>
    <row r="244" spans="3:72" s="5" customFormat="1" x14ac:dyDescent="0.35">
      <c r="C244" s="402"/>
      <c r="D244" s="402"/>
      <c r="E244" s="6"/>
      <c r="F244" s="77"/>
      <c r="G244" s="77"/>
      <c r="H244" s="77"/>
      <c r="J244" s="459"/>
      <c r="K244" s="6"/>
      <c r="L244" s="6"/>
      <c r="M244" s="6"/>
      <c r="N244" s="6"/>
      <c r="Q244" s="47"/>
      <c r="S244" s="6"/>
      <c r="T244" s="6"/>
      <c r="U244" s="6"/>
      <c r="W244" s="6"/>
      <c r="X244" s="6"/>
      <c r="Y244" s="6"/>
      <c r="AA244" s="54"/>
      <c r="AC244" s="6"/>
      <c r="AD244" s="288"/>
      <c r="AE244" s="6"/>
      <c r="AF244" s="6"/>
      <c r="AL244" s="6"/>
      <c r="AS244" s="41"/>
      <c r="AX244" s="58"/>
      <c r="BM244" s="4"/>
      <c r="BN244" s="6"/>
      <c r="BO244" s="6"/>
      <c r="BP244" s="6"/>
      <c r="BQ244" s="6"/>
      <c r="BR244" s="6"/>
      <c r="BT244" s="68"/>
    </row>
    <row r="245" spans="3:72" s="5" customFormat="1" x14ac:dyDescent="0.35">
      <c r="C245" s="402"/>
      <c r="D245" s="402"/>
      <c r="E245" s="6"/>
      <c r="F245" s="77"/>
      <c r="G245" s="77"/>
      <c r="H245" s="77"/>
      <c r="J245" s="459"/>
      <c r="K245" s="6"/>
      <c r="L245" s="6"/>
      <c r="M245" s="6"/>
      <c r="N245" s="6"/>
      <c r="Q245" s="47"/>
      <c r="S245" s="6"/>
      <c r="T245" s="6"/>
      <c r="U245" s="6"/>
      <c r="W245" s="6"/>
      <c r="X245" s="6"/>
      <c r="Y245" s="6"/>
      <c r="AA245" s="54"/>
      <c r="AC245" s="6"/>
      <c r="AD245" s="288"/>
      <c r="AE245" s="6"/>
      <c r="AF245" s="6"/>
      <c r="AL245" s="6"/>
      <c r="AS245" s="41"/>
      <c r="AX245" s="58"/>
      <c r="BM245" s="4"/>
      <c r="BN245" s="6"/>
      <c r="BO245" s="6"/>
      <c r="BP245" s="6"/>
      <c r="BQ245" s="6"/>
      <c r="BR245" s="6"/>
      <c r="BT245" s="68"/>
    </row>
    <row r="246" spans="3:72" s="5" customFormat="1" x14ac:dyDescent="0.35">
      <c r="C246" s="402"/>
      <c r="D246" s="402"/>
      <c r="E246" s="6"/>
      <c r="F246" s="77"/>
      <c r="G246" s="77"/>
      <c r="H246" s="77"/>
      <c r="J246" s="459"/>
      <c r="K246" s="6"/>
      <c r="L246" s="6"/>
      <c r="M246" s="6"/>
      <c r="N246" s="6"/>
      <c r="Q246" s="47"/>
      <c r="S246" s="6"/>
      <c r="T246" s="6"/>
      <c r="U246" s="6"/>
      <c r="W246" s="6"/>
      <c r="X246" s="6"/>
      <c r="Y246" s="6"/>
      <c r="AA246" s="54"/>
      <c r="AC246" s="6"/>
      <c r="AD246" s="288"/>
      <c r="AE246" s="6"/>
      <c r="AF246" s="6"/>
      <c r="AL246" s="6"/>
      <c r="AS246" s="41"/>
      <c r="AX246" s="58"/>
      <c r="BM246" s="4"/>
      <c r="BN246" s="6"/>
      <c r="BO246" s="6"/>
      <c r="BP246" s="6"/>
      <c r="BQ246" s="6"/>
      <c r="BR246" s="6"/>
      <c r="BT246" s="68"/>
    </row>
    <row r="247" spans="3:72" s="5" customFormat="1" x14ac:dyDescent="0.35">
      <c r="C247" s="402"/>
      <c r="D247" s="402"/>
      <c r="E247" s="6"/>
      <c r="F247" s="77"/>
      <c r="G247" s="77"/>
      <c r="H247" s="77"/>
      <c r="J247" s="459"/>
      <c r="K247" s="6"/>
      <c r="L247" s="6"/>
      <c r="M247" s="6"/>
      <c r="N247" s="6"/>
      <c r="Q247" s="47"/>
      <c r="S247" s="6"/>
      <c r="T247" s="6"/>
      <c r="U247" s="6"/>
      <c r="W247" s="6"/>
      <c r="X247" s="6"/>
      <c r="Y247" s="6"/>
      <c r="AA247" s="54"/>
      <c r="AC247" s="6"/>
      <c r="AD247" s="288"/>
      <c r="AE247" s="6"/>
      <c r="AF247" s="6"/>
      <c r="AL247" s="6"/>
      <c r="AS247" s="41"/>
      <c r="AX247" s="58"/>
      <c r="BM247" s="4"/>
      <c r="BN247" s="6"/>
      <c r="BO247" s="6"/>
      <c r="BP247" s="6"/>
      <c r="BQ247" s="6"/>
      <c r="BR247" s="6"/>
      <c r="BT247" s="68"/>
    </row>
    <row r="248" spans="3:72" s="5" customFormat="1" x14ac:dyDescent="0.35">
      <c r="C248" s="402"/>
      <c r="D248" s="402"/>
      <c r="E248" s="6"/>
      <c r="F248" s="77"/>
      <c r="G248" s="77"/>
      <c r="H248" s="77"/>
      <c r="J248" s="459"/>
      <c r="K248" s="6"/>
      <c r="L248" s="6"/>
      <c r="M248" s="6"/>
      <c r="N248" s="6"/>
      <c r="Q248" s="47"/>
      <c r="S248" s="6"/>
      <c r="T248" s="6"/>
      <c r="U248" s="6"/>
      <c r="W248" s="6"/>
      <c r="X248" s="6"/>
      <c r="Y248" s="6"/>
      <c r="AA248" s="54"/>
      <c r="AC248" s="6"/>
      <c r="AD248" s="288"/>
      <c r="AE248" s="6"/>
      <c r="AF248" s="6"/>
      <c r="AL248" s="6"/>
      <c r="AS248" s="41"/>
      <c r="AX248" s="58"/>
      <c r="BM248" s="4"/>
      <c r="BN248" s="6"/>
      <c r="BO248" s="6"/>
      <c r="BP248" s="6"/>
      <c r="BQ248" s="6"/>
      <c r="BR248" s="6"/>
      <c r="BT248" s="68"/>
    </row>
    <row r="249" spans="3:72" s="5" customFormat="1" x14ac:dyDescent="0.35">
      <c r="C249" s="402"/>
      <c r="D249" s="402"/>
      <c r="E249" s="6"/>
      <c r="F249" s="77"/>
      <c r="G249" s="77"/>
      <c r="H249" s="77"/>
      <c r="J249" s="459"/>
      <c r="K249" s="6"/>
      <c r="L249" s="6"/>
      <c r="M249" s="6"/>
      <c r="N249" s="6"/>
      <c r="Q249" s="47"/>
      <c r="S249" s="6"/>
      <c r="T249" s="6"/>
      <c r="U249" s="6"/>
      <c r="W249" s="6"/>
      <c r="X249" s="6"/>
      <c r="Y249" s="6"/>
      <c r="AA249" s="54"/>
      <c r="AC249" s="6"/>
      <c r="AD249" s="288"/>
      <c r="AE249" s="6"/>
      <c r="AF249" s="6"/>
      <c r="AL249" s="6"/>
      <c r="AS249" s="41"/>
      <c r="AX249" s="58"/>
      <c r="BM249" s="4"/>
      <c r="BN249" s="6"/>
      <c r="BO249" s="6"/>
      <c r="BP249" s="6"/>
      <c r="BQ249" s="6"/>
      <c r="BR249" s="6"/>
      <c r="BT249" s="68"/>
    </row>
    <row r="250" spans="3:72" s="5" customFormat="1" x14ac:dyDescent="0.35">
      <c r="C250" s="402"/>
      <c r="D250" s="402"/>
      <c r="E250" s="6"/>
      <c r="F250" s="77"/>
      <c r="G250" s="77"/>
      <c r="H250" s="77"/>
      <c r="J250" s="459"/>
      <c r="K250" s="6"/>
      <c r="L250" s="6"/>
      <c r="M250" s="6"/>
      <c r="N250" s="6"/>
      <c r="Q250" s="47"/>
      <c r="S250" s="6"/>
      <c r="T250" s="6"/>
      <c r="U250" s="6"/>
      <c r="W250" s="6"/>
      <c r="X250" s="6"/>
      <c r="Y250" s="6"/>
      <c r="AA250" s="54"/>
      <c r="AC250" s="6"/>
      <c r="AD250" s="288"/>
      <c r="AE250" s="6"/>
      <c r="AF250" s="6"/>
      <c r="AL250" s="6"/>
      <c r="AS250" s="41"/>
      <c r="AX250" s="58"/>
      <c r="BM250" s="4"/>
      <c r="BN250" s="6"/>
      <c r="BO250" s="6"/>
      <c r="BP250" s="6"/>
      <c r="BQ250" s="6"/>
      <c r="BR250" s="6"/>
      <c r="BT250" s="68"/>
    </row>
    <row r="251" spans="3:72" s="5" customFormat="1" x14ac:dyDescent="0.35">
      <c r="C251" s="402"/>
      <c r="D251" s="402"/>
      <c r="E251" s="6"/>
      <c r="F251" s="77"/>
      <c r="G251" s="77"/>
      <c r="H251" s="77"/>
      <c r="J251" s="459"/>
      <c r="K251" s="6"/>
      <c r="L251" s="6"/>
      <c r="M251" s="6"/>
      <c r="N251" s="6"/>
      <c r="Q251" s="47"/>
      <c r="S251" s="6"/>
      <c r="T251" s="6"/>
      <c r="U251" s="6"/>
      <c r="W251" s="6"/>
      <c r="X251" s="6"/>
      <c r="Y251" s="6"/>
      <c r="AA251" s="54"/>
      <c r="AC251" s="6"/>
      <c r="AD251" s="288"/>
      <c r="AE251" s="6"/>
      <c r="AF251" s="6"/>
      <c r="AL251" s="6"/>
      <c r="AS251" s="41"/>
      <c r="AX251" s="58"/>
      <c r="BM251" s="4"/>
      <c r="BN251" s="6"/>
      <c r="BO251" s="6"/>
      <c r="BP251" s="6"/>
      <c r="BQ251" s="6"/>
      <c r="BR251" s="6"/>
      <c r="BT251" s="68"/>
    </row>
    <row r="252" spans="3:72" s="5" customFormat="1" x14ac:dyDescent="0.35">
      <c r="C252" s="402"/>
      <c r="D252" s="402"/>
      <c r="E252" s="6"/>
      <c r="F252" s="77"/>
      <c r="G252" s="77"/>
      <c r="H252" s="77"/>
      <c r="J252" s="459"/>
      <c r="K252" s="6"/>
      <c r="L252" s="6"/>
      <c r="M252" s="6"/>
      <c r="N252" s="6"/>
      <c r="Q252" s="47"/>
      <c r="S252" s="6"/>
      <c r="T252" s="6"/>
      <c r="U252" s="6"/>
      <c r="W252" s="6"/>
      <c r="X252" s="6"/>
      <c r="Y252" s="6"/>
      <c r="AA252" s="54"/>
      <c r="AC252" s="6"/>
      <c r="AD252" s="288"/>
      <c r="AE252" s="6"/>
      <c r="AF252" s="6"/>
      <c r="AL252" s="6"/>
      <c r="AS252" s="41"/>
      <c r="AX252" s="58"/>
      <c r="BM252" s="4"/>
      <c r="BN252" s="6"/>
      <c r="BO252" s="6"/>
      <c r="BP252" s="6"/>
      <c r="BQ252" s="6"/>
      <c r="BR252" s="6"/>
      <c r="BT252" s="68"/>
    </row>
    <row r="253" spans="3:72" s="5" customFormat="1" x14ac:dyDescent="0.35">
      <c r="C253" s="402"/>
      <c r="D253" s="402"/>
      <c r="E253" s="6"/>
      <c r="F253" s="77"/>
      <c r="G253" s="77"/>
      <c r="H253" s="77"/>
      <c r="J253" s="459"/>
      <c r="K253" s="6"/>
      <c r="L253" s="6"/>
      <c r="M253" s="6"/>
      <c r="N253" s="6"/>
      <c r="Q253" s="47"/>
      <c r="S253" s="6"/>
      <c r="T253" s="6"/>
      <c r="U253" s="6"/>
      <c r="W253" s="6"/>
      <c r="X253" s="6"/>
      <c r="Y253" s="6"/>
      <c r="AA253" s="54"/>
      <c r="AC253" s="6"/>
      <c r="AD253" s="288"/>
      <c r="AE253" s="6"/>
      <c r="AF253" s="6"/>
      <c r="AL253" s="6"/>
      <c r="AS253" s="41"/>
      <c r="AX253" s="58"/>
      <c r="BM253" s="4"/>
      <c r="BN253" s="6"/>
      <c r="BO253" s="6"/>
      <c r="BP253" s="6"/>
      <c r="BQ253" s="6"/>
      <c r="BR253" s="6"/>
      <c r="BT253" s="68"/>
    </row>
    <row r="254" spans="3:72" s="5" customFormat="1" x14ac:dyDescent="0.35">
      <c r="C254" s="402"/>
      <c r="D254" s="402"/>
      <c r="E254" s="6"/>
      <c r="F254" s="77"/>
      <c r="G254" s="77"/>
      <c r="H254" s="77"/>
      <c r="J254" s="459"/>
      <c r="K254" s="6"/>
      <c r="L254" s="6"/>
      <c r="M254" s="6"/>
      <c r="N254" s="6"/>
      <c r="Q254" s="47"/>
      <c r="S254" s="6"/>
      <c r="T254" s="6"/>
      <c r="U254" s="6"/>
      <c r="W254" s="6"/>
      <c r="X254" s="6"/>
      <c r="Y254" s="6"/>
      <c r="AA254" s="54"/>
      <c r="AC254" s="6"/>
      <c r="AD254" s="288"/>
      <c r="AE254" s="6"/>
      <c r="AF254" s="6"/>
      <c r="AL254" s="6"/>
      <c r="AS254" s="41"/>
      <c r="AX254" s="58"/>
      <c r="BM254" s="4"/>
      <c r="BN254" s="6"/>
      <c r="BO254" s="6"/>
      <c r="BP254" s="6"/>
      <c r="BQ254" s="6"/>
      <c r="BR254" s="6"/>
      <c r="BT254" s="68"/>
    </row>
    <row r="255" spans="3:72" s="5" customFormat="1" x14ac:dyDescent="0.35">
      <c r="C255" s="402"/>
      <c r="D255" s="402"/>
      <c r="E255" s="6"/>
      <c r="F255" s="77"/>
      <c r="G255" s="77"/>
      <c r="H255" s="77"/>
      <c r="J255" s="459"/>
      <c r="K255" s="6"/>
      <c r="L255" s="6"/>
      <c r="M255" s="6"/>
      <c r="N255" s="6"/>
      <c r="Q255" s="47"/>
      <c r="S255" s="6"/>
      <c r="T255" s="6"/>
      <c r="U255" s="6"/>
      <c r="W255" s="6"/>
      <c r="X255" s="6"/>
      <c r="Y255" s="6"/>
      <c r="AA255" s="54"/>
      <c r="AC255" s="6"/>
      <c r="AD255" s="288"/>
      <c r="AE255" s="6"/>
      <c r="AF255" s="6"/>
      <c r="AL255" s="6"/>
      <c r="AS255" s="41"/>
      <c r="AX255" s="58"/>
      <c r="BM255" s="4"/>
      <c r="BN255" s="6"/>
      <c r="BO255" s="6"/>
      <c r="BP255" s="6"/>
      <c r="BQ255" s="6"/>
      <c r="BR255" s="6"/>
      <c r="BT255" s="68"/>
    </row>
    <row r="256" spans="3:72" s="5" customFormat="1" x14ac:dyDescent="0.35">
      <c r="C256" s="402"/>
      <c r="D256" s="402"/>
      <c r="E256" s="6"/>
      <c r="F256" s="77"/>
      <c r="G256" s="77"/>
      <c r="H256" s="77"/>
      <c r="J256" s="459"/>
      <c r="K256" s="6"/>
      <c r="L256" s="6"/>
      <c r="M256" s="6"/>
      <c r="N256" s="6"/>
      <c r="Q256" s="47"/>
      <c r="S256" s="6"/>
      <c r="T256" s="6"/>
      <c r="U256" s="6"/>
      <c r="W256" s="6"/>
      <c r="X256" s="6"/>
      <c r="Y256" s="6"/>
      <c r="AA256" s="54"/>
      <c r="AC256" s="6"/>
      <c r="AD256" s="288"/>
      <c r="AE256" s="6"/>
      <c r="AF256" s="6"/>
      <c r="AL256" s="6"/>
      <c r="AS256" s="41"/>
      <c r="AX256" s="58"/>
      <c r="BM256" s="4"/>
      <c r="BN256" s="6"/>
      <c r="BO256" s="6"/>
      <c r="BP256" s="6"/>
      <c r="BQ256" s="6"/>
      <c r="BR256" s="6"/>
      <c r="BT256" s="68"/>
    </row>
    <row r="257" spans="3:72" s="5" customFormat="1" x14ac:dyDescent="0.35">
      <c r="C257" s="402"/>
      <c r="D257" s="402"/>
      <c r="E257" s="6"/>
      <c r="F257" s="77"/>
      <c r="G257" s="77"/>
      <c r="H257" s="77"/>
      <c r="J257" s="459"/>
      <c r="K257" s="6"/>
      <c r="L257" s="6"/>
      <c r="M257" s="6"/>
      <c r="N257" s="6"/>
      <c r="Q257" s="47"/>
      <c r="S257" s="6"/>
      <c r="T257" s="6"/>
      <c r="U257" s="6"/>
      <c r="W257" s="6"/>
      <c r="X257" s="6"/>
      <c r="Y257" s="6"/>
      <c r="AA257" s="54"/>
      <c r="AC257" s="6"/>
      <c r="AD257" s="288"/>
      <c r="AE257" s="6"/>
      <c r="AF257" s="6"/>
      <c r="AL257" s="6"/>
      <c r="AS257" s="41"/>
      <c r="AX257" s="58"/>
      <c r="BM257" s="4"/>
      <c r="BN257" s="6"/>
      <c r="BO257" s="6"/>
      <c r="BP257" s="6"/>
      <c r="BQ257" s="6"/>
      <c r="BR257" s="6"/>
      <c r="BT257" s="68"/>
    </row>
    <row r="258" spans="3:72" s="5" customFormat="1" x14ac:dyDescent="0.35">
      <c r="C258" s="402"/>
      <c r="D258" s="402"/>
      <c r="E258" s="6"/>
      <c r="F258" s="77"/>
      <c r="G258" s="77"/>
      <c r="H258" s="77"/>
      <c r="J258" s="459"/>
      <c r="K258" s="6"/>
      <c r="L258" s="6"/>
      <c r="M258" s="6"/>
      <c r="N258" s="6"/>
      <c r="Q258" s="47"/>
      <c r="S258" s="6"/>
      <c r="T258" s="6"/>
      <c r="U258" s="6"/>
      <c r="W258" s="6"/>
      <c r="X258" s="6"/>
      <c r="Y258" s="6"/>
      <c r="AA258" s="54"/>
      <c r="AC258" s="6"/>
      <c r="AD258" s="288"/>
      <c r="AE258" s="6"/>
      <c r="AF258" s="6"/>
      <c r="AL258" s="6"/>
      <c r="AS258" s="41"/>
      <c r="AX258" s="58"/>
      <c r="BM258" s="4"/>
      <c r="BN258" s="6"/>
      <c r="BO258" s="6"/>
      <c r="BP258" s="6"/>
      <c r="BQ258" s="6"/>
      <c r="BR258" s="6"/>
      <c r="BT258" s="68"/>
    </row>
    <row r="259" spans="3:72" s="5" customFormat="1" x14ac:dyDescent="0.35">
      <c r="C259" s="402"/>
      <c r="D259" s="402"/>
      <c r="E259" s="6"/>
      <c r="F259" s="77"/>
      <c r="G259" s="77"/>
      <c r="H259" s="77"/>
      <c r="J259" s="459"/>
      <c r="K259" s="6"/>
      <c r="L259" s="6"/>
      <c r="M259" s="6"/>
      <c r="N259" s="6"/>
      <c r="Q259" s="47"/>
      <c r="S259" s="6"/>
      <c r="T259" s="6"/>
      <c r="U259" s="6"/>
      <c r="W259" s="6"/>
      <c r="X259" s="6"/>
      <c r="Y259" s="6"/>
      <c r="AA259" s="54"/>
      <c r="AC259" s="6"/>
      <c r="AD259" s="288"/>
      <c r="AE259" s="6"/>
      <c r="AF259" s="6"/>
      <c r="AL259" s="6"/>
      <c r="AS259" s="41"/>
      <c r="AX259" s="58"/>
      <c r="BM259" s="4"/>
      <c r="BN259" s="6"/>
      <c r="BO259" s="6"/>
      <c r="BP259" s="6"/>
      <c r="BQ259" s="6"/>
      <c r="BR259" s="6"/>
      <c r="BT259" s="68"/>
    </row>
    <row r="260" spans="3:72" s="5" customFormat="1" x14ac:dyDescent="0.35">
      <c r="C260" s="402"/>
      <c r="D260" s="402"/>
      <c r="E260" s="6"/>
      <c r="F260" s="77"/>
      <c r="G260" s="77"/>
      <c r="H260" s="77"/>
      <c r="J260" s="459"/>
      <c r="K260" s="6"/>
      <c r="L260" s="6"/>
      <c r="M260" s="6"/>
      <c r="N260" s="6"/>
      <c r="Q260" s="47"/>
      <c r="S260" s="6"/>
      <c r="T260" s="6"/>
      <c r="U260" s="6"/>
      <c r="W260" s="6"/>
      <c r="X260" s="6"/>
      <c r="Y260" s="6"/>
      <c r="AA260" s="54"/>
      <c r="AC260" s="6"/>
      <c r="AD260" s="288"/>
      <c r="AE260" s="6"/>
      <c r="AF260" s="6"/>
      <c r="AL260" s="6"/>
      <c r="AS260" s="41"/>
      <c r="AX260" s="58"/>
      <c r="BM260" s="4"/>
      <c r="BN260" s="6"/>
      <c r="BO260" s="6"/>
      <c r="BP260" s="6"/>
      <c r="BQ260" s="6"/>
      <c r="BR260" s="6"/>
      <c r="BT260" s="68"/>
    </row>
    <row r="261" spans="3:72" s="5" customFormat="1" x14ac:dyDescent="0.35">
      <c r="C261" s="402"/>
      <c r="D261" s="402"/>
      <c r="E261" s="6"/>
      <c r="F261" s="77"/>
      <c r="G261" s="77"/>
      <c r="H261" s="77"/>
      <c r="J261" s="459"/>
      <c r="K261" s="6"/>
      <c r="L261" s="6"/>
      <c r="M261" s="6"/>
      <c r="N261" s="6"/>
      <c r="Q261" s="47"/>
      <c r="S261" s="6"/>
      <c r="T261" s="6"/>
      <c r="U261" s="6"/>
      <c r="W261" s="6"/>
      <c r="X261" s="6"/>
      <c r="Y261" s="6"/>
      <c r="AA261" s="54"/>
      <c r="AC261" s="6"/>
      <c r="AD261" s="288"/>
      <c r="AE261" s="6"/>
      <c r="AF261" s="6"/>
      <c r="AL261" s="6"/>
      <c r="AS261" s="41"/>
      <c r="AX261" s="58"/>
      <c r="BM261" s="4"/>
      <c r="BN261" s="6"/>
      <c r="BO261" s="6"/>
      <c r="BP261" s="6"/>
      <c r="BQ261" s="6"/>
      <c r="BR261" s="6"/>
      <c r="BT261" s="68"/>
    </row>
    <row r="262" spans="3:72" s="5" customFormat="1" x14ac:dyDescent="0.35">
      <c r="C262" s="402"/>
      <c r="D262" s="402"/>
      <c r="E262" s="6"/>
      <c r="F262" s="77"/>
      <c r="G262" s="77"/>
      <c r="H262" s="77"/>
      <c r="J262" s="459"/>
      <c r="K262" s="6"/>
      <c r="L262" s="6"/>
      <c r="M262" s="6"/>
      <c r="N262" s="6"/>
      <c r="Q262" s="47"/>
      <c r="S262" s="6"/>
      <c r="T262" s="6"/>
      <c r="U262" s="6"/>
      <c r="W262" s="6"/>
      <c r="X262" s="6"/>
      <c r="Y262" s="6"/>
      <c r="AA262" s="54"/>
      <c r="AC262" s="6"/>
      <c r="AD262" s="288"/>
      <c r="AE262" s="6"/>
      <c r="AF262" s="6"/>
      <c r="AL262" s="6"/>
      <c r="AS262" s="41"/>
      <c r="AX262" s="58"/>
      <c r="BM262" s="4"/>
      <c r="BN262" s="6"/>
      <c r="BO262" s="6"/>
      <c r="BP262" s="6"/>
      <c r="BQ262" s="6"/>
      <c r="BR262" s="6"/>
      <c r="BT262" s="68"/>
    </row>
    <row r="263" spans="3:72" s="5" customFormat="1" x14ac:dyDescent="0.35">
      <c r="C263" s="402"/>
      <c r="D263" s="402"/>
      <c r="E263" s="6"/>
      <c r="F263" s="77"/>
      <c r="G263" s="77"/>
      <c r="H263" s="77"/>
      <c r="J263" s="459"/>
      <c r="K263" s="6"/>
      <c r="L263" s="6"/>
      <c r="M263" s="6"/>
      <c r="N263" s="6"/>
      <c r="Q263" s="47"/>
      <c r="S263" s="6"/>
      <c r="T263" s="6"/>
      <c r="U263" s="6"/>
      <c r="W263" s="6"/>
      <c r="X263" s="6"/>
      <c r="Y263" s="6"/>
      <c r="AA263" s="54"/>
      <c r="AC263" s="6"/>
      <c r="AD263" s="288"/>
      <c r="AE263" s="6"/>
      <c r="AF263" s="6"/>
      <c r="AL263" s="6"/>
      <c r="AS263" s="41"/>
      <c r="AX263" s="58"/>
      <c r="BM263" s="4"/>
      <c r="BN263" s="6"/>
      <c r="BO263" s="6"/>
      <c r="BP263" s="6"/>
      <c r="BQ263" s="6"/>
      <c r="BR263" s="6"/>
      <c r="BT263" s="68"/>
    </row>
    <row r="264" spans="3:72" s="5" customFormat="1" x14ac:dyDescent="0.35">
      <c r="C264" s="402"/>
      <c r="D264" s="402"/>
      <c r="E264" s="6"/>
      <c r="F264" s="77"/>
      <c r="G264" s="77"/>
      <c r="H264" s="77"/>
      <c r="J264" s="459"/>
      <c r="K264" s="6"/>
      <c r="L264" s="6"/>
      <c r="M264" s="6"/>
      <c r="N264" s="6"/>
      <c r="Q264" s="47"/>
      <c r="S264" s="6"/>
      <c r="T264" s="6"/>
      <c r="U264" s="6"/>
      <c r="W264" s="6"/>
      <c r="X264" s="6"/>
      <c r="Y264" s="6"/>
      <c r="AA264" s="54"/>
      <c r="AC264" s="6"/>
      <c r="AD264" s="288"/>
      <c r="AE264" s="6"/>
      <c r="AF264" s="6"/>
      <c r="AL264" s="6"/>
      <c r="AS264" s="41"/>
      <c r="AX264" s="58"/>
      <c r="BM264" s="4"/>
      <c r="BN264" s="6"/>
      <c r="BO264" s="6"/>
      <c r="BP264" s="6"/>
      <c r="BQ264" s="6"/>
      <c r="BR264" s="6"/>
      <c r="BT264" s="68"/>
    </row>
    <row r="265" spans="3:72" s="5" customFormat="1" x14ac:dyDescent="0.35">
      <c r="C265" s="402"/>
      <c r="D265" s="402"/>
      <c r="E265" s="6"/>
      <c r="F265" s="77"/>
      <c r="G265" s="77"/>
      <c r="H265" s="77"/>
      <c r="J265" s="459"/>
      <c r="K265" s="6"/>
      <c r="L265" s="6"/>
      <c r="M265" s="6"/>
      <c r="N265" s="6"/>
      <c r="Q265" s="47"/>
      <c r="S265" s="6"/>
      <c r="T265" s="6"/>
      <c r="U265" s="6"/>
      <c r="W265" s="6"/>
      <c r="X265" s="6"/>
      <c r="Y265" s="6"/>
      <c r="AA265" s="54"/>
      <c r="AC265" s="6"/>
      <c r="AD265" s="288"/>
      <c r="AE265" s="6"/>
      <c r="AF265" s="6"/>
      <c r="AL265" s="6"/>
      <c r="AS265" s="41"/>
      <c r="AX265" s="58"/>
      <c r="BM265" s="4"/>
      <c r="BN265" s="6"/>
      <c r="BO265" s="6"/>
      <c r="BP265" s="6"/>
      <c r="BQ265" s="6"/>
      <c r="BR265" s="6"/>
      <c r="BT265" s="68"/>
    </row>
    <row r="266" spans="3:72" s="5" customFormat="1" x14ac:dyDescent="0.35">
      <c r="C266" s="402"/>
      <c r="D266" s="402"/>
      <c r="E266" s="6"/>
      <c r="F266" s="77"/>
      <c r="G266" s="77"/>
      <c r="H266" s="77"/>
      <c r="J266" s="459"/>
      <c r="K266" s="6"/>
      <c r="L266" s="6"/>
      <c r="M266" s="6"/>
      <c r="N266" s="6"/>
      <c r="Q266" s="47"/>
      <c r="S266" s="6"/>
      <c r="T266" s="6"/>
      <c r="U266" s="6"/>
      <c r="W266" s="6"/>
      <c r="X266" s="6"/>
      <c r="Y266" s="6"/>
      <c r="AA266" s="54"/>
      <c r="AC266" s="6"/>
      <c r="AD266" s="288"/>
      <c r="AE266" s="6"/>
      <c r="AF266" s="6"/>
      <c r="AL266" s="6"/>
      <c r="AS266" s="41"/>
      <c r="AX266" s="58"/>
      <c r="BM266" s="4"/>
      <c r="BN266" s="6"/>
      <c r="BO266" s="6"/>
      <c r="BP266" s="6"/>
      <c r="BQ266" s="6"/>
      <c r="BR266" s="6"/>
      <c r="BT266" s="68"/>
    </row>
    <row r="267" spans="3:72" s="5" customFormat="1" x14ac:dyDescent="0.35">
      <c r="C267" s="402"/>
      <c r="D267" s="402"/>
      <c r="E267" s="6"/>
      <c r="F267" s="77"/>
      <c r="G267" s="77"/>
      <c r="H267" s="77"/>
      <c r="J267" s="459"/>
      <c r="K267" s="6"/>
      <c r="L267" s="6"/>
      <c r="M267" s="6"/>
      <c r="N267" s="6"/>
      <c r="Q267" s="47"/>
      <c r="S267" s="6"/>
      <c r="T267" s="6"/>
      <c r="U267" s="6"/>
      <c r="W267" s="6"/>
      <c r="X267" s="6"/>
      <c r="Y267" s="6"/>
      <c r="AA267" s="54"/>
      <c r="AC267" s="6"/>
      <c r="AD267" s="288"/>
      <c r="AE267" s="6"/>
      <c r="AF267" s="6"/>
      <c r="AL267" s="6"/>
      <c r="AS267" s="41"/>
      <c r="AX267" s="58"/>
      <c r="BM267" s="4"/>
      <c r="BN267" s="6"/>
      <c r="BO267" s="6"/>
      <c r="BP267" s="6"/>
      <c r="BQ267" s="6"/>
      <c r="BR267" s="6"/>
      <c r="BT267" s="68"/>
    </row>
    <row r="268" spans="3:72" s="5" customFormat="1" x14ac:dyDescent="0.35">
      <c r="C268" s="402"/>
      <c r="D268" s="402"/>
      <c r="E268" s="6"/>
      <c r="F268" s="77"/>
      <c r="G268" s="77"/>
      <c r="H268" s="77"/>
      <c r="J268" s="459"/>
      <c r="K268" s="6"/>
      <c r="L268" s="6"/>
      <c r="M268" s="6"/>
      <c r="N268" s="6"/>
      <c r="Q268" s="47"/>
      <c r="S268" s="6"/>
      <c r="T268" s="6"/>
      <c r="U268" s="6"/>
      <c r="W268" s="6"/>
      <c r="X268" s="6"/>
      <c r="Y268" s="6"/>
      <c r="AA268" s="54"/>
      <c r="AC268" s="6"/>
      <c r="AD268" s="288"/>
      <c r="AE268" s="6"/>
      <c r="AF268" s="6"/>
      <c r="AL268" s="6"/>
      <c r="AS268" s="41"/>
      <c r="AX268" s="58"/>
      <c r="BM268" s="4"/>
      <c r="BN268" s="6"/>
      <c r="BO268" s="6"/>
      <c r="BP268" s="6"/>
      <c r="BQ268" s="6"/>
      <c r="BR268" s="6"/>
      <c r="BT268" s="68"/>
    </row>
    <row r="269" spans="3:72" s="5" customFormat="1" x14ac:dyDescent="0.35">
      <c r="C269" s="402"/>
      <c r="D269" s="402"/>
      <c r="E269" s="6"/>
      <c r="F269" s="77"/>
      <c r="G269" s="77"/>
      <c r="H269" s="77"/>
      <c r="J269" s="459"/>
      <c r="K269" s="6"/>
      <c r="L269" s="6"/>
      <c r="M269" s="6"/>
      <c r="N269" s="6"/>
      <c r="Q269" s="47"/>
      <c r="S269" s="6"/>
      <c r="T269" s="6"/>
      <c r="U269" s="6"/>
      <c r="W269" s="6"/>
      <c r="X269" s="6"/>
      <c r="Y269" s="6"/>
      <c r="AA269" s="54"/>
      <c r="AC269" s="6"/>
      <c r="AD269" s="288"/>
      <c r="AE269" s="6"/>
      <c r="AF269" s="6"/>
      <c r="AL269" s="6"/>
      <c r="AS269" s="41"/>
      <c r="AX269" s="58"/>
      <c r="BM269" s="4"/>
      <c r="BN269" s="6"/>
      <c r="BO269" s="6"/>
      <c r="BP269" s="6"/>
      <c r="BQ269" s="6"/>
      <c r="BR269" s="6"/>
      <c r="BT269" s="68"/>
    </row>
    <row r="270" spans="3:72" s="5" customFormat="1" x14ac:dyDescent="0.35">
      <c r="C270" s="402"/>
      <c r="D270" s="402"/>
      <c r="E270" s="6"/>
      <c r="F270" s="77"/>
      <c r="G270" s="77"/>
      <c r="H270" s="77"/>
      <c r="J270" s="459"/>
      <c r="K270" s="6"/>
      <c r="L270" s="6"/>
      <c r="M270" s="6"/>
      <c r="N270" s="6"/>
      <c r="Q270" s="47"/>
      <c r="S270" s="6"/>
      <c r="T270" s="6"/>
      <c r="U270" s="6"/>
      <c r="W270" s="6"/>
      <c r="X270" s="6"/>
      <c r="Y270" s="6"/>
      <c r="AA270" s="54"/>
      <c r="AC270" s="6"/>
      <c r="AD270" s="288"/>
      <c r="AE270" s="6"/>
      <c r="AF270" s="6"/>
      <c r="AL270" s="6"/>
      <c r="AS270" s="41"/>
      <c r="AX270" s="58"/>
      <c r="BM270" s="4"/>
      <c r="BN270" s="6"/>
      <c r="BO270" s="6"/>
      <c r="BP270" s="6"/>
      <c r="BQ270" s="6"/>
      <c r="BR270" s="6"/>
      <c r="BT270" s="68"/>
    </row>
    <row r="271" spans="3:72" s="5" customFormat="1" x14ac:dyDescent="0.35">
      <c r="C271" s="402"/>
      <c r="D271" s="402"/>
      <c r="E271" s="6"/>
      <c r="F271" s="77"/>
      <c r="G271" s="77"/>
      <c r="H271" s="77"/>
      <c r="J271" s="459"/>
      <c r="K271" s="6"/>
      <c r="L271" s="6"/>
      <c r="M271" s="6"/>
      <c r="N271" s="6"/>
      <c r="Q271" s="47"/>
      <c r="S271" s="6"/>
      <c r="T271" s="6"/>
      <c r="U271" s="6"/>
      <c r="W271" s="6"/>
      <c r="X271" s="6"/>
      <c r="Y271" s="6"/>
      <c r="AA271" s="54"/>
      <c r="AC271" s="6"/>
      <c r="AD271" s="288"/>
      <c r="AE271" s="6"/>
      <c r="AF271" s="6"/>
      <c r="AL271" s="6"/>
      <c r="AS271" s="41"/>
      <c r="AX271" s="58"/>
      <c r="BM271" s="4"/>
      <c r="BN271" s="6"/>
      <c r="BO271" s="6"/>
      <c r="BP271" s="6"/>
      <c r="BQ271" s="6"/>
      <c r="BR271" s="6"/>
      <c r="BT271" s="68"/>
    </row>
    <row r="272" spans="3:72" s="5" customFormat="1" x14ac:dyDescent="0.35">
      <c r="C272" s="402"/>
      <c r="D272" s="402"/>
      <c r="E272" s="6"/>
      <c r="F272" s="77"/>
      <c r="G272" s="77"/>
      <c r="H272" s="77"/>
      <c r="J272" s="459"/>
      <c r="K272" s="6"/>
      <c r="L272" s="6"/>
      <c r="M272" s="6"/>
      <c r="N272" s="6"/>
      <c r="Q272" s="47"/>
      <c r="S272" s="6"/>
      <c r="T272" s="6"/>
      <c r="U272" s="6"/>
      <c r="W272" s="6"/>
      <c r="X272" s="6"/>
      <c r="Y272" s="6"/>
      <c r="AA272" s="54"/>
      <c r="AC272" s="6"/>
      <c r="AD272" s="288"/>
      <c r="AE272" s="6"/>
      <c r="AF272" s="6"/>
      <c r="AL272" s="6"/>
      <c r="AS272" s="41"/>
      <c r="AX272" s="58"/>
      <c r="BM272" s="4"/>
      <c r="BN272" s="6"/>
      <c r="BO272" s="6"/>
      <c r="BP272" s="6"/>
      <c r="BQ272" s="6"/>
      <c r="BR272" s="6"/>
      <c r="BT272" s="68"/>
    </row>
    <row r="273" spans="3:72" s="5" customFormat="1" x14ac:dyDescent="0.35">
      <c r="C273" s="402"/>
      <c r="D273" s="402"/>
      <c r="E273" s="6"/>
      <c r="F273" s="77"/>
      <c r="G273" s="77"/>
      <c r="H273" s="77"/>
      <c r="J273" s="459"/>
      <c r="K273" s="6"/>
      <c r="L273" s="6"/>
      <c r="M273" s="6"/>
      <c r="N273" s="6"/>
      <c r="Q273" s="47"/>
      <c r="S273" s="6"/>
      <c r="T273" s="6"/>
      <c r="U273" s="6"/>
      <c r="W273" s="6"/>
      <c r="X273" s="6"/>
      <c r="Y273" s="6"/>
      <c r="AA273" s="54"/>
      <c r="AC273" s="6"/>
      <c r="AD273" s="288"/>
      <c r="AE273" s="6"/>
      <c r="AF273" s="6"/>
      <c r="AL273" s="6"/>
      <c r="AS273" s="41"/>
      <c r="AX273" s="58"/>
      <c r="BM273" s="4"/>
      <c r="BN273" s="6"/>
      <c r="BO273" s="6"/>
      <c r="BP273" s="6"/>
      <c r="BQ273" s="6"/>
      <c r="BR273" s="6"/>
      <c r="BT273" s="68"/>
    </row>
    <row r="274" spans="3:72" s="5" customFormat="1" x14ac:dyDescent="0.35">
      <c r="C274" s="402"/>
      <c r="D274" s="402"/>
      <c r="E274" s="6"/>
      <c r="F274" s="77"/>
      <c r="G274" s="77"/>
      <c r="H274" s="77"/>
      <c r="J274" s="459"/>
      <c r="K274" s="6"/>
      <c r="L274" s="6"/>
      <c r="M274" s="6"/>
      <c r="N274" s="6"/>
      <c r="Q274" s="47"/>
      <c r="S274" s="6"/>
      <c r="T274" s="6"/>
      <c r="U274" s="6"/>
      <c r="W274" s="6"/>
      <c r="X274" s="6"/>
      <c r="Y274" s="6"/>
      <c r="AA274" s="54"/>
      <c r="AC274" s="6"/>
      <c r="AD274" s="288"/>
      <c r="AE274" s="6"/>
      <c r="AF274" s="6"/>
      <c r="AL274" s="6"/>
      <c r="AS274" s="41"/>
      <c r="AX274" s="58"/>
      <c r="BM274" s="4"/>
      <c r="BN274" s="6"/>
      <c r="BO274" s="6"/>
      <c r="BP274" s="6"/>
      <c r="BQ274" s="6"/>
      <c r="BR274" s="6"/>
      <c r="BT274" s="68"/>
    </row>
    <row r="275" spans="3:72" s="5" customFormat="1" x14ac:dyDescent="0.35">
      <c r="C275" s="402"/>
      <c r="D275" s="402"/>
      <c r="E275" s="6"/>
      <c r="F275" s="77"/>
      <c r="G275" s="77"/>
      <c r="H275" s="77"/>
      <c r="J275" s="459"/>
      <c r="K275" s="6"/>
      <c r="L275" s="6"/>
      <c r="M275" s="6"/>
      <c r="N275" s="6"/>
      <c r="Q275" s="47"/>
      <c r="S275" s="6"/>
      <c r="T275" s="6"/>
      <c r="U275" s="6"/>
      <c r="W275" s="6"/>
      <c r="X275" s="6"/>
      <c r="Y275" s="6"/>
      <c r="AA275" s="54"/>
      <c r="AC275" s="6"/>
      <c r="AD275" s="288"/>
      <c r="AE275" s="6"/>
      <c r="AF275" s="6"/>
      <c r="AL275" s="6"/>
      <c r="AS275" s="41"/>
      <c r="AX275" s="58"/>
      <c r="BM275" s="4"/>
      <c r="BN275" s="6"/>
      <c r="BO275" s="6"/>
      <c r="BP275" s="6"/>
      <c r="BQ275" s="6"/>
      <c r="BR275" s="6"/>
      <c r="BT275" s="68"/>
    </row>
    <row r="276" spans="3:72" s="5" customFormat="1" x14ac:dyDescent="0.35">
      <c r="C276" s="402"/>
      <c r="D276" s="402"/>
      <c r="E276" s="6"/>
      <c r="F276" s="77"/>
      <c r="G276" s="77"/>
      <c r="H276" s="77"/>
      <c r="J276" s="459"/>
      <c r="K276" s="6"/>
      <c r="L276" s="6"/>
      <c r="M276" s="6"/>
      <c r="N276" s="6"/>
      <c r="Q276" s="47"/>
      <c r="S276" s="6"/>
      <c r="T276" s="6"/>
      <c r="U276" s="6"/>
      <c r="W276" s="6"/>
      <c r="X276" s="6"/>
      <c r="Y276" s="6"/>
      <c r="AA276" s="54"/>
      <c r="AC276" s="6"/>
      <c r="AD276" s="288"/>
      <c r="AE276" s="6"/>
      <c r="AF276" s="6"/>
      <c r="AL276" s="6"/>
      <c r="AS276" s="41"/>
      <c r="AX276" s="58"/>
      <c r="BM276" s="4"/>
      <c r="BN276" s="6"/>
      <c r="BO276" s="6"/>
      <c r="BP276" s="6"/>
      <c r="BQ276" s="6"/>
      <c r="BR276" s="6"/>
      <c r="BT276" s="68"/>
    </row>
    <row r="277" spans="3:72" s="5" customFormat="1" x14ac:dyDescent="0.35">
      <c r="C277" s="402"/>
      <c r="D277" s="402"/>
      <c r="E277" s="6"/>
      <c r="F277" s="77"/>
      <c r="G277" s="77"/>
      <c r="H277" s="77"/>
      <c r="J277" s="459"/>
      <c r="K277" s="6"/>
      <c r="L277" s="6"/>
      <c r="M277" s="6"/>
      <c r="N277" s="6"/>
      <c r="Q277" s="47"/>
      <c r="S277" s="6"/>
      <c r="T277" s="6"/>
      <c r="U277" s="6"/>
      <c r="W277" s="6"/>
      <c r="X277" s="6"/>
      <c r="Y277" s="6"/>
      <c r="AA277" s="54"/>
      <c r="AC277" s="6"/>
      <c r="AD277" s="288"/>
      <c r="AE277" s="6"/>
      <c r="AF277" s="6"/>
      <c r="AL277" s="6"/>
      <c r="AS277" s="41"/>
      <c r="AX277" s="58"/>
      <c r="BM277" s="4"/>
      <c r="BN277" s="6"/>
      <c r="BO277" s="6"/>
      <c r="BP277" s="6"/>
      <c r="BQ277" s="6"/>
      <c r="BR277" s="6"/>
      <c r="BT277" s="68"/>
    </row>
    <row r="278" spans="3:72" s="5" customFormat="1" x14ac:dyDescent="0.35">
      <c r="C278" s="402"/>
      <c r="D278" s="402"/>
      <c r="E278" s="6"/>
      <c r="F278" s="77"/>
      <c r="G278" s="77"/>
      <c r="H278" s="77"/>
      <c r="J278" s="459"/>
      <c r="K278" s="6"/>
      <c r="L278" s="6"/>
      <c r="M278" s="6"/>
      <c r="N278" s="6"/>
      <c r="Q278" s="47"/>
      <c r="S278" s="6"/>
      <c r="T278" s="6"/>
      <c r="U278" s="6"/>
      <c r="W278" s="6"/>
      <c r="X278" s="6"/>
      <c r="Y278" s="6"/>
      <c r="AA278" s="54"/>
      <c r="AC278" s="6"/>
      <c r="AD278" s="288"/>
      <c r="AE278" s="6"/>
      <c r="AF278" s="6"/>
      <c r="AL278" s="6"/>
      <c r="AS278" s="41"/>
      <c r="AX278" s="58"/>
      <c r="BM278" s="4"/>
      <c r="BN278" s="6"/>
      <c r="BO278" s="6"/>
      <c r="BP278" s="6"/>
      <c r="BQ278" s="6"/>
      <c r="BR278" s="6"/>
      <c r="BT278" s="68"/>
    </row>
    <row r="279" spans="3:72" s="5" customFormat="1" x14ac:dyDescent="0.35">
      <c r="C279" s="402"/>
      <c r="D279" s="402"/>
      <c r="E279" s="6"/>
      <c r="F279" s="77"/>
      <c r="G279" s="77"/>
      <c r="H279" s="77"/>
      <c r="J279" s="459"/>
      <c r="K279" s="6"/>
      <c r="L279" s="6"/>
      <c r="M279" s="6"/>
      <c r="N279" s="6"/>
      <c r="Q279" s="47"/>
      <c r="S279" s="6"/>
      <c r="T279" s="6"/>
      <c r="U279" s="6"/>
      <c r="W279" s="6"/>
      <c r="X279" s="6"/>
      <c r="Y279" s="6"/>
      <c r="AA279" s="54"/>
      <c r="AC279" s="6"/>
      <c r="AD279" s="288"/>
      <c r="AE279" s="6"/>
      <c r="AF279" s="6"/>
      <c r="AL279" s="6"/>
      <c r="AS279" s="41"/>
      <c r="AX279" s="58"/>
      <c r="BM279" s="4"/>
      <c r="BN279" s="6"/>
      <c r="BO279" s="6"/>
      <c r="BP279" s="6"/>
      <c r="BQ279" s="6"/>
      <c r="BR279" s="6"/>
      <c r="BT279" s="68"/>
    </row>
    <row r="280" spans="3:72" s="5" customFormat="1" x14ac:dyDescent="0.35">
      <c r="C280" s="402"/>
      <c r="D280" s="402"/>
      <c r="E280" s="6"/>
      <c r="F280" s="77"/>
      <c r="G280" s="77"/>
      <c r="H280" s="77"/>
      <c r="J280" s="459"/>
      <c r="K280" s="6"/>
      <c r="L280" s="6"/>
      <c r="M280" s="6"/>
      <c r="N280" s="6"/>
      <c r="Q280" s="47"/>
      <c r="S280" s="6"/>
      <c r="T280" s="6"/>
      <c r="U280" s="6"/>
      <c r="W280" s="6"/>
      <c r="X280" s="6"/>
      <c r="Y280" s="6"/>
      <c r="AA280" s="54"/>
      <c r="AC280" s="6"/>
      <c r="AD280" s="288"/>
      <c r="AE280" s="6"/>
      <c r="AF280" s="6"/>
      <c r="AL280" s="6"/>
      <c r="AS280" s="41"/>
      <c r="AX280" s="58"/>
      <c r="BM280" s="4"/>
      <c r="BN280" s="6"/>
      <c r="BO280" s="6"/>
      <c r="BP280" s="6"/>
      <c r="BQ280" s="6"/>
      <c r="BR280" s="6"/>
      <c r="BT280" s="68"/>
    </row>
    <row r="281" spans="3:72" s="5" customFormat="1" x14ac:dyDescent="0.35">
      <c r="C281" s="402"/>
      <c r="D281" s="402"/>
      <c r="E281" s="6"/>
      <c r="F281" s="77"/>
      <c r="G281" s="77"/>
      <c r="H281" s="77"/>
      <c r="J281" s="459"/>
      <c r="K281" s="6"/>
      <c r="L281" s="6"/>
      <c r="M281" s="6"/>
      <c r="N281" s="6"/>
      <c r="Q281" s="47"/>
      <c r="S281" s="6"/>
      <c r="T281" s="6"/>
      <c r="U281" s="6"/>
      <c r="W281" s="6"/>
      <c r="X281" s="6"/>
      <c r="Y281" s="6"/>
      <c r="AA281" s="54"/>
      <c r="AC281" s="6"/>
      <c r="AD281" s="288"/>
      <c r="AE281" s="6"/>
      <c r="AF281" s="6"/>
      <c r="AL281" s="6"/>
      <c r="AS281" s="41"/>
      <c r="AX281" s="58"/>
      <c r="BM281" s="4"/>
      <c r="BN281" s="6"/>
      <c r="BO281" s="6"/>
      <c r="BP281" s="6"/>
      <c r="BQ281" s="6"/>
      <c r="BR281" s="6"/>
      <c r="BT281" s="68"/>
    </row>
    <row r="282" spans="3:72" s="5" customFormat="1" x14ac:dyDescent="0.35">
      <c r="C282" s="402"/>
      <c r="D282" s="402"/>
      <c r="E282" s="6"/>
      <c r="F282" s="77"/>
      <c r="G282" s="77"/>
      <c r="H282" s="77"/>
      <c r="J282" s="459"/>
      <c r="K282" s="6"/>
      <c r="L282" s="6"/>
      <c r="M282" s="6"/>
      <c r="N282" s="6"/>
      <c r="Q282" s="47"/>
      <c r="S282" s="6"/>
      <c r="T282" s="6"/>
      <c r="U282" s="6"/>
      <c r="W282" s="6"/>
      <c r="X282" s="6"/>
      <c r="Y282" s="6"/>
      <c r="AA282" s="54"/>
      <c r="AC282" s="6"/>
      <c r="AD282" s="288"/>
      <c r="AE282" s="6"/>
      <c r="AF282" s="6"/>
      <c r="AL282" s="6"/>
      <c r="AS282" s="41"/>
      <c r="AX282" s="58"/>
      <c r="BM282" s="4"/>
      <c r="BN282" s="6"/>
      <c r="BO282" s="6"/>
      <c r="BP282" s="6"/>
      <c r="BQ282" s="6"/>
      <c r="BR282" s="6"/>
      <c r="BT282" s="68"/>
    </row>
    <row r="283" spans="3:72" s="5" customFormat="1" x14ac:dyDescent="0.35">
      <c r="C283" s="402"/>
      <c r="D283" s="402"/>
      <c r="E283" s="6"/>
      <c r="F283" s="77"/>
      <c r="G283" s="77"/>
      <c r="H283" s="77"/>
      <c r="J283" s="459"/>
      <c r="K283" s="6"/>
      <c r="L283" s="6"/>
      <c r="M283" s="6"/>
      <c r="N283" s="6"/>
      <c r="Q283" s="47"/>
      <c r="S283" s="6"/>
      <c r="T283" s="6"/>
      <c r="U283" s="6"/>
      <c r="W283" s="6"/>
      <c r="X283" s="6"/>
      <c r="Y283" s="6"/>
      <c r="AA283" s="54"/>
      <c r="AC283" s="6"/>
      <c r="AD283" s="288"/>
      <c r="AE283" s="6"/>
      <c r="AF283" s="6"/>
      <c r="AL283" s="6"/>
      <c r="AS283" s="41"/>
      <c r="AX283" s="58"/>
      <c r="BM283" s="4"/>
      <c r="BN283" s="6"/>
      <c r="BO283" s="6"/>
      <c r="BP283" s="6"/>
      <c r="BQ283" s="6"/>
      <c r="BR283" s="6"/>
      <c r="BT283" s="68"/>
    </row>
    <row r="284" spans="3:72" s="5" customFormat="1" x14ac:dyDescent="0.35">
      <c r="C284" s="402"/>
      <c r="D284" s="402"/>
      <c r="E284" s="6"/>
      <c r="F284" s="77"/>
      <c r="G284" s="77"/>
      <c r="H284" s="77"/>
      <c r="J284" s="459"/>
      <c r="K284" s="6"/>
      <c r="L284" s="6"/>
      <c r="M284" s="6"/>
      <c r="N284" s="6"/>
      <c r="Q284" s="47"/>
      <c r="S284" s="6"/>
      <c r="T284" s="6"/>
      <c r="U284" s="6"/>
      <c r="W284" s="6"/>
      <c r="X284" s="6"/>
      <c r="Y284" s="6"/>
      <c r="AA284" s="54"/>
      <c r="AC284" s="6"/>
      <c r="AD284" s="288"/>
      <c r="AE284" s="6"/>
      <c r="AF284" s="6"/>
      <c r="AL284" s="6"/>
      <c r="AS284" s="41"/>
      <c r="AX284" s="58"/>
      <c r="BM284" s="4"/>
      <c r="BN284" s="6"/>
      <c r="BO284" s="6"/>
      <c r="BP284" s="6"/>
      <c r="BQ284" s="6"/>
      <c r="BR284" s="6"/>
      <c r="BT284" s="68"/>
    </row>
    <row r="285" spans="3:72" s="5" customFormat="1" x14ac:dyDescent="0.35">
      <c r="C285" s="402"/>
      <c r="D285" s="402"/>
      <c r="E285" s="6"/>
      <c r="F285" s="77"/>
      <c r="G285" s="77"/>
      <c r="H285" s="77"/>
      <c r="J285" s="459"/>
      <c r="K285" s="6"/>
      <c r="L285" s="6"/>
      <c r="M285" s="6"/>
      <c r="N285" s="6"/>
      <c r="Q285" s="47"/>
      <c r="S285" s="6"/>
      <c r="T285" s="6"/>
      <c r="U285" s="6"/>
      <c r="W285" s="6"/>
      <c r="X285" s="6"/>
      <c r="Y285" s="6"/>
      <c r="AA285" s="54"/>
      <c r="AC285" s="6"/>
      <c r="AD285" s="288"/>
      <c r="AE285" s="6"/>
      <c r="AF285" s="6"/>
      <c r="AL285" s="6"/>
      <c r="AS285" s="41"/>
      <c r="AX285" s="58"/>
      <c r="BM285" s="4"/>
      <c r="BN285" s="6"/>
      <c r="BO285" s="6"/>
      <c r="BP285" s="6"/>
      <c r="BQ285" s="6"/>
      <c r="BR285" s="6"/>
      <c r="BT285" s="68"/>
    </row>
    <row r="286" spans="3:72" s="5" customFormat="1" x14ac:dyDescent="0.35">
      <c r="C286" s="402"/>
      <c r="D286" s="402"/>
      <c r="E286" s="6"/>
      <c r="F286" s="77"/>
      <c r="G286" s="77"/>
      <c r="H286" s="77"/>
      <c r="J286" s="459"/>
      <c r="K286" s="6"/>
      <c r="L286" s="6"/>
      <c r="M286" s="6"/>
      <c r="N286" s="6"/>
      <c r="Q286" s="47"/>
      <c r="S286" s="6"/>
      <c r="T286" s="6"/>
      <c r="U286" s="6"/>
      <c r="W286" s="6"/>
      <c r="X286" s="6"/>
      <c r="Y286" s="6"/>
      <c r="AA286" s="54"/>
      <c r="AC286" s="6"/>
      <c r="AD286" s="288"/>
      <c r="AE286" s="6"/>
      <c r="AF286" s="6"/>
      <c r="AL286" s="6"/>
      <c r="AS286" s="41"/>
      <c r="AX286" s="58"/>
      <c r="BM286" s="4"/>
      <c r="BN286" s="6"/>
      <c r="BO286" s="6"/>
      <c r="BP286" s="6"/>
      <c r="BQ286" s="6"/>
      <c r="BR286" s="6"/>
      <c r="BT286" s="68"/>
    </row>
    <row r="287" spans="3:72" s="5" customFormat="1" x14ac:dyDescent="0.35">
      <c r="C287" s="402"/>
      <c r="D287" s="402"/>
      <c r="E287" s="6"/>
      <c r="F287" s="77"/>
      <c r="G287" s="77"/>
      <c r="H287" s="77"/>
      <c r="J287" s="459"/>
      <c r="K287" s="6"/>
      <c r="L287" s="6"/>
      <c r="M287" s="6"/>
      <c r="N287" s="6"/>
      <c r="Q287" s="47"/>
      <c r="S287" s="6"/>
      <c r="T287" s="6"/>
      <c r="U287" s="6"/>
      <c r="W287" s="6"/>
      <c r="X287" s="6"/>
      <c r="Y287" s="6"/>
      <c r="AA287" s="54"/>
      <c r="AC287" s="6"/>
      <c r="AD287" s="288"/>
      <c r="AE287" s="6"/>
      <c r="AF287" s="6"/>
      <c r="AL287" s="6"/>
      <c r="AS287" s="41"/>
      <c r="AX287" s="58"/>
      <c r="BM287" s="4"/>
      <c r="BN287" s="6"/>
      <c r="BO287" s="6"/>
      <c r="BP287" s="6"/>
      <c r="BQ287" s="6"/>
      <c r="BR287" s="6"/>
      <c r="BT287" s="68"/>
    </row>
    <row r="288" spans="3:72" s="5" customFormat="1" x14ac:dyDescent="0.35">
      <c r="C288" s="402"/>
      <c r="D288" s="402"/>
      <c r="E288" s="6"/>
      <c r="F288" s="77"/>
      <c r="G288" s="77"/>
      <c r="H288" s="77"/>
      <c r="J288" s="459"/>
      <c r="K288" s="6"/>
      <c r="L288" s="6"/>
      <c r="M288" s="6"/>
      <c r="N288" s="6"/>
      <c r="Q288" s="47"/>
      <c r="S288" s="6"/>
      <c r="T288" s="6"/>
      <c r="U288" s="6"/>
      <c r="W288" s="6"/>
      <c r="X288" s="6"/>
      <c r="Y288" s="6"/>
      <c r="AA288" s="54"/>
      <c r="AC288" s="6"/>
      <c r="AD288" s="288"/>
      <c r="AE288" s="6"/>
      <c r="AF288" s="6"/>
      <c r="AL288" s="6"/>
      <c r="AS288" s="41"/>
      <c r="AX288" s="58"/>
      <c r="BM288" s="4"/>
      <c r="BN288" s="6"/>
      <c r="BO288" s="6"/>
      <c r="BP288" s="6"/>
      <c r="BQ288" s="6"/>
      <c r="BR288" s="6"/>
      <c r="BT288" s="68"/>
    </row>
    <row r="289" spans="3:72" s="5" customFormat="1" x14ac:dyDescent="0.35">
      <c r="C289" s="402"/>
      <c r="D289" s="402"/>
      <c r="E289" s="6"/>
      <c r="F289" s="77"/>
      <c r="G289" s="77"/>
      <c r="H289" s="77"/>
      <c r="J289" s="459"/>
      <c r="K289" s="6"/>
      <c r="L289" s="6"/>
      <c r="M289" s="6"/>
      <c r="N289" s="6"/>
      <c r="Q289" s="47"/>
      <c r="S289" s="6"/>
      <c r="T289" s="6"/>
      <c r="U289" s="6"/>
      <c r="W289" s="6"/>
      <c r="X289" s="6"/>
      <c r="Y289" s="6"/>
      <c r="AA289" s="54"/>
      <c r="AC289" s="6"/>
      <c r="AD289" s="288"/>
      <c r="AE289" s="6"/>
      <c r="AF289" s="6"/>
      <c r="AL289" s="6"/>
      <c r="AS289" s="41"/>
      <c r="AX289" s="58"/>
      <c r="BM289" s="4"/>
      <c r="BN289" s="6"/>
      <c r="BO289" s="6"/>
      <c r="BP289" s="6"/>
      <c r="BQ289" s="6"/>
      <c r="BR289" s="6"/>
      <c r="BT289" s="68"/>
    </row>
    <row r="290" spans="3:72" s="5" customFormat="1" x14ac:dyDescent="0.35">
      <c r="C290" s="402"/>
      <c r="D290" s="402"/>
      <c r="E290" s="6"/>
      <c r="F290" s="77"/>
      <c r="G290" s="77"/>
      <c r="H290" s="77"/>
      <c r="J290" s="459"/>
      <c r="K290" s="6"/>
      <c r="L290" s="6"/>
      <c r="M290" s="6"/>
      <c r="N290" s="6"/>
      <c r="Q290" s="47"/>
      <c r="S290" s="6"/>
      <c r="T290" s="6"/>
      <c r="U290" s="6"/>
      <c r="W290" s="6"/>
      <c r="X290" s="6"/>
      <c r="Y290" s="6"/>
      <c r="AA290" s="54"/>
      <c r="AC290" s="6"/>
      <c r="AD290" s="288"/>
      <c r="AE290" s="6"/>
      <c r="AF290" s="6"/>
      <c r="AL290" s="6"/>
      <c r="AS290" s="41"/>
      <c r="AX290" s="58"/>
      <c r="BM290" s="4"/>
      <c r="BN290" s="6"/>
      <c r="BO290" s="6"/>
      <c r="BP290" s="6"/>
      <c r="BQ290" s="6"/>
      <c r="BR290" s="6"/>
      <c r="BT290" s="68"/>
    </row>
    <row r="291" spans="3:72" s="5" customFormat="1" x14ac:dyDescent="0.35">
      <c r="C291" s="402"/>
      <c r="D291" s="402"/>
      <c r="E291" s="6"/>
      <c r="F291" s="77"/>
      <c r="G291" s="77"/>
      <c r="H291" s="77"/>
      <c r="J291" s="459"/>
      <c r="K291" s="6"/>
      <c r="L291" s="6"/>
      <c r="M291" s="6"/>
      <c r="N291" s="6"/>
      <c r="Q291" s="47"/>
      <c r="S291" s="6"/>
      <c r="T291" s="6"/>
      <c r="U291" s="6"/>
      <c r="W291" s="6"/>
      <c r="X291" s="6"/>
      <c r="Y291" s="6"/>
      <c r="AA291" s="54"/>
      <c r="AC291" s="6"/>
      <c r="AD291" s="288"/>
      <c r="AE291" s="6"/>
      <c r="AF291" s="6"/>
      <c r="AL291" s="6"/>
      <c r="AS291" s="41"/>
      <c r="AX291" s="58"/>
      <c r="BM291" s="4"/>
      <c r="BN291" s="6"/>
      <c r="BO291" s="6"/>
      <c r="BP291" s="6"/>
      <c r="BQ291" s="6"/>
      <c r="BR291" s="6"/>
      <c r="BT291" s="68"/>
    </row>
    <row r="292" spans="3:72" s="5" customFormat="1" x14ac:dyDescent="0.35">
      <c r="C292" s="402"/>
      <c r="D292" s="402"/>
      <c r="E292" s="6"/>
      <c r="F292" s="77"/>
      <c r="G292" s="77"/>
      <c r="H292" s="77"/>
      <c r="J292" s="459"/>
      <c r="K292" s="6"/>
      <c r="L292" s="6"/>
      <c r="M292" s="6"/>
      <c r="N292" s="6"/>
      <c r="Q292" s="47"/>
      <c r="S292" s="6"/>
      <c r="T292" s="6"/>
      <c r="U292" s="6"/>
      <c r="W292" s="6"/>
      <c r="X292" s="6"/>
      <c r="Y292" s="6"/>
      <c r="AA292" s="54"/>
      <c r="AC292" s="6"/>
      <c r="AD292" s="288"/>
      <c r="AE292" s="6"/>
      <c r="AF292" s="6"/>
      <c r="AL292" s="6"/>
      <c r="AS292" s="41"/>
      <c r="AX292" s="58"/>
      <c r="BM292" s="4"/>
      <c r="BN292" s="6"/>
      <c r="BO292" s="6"/>
      <c r="BP292" s="6"/>
      <c r="BQ292" s="6"/>
      <c r="BR292" s="6"/>
      <c r="BT292" s="68"/>
    </row>
    <row r="293" spans="3:72" s="5" customFormat="1" x14ac:dyDescent="0.35">
      <c r="C293" s="402"/>
      <c r="D293" s="402"/>
      <c r="E293" s="6"/>
      <c r="F293" s="77"/>
      <c r="G293" s="77"/>
      <c r="H293" s="77"/>
      <c r="J293" s="459"/>
      <c r="K293" s="6"/>
      <c r="L293" s="6"/>
      <c r="M293" s="6"/>
      <c r="N293" s="6"/>
      <c r="Q293" s="47"/>
      <c r="S293" s="6"/>
      <c r="T293" s="6"/>
      <c r="U293" s="6"/>
      <c r="W293" s="6"/>
      <c r="X293" s="6"/>
      <c r="Y293" s="6"/>
      <c r="AA293" s="54"/>
      <c r="AC293" s="6"/>
      <c r="AD293" s="288"/>
      <c r="AE293" s="6"/>
      <c r="AF293" s="6"/>
      <c r="AL293" s="6"/>
      <c r="AS293" s="41"/>
      <c r="AX293" s="58"/>
      <c r="BM293" s="4"/>
      <c r="BN293" s="6"/>
      <c r="BO293" s="6"/>
      <c r="BP293" s="6"/>
      <c r="BQ293" s="6"/>
      <c r="BR293" s="6"/>
      <c r="BT293" s="68"/>
    </row>
    <row r="294" spans="3:72" s="5" customFormat="1" x14ac:dyDescent="0.35">
      <c r="C294" s="402"/>
      <c r="D294" s="402"/>
      <c r="E294" s="6"/>
      <c r="F294" s="77"/>
      <c r="G294" s="77"/>
      <c r="H294" s="77"/>
      <c r="J294" s="459"/>
      <c r="K294" s="6"/>
      <c r="L294" s="6"/>
      <c r="M294" s="6"/>
      <c r="N294" s="6"/>
      <c r="Q294" s="47"/>
      <c r="S294" s="6"/>
      <c r="T294" s="6"/>
      <c r="U294" s="6"/>
      <c r="W294" s="6"/>
      <c r="X294" s="6"/>
      <c r="Y294" s="6"/>
      <c r="AA294" s="54"/>
      <c r="AC294" s="6"/>
      <c r="AD294" s="288"/>
      <c r="AE294" s="6"/>
      <c r="AF294" s="6"/>
      <c r="AL294" s="6"/>
      <c r="AS294" s="41"/>
      <c r="AX294" s="58"/>
      <c r="BM294" s="4"/>
      <c r="BN294" s="6"/>
      <c r="BO294" s="6"/>
      <c r="BP294" s="6"/>
      <c r="BQ294" s="6"/>
      <c r="BR294" s="6"/>
      <c r="BT294" s="68"/>
    </row>
    <row r="295" spans="3:72" s="5" customFormat="1" x14ac:dyDescent="0.35">
      <c r="C295" s="402"/>
      <c r="D295" s="402"/>
      <c r="E295" s="6"/>
      <c r="F295" s="77"/>
      <c r="G295" s="77"/>
      <c r="H295" s="77"/>
      <c r="J295" s="459"/>
      <c r="K295" s="6"/>
      <c r="L295" s="6"/>
      <c r="M295" s="6"/>
      <c r="N295" s="6"/>
      <c r="Q295" s="47"/>
      <c r="S295" s="6"/>
      <c r="T295" s="6"/>
      <c r="U295" s="6"/>
      <c r="W295" s="6"/>
      <c r="X295" s="6"/>
      <c r="Y295" s="6"/>
      <c r="AA295" s="54"/>
      <c r="AC295" s="6"/>
      <c r="AD295" s="288"/>
      <c r="AE295" s="6"/>
      <c r="AF295" s="6"/>
      <c r="AL295" s="6"/>
      <c r="AS295" s="41"/>
      <c r="AX295" s="58"/>
      <c r="BM295" s="4"/>
      <c r="BN295" s="6"/>
      <c r="BO295" s="6"/>
      <c r="BP295" s="6"/>
      <c r="BQ295" s="6"/>
      <c r="BR295" s="6"/>
      <c r="BT295" s="68"/>
    </row>
    <row r="296" spans="3:72" s="5" customFormat="1" x14ac:dyDescent="0.35">
      <c r="C296" s="402"/>
      <c r="D296" s="402"/>
      <c r="E296" s="6"/>
      <c r="F296" s="77"/>
      <c r="G296" s="77"/>
      <c r="H296" s="77"/>
      <c r="J296" s="459"/>
      <c r="K296" s="6"/>
      <c r="L296" s="6"/>
      <c r="M296" s="6"/>
      <c r="N296" s="6"/>
      <c r="Q296" s="47"/>
      <c r="S296" s="6"/>
      <c r="T296" s="6"/>
      <c r="U296" s="6"/>
      <c r="W296" s="6"/>
      <c r="X296" s="6"/>
      <c r="Y296" s="6"/>
      <c r="AA296" s="54"/>
      <c r="AC296" s="6"/>
      <c r="AD296" s="288"/>
      <c r="AE296" s="6"/>
      <c r="AF296" s="6"/>
      <c r="AL296" s="6"/>
      <c r="AS296" s="41"/>
      <c r="AX296" s="58"/>
      <c r="BM296" s="4"/>
      <c r="BN296" s="6"/>
      <c r="BO296" s="6"/>
      <c r="BP296" s="6"/>
      <c r="BQ296" s="6"/>
      <c r="BR296" s="6"/>
      <c r="BT296" s="68"/>
    </row>
    <row r="297" spans="3:72" s="5" customFormat="1" x14ac:dyDescent="0.35">
      <c r="C297" s="402"/>
      <c r="D297" s="402"/>
      <c r="E297" s="6"/>
      <c r="F297" s="77"/>
      <c r="G297" s="77"/>
      <c r="H297" s="77"/>
      <c r="J297" s="459"/>
      <c r="K297" s="6"/>
      <c r="L297" s="6"/>
      <c r="M297" s="6"/>
      <c r="N297" s="6"/>
      <c r="Q297" s="47"/>
      <c r="S297" s="6"/>
      <c r="T297" s="6"/>
      <c r="U297" s="6"/>
      <c r="W297" s="6"/>
      <c r="X297" s="6"/>
      <c r="Y297" s="6"/>
      <c r="AA297" s="54"/>
      <c r="AC297" s="6"/>
      <c r="AD297" s="288"/>
      <c r="AE297" s="6"/>
      <c r="AF297" s="6"/>
      <c r="AL297" s="6"/>
      <c r="AS297" s="41"/>
      <c r="AX297" s="58"/>
      <c r="BM297" s="4"/>
      <c r="BN297" s="6"/>
      <c r="BO297" s="6"/>
      <c r="BP297" s="6"/>
      <c r="BQ297" s="6"/>
      <c r="BR297" s="6"/>
      <c r="BT297" s="68"/>
    </row>
    <row r="298" spans="3:72" s="5" customFormat="1" x14ac:dyDescent="0.35">
      <c r="C298" s="402"/>
      <c r="D298" s="402"/>
      <c r="E298" s="6"/>
      <c r="F298" s="77"/>
      <c r="G298" s="77"/>
      <c r="H298" s="77"/>
      <c r="J298" s="459"/>
      <c r="K298" s="6"/>
      <c r="L298" s="6"/>
      <c r="M298" s="6"/>
      <c r="N298" s="6"/>
      <c r="Q298" s="47"/>
      <c r="S298" s="6"/>
      <c r="T298" s="6"/>
      <c r="U298" s="6"/>
      <c r="W298" s="6"/>
      <c r="X298" s="6"/>
      <c r="Y298" s="6"/>
      <c r="AA298" s="54"/>
      <c r="AC298" s="6"/>
      <c r="AD298" s="288"/>
      <c r="AE298" s="6"/>
      <c r="AF298" s="6"/>
      <c r="AL298" s="6"/>
      <c r="AS298" s="41"/>
      <c r="AX298" s="58"/>
      <c r="BM298" s="4"/>
      <c r="BN298" s="6"/>
      <c r="BO298" s="6"/>
      <c r="BP298" s="6"/>
      <c r="BQ298" s="6"/>
      <c r="BR298" s="6"/>
      <c r="BT298" s="68"/>
    </row>
    <row r="299" spans="3:72" s="5" customFormat="1" x14ac:dyDescent="0.35">
      <c r="C299" s="402"/>
      <c r="D299" s="402"/>
      <c r="E299" s="6"/>
      <c r="F299" s="77"/>
      <c r="G299" s="77"/>
      <c r="H299" s="77"/>
      <c r="J299" s="459"/>
      <c r="K299" s="6"/>
      <c r="L299" s="6"/>
      <c r="M299" s="6"/>
      <c r="N299" s="6"/>
      <c r="Q299" s="47"/>
      <c r="S299" s="6"/>
      <c r="T299" s="6"/>
      <c r="U299" s="6"/>
      <c r="W299" s="6"/>
      <c r="X299" s="6"/>
      <c r="Y299" s="6"/>
      <c r="AA299" s="54"/>
      <c r="AC299" s="6"/>
      <c r="AD299" s="288"/>
      <c r="AE299" s="6"/>
      <c r="AF299" s="6"/>
      <c r="AL299" s="6"/>
      <c r="AS299" s="41"/>
      <c r="AX299" s="58"/>
      <c r="BM299" s="4"/>
      <c r="BN299" s="6"/>
      <c r="BO299" s="6"/>
      <c r="BP299" s="6"/>
      <c r="BQ299" s="6"/>
      <c r="BR299" s="6"/>
      <c r="BT299" s="68"/>
    </row>
    <row r="300" spans="3:72" s="5" customFormat="1" x14ac:dyDescent="0.35">
      <c r="C300" s="402"/>
      <c r="D300" s="402"/>
      <c r="E300" s="6"/>
      <c r="F300" s="77"/>
      <c r="G300" s="77"/>
      <c r="H300" s="77"/>
      <c r="J300" s="459"/>
      <c r="K300" s="6"/>
      <c r="L300" s="6"/>
      <c r="M300" s="6"/>
      <c r="N300" s="6"/>
      <c r="Q300" s="47"/>
      <c r="S300" s="6"/>
      <c r="T300" s="6"/>
      <c r="U300" s="6"/>
      <c r="W300" s="6"/>
      <c r="X300" s="6"/>
      <c r="Y300" s="6"/>
      <c r="AA300" s="54"/>
      <c r="AC300" s="6"/>
      <c r="AD300" s="288"/>
      <c r="AE300" s="6"/>
      <c r="AF300" s="6"/>
      <c r="AL300" s="6"/>
      <c r="AS300" s="41"/>
      <c r="AX300" s="58"/>
      <c r="BM300" s="4"/>
      <c r="BN300" s="6"/>
      <c r="BO300" s="6"/>
      <c r="BP300" s="6"/>
      <c r="BQ300" s="6"/>
      <c r="BR300" s="6"/>
      <c r="BT300" s="68"/>
    </row>
    <row r="301" spans="3:72" s="5" customFormat="1" x14ac:dyDescent="0.35">
      <c r="C301" s="402"/>
      <c r="D301" s="402"/>
      <c r="E301" s="6"/>
      <c r="F301" s="77"/>
      <c r="G301" s="77"/>
      <c r="H301" s="77"/>
      <c r="J301" s="459"/>
      <c r="K301" s="6"/>
      <c r="L301" s="6"/>
      <c r="M301" s="6"/>
      <c r="N301" s="6"/>
      <c r="Q301" s="47"/>
      <c r="S301" s="6"/>
      <c r="T301" s="6"/>
      <c r="U301" s="6"/>
      <c r="W301" s="6"/>
      <c r="X301" s="6"/>
      <c r="Y301" s="6"/>
      <c r="AA301" s="54"/>
      <c r="AC301" s="6"/>
      <c r="AD301" s="288"/>
      <c r="AE301" s="6"/>
      <c r="AF301" s="6"/>
      <c r="AL301" s="6"/>
      <c r="AS301" s="41"/>
      <c r="AX301" s="58"/>
      <c r="BM301" s="4"/>
      <c r="BN301" s="6"/>
      <c r="BO301" s="6"/>
      <c r="BP301" s="6"/>
      <c r="BQ301" s="6"/>
      <c r="BR301" s="6"/>
      <c r="BT301" s="68"/>
    </row>
    <row r="302" spans="3:72" s="5" customFormat="1" x14ac:dyDescent="0.35">
      <c r="C302" s="402"/>
      <c r="D302" s="402"/>
      <c r="E302" s="6"/>
      <c r="F302" s="77"/>
      <c r="G302" s="77"/>
      <c r="H302" s="77"/>
      <c r="J302" s="459"/>
      <c r="K302" s="6"/>
      <c r="L302" s="6"/>
      <c r="M302" s="6"/>
      <c r="N302" s="6"/>
      <c r="Q302" s="47"/>
      <c r="S302" s="6"/>
      <c r="T302" s="6"/>
      <c r="U302" s="6"/>
      <c r="W302" s="6"/>
      <c r="X302" s="6"/>
      <c r="Y302" s="6"/>
      <c r="AA302" s="54"/>
      <c r="AC302" s="6"/>
      <c r="AD302" s="288"/>
      <c r="AE302" s="6"/>
      <c r="AF302" s="6"/>
      <c r="AL302" s="6"/>
      <c r="AS302" s="41"/>
      <c r="AX302" s="58"/>
      <c r="BM302" s="4"/>
      <c r="BN302" s="6"/>
      <c r="BO302" s="6"/>
      <c r="BP302" s="6"/>
      <c r="BQ302" s="6"/>
      <c r="BR302" s="6"/>
      <c r="BT302" s="68"/>
    </row>
    <row r="303" spans="3:72" s="5" customFormat="1" x14ac:dyDescent="0.35">
      <c r="C303" s="402"/>
      <c r="D303" s="402"/>
      <c r="E303" s="6"/>
      <c r="F303" s="77"/>
      <c r="G303" s="77"/>
      <c r="H303" s="77"/>
      <c r="J303" s="459"/>
      <c r="K303" s="6"/>
      <c r="L303" s="6"/>
      <c r="M303" s="6"/>
      <c r="N303" s="6"/>
      <c r="Q303" s="47"/>
      <c r="S303" s="6"/>
      <c r="T303" s="6"/>
      <c r="U303" s="6"/>
      <c r="W303" s="6"/>
      <c r="X303" s="6"/>
      <c r="Y303" s="6"/>
      <c r="AA303" s="54"/>
      <c r="AC303" s="6"/>
      <c r="AD303" s="288"/>
      <c r="AE303" s="6"/>
      <c r="AF303" s="6"/>
      <c r="AL303" s="6"/>
      <c r="AS303" s="41"/>
      <c r="AX303" s="58"/>
      <c r="BM303" s="4"/>
      <c r="BN303" s="6"/>
      <c r="BO303" s="6"/>
      <c r="BP303" s="6"/>
      <c r="BQ303" s="6"/>
      <c r="BR303" s="6"/>
      <c r="BT303" s="68"/>
    </row>
    <row r="304" spans="3:72" s="5" customFormat="1" x14ac:dyDescent="0.35">
      <c r="C304" s="402"/>
      <c r="D304" s="402"/>
      <c r="E304" s="6"/>
      <c r="F304" s="77"/>
      <c r="G304" s="77"/>
      <c r="H304" s="77"/>
      <c r="J304" s="459"/>
      <c r="K304" s="6"/>
      <c r="L304" s="6"/>
      <c r="M304" s="6"/>
      <c r="N304" s="6"/>
      <c r="Q304" s="47"/>
      <c r="S304" s="6"/>
      <c r="T304" s="6"/>
      <c r="U304" s="6"/>
      <c r="W304" s="6"/>
      <c r="X304" s="6"/>
      <c r="Y304" s="6"/>
      <c r="AA304" s="54"/>
      <c r="AC304" s="6"/>
      <c r="AD304" s="288"/>
      <c r="AE304" s="6"/>
      <c r="AF304" s="6"/>
      <c r="AL304" s="6"/>
      <c r="AS304" s="41"/>
      <c r="AX304" s="58"/>
      <c r="BM304" s="4"/>
      <c r="BN304" s="6"/>
      <c r="BO304" s="6"/>
      <c r="BP304" s="6"/>
      <c r="BQ304" s="6"/>
      <c r="BR304" s="6"/>
      <c r="BT304" s="68"/>
    </row>
    <row r="305" spans="3:72" s="5" customFormat="1" x14ac:dyDescent="0.35">
      <c r="C305" s="402"/>
      <c r="D305" s="402"/>
      <c r="E305" s="6"/>
      <c r="F305" s="77"/>
      <c r="G305" s="77"/>
      <c r="H305" s="77"/>
      <c r="J305" s="459"/>
      <c r="K305" s="6"/>
      <c r="L305" s="6"/>
      <c r="M305" s="6"/>
      <c r="N305" s="6"/>
      <c r="Q305" s="47"/>
      <c r="S305" s="6"/>
      <c r="T305" s="6"/>
      <c r="U305" s="6"/>
      <c r="W305" s="6"/>
      <c r="X305" s="6"/>
      <c r="Y305" s="6"/>
      <c r="AA305" s="54"/>
      <c r="AC305" s="6"/>
      <c r="AD305" s="288"/>
      <c r="AE305" s="6"/>
      <c r="AF305" s="6"/>
      <c r="AL305" s="6"/>
      <c r="AS305" s="41"/>
      <c r="AX305" s="58"/>
      <c r="BM305" s="4"/>
      <c r="BN305" s="6"/>
      <c r="BO305" s="6"/>
      <c r="BP305" s="6"/>
      <c r="BQ305" s="6"/>
      <c r="BR305" s="6"/>
      <c r="BT305" s="68"/>
    </row>
    <row r="306" spans="3:72" s="5" customFormat="1" x14ac:dyDescent="0.35">
      <c r="C306" s="402"/>
      <c r="D306" s="402"/>
      <c r="E306" s="6"/>
      <c r="F306" s="77"/>
      <c r="G306" s="77"/>
      <c r="H306" s="77"/>
      <c r="J306" s="459"/>
      <c r="K306" s="6"/>
      <c r="L306" s="6"/>
      <c r="M306" s="6"/>
      <c r="N306" s="6"/>
      <c r="Q306" s="47"/>
      <c r="S306" s="6"/>
      <c r="T306" s="6"/>
      <c r="U306" s="6"/>
      <c r="W306" s="6"/>
      <c r="X306" s="6"/>
      <c r="Y306" s="6"/>
      <c r="AA306" s="54"/>
      <c r="AC306" s="6"/>
      <c r="AD306" s="288"/>
      <c r="AE306" s="6"/>
      <c r="AF306" s="6"/>
      <c r="AL306" s="6"/>
      <c r="AS306" s="41"/>
      <c r="AX306" s="58"/>
      <c r="BM306" s="4"/>
      <c r="BN306" s="6"/>
      <c r="BO306" s="6"/>
      <c r="BP306" s="6"/>
      <c r="BQ306" s="6"/>
      <c r="BR306" s="6"/>
      <c r="BT306" s="68"/>
    </row>
    <row r="307" spans="3:72" s="5" customFormat="1" x14ac:dyDescent="0.35">
      <c r="C307" s="402"/>
      <c r="D307" s="402"/>
      <c r="E307" s="6"/>
      <c r="F307" s="77"/>
      <c r="G307" s="77"/>
      <c r="H307" s="77"/>
      <c r="J307" s="459"/>
      <c r="K307" s="6"/>
      <c r="L307" s="6"/>
      <c r="M307" s="6"/>
      <c r="N307" s="6"/>
      <c r="Q307" s="47"/>
      <c r="S307" s="6"/>
      <c r="T307" s="6"/>
      <c r="U307" s="6"/>
      <c r="W307" s="6"/>
      <c r="X307" s="6"/>
      <c r="Y307" s="6"/>
      <c r="AA307" s="54"/>
      <c r="AC307" s="6"/>
      <c r="AD307" s="288"/>
      <c r="AE307" s="6"/>
      <c r="AF307" s="6"/>
      <c r="AL307" s="6"/>
      <c r="AS307" s="41"/>
      <c r="AX307" s="58"/>
      <c r="BM307" s="4"/>
      <c r="BN307" s="6"/>
      <c r="BO307" s="6"/>
      <c r="BP307" s="6"/>
      <c r="BQ307" s="6"/>
      <c r="BR307" s="6"/>
      <c r="BT307" s="68"/>
    </row>
    <row r="308" spans="3:72" s="5" customFormat="1" x14ac:dyDescent="0.35">
      <c r="C308" s="402"/>
      <c r="D308" s="402"/>
      <c r="E308" s="6"/>
      <c r="F308" s="77"/>
      <c r="G308" s="77"/>
      <c r="H308" s="77"/>
      <c r="J308" s="459"/>
      <c r="K308" s="6"/>
      <c r="L308" s="6"/>
      <c r="M308" s="6"/>
      <c r="N308" s="6"/>
      <c r="Q308" s="47"/>
      <c r="S308" s="6"/>
      <c r="T308" s="6"/>
      <c r="U308" s="6"/>
      <c r="W308" s="6"/>
      <c r="X308" s="6"/>
      <c r="Y308" s="6"/>
      <c r="AA308" s="54"/>
      <c r="AC308" s="6"/>
      <c r="AD308" s="288"/>
      <c r="AE308" s="6"/>
      <c r="AF308" s="6"/>
      <c r="AL308" s="6"/>
      <c r="AS308" s="41"/>
      <c r="AX308" s="58"/>
      <c r="BM308" s="4"/>
      <c r="BN308" s="6"/>
      <c r="BO308" s="6"/>
      <c r="BP308" s="6"/>
      <c r="BQ308" s="6"/>
      <c r="BR308" s="6"/>
      <c r="BT308" s="68"/>
    </row>
    <row r="309" spans="3:72" s="5" customFormat="1" x14ac:dyDescent="0.35">
      <c r="C309" s="402"/>
      <c r="D309" s="402"/>
      <c r="E309" s="6"/>
      <c r="F309" s="77"/>
      <c r="G309" s="77"/>
      <c r="H309" s="77"/>
      <c r="J309" s="459"/>
      <c r="K309" s="6"/>
      <c r="L309" s="6"/>
      <c r="M309" s="6"/>
      <c r="N309" s="6"/>
      <c r="Q309" s="47"/>
      <c r="S309" s="6"/>
      <c r="T309" s="6"/>
      <c r="U309" s="6"/>
      <c r="W309" s="6"/>
      <c r="X309" s="6"/>
      <c r="Y309" s="6"/>
      <c r="AA309" s="54"/>
      <c r="AC309" s="6"/>
      <c r="AD309" s="288"/>
      <c r="AE309" s="6"/>
      <c r="AF309" s="6"/>
      <c r="AL309" s="6"/>
      <c r="AS309" s="41"/>
      <c r="AX309" s="58"/>
      <c r="BM309" s="4"/>
      <c r="BN309" s="6"/>
      <c r="BO309" s="6"/>
      <c r="BP309" s="6"/>
      <c r="BQ309" s="6"/>
      <c r="BR309" s="6"/>
      <c r="BT309" s="68"/>
    </row>
    <row r="310" spans="3:72" s="5" customFormat="1" x14ac:dyDescent="0.35">
      <c r="C310" s="402"/>
      <c r="D310" s="402"/>
      <c r="E310" s="6"/>
      <c r="F310" s="77"/>
      <c r="G310" s="77"/>
      <c r="H310" s="77"/>
      <c r="J310" s="459"/>
      <c r="K310" s="6"/>
      <c r="L310" s="6"/>
      <c r="M310" s="6"/>
      <c r="N310" s="6"/>
      <c r="Q310" s="47"/>
      <c r="S310" s="6"/>
      <c r="T310" s="6"/>
      <c r="U310" s="6"/>
      <c r="W310" s="6"/>
      <c r="X310" s="6"/>
      <c r="Y310" s="6"/>
      <c r="AA310" s="54"/>
      <c r="AC310" s="6"/>
      <c r="AD310" s="288"/>
      <c r="AE310" s="6"/>
      <c r="AF310" s="6"/>
      <c r="AL310" s="6"/>
      <c r="AS310" s="41"/>
      <c r="AX310" s="58"/>
      <c r="BM310" s="4"/>
      <c r="BN310" s="6"/>
      <c r="BO310" s="6"/>
      <c r="BP310" s="6"/>
      <c r="BQ310" s="6"/>
      <c r="BR310" s="6"/>
      <c r="BT310" s="68"/>
    </row>
    <row r="311" spans="3:72" s="5" customFormat="1" x14ac:dyDescent="0.35">
      <c r="C311" s="402"/>
      <c r="D311" s="402"/>
      <c r="E311" s="6"/>
      <c r="F311" s="77"/>
      <c r="G311" s="77"/>
      <c r="H311" s="77"/>
      <c r="J311" s="459"/>
      <c r="K311" s="6"/>
      <c r="L311" s="6"/>
      <c r="M311" s="6"/>
      <c r="N311" s="6"/>
      <c r="Q311" s="47"/>
      <c r="S311" s="6"/>
      <c r="T311" s="6"/>
      <c r="U311" s="6"/>
      <c r="W311" s="6"/>
      <c r="X311" s="6"/>
      <c r="Y311" s="6"/>
      <c r="AA311" s="54"/>
      <c r="AC311" s="6"/>
      <c r="AD311" s="288"/>
      <c r="AE311" s="6"/>
      <c r="AF311" s="6"/>
      <c r="AL311" s="6"/>
      <c r="AS311" s="41"/>
      <c r="AX311" s="58"/>
      <c r="BM311" s="4"/>
      <c r="BN311" s="6"/>
      <c r="BO311" s="6"/>
      <c r="BP311" s="6"/>
      <c r="BQ311" s="6"/>
      <c r="BR311" s="6"/>
      <c r="BT311" s="68"/>
    </row>
    <row r="312" spans="3:72" s="5" customFormat="1" x14ac:dyDescent="0.35">
      <c r="C312" s="402"/>
      <c r="D312" s="402"/>
      <c r="E312" s="6"/>
      <c r="F312" s="77"/>
      <c r="G312" s="77"/>
      <c r="H312" s="77"/>
      <c r="J312" s="459"/>
      <c r="K312" s="6"/>
      <c r="L312" s="6"/>
      <c r="M312" s="6"/>
      <c r="N312" s="6"/>
      <c r="Q312" s="47"/>
      <c r="S312" s="6"/>
      <c r="T312" s="6"/>
      <c r="U312" s="6"/>
      <c r="W312" s="6"/>
      <c r="X312" s="6"/>
      <c r="Y312" s="6"/>
      <c r="AA312" s="54"/>
      <c r="AC312" s="6"/>
      <c r="AD312" s="288"/>
      <c r="AE312" s="6"/>
      <c r="AF312" s="6"/>
      <c r="AL312" s="6"/>
      <c r="AS312" s="41"/>
      <c r="AX312" s="58"/>
      <c r="BM312" s="4"/>
      <c r="BN312" s="6"/>
      <c r="BO312" s="6"/>
      <c r="BP312" s="6"/>
      <c r="BQ312" s="6"/>
      <c r="BR312" s="6"/>
      <c r="BT312" s="68"/>
    </row>
    <row r="313" spans="3:72" s="5" customFormat="1" x14ac:dyDescent="0.35">
      <c r="C313" s="402"/>
      <c r="D313" s="402"/>
      <c r="E313" s="6"/>
      <c r="F313" s="77"/>
      <c r="G313" s="77"/>
      <c r="H313" s="77"/>
      <c r="J313" s="459"/>
      <c r="K313" s="6"/>
      <c r="L313" s="6"/>
      <c r="M313" s="6"/>
      <c r="N313" s="6"/>
      <c r="Q313" s="47"/>
      <c r="S313" s="6"/>
      <c r="T313" s="6"/>
      <c r="U313" s="6"/>
      <c r="W313" s="6"/>
      <c r="X313" s="6"/>
      <c r="Y313" s="6"/>
      <c r="AA313" s="54"/>
      <c r="AC313" s="6"/>
      <c r="AD313" s="288"/>
      <c r="AE313" s="6"/>
      <c r="AF313" s="6"/>
      <c r="AL313" s="6"/>
      <c r="AS313" s="41"/>
      <c r="AX313" s="58"/>
      <c r="BM313" s="4"/>
      <c r="BN313" s="6"/>
      <c r="BO313" s="6"/>
      <c r="BP313" s="6"/>
      <c r="BQ313" s="6"/>
      <c r="BR313" s="6"/>
      <c r="BT313" s="68"/>
    </row>
    <row r="314" spans="3:72" s="5" customFormat="1" x14ac:dyDescent="0.35">
      <c r="C314" s="402"/>
      <c r="D314" s="402"/>
      <c r="E314" s="6"/>
      <c r="F314" s="77"/>
      <c r="G314" s="77"/>
      <c r="H314" s="77"/>
      <c r="J314" s="459"/>
      <c r="K314" s="6"/>
      <c r="L314" s="6"/>
      <c r="M314" s="6"/>
      <c r="N314" s="6"/>
      <c r="Q314" s="47"/>
      <c r="S314" s="6"/>
      <c r="T314" s="6"/>
      <c r="U314" s="6"/>
      <c r="W314" s="6"/>
      <c r="X314" s="6"/>
      <c r="Y314" s="6"/>
      <c r="AA314" s="54"/>
      <c r="AC314" s="6"/>
      <c r="AD314" s="288"/>
      <c r="AE314" s="6"/>
      <c r="AF314" s="6"/>
      <c r="AL314" s="6"/>
      <c r="AS314" s="41"/>
      <c r="AX314" s="58"/>
      <c r="BM314" s="4"/>
      <c r="BN314" s="6"/>
      <c r="BO314" s="6"/>
      <c r="BP314" s="6"/>
      <c r="BQ314" s="6"/>
      <c r="BR314" s="6"/>
      <c r="BT314" s="68"/>
    </row>
    <row r="315" spans="3:72" s="5" customFormat="1" x14ac:dyDescent="0.35">
      <c r="C315" s="402"/>
      <c r="D315" s="402"/>
      <c r="E315" s="6"/>
      <c r="F315" s="77"/>
      <c r="G315" s="77"/>
      <c r="H315" s="77"/>
      <c r="J315" s="459"/>
      <c r="K315" s="6"/>
      <c r="L315" s="6"/>
      <c r="M315" s="6"/>
      <c r="N315" s="6"/>
      <c r="Q315" s="47"/>
      <c r="S315" s="6"/>
      <c r="T315" s="6"/>
      <c r="U315" s="6"/>
      <c r="W315" s="6"/>
      <c r="X315" s="6"/>
      <c r="Y315" s="6"/>
      <c r="AA315" s="54"/>
      <c r="AC315" s="6"/>
      <c r="AD315" s="288"/>
      <c r="AE315" s="6"/>
      <c r="AF315" s="6"/>
      <c r="AL315" s="6"/>
      <c r="AS315" s="41"/>
      <c r="AX315" s="58"/>
      <c r="BM315" s="4"/>
      <c r="BN315" s="6"/>
      <c r="BO315" s="6"/>
      <c r="BP315" s="6"/>
      <c r="BQ315" s="6"/>
      <c r="BR315" s="6"/>
      <c r="BT315" s="68"/>
    </row>
    <row r="316" spans="3:72" s="5" customFormat="1" x14ac:dyDescent="0.35">
      <c r="C316" s="402"/>
      <c r="D316" s="402"/>
      <c r="E316" s="6"/>
      <c r="F316" s="77"/>
      <c r="G316" s="77"/>
      <c r="H316" s="77"/>
      <c r="J316" s="459"/>
      <c r="K316" s="6"/>
      <c r="L316" s="6"/>
      <c r="M316" s="6"/>
      <c r="N316" s="6"/>
      <c r="Q316" s="47"/>
      <c r="S316" s="6"/>
      <c r="T316" s="6"/>
      <c r="U316" s="6"/>
      <c r="W316" s="6"/>
      <c r="X316" s="6"/>
      <c r="Y316" s="6"/>
      <c r="AA316" s="54"/>
      <c r="AC316" s="6"/>
      <c r="AD316" s="288"/>
      <c r="AE316" s="6"/>
      <c r="AF316" s="6"/>
      <c r="AL316" s="6"/>
      <c r="AS316" s="41"/>
      <c r="AX316" s="58"/>
      <c r="BM316" s="4"/>
      <c r="BN316" s="6"/>
      <c r="BO316" s="6"/>
      <c r="BP316" s="6"/>
      <c r="BQ316" s="6"/>
      <c r="BR316" s="6"/>
      <c r="BT316" s="68"/>
    </row>
    <row r="317" spans="3:72" s="5" customFormat="1" x14ac:dyDescent="0.35">
      <c r="C317" s="402"/>
      <c r="D317" s="402"/>
      <c r="E317" s="6"/>
      <c r="F317" s="77"/>
      <c r="G317" s="77"/>
      <c r="H317" s="77"/>
      <c r="J317" s="459"/>
      <c r="K317" s="6"/>
      <c r="L317" s="6"/>
      <c r="M317" s="6"/>
      <c r="N317" s="6"/>
      <c r="Q317" s="47"/>
      <c r="S317" s="6"/>
      <c r="T317" s="6"/>
      <c r="U317" s="6"/>
      <c r="W317" s="6"/>
      <c r="X317" s="6"/>
      <c r="Y317" s="6"/>
      <c r="AA317" s="54"/>
      <c r="AC317" s="6"/>
      <c r="AD317" s="288"/>
      <c r="AE317" s="6"/>
      <c r="AF317" s="6"/>
      <c r="AL317" s="6"/>
      <c r="AS317" s="41"/>
      <c r="AX317" s="58"/>
      <c r="BM317" s="4"/>
      <c r="BN317" s="6"/>
      <c r="BO317" s="6"/>
      <c r="BP317" s="6"/>
      <c r="BQ317" s="6"/>
      <c r="BR317" s="6"/>
      <c r="BT317" s="68"/>
    </row>
    <row r="318" spans="3:72" s="5" customFormat="1" x14ac:dyDescent="0.35">
      <c r="C318" s="402"/>
      <c r="D318" s="402"/>
      <c r="E318" s="6"/>
      <c r="F318" s="77"/>
      <c r="G318" s="77"/>
      <c r="H318" s="77"/>
      <c r="J318" s="459"/>
      <c r="K318" s="6"/>
      <c r="L318" s="6"/>
      <c r="M318" s="6"/>
      <c r="N318" s="6"/>
      <c r="Q318" s="47"/>
      <c r="S318" s="6"/>
      <c r="T318" s="6"/>
      <c r="U318" s="6"/>
      <c r="W318" s="6"/>
      <c r="X318" s="6"/>
      <c r="Y318" s="6"/>
      <c r="AA318" s="54"/>
      <c r="AC318" s="6"/>
      <c r="AD318" s="288"/>
      <c r="AE318" s="6"/>
      <c r="AF318" s="6"/>
      <c r="AL318" s="6"/>
      <c r="AS318" s="41"/>
      <c r="AX318" s="58"/>
      <c r="BM318" s="4"/>
      <c r="BN318" s="6"/>
      <c r="BO318" s="6"/>
      <c r="BP318" s="6"/>
      <c r="BQ318" s="6"/>
      <c r="BR318" s="6"/>
      <c r="BT318" s="68"/>
    </row>
    <row r="319" spans="3:72" s="5" customFormat="1" x14ac:dyDescent="0.35">
      <c r="C319" s="402"/>
      <c r="D319" s="402"/>
      <c r="E319" s="6"/>
      <c r="F319" s="77"/>
      <c r="G319" s="77"/>
      <c r="H319" s="77"/>
      <c r="J319" s="459"/>
      <c r="K319" s="6"/>
      <c r="L319" s="6"/>
      <c r="M319" s="6"/>
      <c r="N319" s="6"/>
      <c r="Q319" s="47"/>
      <c r="S319" s="6"/>
      <c r="T319" s="6"/>
      <c r="U319" s="6"/>
      <c r="W319" s="6"/>
      <c r="X319" s="6"/>
      <c r="Y319" s="6"/>
      <c r="AA319" s="54"/>
      <c r="AC319" s="6"/>
      <c r="AD319" s="288"/>
      <c r="AE319" s="6"/>
      <c r="AF319" s="6"/>
      <c r="AL319" s="6"/>
      <c r="AS319" s="41"/>
      <c r="AX319" s="58"/>
      <c r="BM319" s="4"/>
      <c r="BN319" s="6"/>
      <c r="BO319" s="6"/>
      <c r="BP319" s="6"/>
      <c r="BQ319" s="6"/>
      <c r="BR319" s="6"/>
      <c r="BT319" s="68"/>
    </row>
    <row r="320" spans="3:72" s="5" customFormat="1" x14ac:dyDescent="0.35">
      <c r="C320" s="402"/>
      <c r="D320" s="402"/>
      <c r="E320" s="6"/>
      <c r="F320" s="77"/>
      <c r="G320" s="77"/>
      <c r="H320" s="77"/>
      <c r="J320" s="459"/>
      <c r="K320" s="6"/>
      <c r="L320" s="6"/>
      <c r="M320" s="6"/>
      <c r="N320" s="6"/>
      <c r="Q320" s="47"/>
      <c r="S320" s="6"/>
      <c r="T320" s="6"/>
      <c r="U320" s="6"/>
      <c r="W320" s="6"/>
      <c r="X320" s="6"/>
      <c r="Y320" s="6"/>
      <c r="AA320" s="54"/>
      <c r="AC320" s="6"/>
      <c r="AD320" s="288"/>
      <c r="AE320" s="6"/>
      <c r="AF320" s="6"/>
      <c r="AL320" s="6"/>
      <c r="AS320" s="41"/>
      <c r="AX320" s="58"/>
      <c r="BM320" s="4"/>
      <c r="BN320" s="6"/>
      <c r="BO320" s="6"/>
      <c r="BP320" s="6"/>
      <c r="BQ320" s="6"/>
      <c r="BR320" s="6"/>
      <c r="BT320" s="68"/>
    </row>
    <row r="321" spans="3:72" s="5" customFormat="1" x14ac:dyDescent="0.35">
      <c r="C321" s="402"/>
      <c r="D321" s="402"/>
      <c r="E321" s="6"/>
      <c r="F321" s="77"/>
      <c r="G321" s="77"/>
      <c r="H321" s="77"/>
      <c r="J321" s="459"/>
      <c r="K321" s="6"/>
      <c r="L321" s="6"/>
      <c r="M321" s="6"/>
      <c r="N321" s="6"/>
      <c r="Q321" s="47"/>
      <c r="S321" s="6"/>
      <c r="T321" s="6"/>
      <c r="U321" s="6"/>
      <c r="W321" s="6"/>
      <c r="X321" s="6"/>
      <c r="Y321" s="6"/>
      <c r="AA321" s="54"/>
      <c r="AC321" s="6"/>
      <c r="AD321" s="288"/>
      <c r="AE321" s="6"/>
      <c r="AF321" s="6"/>
      <c r="AL321" s="6"/>
      <c r="AS321" s="41"/>
      <c r="AX321" s="58"/>
      <c r="BM321" s="4"/>
      <c r="BN321" s="6"/>
      <c r="BO321" s="6"/>
      <c r="BP321" s="6"/>
      <c r="BQ321" s="6"/>
      <c r="BR321" s="6"/>
      <c r="BT321" s="68"/>
    </row>
    <row r="322" spans="3:72" s="5" customFormat="1" x14ac:dyDescent="0.35">
      <c r="C322" s="402"/>
      <c r="D322" s="402"/>
      <c r="E322" s="6"/>
      <c r="F322" s="77"/>
      <c r="G322" s="77"/>
      <c r="H322" s="77"/>
      <c r="J322" s="459"/>
      <c r="K322" s="6"/>
      <c r="L322" s="6"/>
      <c r="M322" s="6"/>
      <c r="N322" s="6"/>
      <c r="Q322" s="47"/>
      <c r="S322" s="6"/>
      <c r="T322" s="6"/>
      <c r="U322" s="6"/>
      <c r="W322" s="6"/>
      <c r="X322" s="6"/>
      <c r="Y322" s="6"/>
      <c r="AA322" s="54"/>
      <c r="AC322" s="6"/>
      <c r="AD322" s="288"/>
      <c r="AE322" s="6"/>
      <c r="AF322" s="6"/>
      <c r="AL322" s="6"/>
      <c r="AS322" s="41"/>
      <c r="AX322" s="58"/>
      <c r="BM322" s="4"/>
      <c r="BN322" s="6"/>
      <c r="BO322" s="6"/>
      <c r="BP322" s="6"/>
      <c r="BQ322" s="6"/>
      <c r="BR322" s="6"/>
      <c r="BT322" s="68"/>
    </row>
    <row r="323" spans="3:72" s="5" customFormat="1" x14ac:dyDescent="0.35">
      <c r="C323" s="402"/>
      <c r="D323" s="402"/>
      <c r="E323" s="6"/>
      <c r="F323" s="77"/>
      <c r="G323" s="77"/>
      <c r="H323" s="77"/>
      <c r="J323" s="459"/>
      <c r="K323" s="6"/>
      <c r="L323" s="6"/>
      <c r="M323" s="6"/>
      <c r="N323" s="6"/>
      <c r="Q323" s="47"/>
      <c r="S323" s="6"/>
      <c r="T323" s="6"/>
      <c r="U323" s="6"/>
      <c r="W323" s="6"/>
      <c r="X323" s="6"/>
      <c r="Y323" s="6"/>
      <c r="AA323" s="54"/>
      <c r="AC323" s="6"/>
      <c r="AD323" s="288"/>
      <c r="AE323" s="6"/>
      <c r="AF323" s="6"/>
      <c r="AL323" s="6"/>
      <c r="AS323" s="41"/>
      <c r="AX323" s="58"/>
      <c r="BM323" s="4"/>
      <c r="BN323" s="6"/>
      <c r="BO323" s="6"/>
      <c r="BP323" s="6"/>
      <c r="BQ323" s="6"/>
      <c r="BR323" s="6"/>
      <c r="BT323" s="68"/>
    </row>
    <row r="324" spans="3:72" s="5" customFormat="1" x14ac:dyDescent="0.35">
      <c r="C324" s="402"/>
      <c r="D324" s="402"/>
      <c r="E324" s="6"/>
      <c r="F324" s="77"/>
      <c r="G324" s="77"/>
      <c r="H324" s="77"/>
      <c r="J324" s="459"/>
      <c r="K324" s="6"/>
      <c r="L324" s="6"/>
      <c r="M324" s="6"/>
      <c r="N324" s="6"/>
      <c r="Q324" s="47"/>
      <c r="S324" s="6"/>
      <c r="T324" s="6"/>
      <c r="U324" s="6"/>
      <c r="W324" s="6"/>
      <c r="X324" s="6"/>
      <c r="Y324" s="6"/>
      <c r="AA324" s="54"/>
      <c r="AC324" s="6"/>
      <c r="AD324" s="288"/>
      <c r="AE324" s="6"/>
      <c r="AF324" s="6"/>
      <c r="AL324" s="6"/>
      <c r="AS324" s="41"/>
      <c r="AX324" s="58"/>
      <c r="BM324" s="4"/>
      <c r="BN324" s="6"/>
      <c r="BO324" s="6"/>
      <c r="BP324" s="6"/>
      <c r="BQ324" s="6"/>
      <c r="BR324" s="6"/>
      <c r="BT324" s="68"/>
    </row>
    <row r="325" spans="3:72" s="5" customFormat="1" x14ac:dyDescent="0.35">
      <c r="C325" s="402"/>
      <c r="D325" s="402"/>
      <c r="E325" s="6"/>
      <c r="F325" s="77"/>
      <c r="G325" s="77"/>
      <c r="H325" s="77"/>
      <c r="J325" s="459"/>
      <c r="K325" s="6"/>
      <c r="L325" s="6"/>
      <c r="M325" s="6"/>
      <c r="N325" s="6"/>
      <c r="Q325" s="47"/>
      <c r="S325" s="6"/>
      <c r="T325" s="6"/>
      <c r="U325" s="6"/>
      <c r="W325" s="6"/>
      <c r="X325" s="6"/>
      <c r="Y325" s="6"/>
      <c r="AA325" s="54"/>
      <c r="AC325" s="6"/>
      <c r="AD325" s="288"/>
      <c r="AE325" s="6"/>
      <c r="AF325" s="6"/>
      <c r="AL325" s="6"/>
      <c r="AS325" s="41"/>
      <c r="AX325" s="58"/>
      <c r="BM325" s="4"/>
      <c r="BN325" s="6"/>
      <c r="BO325" s="6"/>
      <c r="BP325" s="6"/>
      <c r="BQ325" s="6"/>
      <c r="BR325" s="6"/>
      <c r="BT325" s="68"/>
    </row>
    <row r="326" spans="3:72" s="5" customFormat="1" x14ac:dyDescent="0.35">
      <c r="C326" s="402"/>
      <c r="D326" s="402"/>
      <c r="E326" s="6"/>
      <c r="F326" s="77"/>
      <c r="G326" s="77"/>
      <c r="H326" s="77"/>
      <c r="J326" s="459"/>
      <c r="K326" s="6"/>
      <c r="L326" s="6"/>
      <c r="M326" s="6"/>
      <c r="N326" s="6"/>
      <c r="Q326" s="47"/>
      <c r="S326" s="6"/>
      <c r="T326" s="6"/>
      <c r="U326" s="6"/>
      <c r="W326" s="6"/>
      <c r="X326" s="6"/>
      <c r="Y326" s="6"/>
      <c r="AA326" s="54"/>
      <c r="AC326" s="6"/>
      <c r="AD326" s="288"/>
      <c r="AE326" s="6"/>
      <c r="AF326" s="6"/>
      <c r="AL326" s="6"/>
      <c r="AS326" s="41"/>
      <c r="AX326" s="58"/>
      <c r="BM326" s="4"/>
      <c r="BN326" s="6"/>
      <c r="BO326" s="6"/>
      <c r="BP326" s="6"/>
      <c r="BQ326" s="6"/>
      <c r="BR326" s="6"/>
      <c r="BT326" s="68"/>
    </row>
    <row r="327" spans="3:72" s="5" customFormat="1" x14ac:dyDescent="0.35">
      <c r="C327" s="402"/>
      <c r="D327" s="402"/>
      <c r="E327" s="6"/>
      <c r="F327" s="77"/>
      <c r="G327" s="77"/>
      <c r="H327" s="77"/>
      <c r="J327" s="459"/>
      <c r="K327" s="6"/>
      <c r="L327" s="6"/>
      <c r="M327" s="6"/>
      <c r="N327" s="6"/>
      <c r="Q327" s="47"/>
      <c r="S327" s="6"/>
      <c r="T327" s="6"/>
      <c r="U327" s="6"/>
      <c r="W327" s="6"/>
      <c r="X327" s="6"/>
      <c r="Y327" s="6"/>
      <c r="AA327" s="54"/>
      <c r="AC327" s="6"/>
      <c r="AD327" s="288"/>
      <c r="AE327" s="6"/>
      <c r="AF327" s="6"/>
      <c r="AL327" s="6"/>
      <c r="AS327" s="41"/>
      <c r="AX327" s="58"/>
      <c r="BM327" s="4"/>
      <c r="BN327" s="6"/>
      <c r="BO327" s="6"/>
      <c r="BP327" s="6"/>
      <c r="BQ327" s="6"/>
      <c r="BR327" s="6"/>
      <c r="BT327" s="68"/>
    </row>
    <row r="328" spans="3:72" s="5" customFormat="1" x14ac:dyDescent="0.35">
      <c r="C328" s="402"/>
      <c r="D328" s="402"/>
      <c r="E328" s="6"/>
      <c r="F328" s="77"/>
      <c r="G328" s="77"/>
      <c r="H328" s="77"/>
      <c r="J328" s="459"/>
      <c r="K328" s="6"/>
      <c r="L328" s="6"/>
      <c r="M328" s="6"/>
      <c r="N328" s="6"/>
      <c r="Q328" s="47"/>
      <c r="S328" s="6"/>
      <c r="T328" s="6"/>
      <c r="U328" s="6"/>
      <c r="W328" s="6"/>
      <c r="X328" s="6"/>
      <c r="Y328" s="6"/>
      <c r="AA328" s="54"/>
      <c r="AC328" s="6"/>
      <c r="AD328" s="288"/>
      <c r="AE328" s="6"/>
      <c r="AF328" s="6"/>
      <c r="AL328" s="6"/>
      <c r="AS328" s="41"/>
      <c r="AX328" s="58"/>
      <c r="BM328" s="4"/>
      <c r="BN328" s="6"/>
      <c r="BO328" s="6"/>
      <c r="BP328" s="6"/>
      <c r="BQ328" s="6"/>
      <c r="BR328" s="6"/>
      <c r="BT328" s="68"/>
    </row>
    <row r="329" spans="3:72" s="5" customFormat="1" x14ac:dyDescent="0.35">
      <c r="C329" s="402"/>
      <c r="D329" s="402"/>
      <c r="E329" s="6"/>
      <c r="F329" s="77"/>
      <c r="G329" s="77"/>
      <c r="H329" s="77"/>
      <c r="J329" s="459"/>
      <c r="K329" s="6"/>
      <c r="L329" s="6"/>
      <c r="M329" s="6"/>
      <c r="N329" s="6"/>
      <c r="Q329" s="47"/>
      <c r="S329" s="6"/>
      <c r="T329" s="6"/>
      <c r="U329" s="6"/>
      <c r="W329" s="6"/>
      <c r="X329" s="6"/>
      <c r="Y329" s="6"/>
      <c r="AA329" s="54"/>
      <c r="AC329" s="6"/>
      <c r="AD329" s="288"/>
      <c r="AE329" s="6"/>
      <c r="AF329" s="6"/>
      <c r="AL329" s="6"/>
      <c r="AS329" s="41"/>
      <c r="AX329" s="58"/>
      <c r="BM329" s="4"/>
      <c r="BN329" s="6"/>
      <c r="BO329" s="6"/>
      <c r="BP329" s="6"/>
      <c r="BQ329" s="6"/>
      <c r="BR329" s="6"/>
      <c r="BT329" s="68"/>
    </row>
    <row r="330" spans="3:72" s="5" customFormat="1" x14ac:dyDescent="0.35">
      <c r="C330" s="402"/>
      <c r="D330" s="402"/>
      <c r="E330" s="6"/>
      <c r="F330" s="77"/>
      <c r="G330" s="77"/>
      <c r="H330" s="77"/>
      <c r="J330" s="459"/>
      <c r="K330" s="6"/>
      <c r="L330" s="6"/>
      <c r="M330" s="6"/>
      <c r="N330" s="6"/>
      <c r="Q330" s="47"/>
      <c r="S330" s="6"/>
      <c r="T330" s="6"/>
      <c r="U330" s="6"/>
      <c r="W330" s="6"/>
      <c r="X330" s="6"/>
      <c r="Y330" s="6"/>
      <c r="AA330" s="54"/>
      <c r="AC330" s="6"/>
      <c r="AD330" s="288"/>
      <c r="AE330" s="6"/>
      <c r="AF330" s="6"/>
      <c r="AL330" s="6"/>
      <c r="AS330" s="41"/>
      <c r="AX330" s="58"/>
      <c r="BM330" s="4"/>
      <c r="BN330" s="6"/>
      <c r="BO330" s="6"/>
      <c r="BP330" s="6"/>
      <c r="BQ330" s="6"/>
      <c r="BR330" s="6"/>
      <c r="BT330" s="68"/>
    </row>
    <row r="331" spans="3:72" s="5" customFormat="1" x14ac:dyDescent="0.35">
      <c r="C331" s="402"/>
      <c r="D331" s="402"/>
      <c r="E331" s="6"/>
      <c r="F331" s="77"/>
      <c r="G331" s="77"/>
      <c r="H331" s="77"/>
      <c r="J331" s="459"/>
      <c r="K331" s="6"/>
      <c r="L331" s="6"/>
      <c r="M331" s="6"/>
      <c r="N331" s="6"/>
      <c r="Q331" s="47"/>
      <c r="S331" s="6"/>
      <c r="T331" s="6"/>
      <c r="U331" s="6"/>
      <c r="W331" s="6"/>
      <c r="X331" s="6"/>
      <c r="Y331" s="6"/>
      <c r="AA331" s="54"/>
      <c r="AC331" s="6"/>
      <c r="AD331" s="288"/>
      <c r="AE331" s="6"/>
      <c r="AF331" s="6"/>
      <c r="AL331" s="6"/>
      <c r="AS331" s="41"/>
      <c r="AX331" s="58"/>
      <c r="BM331" s="4"/>
      <c r="BN331" s="6"/>
      <c r="BO331" s="6"/>
      <c r="BP331" s="6"/>
      <c r="BQ331" s="6"/>
      <c r="BR331" s="6"/>
      <c r="BT331" s="68"/>
    </row>
    <row r="332" spans="3:72" s="5" customFormat="1" x14ac:dyDescent="0.35">
      <c r="C332" s="402"/>
      <c r="D332" s="402"/>
      <c r="E332" s="6"/>
      <c r="F332" s="77"/>
      <c r="G332" s="77"/>
      <c r="H332" s="77"/>
      <c r="J332" s="459"/>
      <c r="K332" s="6"/>
      <c r="L332" s="6"/>
      <c r="M332" s="6"/>
      <c r="N332" s="6"/>
      <c r="Q332" s="47"/>
      <c r="S332" s="6"/>
      <c r="T332" s="6"/>
      <c r="U332" s="6"/>
      <c r="W332" s="6"/>
      <c r="X332" s="6"/>
      <c r="Y332" s="6"/>
      <c r="AA332" s="54"/>
      <c r="AC332" s="6"/>
      <c r="AD332" s="288"/>
      <c r="AE332" s="6"/>
      <c r="AF332" s="6"/>
      <c r="AL332" s="6"/>
      <c r="AS332" s="41"/>
      <c r="AX332" s="58"/>
      <c r="BM332" s="4"/>
      <c r="BN332" s="6"/>
      <c r="BO332" s="6"/>
      <c r="BP332" s="6"/>
      <c r="BQ332" s="6"/>
      <c r="BR332" s="6"/>
      <c r="BT332" s="68"/>
    </row>
    <row r="333" spans="3:72" s="5" customFormat="1" x14ac:dyDescent="0.35">
      <c r="C333" s="402"/>
      <c r="D333" s="402"/>
      <c r="E333" s="6"/>
      <c r="F333" s="77"/>
      <c r="G333" s="77"/>
      <c r="H333" s="77"/>
      <c r="J333" s="459"/>
      <c r="K333" s="6"/>
      <c r="L333" s="6"/>
      <c r="M333" s="6"/>
      <c r="N333" s="6"/>
      <c r="Q333" s="47"/>
      <c r="S333" s="6"/>
      <c r="T333" s="6"/>
      <c r="U333" s="6"/>
      <c r="W333" s="6"/>
      <c r="X333" s="6"/>
      <c r="Y333" s="6"/>
      <c r="AA333" s="54"/>
      <c r="AC333" s="6"/>
      <c r="AD333" s="288"/>
      <c r="AE333" s="6"/>
      <c r="AF333" s="6"/>
      <c r="AL333" s="6"/>
      <c r="AS333" s="41"/>
      <c r="AX333" s="58"/>
      <c r="BM333" s="4"/>
      <c r="BN333" s="6"/>
      <c r="BO333" s="6"/>
      <c r="BP333" s="6"/>
      <c r="BQ333" s="6"/>
      <c r="BR333" s="6"/>
      <c r="BT333" s="68"/>
    </row>
    <row r="334" spans="3:72" s="5" customFormat="1" x14ac:dyDescent="0.35">
      <c r="C334" s="402"/>
      <c r="D334" s="402"/>
      <c r="E334" s="6"/>
      <c r="F334" s="77"/>
      <c r="G334" s="77"/>
      <c r="H334" s="77"/>
      <c r="J334" s="459"/>
      <c r="K334" s="6"/>
      <c r="L334" s="6"/>
      <c r="M334" s="6"/>
      <c r="N334" s="6"/>
      <c r="Q334" s="47"/>
      <c r="S334" s="6"/>
      <c r="T334" s="6"/>
      <c r="U334" s="6"/>
      <c r="W334" s="6"/>
      <c r="X334" s="6"/>
      <c r="Y334" s="6"/>
      <c r="AA334" s="54"/>
      <c r="AC334" s="6"/>
      <c r="AD334" s="288"/>
      <c r="AE334" s="6"/>
      <c r="AF334" s="6"/>
      <c r="AL334" s="6"/>
      <c r="AS334" s="41"/>
      <c r="AX334" s="58"/>
      <c r="BM334" s="4"/>
      <c r="BN334" s="6"/>
      <c r="BO334" s="6"/>
      <c r="BP334" s="6"/>
      <c r="BQ334" s="6"/>
      <c r="BR334" s="6"/>
      <c r="BT334" s="68"/>
    </row>
    <row r="335" spans="3:72" s="5" customFormat="1" x14ac:dyDescent="0.35">
      <c r="C335" s="402"/>
      <c r="D335" s="402"/>
      <c r="E335" s="6"/>
      <c r="F335" s="77"/>
      <c r="G335" s="77"/>
      <c r="H335" s="77"/>
      <c r="J335" s="459"/>
      <c r="K335" s="6"/>
      <c r="L335" s="6"/>
      <c r="M335" s="6"/>
      <c r="N335" s="6"/>
      <c r="Q335" s="47"/>
      <c r="S335" s="6"/>
      <c r="T335" s="6"/>
      <c r="U335" s="6"/>
      <c r="W335" s="6"/>
      <c r="X335" s="6"/>
      <c r="Y335" s="6"/>
      <c r="AA335" s="54"/>
      <c r="AC335" s="6"/>
      <c r="AD335" s="288"/>
      <c r="AE335" s="6"/>
      <c r="AF335" s="6"/>
      <c r="AL335" s="6"/>
      <c r="AS335" s="41"/>
      <c r="AX335" s="58"/>
      <c r="BM335" s="4"/>
      <c r="BN335" s="6"/>
      <c r="BO335" s="6"/>
      <c r="BP335" s="6"/>
      <c r="BQ335" s="6"/>
      <c r="BR335" s="6"/>
      <c r="BT335" s="68"/>
    </row>
    <row r="336" spans="3:72" s="5" customFormat="1" x14ac:dyDescent="0.35">
      <c r="C336" s="402"/>
      <c r="D336" s="402"/>
      <c r="E336" s="6"/>
      <c r="F336" s="77"/>
      <c r="G336" s="77"/>
      <c r="H336" s="77"/>
      <c r="J336" s="459"/>
      <c r="K336" s="6"/>
      <c r="L336" s="6"/>
      <c r="M336" s="6"/>
      <c r="N336" s="6"/>
      <c r="Q336" s="47"/>
      <c r="S336" s="6"/>
      <c r="T336" s="6"/>
      <c r="U336" s="6"/>
      <c r="W336" s="6"/>
      <c r="X336" s="6"/>
      <c r="Y336" s="6"/>
      <c r="AA336" s="54"/>
      <c r="AC336" s="6"/>
      <c r="AD336" s="288"/>
      <c r="AE336" s="6"/>
      <c r="AF336" s="6"/>
      <c r="AL336" s="6"/>
      <c r="AS336" s="41"/>
      <c r="AX336" s="58"/>
      <c r="BM336" s="4"/>
      <c r="BN336" s="6"/>
      <c r="BO336" s="6"/>
      <c r="BP336" s="6"/>
      <c r="BQ336" s="6"/>
      <c r="BR336" s="6"/>
      <c r="BT336" s="68"/>
    </row>
    <row r="337" spans="3:72" s="5" customFormat="1" x14ac:dyDescent="0.35">
      <c r="C337" s="402"/>
      <c r="D337" s="402"/>
      <c r="E337" s="6"/>
      <c r="F337" s="77"/>
      <c r="G337" s="77"/>
      <c r="H337" s="77"/>
      <c r="J337" s="459"/>
      <c r="K337" s="6"/>
      <c r="L337" s="6"/>
      <c r="M337" s="6"/>
      <c r="N337" s="6"/>
      <c r="Q337" s="47"/>
      <c r="S337" s="6"/>
      <c r="T337" s="6"/>
      <c r="U337" s="6"/>
      <c r="W337" s="6"/>
      <c r="X337" s="6"/>
      <c r="Y337" s="6"/>
      <c r="AA337" s="54"/>
      <c r="AC337" s="6"/>
      <c r="AD337" s="288"/>
      <c r="AE337" s="6"/>
      <c r="AF337" s="6"/>
      <c r="AL337" s="6"/>
      <c r="AS337" s="41"/>
      <c r="AX337" s="58"/>
      <c r="BM337" s="4"/>
      <c r="BN337" s="6"/>
      <c r="BO337" s="6"/>
      <c r="BP337" s="6"/>
      <c r="BQ337" s="6"/>
      <c r="BR337" s="6"/>
      <c r="BT337" s="68"/>
    </row>
    <row r="338" spans="3:72" s="5" customFormat="1" x14ac:dyDescent="0.35">
      <c r="C338" s="402"/>
      <c r="D338" s="402"/>
      <c r="E338" s="6"/>
      <c r="F338" s="77"/>
      <c r="G338" s="77"/>
      <c r="H338" s="77"/>
      <c r="J338" s="459"/>
      <c r="K338" s="6"/>
      <c r="L338" s="6"/>
      <c r="M338" s="6"/>
      <c r="N338" s="6"/>
      <c r="Q338" s="47"/>
      <c r="S338" s="6"/>
      <c r="T338" s="6"/>
      <c r="U338" s="6"/>
      <c r="W338" s="6"/>
      <c r="X338" s="6"/>
      <c r="Y338" s="6"/>
      <c r="AA338" s="54"/>
      <c r="AC338" s="6"/>
      <c r="AD338" s="288"/>
      <c r="AE338" s="6"/>
      <c r="AF338" s="6"/>
      <c r="AL338" s="6"/>
      <c r="AS338" s="41"/>
      <c r="AX338" s="58"/>
      <c r="BM338" s="4"/>
      <c r="BN338" s="6"/>
      <c r="BO338" s="6"/>
      <c r="BP338" s="6"/>
      <c r="BQ338" s="6"/>
      <c r="BR338" s="6"/>
      <c r="BT338" s="68"/>
    </row>
    <row r="339" spans="3:72" s="5" customFormat="1" x14ac:dyDescent="0.35">
      <c r="C339" s="402"/>
      <c r="D339" s="402"/>
      <c r="E339" s="6"/>
      <c r="F339" s="77"/>
      <c r="G339" s="77"/>
      <c r="H339" s="77"/>
      <c r="J339" s="459"/>
      <c r="K339" s="6"/>
      <c r="L339" s="6"/>
      <c r="M339" s="6"/>
      <c r="N339" s="6"/>
      <c r="Q339" s="47"/>
      <c r="S339" s="6"/>
      <c r="T339" s="6"/>
      <c r="U339" s="6"/>
      <c r="W339" s="6"/>
      <c r="X339" s="6"/>
      <c r="Y339" s="6"/>
      <c r="AA339" s="54"/>
      <c r="AC339" s="6"/>
      <c r="AD339" s="288"/>
      <c r="AE339" s="6"/>
      <c r="AF339" s="6"/>
      <c r="AL339" s="6"/>
      <c r="AS339" s="41"/>
      <c r="AX339" s="58"/>
      <c r="BM339" s="4"/>
      <c r="BN339" s="6"/>
      <c r="BO339" s="6"/>
      <c r="BP339" s="6"/>
      <c r="BQ339" s="6"/>
      <c r="BR339" s="6"/>
      <c r="BT339" s="68"/>
    </row>
    <row r="340" spans="3:72" s="5" customFormat="1" x14ac:dyDescent="0.35">
      <c r="C340" s="402"/>
      <c r="D340" s="402"/>
      <c r="E340" s="6"/>
      <c r="F340" s="77"/>
      <c r="G340" s="77"/>
      <c r="H340" s="77"/>
      <c r="J340" s="459"/>
      <c r="K340" s="6"/>
      <c r="L340" s="6"/>
      <c r="M340" s="6"/>
      <c r="N340" s="6"/>
      <c r="Q340" s="47"/>
      <c r="S340" s="6"/>
      <c r="T340" s="6"/>
      <c r="U340" s="6"/>
      <c r="W340" s="6"/>
      <c r="X340" s="6"/>
      <c r="Y340" s="6"/>
      <c r="AA340" s="54"/>
      <c r="AC340" s="6"/>
      <c r="AD340" s="288"/>
      <c r="AE340" s="6"/>
      <c r="AF340" s="6"/>
      <c r="AL340" s="6"/>
      <c r="AS340" s="41"/>
      <c r="AX340" s="58"/>
      <c r="BM340" s="4"/>
      <c r="BN340" s="6"/>
      <c r="BO340" s="6"/>
      <c r="BP340" s="6"/>
      <c r="BQ340" s="6"/>
      <c r="BR340" s="6"/>
      <c r="BT340" s="68"/>
    </row>
    <row r="341" spans="3:72" s="5" customFormat="1" x14ac:dyDescent="0.35">
      <c r="C341" s="402"/>
      <c r="D341" s="402"/>
      <c r="E341" s="6"/>
      <c r="F341" s="77"/>
      <c r="G341" s="77"/>
      <c r="H341" s="77"/>
      <c r="J341" s="459"/>
      <c r="K341" s="6"/>
      <c r="L341" s="6"/>
      <c r="M341" s="6"/>
      <c r="N341" s="6"/>
      <c r="Q341" s="47"/>
      <c r="S341" s="6"/>
      <c r="T341" s="6"/>
      <c r="U341" s="6"/>
      <c r="W341" s="6"/>
      <c r="X341" s="6"/>
      <c r="Y341" s="6"/>
      <c r="AA341" s="54"/>
      <c r="AC341" s="6"/>
      <c r="AD341" s="288"/>
      <c r="AE341" s="6"/>
      <c r="AF341" s="6"/>
      <c r="AL341" s="6"/>
      <c r="AS341" s="41"/>
      <c r="AX341" s="58"/>
      <c r="BM341" s="4"/>
      <c r="BN341" s="6"/>
      <c r="BO341" s="6"/>
      <c r="BP341" s="6"/>
      <c r="BQ341" s="6"/>
      <c r="BR341" s="6"/>
      <c r="BT341" s="68"/>
    </row>
    <row r="342" spans="3:72" s="5" customFormat="1" x14ac:dyDescent="0.35">
      <c r="C342" s="402"/>
      <c r="D342" s="402"/>
      <c r="E342" s="6"/>
      <c r="F342" s="77"/>
      <c r="G342" s="77"/>
      <c r="H342" s="77"/>
      <c r="J342" s="459"/>
      <c r="K342" s="6"/>
      <c r="L342" s="6"/>
      <c r="M342" s="6"/>
      <c r="N342" s="6"/>
      <c r="Q342" s="47"/>
      <c r="S342" s="6"/>
      <c r="T342" s="6"/>
      <c r="U342" s="6"/>
      <c r="W342" s="6"/>
      <c r="X342" s="6"/>
      <c r="Y342" s="6"/>
      <c r="AA342" s="54"/>
      <c r="AC342" s="6"/>
      <c r="AD342" s="288"/>
      <c r="AE342" s="6"/>
      <c r="AF342" s="6"/>
      <c r="AL342" s="6"/>
      <c r="AS342" s="41"/>
      <c r="AX342" s="58"/>
      <c r="BM342" s="4"/>
      <c r="BN342" s="6"/>
      <c r="BO342" s="6"/>
      <c r="BP342" s="6"/>
      <c r="BQ342" s="6"/>
      <c r="BR342" s="6"/>
      <c r="BT342" s="68"/>
    </row>
    <row r="343" spans="3:72" s="5" customFormat="1" x14ac:dyDescent="0.35">
      <c r="C343" s="402"/>
      <c r="D343" s="402"/>
      <c r="E343" s="6"/>
      <c r="F343" s="77"/>
      <c r="G343" s="77"/>
      <c r="H343" s="77"/>
      <c r="J343" s="459"/>
      <c r="K343" s="6"/>
      <c r="L343" s="6"/>
      <c r="M343" s="6"/>
      <c r="N343" s="6"/>
      <c r="Q343" s="47"/>
      <c r="S343" s="6"/>
      <c r="T343" s="6"/>
      <c r="U343" s="6"/>
      <c r="W343" s="6"/>
      <c r="X343" s="6"/>
      <c r="Y343" s="6"/>
      <c r="AA343" s="54"/>
      <c r="AC343" s="6"/>
      <c r="AD343" s="288"/>
      <c r="AE343" s="6"/>
      <c r="AF343" s="6"/>
      <c r="AL343" s="6"/>
      <c r="AS343" s="41"/>
      <c r="AX343" s="58"/>
      <c r="BM343" s="4"/>
      <c r="BN343" s="6"/>
      <c r="BO343" s="6"/>
      <c r="BP343" s="6"/>
      <c r="BQ343" s="6"/>
      <c r="BR343" s="6"/>
      <c r="BT343" s="68"/>
    </row>
    <row r="344" spans="3:72" s="5" customFormat="1" x14ac:dyDescent="0.35">
      <c r="C344" s="402"/>
      <c r="D344" s="402"/>
      <c r="E344" s="6"/>
      <c r="F344" s="77"/>
      <c r="G344" s="77"/>
      <c r="H344" s="77"/>
      <c r="J344" s="459"/>
      <c r="K344" s="6"/>
      <c r="L344" s="6"/>
      <c r="M344" s="6"/>
      <c r="N344" s="6"/>
      <c r="Q344" s="47"/>
      <c r="S344" s="6"/>
      <c r="T344" s="6"/>
      <c r="U344" s="6"/>
      <c r="W344" s="6"/>
      <c r="X344" s="6"/>
      <c r="Y344" s="6"/>
      <c r="AA344" s="54"/>
      <c r="AC344" s="6"/>
      <c r="AD344" s="288"/>
      <c r="AE344" s="6"/>
      <c r="AF344" s="6"/>
      <c r="AL344" s="6"/>
      <c r="AS344" s="41"/>
      <c r="AX344" s="58"/>
      <c r="BM344" s="4"/>
      <c r="BN344" s="6"/>
      <c r="BO344" s="6"/>
      <c r="BP344" s="6"/>
      <c r="BQ344" s="6"/>
      <c r="BR344" s="6"/>
      <c r="BT344" s="68"/>
    </row>
    <row r="345" spans="3:72" s="5" customFormat="1" x14ac:dyDescent="0.35">
      <c r="C345" s="402"/>
      <c r="D345" s="402"/>
      <c r="E345" s="6"/>
      <c r="F345" s="77"/>
      <c r="G345" s="77"/>
      <c r="H345" s="77"/>
      <c r="J345" s="459"/>
      <c r="K345" s="6"/>
      <c r="L345" s="6"/>
      <c r="M345" s="6"/>
      <c r="N345" s="6"/>
      <c r="Q345" s="47"/>
      <c r="S345" s="6"/>
      <c r="T345" s="6"/>
      <c r="U345" s="6"/>
      <c r="W345" s="6"/>
      <c r="X345" s="6"/>
      <c r="Y345" s="6"/>
      <c r="AA345" s="54"/>
      <c r="AC345" s="6"/>
      <c r="AD345" s="288"/>
      <c r="AE345" s="6"/>
      <c r="AF345" s="6"/>
      <c r="AL345" s="6"/>
      <c r="AS345" s="41"/>
      <c r="AX345" s="58"/>
      <c r="BM345" s="4"/>
      <c r="BN345" s="6"/>
      <c r="BO345" s="6"/>
      <c r="BP345" s="6"/>
      <c r="BQ345" s="6"/>
      <c r="BR345" s="6"/>
      <c r="BT345" s="68"/>
    </row>
    <row r="346" spans="3:72" s="5" customFormat="1" x14ac:dyDescent="0.35">
      <c r="C346" s="402"/>
      <c r="D346" s="402"/>
      <c r="E346" s="6"/>
      <c r="F346" s="77"/>
      <c r="G346" s="77"/>
      <c r="H346" s="77"/>
      <c r="J346" s="459"/>
      <c r="K346" s="6"/>
      <c r="L346" s="6"/>
      <c r="M346" s="6"/>
      <c r="N346" s="6"/>
      <c r="Q346" s="47"/>
      <c r="S346" s="6"/>
      <c r="T346" s="6"/>
      <c r="U346" s="6"/>
      <c r="W346" s="6"/>
      <c r="X346" s="6"/>
      <c r="Y346" s="6"/>
      <c r="AA346" s="54"/>
      <c r="AC346" s="6"/>
      <c r="AD346" s="288"/>
      <c r="AE346" s="6"/>
      <c r="AF346" s="6"/>
      <c r="AL346" s="6"/>
      <c r="AS346" s="41"/>
      <c r="AX346" s="58"/>
      <c r="BM346" s="4"/>
      <c r="BN346" s="6"/>
      <c r="BO346" s="6"/>
      <c r="BP346" s="6"/>
      <c r="BQ346" s="6"/>
      <c r="BR346" s="6"/>
      <c r="BT346" s="68"/>
    </row>
    <row r="347" spans="3:72" s="5" customFormat="1" x14ac:dyDescent="0.35">
      <c r="C347" s="402"/>
      <c r="D347" s="402"/>
      <c r="E347" s="6"/>
      <c r="F347" s="77"/>
      <c r="G347" s="77"/>
      <c r="H347" s="77"/>
      <c r="J347" s="459"/>
      <c r="K347" s="6"/>
      <c r="L347" s="6"/>
      <c r="M347" s="6"/>
      <c r="N347" s="6"/>
      <c r="Q347" s="47"/>
      <c r="S347" s="6"/>
      <c r="T347" s="6"/>
      <c r="U347" s="6"/>
      <c r="W347" s="6"/>
      <c r="X347" s="6"/>
      <c r="Y347" s="6"/>
      <c r="AA347" s="54"/>
      <c r="AC347" s="6"/>
      <c r="AD347" s="288"/>
      <c r="AE347" s="6"/>
      <c r="AF347" s="6"/>
      <c r="AL347" s="6"/>
      <c r="AS347" s="41"/>
      <c r="AX347" s="58"/>
      <c r="BM347" s="4"/>
      <c r="BN347" s="6"/>
      <c r="BO347" s="6"/>
      <c r="BP347" s="6"/>
      <c r="BQ347" s="6"/>
      <c r="BR347" s="6"/>
      <c r="BT347" s="68"/>
    </row>
    <row r="348" spans="3:72" s="5" customFormat="1" x14ac:dyDescent="0.35">
      <c r="C348" s="402"/>
      <c r="D348" s="402"/>
      <c r="E348" s="6"/>
      <c r="F348" s="77"/>
      <c r="G348" s="77"/>
      <c r="H348" s="77"/>
      <c r="J348" s="459"/>
      <c r="K348" s="6"/>
      <c r="L348" s="6"/>
      <c r="M348" s="6"/>
      <c r="N348" s="6"/>
      <c r="Q348" s="47"/>
      <c r="S348" s="6"/>
      <c r="T348" s="6"/>
      <c r="U348" s="6"/>
      <c r="W348" s="6"/>
      <c r="X348" s="6"/>
      <c r="Y348" s="6"/>
      <c r="AA348" s="54"/>
      <c r="AC348" s="6"/>
      <c r="AD348" s="288"/>
      <c r="AE348" s="6"/>
      <c r="AF348" s="6"/>
      <c r="AL348" s="6"/>
      <c r="AS348" s="41"/>
      <c r="AX348" s="58"/>
      <c r="BM348" s="4"/>
      <c r="BN348" s="6"/>
      <c r="BO348" s="6"/>
      <c r="BP348" s="6"/>
      <c r="BQ348" s="6"/>
      <c r="BR348" s="6"/>
      <c r="BT348" s="68"/>
    </row>
    <row r="349" spans="3:72" s="5" customFormat="1" x14ac:dyDescent="0.35">
      <c r="C349" s="402"/>
      <c r="D349" s="402"/>
      <c r="E349" s="6"/>
      <c r="F349" s="77"/>
      <c r="G349" s="77"/>
      <c r="H349" s="77"/>
      <c r="J349" s="459"/>
      <c r="K349" s="6"/>
      <c r="L349" s="6"/>
      <c r="M349" s="6"/>
      <c r="N349" s="6"/>
      <c r="Q349" s="47"/>
      <c r="S349" s="6"/>
      <c r="T349" s="6"/>
      <c r="U349" s="6"/>
      <c r="W349" s="6"/>
      <c r="X349" s="6"/>
      <c r="Y349" s="6"/>
      <c r="AA349" s="54"/>
      <c r="AC349" s="6"/>
      <c r="AD349" s="288"/>
      <c r="AE349" s="6"/>
      <c r="AF349" s="6"/>
      <c r="AL349" s="6"/>
      <c r="AS349" s="41"/>
      <c r="AX349" s="58"/>
      <c r="BM349" s="4"/>
      <c r="BN349" s="6"/>
      <c r="BO349" s="6"/>
      <c r="BP349" s="6"/>
      <c r="BQ349" s="6"/>
      <c r="BR349" s="6"/>
      <c r="BT349" s="68"/>
    </row>
    <row r="350" spans="3:72" s="5" customFormat="1" x14ac:dyDescent="0.35">
      <c r="C350" s="402"/>
      <c r="D350" s="402"/>
      <c r="E350" s="6"/>
      <c r="F350" s="77"/>
      <c r="G350" s="77"/>
      <c r="H350" s="77"/>
      <c r="J350" s="459"/>
      <c r="K350" s="6"/>
      <c r="L350" s="6"/>
      <c r="M350" s="6"/>
      <c r="N350" s="6"/>
      <c r="Q350" s="47"/>
      <c r="S350" s="6"/>
      <c r="T350" s="6"/>
      <c r="U350" s="6"/>
      <c r="W350" s="6"/>
      <c r="X350" s="6"/>
      <c r="Y350" s="6"/>
      <c r="AA350" s="54"/>
      <c r="AC350" s="6"/>
      <c r="AD350" s="288"/>
      <c r="AE350" s="6"/>
      <c r="AF350" s="6"/>
      <c r="AL350" s="6"/>
      <c r="AS350" s="41"/>
      <c r="AX350" s="58"/>
      <c r="BM350" s="4"/>
      <c r="BN350" s="6"/>
      <c r="BO350" s="6"/>
      <c r="BP350" s="6"/>
      <c r="BQ350" s="6"/>
      <c r="BR350" s="6"/>
      <c r="BT350" s="68"/>
    </row>
    <row r="351" spans="3:72" s="5" customFormat="1" x14ac:dyDescent="0.35">
      <c r="C351" s="402"/>
      <c r="D351" s="402"/>
      <c r="E351" s="6"/>
      <c r="F351" s="77"/>
      <c r="G351" s="77"/>
      <c r="H351" s="77"/>
      <c r="J351" s="459"/>
      <c r="K351" s="6"/>
      <c r="L351" s="6"/>
      <c r="M351" s="6"/>
      <c r="N351" s="6"/>
      <c r="Q351" s="47"/>
      <c r="S351" s="6"/>
      <c r="T351" s="6"/>
      <c r="U351" s="6"/>
      <c r="W351" s="6"/>
      <c r="X351" s="6"/>
      <c r="Y351" s="6"/>
      <c r="AA351" s="54"/>
      <c r="AC351" s="6"/>
      <c r="AD351" s="288"/>
      <c r="AE351" s="6"/>
      <c r="AF351" s="6"/>
      <c r="AL351" s="6"/>
      <c r="AS351" s="41"/>
      <c r="AX351" s="58"/>
      <c r="BM351" s="4"/>
      <c r="BN351" s="6"/>
      <c r="BO351" s="6"/>
      <c r="BP351" s="6"/>
      <c r="BQ351" s="6"/>
      <c r="BR351" s="6"/>
      <c r="BT351" s="68"/>
    </row>
    <row r="352" spans="3:72" s="5" customFormat="1" x14ac:dyDescent="0.35">
      <c r="C352" s="402"/>
      <c r="D352" s="402"/>
      <c r="E352" s="6"/>
      <c r="F352" s="77"/>
      <c r="G352" s="77"/>
      <c r="H352" s="77"/>
      <c r="J352" s="459"/>
      <c r="K352" s="6"/>
      <c r="L352" s="6"/>
      <c r="M352" s="6"/>
      <c r="N352" s="6"/>
      <c r="Q352" s="47"/>
      <c r="S352" s="6"/>
      <c r="T352" s="6"/>
      <c r="U352" s="6"/>
      <c r="W352" s="6"/>
      <c r="X352" s="6"/>
      <c r="Y352" s="6"/>
      <c r="AA352" s="54"/>
      <c r="AC352" s="6"/>
      <c r="AD352" s="288"/>
      <c r="AE352" s="6"/>
      <c r="AF352" s="6"/>
      <c r="AL352" s="6"/>
      <c r="AS352" s="41"/>
      <c r="AX352" s="58"/>
      <c r="BM352" s="4"/>
      <c r="BN352" s="6"/>
      <c r="BO352" s="6"/>
      <c r="BP352" s="6"/>
      <c r="BQ352" s="6"/>
      <c r="BR352" s="6"/>
      <c r="BT352" s="68"/>
    </row>
    <row r="353" spans="3:72" s="5" customFormat="1" x14ac:dyDescent="0.35">
      <c r="C353" s="402"/>
      <c r="D353" s="402"/>
      <c r="E353" s="6"/>
      <c r="F353" s="77"/>
      <c r="G353" s="77"/>
      <c r="H353" s="77"/>
      <c r="J353" s="459"/>
      <c r="K353" s="6"/>
      <c r="L353" s="6"/>
      <c r="M353" s="6"/>
      <c r="N353" s="6"/>
      <c r="Q353" s="47"/>
      <c r="S353" s="6"/>
      <c r="T353" s="6"/>
      <c r="U353" s="6"/>
      <c r="W353" s="6"/>
      <c r="X353" s="6"/>
      <c r="Y353" s="6"/>
      <c r="AA353" s="54"/>
      <c r="AC353" s="6"/>
      <c r="AD353" s="288"/>
      <c r="AE353" s="6"/>
      <c r="AF353" s="6"/>
      <c r="AL353" s="6"/>
      <c r="AS353" s="41"/>
      <c r="AX353" s="58"/>
      <c r="BM353" s="4"/>
      <c r="BN353" s="6"/>
      <c r="BO353" s="6"/>
      <c r="BP353" s="6"/>
      <c r="BQ353" s="6"/>
      <c r="BR353" s="6"/>
      <c r="BT353" s="68"/>
    </row>
    <row r="354" spans="3:72" s="5" customFormat="1" x14ac:dyDescent="0.35">
      <c r="C354" s="402"/>
      <c r="D354" s="402"/>
      <c r="E354" s="6"/>
      <c r="F354" s="77"/>
      <c r="G354" s="77"/>
      <c r="H354" s="77"/>
      <c r="J354" s="459"/>
      <c r="K354" s="6"/>
      <c r="L354" s="6"/>
      <c r="M354" s="6"/>
      <c r="N354" s="6"/>
      <c r="Q354" s="47"/>
      <c r="S354" s="6"/>
      <c r="T354" s="6"/>
      <c r="U354" s="6"/>
      <c r="W354" s="6"/>
      <c r="X354" s="6"/>
      <c r="Y354" s="6"/>
      <c r="AA354" s="54"/>
      <c r="AC354" s="6"/>
      <c r="AD354" s="288"/>
      <c r="AE354" s="6"/>
      <c r="AF354" s="6"/>
      <c r="AL354" s="6"/>
      <c r="AS354" s="41"/>
      <c r="AX354" s="58"/>
      <c r="BM354" s="4"/>
      <c r="BN354" s="6"/>
      <c r="BO354" s="6"/>
      <c r="BP354" s="6"/>
      <c r="BQ354" s="6"/>
      <c r="BR354" s="6"/>
      <c r="BT354" s="68"/>
    </row>
    <row r="355" spans="3:72" s="5" customFormat="1" x14ac:dyDescent="0.35">
      <c r="C355" s="402"/>
      <c r="D355" s="402"/>
      <c r="E355" s="6"/>
      <c r="F355" s="77"/>
      <c r="G355" s="77"/>
      <c r="H355" s="77"/>
      <c r="J355" s="459"/>
      <c r="K355" s="6"/>
      <c r="L355" s="6"/>
      <c r="M355" s="6"/>
      <c r="N355" s="6"/>
      <c r="Q355" s="47"/>
      <c r="S355" s="6"/>
      <c r="T355" s="6"/>
      <c r="U355" s="6"/>
      <c r="W355" s="6"/>
      <c r="X355" s="6"/>
      <c r="Y355" s="6"/>
      <c r="AA355" s="54"/>
      <c r="AC355" s="6"/>
      <c r="AD355" s="288"/>
      <c r="AE355" s="6"/>
      <c r="AF355" s="6"/>
      <c r="AL355" s="6"/>
      <c r="AS355" s="41"/>
      <c r="AX355" s="58"/>
      <c r="BM355" s="4"/>
      <c r="BN355" s="6"/>
      <c r="BO355" s="6"/>
      <c r="BP355" s="6"/>
      <c r="BQ355" s="6"/>
      <c r="BR355" s="6"/>
      <c r="BT355" s="68"/>
    </row>
    <row r="356" spans="3:72" s="5" customFormat="1" x14ac:dyDescent="0.35">
      <c r="C356" s="402"/>
      <c r="D356" s="402"/>
      <c r="E356" s="6"/>
      <c r="F356" s="77"/>
      <c r="G356" s="77"/>
      <c r="H356" s="77"/>
      <c r="J356" s="459"/>
      <c r="K356" s="6"/>
      <c r="L356" s="6"/>
      <c r="M356" s="6"/>
      <c r="N356" s="6"/>
      <c r="Q356" s="47"/>
      <c r="S356" s="6"/>
      <c r="T356" s="6"/>
      <c r="U356" s="6"/>
      <c r="W356" s="6"/>
      <c r="X356" s="6"/>
      <c r="Y356" s="6"/>
      <c r="AA356" s="54"/>
      <c r="AC356" s="6"/>
      <c r="AD356" s="288"/>
      <c r="AE356" s="6"/>
      <c r="AF356" s="6"/>
      <c r="AL356" s="6"/>
      <c r="AS356" s="41"/>
      <c r="AX356" s="58"/>
      <c r="BM356" s="4"/>
      <c r="BN356" s="6"/>
      <c r="BO356" s="6"/>
      <c r="BP356" s="6"/>
      <c r="BQ356" s="6"/>
      <c r="BR356" s="6"/>
      <c r="BT356" s="68"/>
    </row>
    <row r="357" spans="3:72" s="5" customFormat="1" x14ac:dyDescent="0.35">
      <c r="C357" s="402"/>
      <c r="D357" s="402"/>
      <c r="E357" s="6"/>
      <c r="F357" s="77"/>
      <c r="G357" s="77"/>
      <c r="H357" s="77"/>
      <c r="J357" s="459"/>
      <c r="K357" s="6"/>
      <c r="L357" s="6"/>
      <c r="M357" s="6"/>
      <c r="N357" s="6"/>
      <c r="Q357" s="47"/>
      <c r="S357" s="6"/>
      <c r="T357" s="6"/>
      <c r="U357" s="6"/>
      <c r="W357" s="6"/>
      <c r="X357" s="6"/>
      <c r="Y357" s="6"/>
      <c r="AA357" s="54"/>
      <c r="AC357" s="6"/>
      <c r="AD357" s="288"/>
      <c r="AE357" s="6"/>
      <c r="AF357" s="6"/>
      <c r="AL357" s="6"/>
      <c r="AS357" s="41"/>
      <c r="AX357" s="58"/>
      <c r="BM357" s="4"/>
      <c r="BN357" s="6"/>
      <c r="BO357" s="6"/>
      <c r="BP357" s="6"/>
      <c r="BQ357" s="6"/>
      <c r="BR357" s="6"/>
      <c r="BT357" s="68"/>
    </row>
    <row r="358" spans="3:72" s="5" customFormat="1" x14ac:dyDescent="0.35">
      <c r="C358" s="402"/>
      <c r="D358" s="402"/>
      <c r="E358" s="6"/>
      <c r="F358" s="77"/>
      <c r="G358" s="77"/>
      <c r="H358" s="77"/>
      <c r="J358" s="459"/>
      <c r="K358" s="6"/>
      <c r="L358" s="6"/>
      <c r="M358" s="6"/>
      <c r="N358" s="6"/>
      <c r="Q358" s="47"/>
      <c r="S358" s="6"/>
      <c r="T358" s="6"/>
      <c r="U358" s="6"/>
      <c r="W358" s="6"/>
      <c r="X358" s="6"/>
      <c r="Y358" s="6"/>
      <c r="AA358" s="54"/>
      <c r="AC358" s="6"/>
      <c r="AD358" s="288"/>
      <c r="AE358" s="6"/>
      <c r="AF358" s="6"/>
      <c r="AL358" s="6"/>
      <c r="AS358" s="41"/>
      <c r="AX358" s="58"/>
      <c r="BM358" s="4"/>
      <c r="BN358" s="6"/>
      <c r="BO358" s="6"/>
      <c r="BP358" s="6"/>
      <c r="BQ358" s="6"/>
      <c r="BR358" s="6"/>
      <c r="BT358" s="68"/>
    </row>
    <row r="359" spans="3:72" s="5" customFormat="1" x14ac:dyDescent="0.35">
      <c r="C359" s="402"/>
      <c r="D359" s="402"/>
      <c r="E359" s="6"/>
      <c r="F359" s="77"/>
      <c r="G359" s="77"/>
      <c r="H359" s="77"/>
      <c r="J359" s="459"/>
      <c r="K359" s="6"/>
      <c r="L359" s="6"/>
      <c r="M359" s="6"/>
      <c r="N359" s="6"/>
      <c r="Q359" s="47"/>
      <c r="S359" s="6"/>
      <c r="T359" s="6"/>
      <c r="U359" s="6"/>
      <c r="W359" s="6"/>
      <c r="X359" s="6"/>
      <c r="Y359" s="6"/>
      <c r="AA359" s="54"/>
      <c r="AC359" s="6"/>
      <c r="AD359" s="288"/>
      <c r="AE359" s="6"/>
      <c r="AF359" s="6"/>
      <c r="AL359" s="6"/>
      <c r="AS359" s="41"/>
      <c r="AX359" s="58"/>
      <c r="BM359" s="4"/>
      <c r="BN359" s="6"/>
      <c r="BO359" s="6"/>
      <c r="BP359" s="6"/>
      <c r="BQ359" s="6"/>
      <c r="BR359" s="6"/>
      <c r="BT359" s="68"/>
    </row>
    <row r="360" spans="3:72" s="5" customFormat="1" x14ac:dyDescent="0.35">
      <c r="C360" s="402"/>
      <c r="D360" s="402"/>
      <c r="E360" s="6"/>
      <c r="F360" s="77"/>
      <c r="G360" s="77"/>
      <c r="H360" s="77"/>
      <c r="J360" s="459"/>
      <c r="K360" s="6"/>
      <c r="L360" s="6"/>
      <c r="M360" s="6"/>
      <c r="N360" s="6"/>
      <c r="Q360" s="47"/>
      <c r="S360" s="6"/>
      <c r="T360" s="6"/>
      <c r="U360" s="6"/>
      <c r="W360" s="6"/>
      <c r="X360" s="6"/>
      <c r="Y360" s="6"/>
      <c r="AA360" s="54"/>
      <c r="AC360" s="6"/>
      <c r="AD360" s="288"/>
      <c r="AE360" s="6"/>
      <c r="AF360" s="6"/>
      <c r="AL360" s="6"/>
      <c r="AS360" s="41"/>
      <c r="AX360" s="58"/>
      <c r="BM360" s="4"/>
      <c r="BN360" s="6"/>
      <c r="BO360" s="6"/>
      <c r="BP360" s="6"/>
      <c r="BQ360" s="6"/>
      <c r="BR360" s="6"/>
      <c r="BT360" s="68"/>
    </row>
    <row r="361" spans="3:72" s="5" customFormat="1" x14ac:dyDescent="0.35">
      <c r="C361" s="402"/>
      <c r="D361" s="402"/>
      <c r="E361" s="6"/>
      <c r="F361" s="77"/>
      <c r="G361" s="77"/>
      <c r="H361" s="77"/>
      <c r="J361" s="459"/>
      <c r="K361" s="6"/>
      <c r="L361" s="6"/>
      <c r="M361" s="6"/>
      <c r="N361" s="6"/>
      <c r="Q361" s="47"/>
      <c r="S361" s="6"/>
      <c r="T361" s="6"/>
      <c r="U361" s="6"/>
      <c r="W361" s="6"/>
      <c r="X361" s="6"/>
      <c r="Y361" s="6"/>
      <c r="AA361" s="54"/>
      <c r="AC361" s="6"/>
      <c r="AD361" s="288"/>
      <c r="AE361" s="6"/>
      <c r="AF361" s="6"/>
      <c r="AL361" s="6"/>
      <c r="AS361" s="41"/>
      <c r="AX361" s="58"/>
      <c r="BM361" s="4"/>
      <c r="BN361" s="6"/>
      <c r="BO361" s="6"/>
      <c r="BP361" s="6"/>
      <c r="BQ361" s="6"/>
      <c r="BR361" s="6"/>
      <c r="BT361" s="68"/>
    </row>
    <row r="362" spans="3:72" s="5" customFormat="1" x14ac:dyDescent="0.35">
      <c r="C362" s="402"/>
      <c r="D362" s="402"/>
      <c r="E362" s="6"/>
      <c r="F362" s="77"/>
      <c r="G362" s="77"/>
      <c r="H362" s="77"/>
      <c r="J362" s="459"/>
      <c r="K362" s="6"/>
      <c r="L362" s="6"/>
      <c r="M362" s="6"/>
      <c r="N362" s="6"/>
      <c r="Q362" s="47"/>
      <c r="S362" s="6"/>
      <c r="T362" s="6"/>
      <c r="U362" s="6"/>
      <c r="W362" s="6"/>
      <c r="X362" s="6"/>
      <c r="Y362" s="6"/>
      <c r="AA362" s="54"/>
      <c r="AC362" s="6"/>
      <c r="AD362" s="288"/>
      <c r="AE362" s="6"/>
      <c r="AF362" s="6"/>
      <c r="AL362" s="6"/>
      <c r="AS362" s="41"/>
      <c r="AX362" s="58"/>
      <c r="BM362" s="4"/>
      <c r="BN362" s="6"/>
      <c r="BO362" s="6"/>
      <c r="BP362" s="6"/>
      <c r="BQ362" s="6"/>
      <c r="BR362" s="6"/>
      <c r="BT362" s="68"/>
    </row>
    <row r="363" spans="3:72" s="5" customFormat="1" x14ac:dyDescent="0.35">
      <c r="C363" s="402"/>
      <c r="D363" s="402"/>
      <c r="E363" s="6"/>
      <c r="F363" s="77"/>
      <c r="G363" s="77"/>
      <c r="H363" s="77"/>
      <c r="J363" s="459"/>
      <c r="K363" s="6"/>
      <c r="L363" s="6"/>
      <c r="M363" s="6"/>
      <c r="N363" s="6"/>
      <c r="Q363" s="47"/>
      <c r="S363" s="6"/>
      <c r="T363" s="6"/>
      <c r="U363" s="6"/>
      <c r="W363" s="6"/>
      <c r="X363" s="6"/>
      <c r="Y363" s="6"/>
      <c r="AA363" s="54"/>
      <c r="AC363" s="6"/>
      <c r="AD363" s="288"/>
      <c r="AE363" s="6"/>
      <c r="AF363" s="6"/>
      <c r="AL363" s="6"/>
      <c r="AS363" s="41"/>
      <c r="AX363" s="58"/>
      <c r="BM363" s="4"/>
      <c r="BN363" s="6"/>
      <c r="BO363" s="6"/>
      <c r="BP363" s="6"/>
      <c r="BQ363" s="6"/>
      <c r="BR363" s="6"/>
      <c r="BT363" s="68"/>
    </row>
    <row r="364" spans="3:72" s="5" customFormat="1" x14ac:dyDescent="0.35">
      <c r="C364" s="402"/>
      <c r="D364" s="402"/>
      <c r="E364" s="6"/>
      <c r="F364" s="77"/>
      <c r="G364" s="77"/>
      <c r="H364" s="77"/>
      <c r="J364" s="459"/>
      <c r="K364" s="6"/>
      <c r="L364" s="6"/>
      <c r="M364" s="6"/>
      <c r="N364" s="6"/>
      <c r="Q364" s="47"/>
      <c r="S364" s="6"/>
      <c r="T364" s="6"/>
      <c r="U364" s="6"/>
      <c r="W364" s="6"/>
      <c r="X364" s="6"/>
      <c r="Y364" s="6"/>
      <c r="AA364" s="54"/>
      <c r="AC364" s="6"/>
      <c r="AD364" s="288"/>
      <c r="AE364" s="6"/>
      <c r="AF364" s="6"/>
      <c r="AL364" s="6"/>
      <c r="AS364" s="41"/>
      <c r="AX364" s="58"/>
      <c r="BM364" s="4"/>
      <c r="BN364" s="6"/>
      <c r="BO364" s="6"/>
      <c r="BP364" s="6"/>
      <c r="BQ364" s="6"/>
      <c r="BR364" s="6"/>
      <c r="BT364" s="68"/>
    </row>
    <row r="365" spans="3:72" s="5" customFormat="1" x14ac:dyDescent="0.35">
      <c r="C365" s="402"/>
      <c r="D365" s="402"/>
      <c r="E365" s="6"/>
      <c r="F365" s="77"/>
      <c r="G365" s="77"/>
      <c r="H365" s="77"/>
      <c r="J365" s="459"/>
      <c r="K365" s="6"/>
      <c r="L365" s="6"/>
      <c r="M365" s="6"/>
      <c r="N365" s="6"/>
      <c r="Q365" s="47"/>
      <c r="S365" s="6"/>
      <c r="T365" s="6"/>
      <c r="U365" s="6"/>
      <c r="W365" s="6"/>
      <c r="X365" s="6"/>
      <c r="Y365" s="6"/>
      <c r="AA365" s="54"/>
      <c r="AC365" s="6"/>
      <c r="AD365" s="288"/>
      <c r="AE365" s="6"/>
      <c r="AF365" s="6"/>
      <c r="AL365" s="6"/>
      <c r="AS365" s="41"/>
      <c r="AX365" s="58"/>
      <c r="BM365" s="4"/>
      <c r="BN365" s="6"/>
      <c r="BO365" s="6"/>
      <c r="BP365" s="6"/>
      <c r="BQ365" s="6"/>
      <c r="BR365" s="6"/>
      <c r="BT365" s="68"/>
    </row>
    <row r="366" spans="3:72" s="5" customFormat="1" x14ac:dyDescent="0.35">
      <c r="C366" s="402"/>
      <c r="D366" s="402"/>
      <c r="E366" s="6"/>
      <c r="F366" s="77"/>
      <c r="G366" s="77"/>
      <c r="H366" s="77"/>
      <c r="J366" s="459"/>
      <c r="K366" s="6"/>
      <c r="L366" s="6"/>
      <c r="M366" s="6"/>
      <c r="N366" s="6"/>
      <c r="Q366" s="47"/>
      <c r="S366" s="6"/>
      <c r="T366" s="6"/>
      <c r="U366" s="6"/>
      <c r="W366" s="6"/>
      <c r="X366" s="6"/>
      <c r="Y366" s="6"/>
      <c r="AA366" s="54"/>
      <c r="AC366" s="6"/>
      <c r="AD366" s="288"/>
      <c r="AE366" s="6"/>
      <c r="AF366" s="6"/>
      <c r="AL366" s="6"/>
      <c r="AS366" s="41"/>
      <c r="AX366" s="58"/>
      <c r="BM366" s="4"/>
      <c r="BN366" s="6"/>
      <c r="BO366" s="6"/>
      <c r="BP366" s="6"/>
      <c r="BQ366" s="6"/>
      <c r="BR366" s="6"/>
      <c r="BT366" s="68"/>
    </row>
    <row r="367" spans="3:72" s="5" customFormat="1" x14ac:dyDescent="0.35">
      <c r="C367" s="402"/>
      <c r="D367" s="402"/>
      <c r="E367" s="6"/>
      <c r="F367" s="77"/>
      <c r="G367" s="77"/>
      <c r="H367" s="77"/>
      <c r="J367" s="459"/>
      <c r="K367" s="6"/>
      <c r="L367" s="6"/>
      <c r="M367" s="6"/>
      <c r="N367" s="6"/>
      <c r="Q367" s="47"/>
      <c r="S367" s="6"/>
      <c r="T367" s="6"/>
      <c r="U367" s="6"/>
      <c r="W367" s="6"/>
      <c r="X367" s="6"/>
      <c r="Y367" s="6"/>
      <c r="AA367" s="54"/>
      <c r="AC367" s="6"/>
      <c r="AD367" s="288"/>
      <c r="AE367" s="6"/>
      <c r="AF367" s="6"/>
      <c r="AL367" s="6"/>
      <c r="AS367" s="41"/>
      <c r="AX367" s="58"/>
      <c r="BM367" s="4"/>
      <c r="BN367" s="6"/>
      <c r="BO367" s="6"/>
      <c r="BP367" s="6"/>
      <c r="BQ367" s="6"/>
      <c r="BR367" s="6"/>
      <c r="BT367" s="68"/>
    </row>
    <row r="368" spans="3:72" s="5" customFormat="1" x14ac:dyDescent="0.35">
      <c r="C368" s="402"/>
      <c r="D368" s="402"/>
      <c r="E368" s="6"/>
      <c r="F368" s="77"/>
      <c r="G368" s="77"/>
      <c r="H368" s="77"/>
      <c r="J368" s="459"/>
      <c r="K368" s="6"/>
      <c r="L368" s="6"/>
      <c r="M368" s="6"/>
      <c r="N368" s="6"/>
      <c r="Q368" s="47"/>
      <c r="S368" s="6"/>
      <c r="T368" s="6"/>
      <c r="U368" s="6"/>
      <c r="W368" s="6"/>
      <c r="X368" s="6"/>
      <c r="Y368" s="6"/>
      <c r="AA368" s="54"/>
      <c r="AC368" s="6"/>
      <c r="AD368" s="288"/>
      <c r="AE368" s="6"/>
      <c r="AF368" s="6"/>
      <c r="AL368" s="6"/>
      <c r="AS368" s="41"/>
      <c r="AX368" s="58"/>
      <c r="BM368" s="4"/>
      <c r="BN368" s="6"/>
      <c r="BO368" s="6"/>
      <c r="BP368" s="6"/>
      <c r="BQ368" s="6"/>
      <c r="BR368" s="6"/>
      <c r="BT368" s="68"/>
    </row>
    <row r="369" spans="3:72" s="5" customFormat="1" x14ac:dyDescent="0.35">
      <c r="C369" s="402"/>
      <c r="D369" s="402"/>
      <c r="E369" s="6"/>
      <c r="F369" s="77"/>
      <c r="G369" s="77"/>
      <c r="H369" s="77"/>
      <c r="J369" s="459"/>
      <c r="K369" s="6"/>
      <c r="L369" s="6"/>
      <c r="M369" s="6"/>
      <c r="N369" s="6"/>
      <c r="Q369" s="47"/>
      <c r="S369" s="6"/>
      <c r="T369" s="6"/>
      <c r="U369" s="6"/>
      <c r="W369" s="6"/>
      <c r="X369" s="6"/>
      <c r="Y369" s="6"/>
      <c r="AA369" s="54"/>
      <c r="AC369" s="6"/>
      <c r="AD369" s="288"/>
      <c r="AE369" s="6"/>
      <c r="AF369" s="6"/>
      <c r="AL369" s="6"/>
      <c r="AS369" s="41"/>
      <c r="AX369" s="58"/>
      <c r="BM369" s="4"/>
      <c r="BN369" s="6"/>
      <c r="BO369" s="6"/>
      <c r="BP369" s="6"/>
      <c r="BQ369" s="6"/>
      <c r="BR369" s="6"/>
      <c r="BT369" s="68"/>
    </row>
    <row r="370" spans="3:72" s="5" customFormat="1" x14ac:dyDescent="0.35">
      <c r="C370" s="402"/>
      <c r="D370" s="402"/>
      <c r="E370" s="6"/>
      <c r="F370" s="77"/>
      <c r="G370" s="77"/>
      <c r="H370" s="77"/>
      <c r="J370" s="459"/>
      <c r="K370" s="6"/>
      <c r="L370" s="6"/>
      <c r="M370" s="6"/>
      <c r="N370" s="6"/>
      <c r="Q370" s="47"/>
      <c r="S370" s="6"/>
      <c r="T370" s="6"/>
      <c r="U370" s="6"/>
      <c r="W370" s="6"/>
      <c r="X370" s="6"/>
      <c r="Y370" s="6"/>
      <c r="AA370" s="54"/>
      <c r="AC370" s="6"/>
      <c r="AD370" s="288"/>
      <c r="AE370" s="6"/>
      <c r="AF370" s="6"/>
      <c r="AL370" s="6"/>
      <c r="AS370" s="41"/>
      <c r="AX370" s="58"/>
      <c r="BM370" s="4"/>
      <c r="BN370" s="6"/>
      <c r="BO370" s="6"/>
      <c r="BP370" s="6"/>
      <c r="BQ370" s="6"/>
      <c r="BR370" s="6"/>
      <c r="BT370" s="68"/>
    </row>
    <row r="371" spans="3:72" s="5" customFormat="1" x14ac:dyDescent="0.35">
      <c r="C371" s="402"/>
      <c r="D371" s="402"/>
      <c r="E371" s="6"/>
      <c r="F371" s="77"/>
      <c r="G371" s="77"/>
      <c r="H371" s="77"/>
      <c r="J371" s="459"/>
      <c r="K371" s="6"/>
      <c r="L371" s="6"/>
      <c r="M371" s="6"/>
      <c r="N371" s="6"/>
      <c r="Q371" s="47"/>
      <c r="S371" s="6"/>
      <c r="T371" s="6"/>
      <c r="U371" s="6"/>
      <c r="W371" s="6"/>
      <c r="X371" s="6"/>
      <c r="Y371" s="6"/>
      <c r="AA371" s="54"/>
      <c r="AC371" s="6"/>
      <c r="AD371" s="288"/>
      <c r="AE371" s="6"/>
      <c r="AF371" s="6"/>
      <c r="AL371" s="6"/>
      <c r="AS371" s="41"/>
      <c r="AX371" s="58"/>
      <c r="BM371" s="4"/>
      <c r="BN371" s="6"/>
      <c r="BO371" s="6"/>
      <c r="BP371" s="6"/>
      <c r="BQ371" s="6"/>
      <c r="BR371" s="6"/>
      <c r="BT371" s="68"/>
    </row>
    <row r="372" spans="3:72" s="5" customFormat="1" x14ac:dyDescent="0.35">
      <c r="C372" s="402"/>
      <c r="D372" s="402"/>
      <c r="E372" s="6"/>
      <c r="F372" s="77"/>
      <c r="G372" s="77"/>
      <c r="H372" s="77"/>
      <c r="J372" s="459"/>
      <c r="K372" s="6"/>
      <c r="L372" s="6"/>
      <c r="M372" s="6"/>
      <c r="N372" s="6"/>
      <c r="Q372" s="47"/>
      <c r="S372" s="6"/>
      <c r="T372" s="6"/>
      <c r="U372" s="6"/>
      <c r="W372" s="6"/>
      <c r="X372" s="6"/>
      <c r="Y372" s="6"/>
      <c r="AA372" s="54"/>
      <c r="AC372" s="6"/>
      <c r="AD372" s="288"/>
      <c r="AE372" s="6"/>
      <c r="AF372" s="6"/>
      <c r="AL372" s="6"/>
      <c r="AS372" s="41"/>
      <c r="AX372" s="58"/>
      <c r="BM372" s="4"/>
      <c r="BN372" s="6"/>
      <c r="BO372" s="6"/>
      <c r="BP372" s="6"/>
      <c r="BQ372" s="6"/>
      <c r="BR372" s="6"/>
      <c r="BT372" s="68"/>
    </row>
    <row r="373" spans="3:72" s="5" customFormat="1" x14ac:dyDescent="0.35">
      <c r="C373" s="402"/>
      <c r="D373" s="402"/>
      <c r="E373" s="6"/>
      <c r="F373" s="77"/>
      <c r="G373" s="77"/>
      <c r="H373" s="77"/>
      <c r="J373" s="459"/>
      <c r="K373" s="6"/>
      <c r="L373" s="6"/>
      <c r="M373" s="6"/>
      <c r="N373" s="6"/>
      <c r="Q373" s="47"/>
      <c r="S373" s="6"/>
      <c r="T373" s="6"/>
      <c r="U373" s="6"/>
      <c r="W373" s="6"/>
      <c r="X373" s="6"/>
      <c r="Y373" s="6"/>
      <c r="AA373" s="54"/>
      <c r="AC373" s="6"/>
      <c r="AD373" s="288"/>
      <c r="AE373" s="6"/>
      <c r="AF373" s="6"/>
      <c r="AL373" s="6"/>
      <c r="AS373" s="41"/>
      <c r="AX373" s="58"/>
      <c r="BM373" s="4"/>
      <c r="BN373" s="6"/>
      <c r="BO373" s="6"/>
      <c r="BP373" s="6"/>
      <c r="BQ373" s="6"/>
      <c r="BR373" s="6"/>
      <c r="BT373" s="68"/>
    </row>
    <row r="374" spans="3:72" s="5" customFormat="1" x14ac:dyDescent="0.35">
      <c r="C374" s="402"/>
      <c r="D374" s="402"/>
      <c r="E374" s="6"/>
      <c r="F374" s="77"/>
      <c r="G374" s="77"/>
      <c r="H374" s="77"/>
      <c r="J374" s="459"/>
      <c r="K374" s="6"/>
      <c r="L374" s="6"/>
      <c r="M374" s="6"/>
      <c r="N374" s="6"/>
      <c r="Q374" s="47"/>
      <c r="S374" s="6"/>
      <c r="T374" s="6"/>
      <c r="U374" s="6"/>
      <c r="W374" s="6"/>
      <c r="X374" s="6"/>
      <c r="Y374" s="6"/>
      <c r="AA374" s="54"/>
      <c r="AC374" s="6"/>
      <c r="AD374" s="288"/>
      <c r="AE374" s="6"/>
      <c r="AF374" s="6"/>
      <c r="AL374" s="6"/>
      <c r="AS374" s="41"/>
      <c r="AX374" s="58"/>
      <c r="BM374" s="4"/>
      <c r="BN374" s="6"/>
      <c r="BO374" s="6"/>
      <c r="BP374" s="6"/>
      <c r="BQ374" s="6"/>
      <c r="BR374" s="6"/>
      <c r="BT374" s="68"/>
    </row>
    <row r="375" spans="3:72" s="5" customFormat="1" x14ac:dyDescent="0.35">
      <c r="C375" s="402"/>
      <c r="D375" s="402"/>
      <c r="E375" s="6"/>
      <c r="F375" s="77"/>
      <c r="G375" s="77"/>
      <c r="H375" s="77"/>
      <c r="J375" s="459"/>
      <c r="K375" s="6"/>
      <c r="L375" s="6"/>
      <c r="M375" s="6"/>
      <c r="N375" s="6"/>
      <c r="Q375" s="47"/>
      <c r="S375" s="6"/>
      <c r="T375" s="6"/>
      <c r="U375" s="6"/>
      <c r="W375" s="6"/>
      <c r="X375" s="6"/>
      <c r="Y375" s="6"/>
      <c r="AA375" s="54"/>
      <c r="AC375" s="6"/>
      <c r="AD375" s="288"/>
      <c r="AE375" s="6"/>
      <c r="AF375" s="6"/>
      <c r="AL375" s="6"/>
      <c r="AS375" s="41"/>
      <c r="AX375" s="58"/>
      <c r="BM375" s="4"/>
      <c r="BN375" s="6"/>
      <c r="BO375" s="6"/>
      <c r="BP375" s="6"/>
      <c r="BQ375" s="6"/>
      <c r="BR375" s="6"/>
      <c r="BT375" s="68"/>
    </row>
    <row r="376" spans="3:72" s="5" customFormat="1" x14ac:dyDescent="0.35">
      <c r="C376" s="402"/>
      <c r="D376" s="402"/>
      <c r="E376" s="6"/>
      <c r="F376" s="77"/>
      <c r="G376" s="77"/>
      <c r="H376" s="77"/>
      <c r="J376" s="459"/>
      <c r="K376" s="6"/>
      <c r="L376" s="6"/>
      <c r="M376" s="6"/>
      <c r="N376" s="6"/>
      <c r="Q376" s="47"/>
      <c r="S376" s="6"/>
      <c r="T376" s="6"/>
      <c r="U376" s="6"/>
      <c r="W376" s="6"/>
      <c r="X376" s="6"/>
      <c r="Y376" s="6"/>
      <c r="AA376" s="54"/>
      <c r="AC376" s="6"/>
      <c r="AD376" s="288"/>
      <c r="AE376" s="6"/>
      <c r="AF376" s="6"/>
      <c r="AL376" s="6"/>
      <c r="AS376" s="41"/>
      <c r="AX376" s="58"/>
      <c r="BM376" s="4"/>
      <c r="BN376" s="6"/>
      <c r="BO376" s="6"/>
      <c r="BP376" s="6"/>
      <c r="BQ376" s="6"/>
      <c r="BR376" s="6"/>
      <c r="BT376" s="68"/>
    </row>
    <row r="377" spans="3:72" s="5" customFormat="1" x14ac:dyDescent="0.35">
      <c r="C377" s="402"/>
      <c r="D377" s="402"/>
      <c r="E377" s="6"/>
      <c r="F377" s="77"/>
      <c r="G377" s="77"/>
      <c r="H377" s="77"/>
      <c r="J377" s="459"/>
      <c r="K377" s="6"/>
      <c r="L377" s="6"/>
      <c r="M377" s="6"/>
      <c r="N377" s="6"/>
      <c r="Q377" s="47"/>
      <c r="S377" s="6"/>
      <c r="T377" s="6"/>
      <c r="U377" s="6"/>
      <c r="W377" s="6"/>
      <c r="X377" s="6"/>
      <c r="Y377" s="6"/>
      <c r="AA377" s="54"/>
      <c r="AC377" s="6"/>
      <c r="AD377" s="288"/>
      <c r="AE377" s="6"/>
      <c r="AF377" s="6"/>
      <c r="AL377" s="6"/>
      <c r="AS377" s="41"/>
      <c r="AX377" s="58"/>
      <c r="BM377" s="4"/>
      <c r="BN377" s="6"/>
      <c r="BO377" s="6"/>
      <c r="BP377" s="6"/>
      <c r="BQ377" s="6"/>
      <c r="BR377" s="6"/>
      <c r="BT377" s="68"/>
    </row>
    <row r="378" spans="3:72" s="5" customFormat="1" x14ac:dyDescent="0.35">
      <c r="C378" s="402"/>
      <c r="D378" s="402"/>
      <c r="E378" s="6"/>
      <c r="F378" s="77"/>
      <c r="G378" s="77"/>
      <c r="H378" s="77"/>
      <c r="J378" s="459"/>
      <c r="K378" s="6"/>
      <c r="L378" s="6"/>
      <c r="M378" s="6"/>
      <c r="N378" s="6"/>
      <c r="Q378" s="47"/>
      <c r="S378" s="6"/>
      <c r="T378" s="6"/>
      <c r="U378" s="6"/>
      <c r="W378" s="6"/>
      <c r="X378" s="6"/>
      <c r="Y378" s="6"/>
      <c r="AA378" s="54"/>
      <c r="AC378" s="6"/>
      <c r="AD378" s="288"/>
      <c r="AE378" s="6"/>
      <c r="AF378" s="6"/>
      <c r="AL378" s="6"/>
      <c r="AS378" s="41"/>
      <c r="AX378" s="58"/>
      <c r="BM378" s="4"/>
      <c r="BN378" s="6"/>
      <c r="BO378" s="6"/>
      <c r="BP378" s="6"/>
      <c r="BQ378" s="6"/>
      <c r="BR378" s="6"/>
      <c r="BT378" s="68"/>
    </row>
    <row r="379" spans="3:72" s="5" customFormat="1" x14ac:dyDescent="0.35">
      <c r="C379" s="402"/>
      <c r="D379" s="402"/>
      <c r="E379" s="6"/>
      <c r="F379" s="77"/>
      <c r="G379" s="77"/>
      <c r="H379" s="77"/>
      <c r="J379" s="459"/>
      <c r="K379" s="6"/>
      <c r="L379" s="6"/>
      <c r="M379" s="6"/>
      <c r="N379" s="6"/>
      <c r="Q379" s="47"/>
      <c r="S379" s="6"/>
      <c r="T379" s="6"/>
      <c r="U379" s="6"/>
      <c r="W379" s="6"/>
      <c r="X379" s="6"/>
      <c r="Y379" s="6"/>
      <c r="AA379" s="54"/>
      <c r="AC379" s="6"/>
      <c r="AD379" s="288"/>
      <c r="AE379" s="6"/>
      <c r="AF379" s="6"/>
      <c r="AL379" s="6"/>
      <c r="AS379" s="41"/>
      <c r="AX379" s="58"/>
      <c r="BM379" s="4"/>
      <c r="BN379" s="6"/>
      <c r="BO379" s="6"/>
      <c r="BP379" s="6"/>
      <c r="BQ379" s="6"/>
      <c r="BR379" s="6"/>
      <c r="BT379" s="68"/>
    </row>
    <row r="380" spans="3:72" s="5" customFormat="1" x14ac:dyDescent="0.35">
      <c r="C380" s="402"/>
      <c r="D380" s="402"/>
      <c r="E380" s="6"/>
      <c r="F380" s="77"/>
      <c r="G380" s="77"/>
      <c r="H380" s="77"/>
      <c r="J380" s="459"/>
      <c r="K380" s="6"/>
      <c r="L380" s="6"/>
      <c r="M380" s="6"/>
      <c r="N380" s="6"/>
      <c r="Q380" s="47"/>
      <c r="S380" s="6"/>
      <c r="T380" s="6"/>
      <c r="U380" s="6"/>
      <c r="W380" s="6"/>
      <c r="X380" s="6"/>
      <c r="Y380" s="6"/>
      <c r="AA380" s="54"/>
      <c r="AC380" s="6"/>
      <c r="AD380" s="288"/>
      <c r="AE380" s="6"/>
      <c r="AF380" s="6"/>
      <c r="AL380" s="6"/>
      <c r="AS380" s="41"/>
      <c r="AX380" s="58"/>
      <c r="BM380" s="4"/>
      <c r="BN380" s="6"/>
      <c r="BO380" s="6"/>
      <c r="BP380" s="6"/>
      <c r="BQ380" s="6"/>
      <c r="BR380" s="6"/>
      <c r="BT380" s="68"/>
    </row>
    <row r="381" spans="3:72" s="5" customFormat="1" x14ac:dyDescent="0.35">
      <c r="C381" s="402"/>
      <c r="D381" s="402"/>
      <c r="E381" s="6"/>
      <c r="F381" s="77"/>
      <c r="G381" s="77"/>
      <c r="H381" s="77"/>
      <c r="J381" s="459"/>
      <c r="K381" s="6"/>
      <c r="L381" s="6"/>
      <c r="M381" s="6"/>
      <c r="N381" s="6"/>
      <c r="Q381" s="47"/>
      <c r="S381" s="6"/>
      <c r="T381" s="6"/>
      <c r="U381" s="6"/>
      <c r="W381" s="6"/>
      <c r="X381" s="6"/>
      <c r="Y381" s="6"/>
      <c r="AA381" s="54"/>
      <c r="AC381" s="6"/>
      <c r="AD381" s="288"/>
      <c r="AE381" s="6"/>
      <c r="AF381" s="6"/>
      <c r="AL381" s="6"/>
      <c r="AS381" s="41"/>
      <c r="AX381" s="58"/>
      <c r="BM381" s="4"/>
      <c r="BN381" s="6"/>
      <c r="BO381" s="6"/>
      <c r="BP381" s="6"/>
      <c r="BQ381" s="6"/>
      <c r="BR381" s="6"/>
      <c r="BT381" s="68"/>
    </row>
    <row r="382" spans="3:72" s="5" customFormat="1" x14ac:dyDescent="0.35">
      <c r="C382" s="402"/>
      <c r="D382" s="402"/>
      <c r="E382" s="6"/>
      <c r="F382" s="77"/>
      <c r="G382" s="77"/>
      <c r="H382" s="77"/>
      <c r="J382" s="459"/>
      <c r="K382" s="6"/>
      <c r="L382" s="6"/>
      <c r="M382" s="6"/>
      <c r="N382" s="6"/>
      <c r="Q382" s="47"/>
      <c r="S382" s="6"/>
      <c r="T382" s="6"/>
      <c r="U382" s="6"/>
      <c r="W382" s="6"/>
      <c r="X382" s="6"/>
      <c r="Y382" s="6"/>
      <c r="AA382" s="54"/>
      <c r="AC382" s="6"/>
      <c r="AD382" s="288"/>
      <c r="AE382" s="6"/>
      <c r="AF382" s="6"/>
      <c r="AL382" s="6"/>
      <c r="AS382" s="41"/>
      <c r="AX382" s="58"/>
      <c r="BM382" s="4"/>
      <c r="BN382" s="6"/>
      <c r="BO382" s="6"/>
      <c r="BP382" s="6"/>
      <c r="BQ382" s="6"/>
      <c r="BR382" s="6"/>
      <c r="BT382" s="68"/>
    </row>
    <row r="383" spans="3:72" s="5" customFormat="1" x14ac:dyDescent="0.35">
      <c r="C383" s="402"/>
      <c r="D383" s="402"/>
      <c r="E383" s="6"/>
      <c r="F383" s="77"/>
      <c r="G383" s="77"/>
      <c r="H383" s="77"/>
      <c r="J383" s="459"/>
      <c r="K383" s="6"/>
      <c r="L383" s="6"/>
      <c r="M383" s="6"/>
      <c r="N383" s="6"/>
      <c r="Q383" s="47"/>
      <c r="S383" s="6"/>
      <c r="T383" s="6"/>
      <c r="U383" s="6"/>
      <c r="W383" s="6"/>
      <c r="X383" s="6"/>
      <c r="Y383" s="6"/>
      <c r="AA383" s="54"/>
      <c r="AC383" s="6"/>
      <c r="AD383" s="288"/>
      <c r="AE383" s="6"/>
      <c r="AF383" s="6"/>
      <c r="AL383" s="6"/>
      <c r="AS383" s="41"/>
      <c r="AX383" s="58"/>
      <c r="BM383" s="4"/>
      <c r="BN383" s="6"/>
      <c r="BO383" s="6"/>
      <c r="BP383" s="6"/>
      <c r="BQ383" s="6"/>
      <c r="BR383" s="6"/>
      <c r="BT383" s="68"/>
    </row>
    <row r="384" spans="3:72" s="5" customFormat="1" x14ac:dyDescent="0.35">
      <c r="C384" s="402"/>
      <c r="D384" s="402"/>
      <c r="E384" s="6"/>
      <c r="F384" s="77"/>
      <c r="G384" s="77"/>
      <c r="H384" s="77"/>
      <c r="J384" s="459"/>
      <c r="K384" s="6"/>
      <c r="L384" s="6"/>
      <c r="M384" s="6"/>
      <c r="N384" s="6"/>
      <c r="Q384" s="47"/>
      <c r="S384" s="6"/>
      <c r="T384" s="6"/>
      <c r="U384" s="6"/>
      <c r="W384" s="6"/>
      <c r="X384" s="6"/>
      <c r="Y384" s="6"/>
      <c r="AA384" s="54"/>
      <c r="AC384" s="6"/>
      <c r="AD384" s="288"/>
      <c r="AE384" s="6"/>
      <c r="AF384" s="6"/>
      <c r="AL384" s="6"/>
      <c r="AS384" s="41"/>
      <c r="AX384" s="58"/>
      <c r="BM384" s="4"/>
      <c r="BN384" s="6"/>
      <c r="BO384" s="6"/>
      <c r="BP384" s="6"/>
      <c r="BQ384" s="6"/>
      <c r="BR384" s="6"/>
      <c r="BT384" s="68"/>
    </row>
    <row r="385" spans="3:72" s="5" customFormat="1" x14ac:dyDescent="0.35">
      <c r="C385" s="402"/>
      <c r="D385" s="402"/>
      <c r="E385" s="6"/>
      <c r="F385" s="77"/>
      <c r="G385" s="77"/>
      <c r="H385" s="77"/>
      <c r="J385" s="459"/>
      <c r="K385" s="6"/>
      <c r="L385" s="6"/>
      <c r="M385" s="6"/>
      <c r="N385" s="6"/>
      <c r="Q385" s="47"/>
      <c r="S385" s="6"/>
      <c r="T385" s="6"/>
      <c r="U385" s="6"/>
      <c r="W385" s="6"/>
      <c r="X385" s="6"/>
      <c r="Y385" s="6"/>
      <c r="AA385" s="54"/>
      <c r="AC385" s="6"/>
      <c r="AD385" s="288"/>
      <c r="AE385" s="6"/>
      <c r="AF385" s="6"/>
      <c r="AL385" s="6"/>
      <c r="AS385" s="41"/>
      <c r="AX385" s="58"/>
      <c r="BM385" s="4"/>
      <c r="BN385" s="6"/>
      <c r="BO385" s="6"/>
      <c r="BP385" s="6"/>
      <c r="BQ385" s="6"/>
      <c r="BR385" s="6"/>
      <c r="BT385" s="68"/>
    </row>
    <row r="386" spans="3:72" s="5" customFormat="1" x14ac:dyDescent="0.35">
      <c r="C386" s="402"/>
      <c r="D386" s="402"/>
      <c r="E386" s="6"/>
      <c r="F386" s="77"/>
      <c r="G386" s="77"/>
      <c r="H386" s="77"/>
      <c r="J386" s="459"/>
      <c r="K386" s="6"/>
      <c r="L386" s="6"/>
      <c r="M386" s="6"/>
      <c r="N386" s="6"/>
      <c r="Q386" s="47"/>
      <c r="S386" s="6"/>
      <c r="T386" s="6"/>
      <c r="U386" s="6"/>
      <c r="W386" s="6"/>
      <c r="X386" s="6"/>
      <c r="Y386" s="6"/>
      <c r="AA386" s="54"/>
      <c r="AC386" s="6"/>
      <c r="AD386" s="288"/>
      <c r="AE386" s="6"/>
      <c r="AF386" s="6"/>
      <c r="AL386" s="6"/>
      <c r="AS386" s="41"/>
      <c r="AX386" s="58"/>
      <c r="BM386" s="4"/>
      <c r="BN386" s="6"/>
      <c r="BO386" s="6"/>
      <c r="BP386" s="6"/>
      <c r="BQ386" s="6"/>
      <c r="BR386" s="6"/>
      <c r="BT386" s="68"/>
    </row>
    <row r="387" spans="3:72" s="5" customFormat="1" x14ac:dyDescent="0.35">
      <c r="C387" s="402"/>
      <c r="D387" s="402"/>
      <c r="E387" s="6"/>
      <c r="F387" s="77"/>
      <c r="G387" s="77"/>
      <c r="H387" s="77"/>
      <c r="J387" s="459"/>
      <c r="K387" s="6"/>
      <c r="L387" s="6"/>
      <c r="M387" s="6"/>
      <c r="N387" s="6"/>
      <c r="Q387" s="47"/>
      <c r="S387" s="6"/>
      <c r="T387" s="6"/>
      <c r="U387" s="6"/>
      <c r="W387" s="6"/>
      <c r="X387" s="6"/>
      <c r="Y387" s="6"/>
      <c r="AA387" s="54"/>
      <c r="AC387" s="6"/>
      <c r="AD387" s="288"/>
      <c r="AE387" s="6"/>
      <c r="AF387" s="6"/>
      <c r="AL387" s="6"/>
      <c r="AS387" s="41"/>
      <c r="AX387" s="58"/>
      <c r="BM387" s="4"/>
      <c r="BN387" s="6"/>
      <c r="BO387" s="6"/>
      <c r="BP387" s="6"/>
      <c r="BQ387" s="6"/>
      <c r="BR387" s="6"/>
      <c r="BT387" s="68"/>
    </row>
    <row r="388" spans="3:72" s="5" customFormat="1" x14ac:dyDescent="0.35">
      <c r="C388" s="402"/>
      <c r="D388" s="402"/>
      <c r="E388" s="6"/>
      <c r="F388" s="77"/>
      <c r="G388" s="77"/>
      <c r="H388" s="77"/>
      <c r="J388" s="459"/>
      <c r="K388" s="6"/>
      <c r="L388" s="6"/>
      <c r="M388" s="6"/>
      <c r="N388" s="6"/>
      <c r="Q388" s="47"/>
      <c r="S388" s="6"/>
      <c r="T388" s="6"/>
      <c r="U388" s="6"/>
      <c r="W388" s="6"/>
      <c r="X388" s="6"/>
      <c r="Y388" s="6"/>
      <c r="AA388" s="54"/>
      <c r="AC388" s="6"/>
      <c r="AD388" s="288"/>
      <c r="AE388" s="6"/>
      <c r="AF388" s="6"/>
      <c r="AL388" s="6"/>
      <c r="AS388" s="41"/>
      <c r="AX388" s="58"/>
      <c r="BM388" s="4"/>
      <c r="BN388" s="6"/>
      <c r="BO388" s="6"/>
      <c r="BP388" s="6"/>
      <c r="BQ388" s="6"/>
      <c r="BR388" s="6"/>
      <c r="BT388" s="68"/>
    </row>
    <row r="389" spans="3:72" s="5" customFormat="1" x14ac:dyDescent="0.35">
      <c r="C389" s="402"/>
      <c r="D389" s="402"/>
      <c r="E389" s="6"/>
      <c r="F389" s="77"/>
      <c r="G389" s="77"/>
      <c r="H389" s="77"/>
      <c r="J389" s="459"/>
      <c r="K389" s="6"/>
      <c r="L389" s="6"/>
      <c r="M389" s="6"/>
      <c r="N389" s="6"/>
      <c r="Q389" s="47"/>
      <c r="S389" s="6"/>
      <c r="T389" s="6"/>
      <c r="U389" s="6"/>
      <c r="W389" s="6"/>
      <c r="X389" s="6"/>
      <c r="Y389" s="6"/>
      <c r="AA389" s="54"/>
      <c r="AC389" s="6"/>
      <c r="AD389" s="288"/>
      <c r="AE389" s="6"/>
      <c r="AF389" s="6"/>
      <c r="AL389" s="6"/>
      <c r="AS389" s="41"/>
      <c r="AX389" s="58"/>
      <c r="BM389" s="4"/>
      <c r="BN389" s="6"/>
      <c r="BO389" s="6"/>
      <c r="BP389" s="6"/>
      <c r="BQ389" s="6"/>
      <c r="BR389" s="6"/>
      <c r="BT389" s="68"/>
    </row>
    <row r="390" spans="3:72" s="5" customFormat="1" x14ac:dyDescent="0.35">
      <c r="C390" s="402"/>
      <c r="D390" s="402"/>
      <c r="E390" s="6"/>
      <c r="F390" s="77"/>
      <c r="G390" s="77"/>
      <c r="H390" s="77"/>
      <c r="J390" s="459"/>
      <c r="K390" s="6"/>
      <c r="L390" s="6"/>
      <c r="M390" s="6"/>
      <c r="N390" s="6"/>
      <c r="Q390" s="47"/>
      <c r="S390" s="6"/>
      <c r="T390" s="6"/>
      <c r="U390" s="6"/>
      <c r="W390" s="6"/>
      <c r="X390" s="6"/>
      <c r="Y390" s="6"/>
      <c r="AA390" s="54"/>
      <c r="AC390" s="6"/>
      <c r="AD390" s="288"/>
      <c r="AE390" s="6"/>
      <c r="AF390" s="6"/>
      <c r="AL390" s="6"/>
      <c r="AS390" s="41"/>
      <c r="AX390" s="58"/>
      <c r="BM390" s="4"/>
      <c r="BN390" s="6"/>
      <c r="BO390" s="6"/>
      <c r="BP390" s="6"/>
      <c r="BQ390" s="6"/>
      <c r="BR390" s="6"/>
      <c r="BT390" s="68"/>
    </row>
    <row r="391" spans="3:72" s="5" customFormat="1" x14ac:dyDescent="0.35">
      <c r="C391" s="402"/>
      <c r="D391" s="402"/>
      <c r="E391" s="6"/>
      <c r="F391" s="77"/>
      <c r="G391" s="77"/>
      <c r="H391" s="77"/>
      <c r="J391" s="459"/>
      <c r="K391" s="6"/>
      <c r="L391" s="6"/>
      <c r="M391" s="6"/>
      <c r="N391" s="6"/>
      <c r="Q391" s="47"/>
      <c r="S391" s="6"/>
      <c r="T391" s="6"/>
      <c r="U391" s="6"/>
      <c r="W391" s="6"/>
      <c r="X391" s="6"/>
      <c r="Y391" s="6"/>
      <c r="AA391" s="54"/>
      <c r="AC391" s="6"/>
      <c r="AD391" s="288"/>
      <c r="AE391" s="6"/>
      <c r="AF391" s="6"/>
      <c r="AL391" s="6"/>
      <c r="AS391" s="41"/>
      <c r="AX391" s="58"/>
      <c r="BM391" s="4"/>
      <c r="BN391" s="6"/>
      <c r="BO391" s="6"/>
      <c r="BP391" s="6"/>
      <c r="BQ391" s="6"/>
      <c r="BR391" s="6"/>
      <c r="BT391" s="68"/>
    </row>
    <row r="392" spans="3:72" s="5" customFormat="1" x14ac:dyDescent="0.35">
      <c r="C392" s="402"/>
      <c r="D392" s="402"/>
      <c r="E392" s="6"/>
      <c r="F392" s="77"/>
      <c r="G392" s="77"/>
      <c r="H392" s="77"/>
      <c r="J392" s="459"/>
      <c r="K392" s="6"/>
      <c r="L392" s="6"/>
      <c r="M392" s="6"/>
      <c r="N392" s="6"/>
      <c r="Q392" s="47"/>
      <c r="S392" s="6"/>
      <c r="T392" s="6"/>
      <c r="U392" s="6"/>
      <c r="W392" s="6"/>
      <c r="X392" s="6"/>
      <c r="Y392" s="6"/>
      <c r="AA392" s="54"/>
      <c r="AC392" s="6"/>
      <c r="AD392" s="288"/>
      <c r="AE392" s="6"/>
      <c r="AF392" s="6"/>
      <c r="AL392" s="6"/>
      <c r="AS392" s="41"/>
      <c r="AX392" s="58"/>
      <c r="BM392" s="4"/>
      <c r="BN392" s="6"/>
      <c r="BO392" s="6"/>
      <c r="BP392" s="6"/>
      <c r="BQ392" s="6"/>
      <c r="BR392" s="6"/>
      <c r="BT392" s="68"/>
    </row>
    <row r="393" spans="3:72" s="5" customFormat="1" x14ac:dyDescent="0.35">
      <c r="C393" s="402"/>
      <c r="D393" s="402"/>
      <c r="E393" s="6"/>
      <c r="F393" s="77"/>
      <c r="G393" s="77"/>
      <c r="H393" s="77"/>
      <c r="J393" s="459"/>
      <c r="K393" s="6"/>
      <c r="L393" s="6"/>
      <c r="M393" s="6"/>
      <c r="N393" s="6"/>
      <c r="Q393" s="47"/>
      <c r="S393" s="6"/>
      <c r="T393" s="6"/>
      <c r="U393" s="6"/>
      <c r="W393" s="6"/>
      <c r="X393" s="6"/>
      <c r="Y393" s="6"/>
      <c r="AA393" s="54"/>
      <c r="AC393" s="6"/>
      <c r="AD393" s="288"/>
      <c r="AE393" s="6"/>
      <c r="AF393" s="6"/>
      <c r="AL393" s="6"/>
      <c r="AS393" s="41"/>
      <c r="AX393" s="58"/>
      <c r="BM393" s="4"/>
      <c r="BN393" s="6"/>
      <c r="BO393" s="6"/>
      <c r="BP393" s="6"/>
      <c r="BQ393" s="6"/>
      <c r="BR393" s="6"/>
      <c r="BT393" s="68"/>
    </row>
    <row r="394" spans="3:72" s="5" customFormat="1" x14ac:dyDescent="0.35">
      <c r="C394" s="402"/>
      <c r="D394" s="402"/>
      <c r="E394" s="6"/>
      <c r="F394" s="77"/>
      <c r="G394" s="77"/>
      <c r="H394" s="77"/>
      <c r="J394" s="459"/>
      <c r="K394" s="6"/>
      <c r="L394" s="6"/>
      <c r="M394" s="6"/>
      <c r="N394" s="6"/>
      <c r="Q394" s="47"/>
      <c r="S394" s="6"/>
      <c r="T394" s="6"/>
      <c r="U394" s="6"/>
      <c r="W394" s="6"/>
      <c r="X394" s="6"/>
      <c r="Y394" s="6"/>
      <c r="AA394" s="54"/>
      <c r="AC394" s="6"/>
      <c r="AD394" s="288"/>
      <c r="AE394" s="6"/>
      <c r="AF394" s="6"/>
      <c r="AL394" s="6"/>
      <c r="AS394" s="41"/>
      <c r="AX394" s="58"/>
      <c r="BM394" s="4"/>
      <c r="BN394" s="6"/>
      <c r="BO394" s="6"/>
      <c r="BP394" s="6"/>
      <c r="BQ394" s="6"/>
      <c r="BR394" s="6"/>
      <c r="BT394" s="68"/>
    </row>
    <row r="395" spans="3:72" s="5" customFormat="1" x14ac:dyDescent="0.35">
      <c r="C395" s="402"/>
      <c r="D395" s="402"/>
      <c r="E395" s="6"/>
      <c r="F395" s="77"/>
      <c r="G395" s="77"/>
      <c r="H395" s="77"/>
      <c r="J395" s="459"/>
      <c r="K395" s="6"/>
      <c r="L395" s="6"/>
      <c r="M395" s="6"/>
      <c r="N395" s="6"/>
      <c r="Q395" s="47"/>
      <c r="S395" s="6"/>
      <c r="T395" s="6"/>
      <c r="U395" s="6"/>
      <c r="W395" s="6"/>
      <c r="X395" s="6"/>
      <c r="Y395" s="6"/>
      <c r="AA395" s="54"/>
      <c r="AC395" s="6"/>
      <c r="AD395" s="288"/>
      <c r="AE395" s="6"/>
      <c r="AF395" s="6"/>
      <c r="AL395" s="6"/>
      <c r="AS395" s="41"/>
      <c r="AX395" s="58"/>
      <c r="BM395" s="4"/>
      <c r="BN395" s="6"/>
      <c r="BO395" s="6"/>
      <c r="BP395" s="6"/>
      <c r="BQ395" s="6"/>
      <c r="BR395" s="6"/>
      <c r="BT395" s="68"/>
    </row>
    <row r="396" spans="3:72" s="5" customFormat="1" x14ac:dyDescent="0.35">
      <c r="C396" s="402"/>
      <c r="D396" s="402"/>
      <c r="E396" s="6"/>
      <c r="F396" s="77"/>
      <c r="G396" s="77"/>
      <c r="H396" s="77"/>
      <c r="J396" s="459"/>
      <c r="K396" s="6"/>
      <c r="L396" s="6"/>
      <c r="M396" s="6"/>
      <c r="N396" s="6"/>
      <c r="Q396" s="47"/>
      <c r="S396" s="6"/>
      <c r="T396" s="6"/>
      <c r="U396" s="6"/>
      <c r="W396" s="6"/>
      <c r="X396" s="6"/>
      <c r="Y396" s="6"/>
      <c r="AA396" s="54"/>
      <c r="AC396" s="6"/>
      <c r="AD396" s="288"/>
      <c r="AE396" s="6"/>
      <c r="AF396" s="6"/>
      <c r="AL396" s="6"/>
      <c r="AS396" s="41"/>
      <c r="AX396" s="58"/>
      <c r="BM396" s="4"/>
      <c r="BN396" s="6"/>
      <c r="BO396" s="6"/>
      <c r="BP396" s="6"/>
      <c r="BQ396" s="6"/>
      <c r="BR396" s="6"/>
      <c r="BT396" s="68"/>
    </row>
    <row r="397" spans="3:72" s="5" customFormat="1" x14ac:dyDescent="0.35">
      <c r="C397" s="402"/>
      <c r="D397" s="402"/>
      <c r="E397" s="6"/>
      <c r="F397" s="77"/>
      <c r="G397" s="77"/>
      <c r="H397" s="77"/>
      <c r="J397" s="459"/>
      <c r="K397" s="6"/>
      <c r="L397" s="6"/>
      <c r="M397" s="6"/>
      <c r="N397" s="6"/>
      <c r="Q397" s="47"/>
      <c r="S397" s="6"/>
      <c r="T397" s="6"/>
      <c r="U397" s="6"/>
      <c r="W397" s="6"/>
      <c r="X397" s="6"/>
      <c r="Y397" s="6"/>
      <c r="AA397" s="54"/>
      <c r="AC397" s="6"/>
      <c r="AD397" s="288"/>
      <c r="AE397" s="6"/>
      <c r="AF397" s="6"/>
      <c r="AL397" s="6"/>
      <c r="AS397" s="41"/>
      <c r="AX397" s="58"/>
      <c r="BM397" s="4"/>
      <c r="BN397" s="6"/>
      <c r="BO397" s="6"/>
      <c r="BP397" s="6"/>
      <c r="BQ397" s="6"/>
      <c r="BR397" s="6"/>
      <c r="BT397" s="68"/>
    </row>
    <row r="398" spans="3:72" s="5" customFormat="1" x14ac:dyDescent="0.35">
      <c r="C398" s="402"/>
      <c r="D398" s="402"/>
      <c r="E398" s="6"/>
      <c r="F398" s="77"/>
      <c r="G398" s="77"/>
      <c r="H398" s="77"/>
      <c r="J398" s="459"/>
      <c r="K398" s="6"/>
      <c r="L398" s="6"/>
      <c r="M398" s="6"/>
      <c r="N398" s="6"/>
      <c r="Q398" s="47"/>
      <c r="S398" s="6"/>
      <c r="T398" s="6"/>
      <c r="U398" s="6"/>
      <c r="W398" s="6"/>
      <c r="X398" s="6"/>
      <c r="Y398" s="6"/>
      <c r="AA398" s="54"/>
      <c r="AC398" s="6"/>
      <c r="AD398" s="288"/>
      <c r="AE398" s="6"/>
      <c r="AF398" s="6"/>
      <c r="AL398" s="6"/>
      <c r="AS398" s="41"/>
      <c r="AX398" s="58"/>
      <c r="BM398" s="4"/>
      <c r="BN398" s="6"/>
      <c r="BO398" s="6"/>
      <c r="BP398" s="6"/>
      <c r="BQ398" s="6"/>
      <c r="BR398" s="6"/>
      <c r="BT398" s="68"/>
    </row>
    <row r="399" spans="3:72" s="5" customFormat="1" x14ac:dyDescent="0.35">
      <c r="C399" s="402"/>
      <c r="D399" s="402"/>
      <c r="E399" s="6"/>
      <c r="F399" s="77"/>
      <c r="G399" s="77"/>
      <c r="H399" s="77"/>
      <c r="J399" s="459"/>
      <c r="K399" s="6"/>
      <c r="L399" s="6"/>
      <c r="M399" s="6"/>
      <c r="N399" s="6"/>
      <c r="Q399" s="47"/>
      <c r="S399" s="6"/>
      <c r="T399" s="6"/>
      <c r="U399" s="6"/>
      <c r="W399" s="6"/>
      <c r="X399" s="6"/>
      <c r="Y399" s="6"/>
      <c r="AA399" s="54"/>
      <c r="AC399" s="6"/>
      <c r="AD399" s="288"/>
      <c r="AE399" s="6"/>
      <c r="AF399" s="6"/>
      <c r="AL399" s="6"/>
      <c r="AS399" s="41"/>
      <c r="AX399" s="58"/>
      <c r="BM399" s="4"/>
      <c r="BN399" s="6"/>
      <c r="BO399" s="6"/>
      <c r="BP399" s="6"/>
      <c r="BQ399" s="6"/>
      <c r="BR399" s="6"/>
      <c r="BT399" s="68"/>
    </row>
    <row r="400" spans="3:72" s="5" customFormat="1" x14ac:dyDescent="0.35">
      <c r="C400" s="402"/>
      <c r="D400" s="402"/>
      <c r="E400" s="6"/>
      <c r="F400" s="77"/>
      <c r="G400" s="77"/>
      <c r="H400" s="77"/>
      <c r="J400" s="459"/>
      <c r="K400" s="6"/>
      <c r="L400" s="6"/>
      <c r="M400" s="6"/>
      <c r="N400" s="6"/>
      <c r="Q400" s="47"/>
      <c r="S400" s="6"/>
      <c r="T400" s="6"/>
      <c r="U400" s="6"/>
      <c r="W400" s="6"/>
      <c r="X400" s="6"/>
      <c r="Y400" s="6"/>
      <c r="AA400" s="54"/>
      <c r="AC400" s="6"/>
      <c r="AD400" s="288"/>
      <c r="AE400" s="6"/>
      <c r="AF400" s="6"/>
      <c r="AL400" s="6"/>
      <c r="AS400" s="41"/>
      <c r="AX400" s="58"/>
      <c r="BM400" s="4"/>
      <c r="BN400" s="6"/>
      <c r="BO400" s="6"/>
      <c r="BP400" s="6"/>
      <c r="BQ400" s="6"/>
      <c r="BR400" s="6"/>
      <c r="BT400" s="68"/>
    </row>
    <row r="401" spans="3:72" s="5" customFormat="1" x14ac:dyDescent="0.35">
      <c r="C401" s="402"/>
      <c r="D401" s="402"/>
      <c r="E401" s="6"/>
      <c r="F401" s="77"/>
      <c r="G401" s="77"/>
      <c r="H401" s="77"/>
      <c r="J401" s="459"/>
      <c r="K401" s="6"/>
      <c r="L401" s="6"/>
      <c r="M401" s="6"/>
      <c r="N401" s="6"/>
      <c r="Q401" s="47"/>
      <c r="S401" s="6"/>
      <c r="T401" s="6"/>
      <c r="U401" s="6"/>
      <c r="W401" s="6"/>
      <c r="X401" s="6"/>
      <c r="Y401" s="6"/>
      <c r="AA401" s="54"/>
      <c r="AC401" s="6"/>
      <c r="AD401" s="288"/>
      <c r="AE401" s="6"/>
      <c r="AF401" s="6"/>
      <c r="AL401" s="6"/>
      <c r="AS401" s="41"/>
      <c r="AX401" s="58"/>
      <c r="BM401" s="4"/>
      <c r="BN401" s="6"/>
      <c r="BO401" s="6"/>
      <c r="BP401" s="6"/>
      <c r="BQ401" s="6"/>
      <c r="BR401" s="6"/>
      <c r="BT401" s="68"/>
    </row>
    <row r="402" spans="3:72" s="5" customFormat="1" x14ac:dyDescent="0.35">
      <c r="C402" s="402"/>
      <c r="D402" s="402"/>
      <c r="E402" s="6"/>
      <c r="F402" s="77"/>
      <c r="G402" s="77"/>
      <c r="H402" s="77"/>
      <c r="J402" s="459"/>
      <c r="K402" s="6"/>
      <c r="L402" s="6"/>
      <c r="M402" s="6"/>
      <c r="N402" s="6"/>
      <c r="Q402" s="47"/>
      <c r="S402" s="6"/>
      <c r="T402" s="6"/>
      <c r="U402" s="6"/>
      <c r="W402" s="6"/>
      <c r="X402" s="6"/>
      <c r="Y402" s="6"/>
      <c r="AA402" s="54"/>
      <c r="AC402" s="6"/>
      <c r="AD402" s="288"/>
      <c r="AE402" s="6"/>
      <c r="AF402" s="6"/>
      <c r="AL402" s="6"/>
      <c r="AS402" s="41"/>
      <c r="AX402" s="58"/>
      <c r="BM402" s="4"/>
      <c r="BN402" s="6"/>
      <c r="BO402" s="6"/>
      <c r="BP402" s="6"/>
      <c r="BQ402" s="6"/>
      <c r="BR402" s="6"/>
      <c r="BT402" s="68"/>
    </row>
    <row r="403" spans="3:72" s="5" customFormat="1" x14ac:dyDescent="0.35">
      <c r="C403" s="402"/>
      <c r="D403" s="402"/>
      <c r="E403" s="6"/>
      <c r="F403" s="77"/>
      <c r="G403" s="77"/>
      <c r="H403" s="77"/>
      <c r="J403" s="459"/>
      <c r="K403" s="6"/>
      <c r="L403" s="6"/>
      <c r="M403" s="6"/>
      <c r="N403" s="6"/>
      <c r="Q403" s="47"/>
      <c r="S403" s="6"/>
      <c r="T403" s="6"/>
      <c r="U403" s="6"/>
      <c r="W403" s="6"/>
      <c r="X403" s="6"/>
      <c r="Y403" s="6"/>
      <c r="AA403" s="54"/>
      <c r="AC403" s="6"/>
      <c r="AD403" s="288"/>
      <c r="AE403" s="6"/>
      <c r="AF403" s="6"/>
      <c r="AL403" s="6"/>
      <c r="AS403" s="41"/>
      <c r="AX403" s="58"/>
      <c r="BM403" s="4"/>
      <c r="BN403" s="6"/>
      <c r="BO403" s="6"/>
      <c r="BP403" s="6"/>
      <c r="BQ403" s="6"/>
      <c r="BR403" s="6"/>
      <c r="BT403" s="68"/>
    </row>
    <row r="404" spans="3:72" s="5" customFormat="1" x14ac:dyDescent="0.35">
      <c r="C404" s="402"/>
      <c r="D404" s="402"/>
      <c r="E404" s="6"/>
      <c r="F404" s="77"/>
      <c r="G404" s="77"/>
      <c r="H404" s="77"/>
      <c r="J404" s="459"/>
      <c r="K404" s="6"/>
      <c r="L404" s="6"/>
      <c r="M404" s="6"/>
      <c r="N404" s="6"/>
      <c r="Q404" s="47"/>
      <c r="S404" s="6"/>
      <c r="T404" s="6"/>
      <c r="U404" s="6"/>
      <c r="W404" s="6"/>
      <c r="X404" s="6"/>
      <c r="Y404" s="6"/>
      <c r="AA404" s="54"/>
      <c r="AC404" s="6"/>
      <c r="AD404" s="288"/>
      <c r="AE404" s="6"/>
      <c r="AF404" s="6"/>
      <c r="AL404" s="6"/>
      <c r="AS404" s="41"/>
      <c r="AX404" s="58"/>
      <c r="BM404" s="4"/>
      <c r="BN404" s="6"/>
      <c r="BO404" s="6"/>
      <c r="BP404" s="6"/>
      <c r="BQ404" s="6"/>
      <c r="BR404" s="6"/>
      <c r="BT404" s="68"/>
    </row>
    <row r="405" spans="3:72" s="5" customFormat="1" x14ac:dyDescent="0.35">
      <c r="C405" s="402"/>
      <c r="D405" s="402"/>
      <c r="E405" s="6"/>
      <c r="F405" s="77"/>
      <c r="G405" s="77"/>
      <c r="H405" s="77"/>
      <c r="J405" s="459"/>
      <c r="K405" s="6"/>
      <c r="L405" s="6"/>
      <c r="M405" s="6"/>
      <c r="N405" s="6"/>
      <c r="Q405" s="47"/>
      <c r="S405" s="6"/>
      <c r="T405" s="6"/>
      <c r="U405" s="6"/>
      <c r="W405" s="6"/>
      <c r="X405" s="6"/>
      <c r="Y405" s="6"/>
      <c r="AA405" s="54"/>
      <c r="AC405" s="6"/>
      <c r="AD405" s="288"/>
      <c r="AE405" s="6"/>
      <c r="AF405" s="6"/>
      <c r="AL405" s="6"/>
      <c r="AS405" s="41"/>
      <c r="AX405" s="58"/>
      <c r="BM405" s="4"/>
      <c r="BN405" s="6"/>
      <c r="BO405" s="6"/>
      <c r="BP405" s="6"/>
      <c r="BQ405" s="6"/>
      <c r="BR405" s="6"/>
      <c r="BT405" s="68"/>
    </row>
    <row r="406" spans="3:72" s="5" customFormat="1" x14ac:dyDescent="0.35">
      <c r="C406" s="402"/>
      <c r="D406" s="402"/>
      <c r="E406" s="6"/>
      <c r="F406" s="77"/>
      <c r="G406" s="77"/>
      <c r="H406" s="77"/>
      <c r="J406" s="459"/>
      <c r="K406" s="6"/>
      <c r="L406" s="6"/>
      <c r="M406" s="6"/>
      <c r="N406" s="6"/>
      <c r="Q406" s="47"/>
      <c r="S406" s="6"/>
      <c r="T406" s="6"/>
      <c r="U406" s="6"/>
      <c r="W406" s="6"/>
      <c r="X406" s="6"/>
      <c r="Y406" s="6"/>
      <c r="AA406" s="54"/>
      <c r="AC406" s="6"/>
      <c r="AD406" s="288"/>
      <c r="AE406" s="6"/>
      <c r="AF406" s="6"/>
      <c r="AL406" s="6"/>
      <c r="AS406" s="41"/>
      <c r="AX406" s="58"/>
      <c r="BM406" s="4"/>
      <c r="BN406" s="6"/>
      <c r="BO406" s="6"/>
      <c r="BP406" s="6"/>
      <c r="BQ406" s="6"/>
      <c r="BR406" s="6"/>
      <c r="BT406" s="68"/>
    </row>
    <row r="407" spans="3:72" s="5" customFormat="1" x14ac:dyDescent="0.35">
      <c r="C407" s="402"/>
      <c r="D407" s="402"/>
      <c r="E407" s="6"/>
      <c r="F407" s="77"/>
      <c r="G407" s="77"/>
      <c r="H407" s="77"/>
      <c r="J407" s="459"/>
      <c r="K407" s="6"/>
      <c r="L407" s="6"/>
      <c r="M407" s="6"/>
      <c r="N407" s="6"/>
      <c r="Q407" s="47"/>
      <c r="S407" s="6"/>
      <c r="T407" s="6"/>
      <c r="U407" s="6"/>
      <c r="W407" s="6"/>
      <c r="X407" s="6"/>
      <c r="Y407" s="6"/>
      <c r="AA407" s="54"/>
      <c r="AC407" s="6"/>
      <c r="AD407" s="288"/>
      <c r="AE407" s="6"/>
      <c r="AF407" s="6"/>
      <c r="AL407" s="6"/>
      <c r="AS407" s="41"/>
      <c r="AX407" s="58"/>
      <c r="BM407" s="4"/>
      <c r="BN407" s="6"/>
      <c r="BO407" s="6"/>
      <c r="BP407" s="6"/>
      <c r="BQ407" s="6"/>
      <c r="BR407" s="6"/>
      <c r="BT407" s="68"/>
    </row>
    <row r="408" spans="3:72" s="5" customFormat="1" x14ac:dyDescent="0.35">
      <c r="C408" s="402"/>
      <c r="D408" s="402"/>
      <c r="E408" s="6"/>
      <c r="F408" s="77"/>
      <c r="G408" s="77"/>
      <c r="H408" s="77"/>
      <c r="J408" s="459"/>
      <c r="K408" s="6"/>
      <c r="L408" s="6"/>
      <c r="M408" s="6"/>
      <c r="N408" s="6"/>
      <c r="Q408" s="47"/>
      <c r="S408" s="6"/>
      <c r="T408" s="6"/>
      <c r="U408" s="6"/>
      <c r="W408" s="6"/>
      <c r="X408" s="6"/>
      <c r="Y408" s="6"/>
      <c r="AA408" s="54"/>
      <c r="AC408" s="6"/>
      <c r="AD408" s="288"/>
      <c r="AE408" s="6"/>
      <c r="AF408" s="6"/>
      <c r="AL408" s="6"/>
      <c r="AS408" s="41"/>
      <c r="AX408" s="58"/>
      <c r="BM408" s="4"/>
      <c r="BN408" s="6"/>
      <c r="BO408" s="6"/>
      <c r="BP408" s="6"/>
      <c r="BQ408" s="6"/>
      <c r="BR408" s="6"/>
      <c r="BT408" s="68"/>
    </row>
    <row r="409" spans="3:72" s="5" customFormat="1" x14ac:dyDescent="0.35">
      <c r="C409" s="402"/>
      <c r="D409" s="402"/>
      <c r="E409" s="6"/>
      <c r="F409" s="77"/>
      <c r="G409" s="77"/>
      <c r="H409" s="77"/>
      <c r="J409" s="459"/>
      <c r="K409" s="6"/>
      <c r="L409" s="6"/>
      <c r="M409" s="6"/>
      <c r="N409" s="6"/>
      <c r="Q409" s="47"/>
      <c r="S409" s="6"/>
      <c r="T409" s="6"/>
      <c r="U409" s="6"/>
      <c r="W409" s="6"/>
      <c r="X409" s="6"/>
      <c r="Y409" s="6"/>
      <c r="AA409" s="54"/>
      <c r="AC409" s="6"/>
      <c r="AD409" s="288"/>
      <c r="AE409" s="6"/>
      <c r="AF409" s="6"/>
      <c r="AL409" s="6"/>
      <c r="AS409" s="41"/>
      <c r="AX409" s="58"/>
      <c r="BM409" s="4"/>
      <c r="BN409" s="6"/>
      <c r="BO409" s="6"/>
      <c r="BP409" s="6"/>
      <c r="BQ409" s="6"/>
      <c r="BR409" s="6"/>
      <c r="BT409" s="68"/>
    </row>
    <row r="410" spans="3:72" s="5" customFormat="1" x14ac:dyDescent="0.35">
      <c r="C410" s="402"/>
      <c r="D410" s="402"/>
      <c r="E410" s="6"/>
      <c r="F410" s="77"/>
      <c r="G410" s="77"/>
      <c r="H410" s="77"/>
      <c r="J410" s="459"/>
      <c r="K410" s="6"/>
      <c r="L410" s="6"/>
      <c r="M410" s="6"/>
      <c r="N410" s="6"/>
      <c r="Q410" s="47"/>
      <c r="S410" s="6"/>
      <c r="T410" s="6"/>
      <c r="U410" s="6"/>
      <c r="W410" s="6"/>
      <c r="X410" s="6"/>
      <c r="Y410" s="6"/>
      <c r="AA410" s="54"/>
      <c r="AC410" s="6"/>
      <c r="AD410" s="288"/>
      <c r="AE410" s="6"/>
      <c r="AF410" s="6"/>
      <c r="AL410" s="6"/>
      <c r="AS410" s="41"/>
      <c r="AX410" s="58"/>
      <c r="BM410" s="4"/>
      <c r="BN410" s="6"/>
      <c r="BO410" s="6"/>
      <c r="BP410" s="6"/>
      <c r="BQ410" s="6"/>
      <c r="BR410" s="6"/>
      <c r="BT410" s="68"/>
    </row>
    <row r="411" spans="3:72" s="5" customFormat="1" x14ac:dyDescent="0.35">
      <c r="C411" s="402"/>
      <c r="D411" s="402"/>
      <c r="E411" s="6"/>
      <c r="F411" s="77"/>
      <c r="G411" s="77"/>
      <c r="H411" s="77"/>
      <c r="J411" s="459"/>
      <c r="K411" s="6"/>
      <c r="L411" s="6"/>
      <c r="M411" s="6"/>
      <c r="N411" s="6"/>
      <c r="Q411" s="47"/>
      <c r="S411" s="6"/>
      <c r="T411" s="6"/>
      <c r="U411" s="6"/>
      <c r="W411" s="6"/>
      <c r="X411" s="6"/>
      <c r="Y411" s="6"/>
      <c r="AA411" s="54"/>
      <c r="AC411" s="6"/>
      <c r="AD411" s="288"/>
      <c r="AE411" s="6"/>
      <c r="AF411" s="6"/>
      <c r="AL411" s="6"/>
      <c r="AS411" s="41"/>
      <c r="AX411" s="58"/>
      <c r="BM411" s="4"/>
      <c r="BN411" s="6"/>
      <c r="BO411" s="6"/>
      <c r="BP411" s="6"/>
      <c r="BQ411" s="6"/>
      <c r="BR411" s="6"/>
      <c r="BT411" s="68"/>
    </row>
    <row r="412" spans="3:72" s="5" customFormat="1" x14ac:dyDescent="0.35">
      <c r="C412" s="402"/>
      <c r="D412" s="402"/>
      <c r="E412" s="6"/>
      <c r="F412" s="77"/>
      <c r="G412" s="77"/>
      <c r="H412" s="77"/>
      <c r="J412" s="459"/>
      <c r="K412" s="6"/>
      <c r="L412" s="6"/>
      <c r="M412" s="6"/>
      <c r="N412" s="6"/>
      <c r="Q412" s="47"/>
      <c r="S412" s="6"/>
      <c r="T412" s="6"/>
      <c r="U412" s="6"/>
      <c r="W412" s="6"/>
      <c r="X412" s="6"/>
      <c r="Y412" s="6"/>
      <c r="AA412" s="54"/>
      <c r="AC412" s="6"/>
      <c r="AD412" s="288"/>
      <c r="AE412" s="6"/>
      <c r="AF412" s="6"/>
      <c r="AL412" s="6"/>
      <c r="AS412" s="41"/>
      <c r="AX412" s="58"/>
      <c r="BM412" s="4"/>
      <c r="BN412" s="6"/>
      <c r="BO412" s="6"/>
      <c r="BP412" s="6"/>
      <c r="BQ412" s="6"/>
      <c r="BR412" s="6"/>
      <c r="BT412" s="68"/>
    </row>
    <row r="413" spans="3:72" s="5" customFormat="1" x14ac:dyDescent="0.35">
      <c r="C413" s="402"/>
      <c r="D413" s="402"/>
      <c r="E413" s="6"/>
      <c r="F413" s="77"/>
      <c r="G413" s="77"/>
      <c r="H413" s="77"/>
      <c r="J413" s="459"/>
      <c r="K413" s="6"/>
      <c r="L413" s="6"/>
      <c r="M413" s="6"/>
      <c r="N413" s="6"/>
      <c r="Q413" s="47"/>
      <c r="S413" s="6"/>
      <c r="T413" s="6"/>
      <c r="U413" s="6"/>
      <c r="W413" s="6"/>
      <c r="X413" s="6"/>
      <c r="Y413" s="6"/>
      <c r="AA413" s="54"/>
      <c r="AC413" s="6"/>
      <c r="AD413" s="288"/>
      <c r="AE413" s="6"/>
      <c r="AF413" s="6"/>
      <c r="AL413" s="6"/>
      <c r="AS413" s="41"/>
      <c r="AX413" s="58"/>
      <c r="BM413" s="4"/>
      <c r="BN413" s="6"/>
      <c r="BO413" s="6"/>
      <c r="BP413" s="6"/>
      <c r="BQ413" s="6"/>
      <c r="BR413" s="6"/>
      <c r="BT413" s="68"/>
    </row>
    <row r="414" spans="3:72" s="5" customFormat="1" x14ac:dyDescent="0.35">
      <c r="C414" s="402"/>
      <c r="D414" s="402"/>
      <c r="E414" s="6"/>
      <c r="F414" s="77"/>
      <c r="G414" s="77"/>
      <c r="H414" s="77"/>
      <c r="J414" s="459"/>
      <c r="K414" s="6"/>
      <c r="L414" s="6"/>
      <c r="M414" s="6"/>
      <c r="N414" s="6"/>
      <c r="Q414" s="47"/>
      <c r="S414" s="6"/>
      <c r="T414" s="6"/>
      <c r="U414" s="6"/>
      <c r="W414" s="6"/>
      <c r="X414" s="6"/>
      <c r="Y414" s="6"/>
      <c r="AA414" s="54"/>
      <c r="AC414" s="6"/>
      <c r="AD414" s="288"/>
      <c r="AE414" s="6"/>
      <c r="AF414" s="6"/>
      <c r="AL414" s="6"/>
      <c r="AS414" s="41"/>
      <c r="AX414" s="58"/>
      <c r="BM414" s="4"/>
      <c r="BN414" s="6"/>
      <c r="BO414" s="6"/>
      <c r="BP414" s="6"/>
      <c r="BQ414" s="6"/>
      <c r="BR414" s="6"/>
      <c r="BT414" s="68"/>
    </row>
    <row r="415" spans="3:72" s="5" customFormat="1" x14ac:dyDescent="0.35">
      <c r="C415" s="402"/>
      <c r="D415" s="402"/>
      <c r="E415" s="6"/>
      <c r="F415" s="77"/>
      <c r="G415" s="77"/>
      <c r="H415" s="77"/>
      <c r="J415" s="459"/>
      <c r="K415" s="6"/>
      <c r="L415" s="6"/>
      <c r="M415" s="6"/>
      <c r="N415" s="6"/>
      <c r="Q415" s="47"/>
      <c r="S415" s="6"/>
      <c r="T415" s="6"/>
      <c r="U415" s="6"/>
      <c r="W415" s="6"/>
      <c r="X415" s="6"/>
      <c r="Y415" s="6"/>
      <c r="AA415" s="54"/>
      <c r="AC415" s="6"/>
      <c r="AD415" s="288"/>
      <c r="AE415" s="6"/>
      <c r="AF415" s="6"/>
      <c r="AL415" s="6"/>
      <c r="AS415" s="41"/>
      <c r="AX415" s="58"/>
      <c r="BM415" s="4"/>
      <c r="BN415" s="6"/>
      <c r="BO415" s="6"/>
      <c r="BP415" s="6"/>
      <c r="BQ415" s="6"/>
      <c r="BR415" s="6"/>
      <c r="BT415" s="68"/>
    </row>
    <row r="416" spans="3:72" s="5" customFormat="1" x14ac:dyDescent="0.35">
      <c r="C416" s="402"/>
      <c r="D416" s="402"/>
      <c r="E416" s="6"/>
      <c r="F416" s="77"/>
      <c r="G416" s="77"/>
      <c r="H416" s="77"/>
      <c r="J416" s="459"/>
      <c r="K416" s="6"/>
      <c r="L416" s="6"/>
      <c r="M416" s="6"/>
      <c r="N416" s="6"/>
      <c r="Q416" s="47"/>
      <c r="S416" s="6"/>
      <c r="T416" s="6"/>
      <c r="U416" s="6"/>
      <c r="W416" s="6"/>
      <c r="X416" s="6"/>
      <c r="Y416" s="6"/>
      <c r="AA416" s="54"/>
      <c r="AC416" s="6"/>
      <c r="AD416" s="288"/>
      <c r="AE416" s="6"/>
      <c r="AF416" s="6"/>
      <c r="AL416" s="6"/>
      <c r="AS416" s="41"/>
      <c r="AX416" s="58"/>
      <c r="BM416" s="4"/>
      <c r="BN416" s="6"/>
      <c r="BO416" s="6"/>
      <c r="BP416" s="6"/>
      <c r="BQ416" s="6"/>
      <c r="BR416" s="6"/>
      <c r="BT416" s="68"/>
    </row>
    <row r="417" spans="3:72" s="5" customFormat="1" x14ac:dyDescent="0.35">
      <c r="C417" s="402"/>
      <c r="D417" s="402"/>
      <c r="E417" s="6"/>
      <c r="F417" s="77"/>
      <c r="G417" s="77"/>
      <c r="H417" s="77"/>
      <c r="J417" s="459"/>
      <c r="K417" s="6"/>
      <c r="L417" s="6"/>
      <c r="M417" s="6"/>
      <c r="N417" s="6"/>
      <c r="Q417" s="47"/>
      <c r="S417" s="6"/>
      <c r="T417" s="6"/>
      <c r="U417" s="6"/>
      <c r="W417" s="6"/>
      <c r="X417" s="6"/>
      <c r="Y417" s="6"/>
      <c r="AA417" s="54"/>
      <c r="AC417" s="6"/>
      <c r="AD417" s="288"/>
      <c r="AE417" s="6"/>
      <c r="AF417" s="6"/>
      <c r="AL417" s="6"/>
      <c r="AS417" s="41"/>
      <c r="AX417" s="58"/>
      <c r="BM417" s="4"/>
      <c r="BN417" s="6"/>
      <c r="BO417" s="6"/>
      <c r="BP417" s="6"/>
      <c r="BQ417" s="6"/>
      <c r="BR417" s="6"/>
      <c r="BT417" s="68"/>
    </row>
    <row r="418" spans="3:72" s="5" customFormat="1" x14ac:dyDescent="0.35">
      <c r="C418" s="402"/>
      <c r="D418" s="402"/>
      <c r="E418" s="6"/>
      <c r="F418" s="77"/>
      <c r="G418" s="77"/>
      <c r="H418" s="77"/>
      <c r="J418" s="459"/>
      <c r="K418" s="6"/>
      <c r="L418" s="6"/>
      <c r="M418" s="6"/>
      <c r="N418" s="6"/>
      <c r="Q418" s="47"/>
      <c r="S418" s="6"/>
      <c r="T418" s="6"/>
      <c r="U418" s="6"/>
      <c r="W418" s="6"/>
      <c r="X418" s="6"/>
      <c r="Y418" s="6"/>
      <c r="AA418" s="54"/>
      <c r="AC418" s="6"/>
      <c r="AD418" s="288"/>
      <c r="AE418" s="6"/>
      <c r="AF418" s="6"/>
      <c r="AL418" s="6"/>
      <c r="AS418" s="41"/>
      <c r="AX418" s="58"/>
      <c r="BM418" s="4"/>
      <c r="BN418" s="6"/>
      <c r="BO418" s="6"/>
      <c r="BP418" s="6"/>
      <c r="BQ418" s="6"/>
      <c r="BR418" s="6"/>
      <c r="BT418" s="68"/>
    </row>
    <row r="419" spans="3:72" s="5" customFormat="1" x14ac:dyDescent="0.35">
      <c r="C419" s="402"/>
      <c r="D419" s="402"/>
      <c r="E419" s="6"/>
      <c r="F419" s="77"/>
      <c r="G419" s="77"/>
      <c r="H419" s="77"/>
      <c r="J419" s="459"/>
      <c r="K419" s="6"/>
      <c r="L419" s="6"/>
      <c r="M419" s="6"/>
      <c r="N419" s="6"/>
      <c r="Q419" s="47"/>
      <c r="S419" s="6"/>
      <c r="T419" s="6"/>
      <c r="U419" s="6"/>
      <c r="W419" s="6"/>
      <c r="X419" s="6"/>
      <c r="Y419" s="6"/>
      <c r="AA419" s="54"/>
      <c r="AC419" s="6"/>
      <c r="AD419" s="288"/>
      <c r="AE419" s="6"/>
      <c r="AF419" s="6"/>
      <c r="AL419" s="6"/>
      <c r="AS419" s="41"/>
      <c r="AX419" s="58"/>
      <c r="BM419" s="4"/>
      <c r="BN419" s="6"/>
      <c r="BO419" s="6"/>
      <c r="BP419" s="6"/>
      <c r="BQ419" s="6"/>
      <c r="BR419" s="6"/>
      <c r="BT419" s="68"/>
    </row>
    <row r="420" spans="3:72" s="5" customFormat="1" x14ac:dyDescent="0.35">
      <c r="C420" s="402"/>
      <c r="D420" s="402"/>
      <c r="E420" s="6"/>
      <c r="F420" s="77"/>
      <c r="G420" s="77"/>
      <c r="H420" s="77"/>
      <c r="J420" s="459"/>
      <c r="K420" s="6"/>
      <c r="L420" s="6"/>
      <c r="M420" s="6"/>
      <c r="N420" s="6"/>
      <c r="Q420" s="47"/>
      <c r="S420" s="6"/>
      <c r="T420" s="6"/>
      <c r="U420" s="6"/>
      <c r="W420" s="6"/>
      <c r="X420" s="6"/>
      <c r="Y420" s="6"/>
      <c r="AA420" s="54"/>
      <c r="AC420" s="6"/>
      <c r="AD420" s="288"/>
      <c r="AE420" s="6"/>
      <c r="AF420" s="6"/>
      <c r="AL420" s="6"/>
      <c r="AS420" s="41"/>
      <c r="AX420" s="58"/>
      <c r="BM420" s="4"/>
      <c r="BN420" s="6"/>
      <c r="BO420" s="6"/>
      <c r="BP420" s="6"/>
      <c r="BQ420" s="6"/>
      <c r="BR420" s="6"/>
      <c r="BT420" s="68"/>
    </row>
    <row r="421" spans="3:72" s="5" customFormat="1" x14ac:dyDescent="0.35">
      <c r="C421" s="402"/>
      <c r="D421" s="402"/>
      <c r="E421" s="6"/>
      <c r="F421" s="77"/>
      <c r="G421" s="77"/>
      <c r="H421" s="77"/>
      <c r="J421" s="459"/>
      <c r="K421" s="6"/>
      <c r="L421" s="6"/>
      <c r="M421" s="6"/>
      <c r="N421" s="6"/>
      <c r="Q421" s="47"/>
      <c r="S421" s="6"/>
      <c r="T421" s="6"/>
      <c r="U421" s="6"/>
      <c r="W421" s="6"/>
      <c r="X421" s="6"/>
      <c r="Y421" s="6"/>
      <c r="AA421" s="54"/>
      <c r="AC421" s="6"/>
      <c r="AD421" s="288"/>
      <c r="AE421" s="6"/>
      <c r="AF421" s="6"/>
      <c r="AL421" s="6"/>
      <c r="AS421" s="41"/>
      <c r="AX421" s="58"/>
      <c r="BM421" s="4"/>
      <c r="BN421" s="6"/>
      <c r="BO421" s="6"/>
      <c r="BP421" s="6"/>
      <c r="BQ421" s="6"/>
      <c r="BR421" s="6"/>
      <c r="BT421" s="68"/>
    </row>
    <row r="422" spans="3:72" s="5" customFormat="1" x14ac:dyDescent="0.35">
      <c r="C422" s="402"/>
      <c r="D422" s="402"/>
      <c r="E422" s="6"/>
      <c r="F422" s="77"/>
      <c r="G422" s="77"/>
      <c r="H422" s="77"/>
      <c r="J422" s="459"/>
      <c r="K422" s="6"/>
      <c r="L422" s="6"/>
      <c r="M422" s="6"/>
      <c r="N422" s="6"/>
      <c r="Q422" s="47"/>
      <c r="S422" s="6"/>
      <c r="T422" s="6"/>
      <c r="U422" s="6"/>
      <c r="W422" s="6"/>
      <c r="X422" s="6"/>
      <c r="Y422" s="6"/>
      <c r="AA422" s="54"/>
      <c r="AC422" s="6"/>
      <c r="AD422" s="288"/>
      <c r="AE422" s="6"/>
      <c r="AF422" s="6"/>
      <c r="AL422" s="6"/>
      <c r="AS422" s="41"/>
      <c r="AX422" s="58"/>
      <c r="BM422" s="4"/>
      <c r="BN422" s="6"/>
      <c r="BO422" s="6"/>
      <c r="BP422" s="6"/>
      <c r="BQ422" s="6"/>
      <c r="BR422" s="6"/>
      <c r="BT422" s="68"/>
    </row>
    <row r="423" spans="3:72" s="5" customFormat="1" x14ac:dyDescent="0.35">
      <c r="C423" s="402"/>
      <c r="D423" s="402"/>
      <c r="E423" s="6"/>
      <c r="F423" s="77"/>
      <c r="G423" s="77"/>
      <c r="H423" s="77"/>
      <c r="J423" s="459"/>
      <c r="K423" s="6"/>
      <c r="L423" s="6"/>
      <c r="M423" s="6"/>
      <c r="N423" s="6"/>
      <c r="Q423" s="47"/>
      <c r="S423" s="6"/>
      <c r="T423" s="6"/>
      <c r="U423" s="6"/>
      <c r="W423" s="6"/>
      <c r="X423" s="6"/>
      <c r="Y423" s="6"/>
      <c r="AA423" s="54"/>
      <c r="AC423" s="6"/>
      <c r="AD423" s="288"/>
      <c r="AE423" s="6"/>
      <c r="AF423" s="6"/>
      <c r="AL423" s="6"/>
      <c r="AS423" s="41"/>
      <c r="AX423" s="58"/>
      <c r="BM423" s="4"/>
      <c r="BN423" s="6"/>
      <c r="BO423" s="6"/>
      <c r="BP423" s="6"/>
      <c r="BQ423" s="6"/>
      <c r="BR423" s="6"/>
      <c r="BT423" s="68"/>
    </row>
    <row r="424" spans="3:72" s="5" customFormat="1" x14ac:dyDescent="0.35">
      <c r="C424" s="402"/>
      <c r="D424" s="402"/>
      <c r="E424" s="6"/>
      <c r="F424" s="77"/>
      <c r="G424" s="77"/>
      <c r="H424" s="77"/>
      <c r="J424" s="459"/>
      <c r="K424" s="6"/>
      <c r="L424" s="6"/>
      <c r="M424" s="6"/>
      <c r="N424" s="6"/>
      <c r="Q424" s="47"/>
      <c r="S424" s="6"/>
      <c r="T424" s="6"/>
      <c r="U424" s="6"/>
      <c r="W424" s="6"/>
      <c r="X424" s="6"/>
      <c r="Y424" s="6"/>
      <c r="AA424" s="54"/>
      <c r="AC424" s="6"/>
      <c r="AD424" s="288"/>
      <c r="AE424" s="6"/>
      <c r="AF424" s="6"/>
      <c r="AL424" s="6"/>
      <c r="AS424" s="41"/>
      <c r="AX424" s="58"/>
      <c r="BM424" s="4"/>
      <c r="BN424" s="6"/>
      <c r="BO424" s="6"/>
      <c r="BP424" s="6"/>
      <c r="BQ424" s="6"/>
      <c r="BR424" s="6"/>
      <c r="BT424" s="68"/>
    </row>
    <row r="425" spans="3:72" s="5" customFormat="1" x14ac:dyDescent="0.35">
      <c r="C425" s="402"/>
      <c r="D425" s="402"/>
      <c r="E425" s="6"/>
      <c r="F425" s="77"/>
      <c r="G425" s="77"/>
      <c r="H425" s="77"/>
      <c r="J425" s="459"/>
      <c r="K425" s="6"/>
      <c r="L425" s="6"/>
      <c r="M425" s="6"/>
      <c r="N425" s="6"/>
      <c r="Q425" s="47"/>
      <c r="S425" s="6"/>
      <c r="T425" s="6"/>
      <c r="U425" s="6"/>
      <c r="W425" s="6"/>
      <c r="X425" s="6"/>
      <c r="Y425" s="6"/>
      <c r="AA425" s="54"/>
      <c r="AC425" s="6"/>
      <c r="AD425" s="288"/>
      <c r="AE425" s="6"/>
      <c r="AF425" s="6"/>
      <c r="AL425" s="6"/>
      <c r="AS425" s="41"/>
      <c r="AX425" s="58"/>
      <c r="BM425" s="4"/>
      <c r="BN425" s="6"/>
      <c r="BO425" s="6"/>
      <c r="BP425" s="6"/>
      <c r="BQ425" s="6"/>
      <c r="BR425" s="6"/>
      <c r="BT425" s="68"/>
    </row>
    <row r="426" spans="3:72" s="5" customFormat="1" x14ac:dyDescent="0.35">
      <c r="C426" s="402"/>
      <c r="D426" s="402"/>
      <c r="E426" s="6"/>
      <c r="F426" s="77"/>
      <c r="G426" s="77"/>
      <c r="H426" s="77"/>
      <c r="J426" s="459"/>
      <c r="K426" s="6"/>
      <c r="L426" s="6"/>
      <c r="M426" s="6"/>
      <c r="N426" s="6"/>
      <c r="Q426" s="47"/>
      <c r="S426" s="6"/>
      <c r="T426" s="6"/>
      <c r="U426" s="6"/>
      <c r="W426" s="6"/>
      <c r="X426" s="6"/>
      <c r="Y426" s="6"/>
      <c r="AA426" s="54"/>
      <c r="AC426" s="6"/>
      <c r="AD426" s="288"/>
      <c r="AE426" s="6"/>
      <c r="AF426" s="6"/>
      <c r="AL426" s="6"/>
      <c r="AS426" s="41"/>
      <c r="AX426" s="58"/>
      <c r="BM426" s="4"/>
      <c r="BN426" s="6"/>
      <c r="BO426" s="6"/>
      <c r="BP426" s="6"/>
      <c r="BQ426" s="6"/>
      <c r="BR426" s="6"/>
      <c r="BT426" s="68"/>
    </row>
    <row r="427" spans="3:72" s="5" customFormat="1" x14ac:dyDescent="0.35">
      <c r="C427" s="402"/>
      <c r="D427" s="402"/>
      <c r="E427" s="6"/>
      <c r="F427" s="77"/>
      <c r="G427" s="77"/>
      <c r="H427" s="77"/>
      <c r="J427" s="459"/>
      <c r="K427" s="6"/>
      <c r="L427" s="6"/>
      <c r="M427" s="6"/>
      <c r="N427" s="6"/>
      <c r="Q427" s="47"/>
      <c r="S427" s="6"/>
      <c r="T427" s="6"/>
      <c r="U427" s="6"/>
      <c r="W427" s="6"/>
      <c r="X427" s="6"/>
      <c r="Y427" s="6"/>
      <c r="AA427" s="54"/>
      <c r="AC427" s="6"/>
      <c r="AD427" s="288"/>
      <c r="AE427" s="6"/>
      <c r="AF427" s="6"/>
      <c r="AL427" s="6"/>
      <c r="AS427" s="41"/>
      <c r="AX427" s="58"/>
      <c r="BM427" s="4"/>
      <c r="BN427" s="6"/>
      <c r="BO427" s="6"/>
      <c r="BP427" s="6"/>
      <c r="BQ427" s="6"/>
      <c r="BR427" s="6"/>
      <c r="BT427" s="68"/>
    </row>
    <row r="428" spans="3:72" s="5" customFormat="1" x14ac:dyDescent="0.35">
      <c r="C428" s="402"/>
      <c r="D428" s="402"/>
      <c r="E428" s="6"/>
      <c r="F428" s="77"/>
      <c r="G428" s="77"/>
      <c r="H428" s="77"/>
      <c r="J428" s="459"/>
      <c r="K428" s="6"/>
      <c r="L428" s="6"/>
      <c r="M428" s="6"/>
      <c r="N428" s="6"/>
      <c r="Q428" s="47"/>
      <c r="S428" s="6"/>
      <c r="T428" s="6"/>
      <c r="U428" s="6"/>
      <c r="W428" s="6"/>
      <c r="X428" s="6"/>
      <c r="Y428" s="6"/>
      <c r="AA428" s="54"/>
      <c r="AC428" s="6"/>
      <c r="AD428" s="288"/>
      <c r="AE428" s="6"/>
      <c r="AF428" s="6"/>
      <c r="AL428" s="6"/>
      <c r="AS428" s="41"/>
      <c r="AX428" s="58"/>
      <c r="BM428" s="4"/>
      <c r="BN428" s="6"/>
      <c r="BO428" s="6"/>
      <c r="BP428" s="6"/>
      <c r="BQ428" s="6"/>
      <c r="BR428" s="6"/>
      <c r="BT428" s="68"/>
    </row>
    <row r="429" spans="3:72" s="5" customFormat="1" x14ac:dyDescent="0.35">
      <c r="C429" s="402"/>
      <c r="D429" s="402"/>
      <c r="E429" s="6"/>
      <c r="F429" s="77"/>
      <c r="G429" s="77"/>
      <c r="H429" s="77"/>
      <c r="J429" s="459"/>
      <c r="K429" s="6"/>
      <c r="L429" s="6"/>
      <c r="M429" s="6"/>
      <c r="N429" s="6"/>
      <c r="Q429" s="47"/>
      <c r="S429" s="6"/>
      <c r="T429" s="6"/>
      <c r="U429" s="6"/>
      <c r="W429" s="6"/>
      <c r="X429" s="6"/>
      <c r="Y429" s="6"/>
      <c r="AA429" s="54"/>
      <c r="AC429" s="6"/>
      <c r="AD429" s="288"/>
      <c r="AE429" s="6"/>
      <c r="AF429" s="6"/>
      <c r="AL429" s="6"/>
      <c r="AS429" s="41"/>
      <c r="AX429" s="58"/>
      <c r="BM429" s="4"/>
      <c r="BN429" s="6"/>
      <c r="BO429" s="6"/>
      <c r="BP429" s="6"/>
      <c r="BQ429" s="6"/>
      <c r="BR429" s="6"/>
      <c r="BT429" s="68"/>
    </row>
    <row r="430" spans="3:72" s="5" customFormat="1" x14ac:dyDescent="0.35">
      <c r="C430" s="402"/>
      <c r="D430" s="402"/>
      <c r="E430" s="6"/>
      <c r="F430" s="77"/>
      <c r="G430" s="77"/>
      <c r="H430" s="77"/>
      <c r="J430" s="459"/>
      <c r="K430" s="6"/>
      <c r="L430" s="6"/>
      <c r="M430" s="6"/>
      <c r="N430" s="6"/>
      <c r="Q430" s="47"/>
      <c r="S430" s="6"/>
      <c r="T430" s="6"/>
      <c r="U430" s="6"/>
      <c r="W430" s="6"/>
      <c r="X430" s="6"/>
      <c r="Y430" s="6"/>
      <c r="AA430" s="54"/>
      <c r="AC430" s="6"/>
      <c r="AD430" s="288"/>
      <c r="AE430" s="6"/>
      <c r="AF430" s="6"/>
      <c r="AL430" s="6"/>
      <c r="AS430" s="41"/>
      <c r="AX430" s="58"/>
      <c r="BM430" s="4"/>
      <c r="BN430" s="6"/>
      <c r="BO430" s="6"/>
      <c r="BP430" s="6"/>
      <c r="BQ430" s="6"/>
      <c r="BR430" s="6"/>
      <c r="BT430" s="68"/>
    </row>
    <row r="431" spans="3:72" s="5" customFormat="1" x14ac:dyDescent="0.35">
      <c r="C431" s="402"/>
      <c r="D431" s="402"/>
      <c r="E431" s="6"/>
      <c r="F431" s="77"/>
      <c r="G431" s="77"/>
      <c r="H431" s="77"/>
      <c r="J431" s="459"/>
      <c r="K431" s="6"/>
      <c r="L431" s="6"/>
      <c r="M431" s="6"/>
      <c r="N431" s="6"/>
      <c r="Q431" s="47"/>
      <c r="S431" s="6"/>
      <c r="T431" s="6"/>
      <c r="U431" s="6"/>
      <c r="W431" s="6"/>
      <c r="X431" s="6"/>
      <c r="Y431" s="6"/>
      <c r="AA431" s="54"/>
      <c r="AC431" s="6"/>
      <c r="AD431" s="288"/>
      <c r="AE431" s="6"/>
      <c r="AF431" s="6"/>
      <c r="AL431" s="6"/>
      <c r="AS431" s="41"/>
      <c r="AX431" s="58"/>
      <c r="BM431" s="4"/>
      <c r="BN431" s="6"/>
      <c r="BO431" s="6"/>
      <c r="BP431" s="6"/>
      <c r="BQ431" s="6"/>
      <c r="BR431" s="6"/>
      <c r="BT431" s="68"/>
    </row>
    <row r="432" spans="3:72" s="5" customFormat="1" x14ac:dyDescent="0.35">
      <c r="C432" s="402"/>
      <c r="D432" s="402"/>
      <c r="E432" s="6"/>
      <c r="F432" s="77"/>
      <c r="G432" s="77"/>
      <c r="H432" s="77"/>
      <c r="J432" s="459"/>
      <c r="K432" s="6"/>
      <c r="L432" s="6"/>
      <c r="M432" s="6"/>
      <c r="N432" s="6"/>
      <c r="Q432" s="47"/>
      <c r="S432" s="6"/>
      <c r="T432" s="6"/>
      <c r="U432" s="6"/>
      <c r="W432" s="6"/>
      <c r="X432" s="6"/>
      <c r="Y432" s="6"/>
      <c r="AA432" s="54"/>
      <c r="AC432" s="6"/>
      <c r="AD432" s="288"/>
      <c r="AE432" s="6"/>
      <c r="AF432" s="6"/>
      <c r="AL432" s="6"/>
      <c r="AS432" s="41"/>
      <c r="AX432" s="58"/>
      <c r="BM432" s="4"/>
      <c r="BN432" s="6"/>
      <c r="BO432" s="6"/>
      <c r="BP432" s="6"/>
      <c r="BQ432" s="6"/>
      <c r="BR432" s="6"/>
      <c r="BT432" s="68"/>
    </row>
    <row r="433" spans="3:72" s="5" customFormat="1" x14ac:dyDescent="0.35">
      <c r="C433" s="402"/>
      <c r="D433" s="402"/>
      <c r="E433" s="6"/>
      <c r="F433" s="77"/>
      <c r="G433" s="77"/>
      <c r="H433" s="77"/>
      <c r="J433" s="459"/>
      <c r="K433" s="6"/>
      <c r="L433" s="6"/>
      <c r="M433" s="6"/>
      <c r="N433" s="6"/>
      <c r="Q433" s="47"/>
      <c r="S433" s="6"/>
      <c r="T433" s="6"/>
      <c r="U433" s="6"/>
      <c r="W433" s="6"/>
      <c r="X433" s="6"/>
      <c r="Y433" s="6"/>
      <c r="AA433" s="54"/>
      <c r="AC433" s="6"/>
      <c r="AD433" s="288"/>
      <c r="AE433" s="6"/>
      <c r="AF433" s="6"/>
      <c r="AL433" s="6"/>
      <c r="AS433" s="41"/>
      <c r="AX433" s="58"/>
      <c r="BM433" s="4"/>
      <c r="BN433" s="6"/>
      <c r="BO433" s="6"/>
      <c r="BP433" s="6"/>
      <c r="BQ433" s="6"/>
      <c r="BR433" s="6"/>
      <c r="BT433" s="68"/>
    </row>
    <row r="434" spans="3:72" s="5" customFormat="1" x14ac:dyDescent="0.35">
      <c r="C434" s="402"/>
      <c r="D434" s="402"/>
      <c r="E434" s="6"/>
      <c r="F434" s="77"/>
      <c r="G434" s="77"/>
      <c r="H434" s="77"/>
      <c r="J434" s="459"/>
      <c r="K434" s="6"/>
      <c r="L434" s="6"/>
      <c r="M434" s="6"/>
      <c r="N434" s="6"/>
      <c r="Q434" s="47"/>
      <c r="S434" s="6"/>
      <c r="T434" s="6"/>
      <c r="U434" s="6"/>
      <c r="W434" s="6"/>
      <c r="X434" s="6"/>
      <c r="Y434" s="6"/>
      <c r="AA434" s="54"/>
      <c r="AC434" s="6"/>
      <c r="AD434" s="288"/>
      <c r="AE434" s="6"/>
      <c r="AF434" s="6"/>
      <c r="AL434" s="6"/>
      <c r="AS434" s="41"/>
      <c r="AX434" s="58"/>
      <c r="BM434" s="4"/>
      <c r="BN434" s="6"/>
      <c r="BO434" s="6"/>
      <c r="BP434" s="6"/>
      <c r="BQ434" s="6"/>
      <c r="BR434" s="6"/>
      <c r="BT434" s="68"/>
    </row>
    <row r="435" spans="3:72" s="5" customFormat="1" x14ac:dyDescent="0.35">
      <c r="C435" s="402"/>
      <c r="D435" s="402"/>
      <c r="E435" s="6"/>
      <c r="F435" s="77"/>
      <c r="G435" s="77"/>
      <c r="H435" s="77"/>
      <c r="J435" s="459"/>
      <c r="K435" s="6"/>
      <c r="L435" s="6"/>
      <c r="M435" s="6"/>
      <c r="N435" s="6"/>
      <c r="Q435" s="47"/>
      <c r="S435" s="6"/>
      <c r="T435" s="6"/>
      <c r="U435" s="6"/>
      <c r="W435" s="6"/>
      <c r="X435" s="6"/>
      <c r="Y435" s="6"/>
      <c r="AA435" s="54"/>
      <c r="AC435" s="6"/>
      <c r="AD435" s="288"/>
      <c r="AE435" s="6"/>
      <c r="AF435" s="6"/>
      <c r="AL435" s="6"/>
      <c r="AS435" s="41"/>
      <c r="AX435" s="58"/>
      <c r="BM435" s="4"/>
      <c r="BN435" s="6"/>
      <c r="BO435" s="6"/>
      <c r="BP435" s="6"/>
      <c r="BQ435" s="6"/>
      <c r="BR435" s="6"/>
      <c r="BT435" s="68"/>
    </row>
    <row r="436" spans="3:72" s="5" customFormat="1" x14ac:dyDescent="0.35">
      <c r="C436" s="402"/>
      <c r="D436" s="402"/>
      <c r="E436" s="6"/>
      <c r="F436" s="77"/>
      <c r="G436" s="77"/>
      <c r="H436" s="77"/>
      <c r="J436" s="459"/>
      <c r="K436" s="6"/>
      <c r="L436" s="6"/>
      <c r="M436" s="6"/>
      <c r="N436" s="6"/>
      <c r="Q436" s="47"/>
      <c r="S436" s="6"/>
      <c r="T436" s="6"/>
      <c r="U436" s="6"/>
      <c r="W436" s="6"/>
      <c r="X436" s="6"/>
      <c r="Y436" s="6"/>
      <c r="AA436" s="54"/>
      <c r="AC436" s="6"/>
      <c r="AD436" s="288"/>
      <c r="AE436" s="6"/>
      <c r="AF436" s="6"/>
      <c r="AL436" s="6"/>
      <c r="AS436" s="41"/>
      <c r="AX436" s="58"/>
      <c r="BM436" s="4"/>
      <c r="BN436" s="6"/>
      <c r="BO436" s="6"/>
      <c r="BP436" s="6"/>
      <c r="BQ436" s="6"/>
      <c r="BR436" s="6"/>
      <c r="BT436" s="68"/>
    </row>
    <row r="437" spans="3:72" s="5" customFormat="1" x14ac:dyDescent="0.35">
      <c r="C437" s="402"/>
      <c r="D437" s="402"/>
      <c r="E437" s="6"/>
      <c r="F437" s="77"/>
      <c r="G437" s="77"/>
      <c r="H437" s="77"/>
      <c r="J437" s="459"/>
      <c r="K437" s="6"/>
      <c r="L437" s="6"/>
      <c r="M437" s="6"/>
      <c r="N437" s="6"/>
      <c r="Q437" s="47"/>
      <c r="S437" s="6"/>
      <c r="T437" s="6"/>
      <c r="U437" s="6"/>
      <c r="W437" s="6"/>
      <c r="X437" s="6"/>
      <c r="Y437" s="6"/>
      <c r="AA437" s="54"/>
      <c r="AC437" s="6"/>
      <c r="AD437" s="288"/>
      <c r="AE437" s="6"/>
      <c r="AF437" s="6"/>
      <c r="AL437" s="6"/>
      <c r="AS437" s="41"/>
      <c r="AX437" s="58"/>
      <c r="BM437" s="4"/>
      <c r="BN437" s="6"/>
      <c r="BO437" s="6"/>
      <c r="BP437" s="6"/>
      <c r="BQ437" s="6"/>
      <c r="BR437" s="6"/>
      <c r="BT437" s="68"/>
    </row>
    <row r="438" spans="3:72" s="5" customFormat="1" x14ac:dyDescent="0.35">
      <c r="C438" s="402"/>
      <c r="D438" s="402"/>
      <c r="E438" s="6"/>
      <c r="F438" s="77"/>
      <c r="G438" s="77"/>
      <c r="H438" s="77"/>
      <c r="J438" s="459"/>
      <c r="K438" s="6"/>
      <c r="L438" s="6"/>
      <c r="M438" s="6"/>
      <c r="N438" s="6"/>
      <c r="Q438" s="47"/>
      <c r="S438" s="6"/>
      <c r="T438" s="6"/>
      <c r="U438" s="6"/>
      <c r="W438" s="6"/>
      <c r="X438" s="6"/>
      <c r="Y438" s="6"/>
      <c r="AA438" s="54"/>
      <c r="AC438" s="6"/>
      <c r="AD438" s="288"/>
      <c r="AE438" s="6"/>
      <c r="AF438" s="6"/>
      <c r="AL438" s="6"/>
      <c r="AS438" s="41"/>
      <c r="AX438" s="58"/>
      <c r="BM438" s="4"/>
      <c r="BN438" s="6"/>
      <c r="BO438" s="6"/>
      <c r="BP438" s="6"/>
      <c r="BQ438" s="6"/>
      <c r="BR438" s="6"/>
      <c r="BT438" s="68"/>
    </row>
    <row r="439" spans="3:72" s="5" customFormat="1" x14ac:dyDescent="0.35">
      <c r="C439" s="402"/>
      <c r="D439" s="402"/>
      <c r="E439" s="6"/>
      <c r="F439" s="77"/>
      <c r="G439" s="77"/>
      <c r="H439" s="77"/>
      <c r="J439" s="459"/>
      <c r="K439" s="6"/>
      <c r="L439" s="6"/>
      <c r="M439" s="6"/>
      <c r="N439" s="6"/>
      <c r="Q439" s="47"/>
      <c r="S439" s="6"/>
      <c r="T439" s="6"/>
      <c r="U439" s="6"/>
      <c r="W439" s="6"/>
      <c r="X439" s="6"/>
      <c r="Y439" s="6"/>
      <c r="AA439" s="54"/>
      <c r="AC439" s="6"/>
      <c r="AD439" s="288"/>
      <c r="AE439" s="6"/>
      <c r="AF439" s="6"/>
      <c r="AL439" s="6"/>
      <c r="AS439" s="41"/>
      <c r="AX439" s="58"/>
      <c r="BM439" s="4"/>
      <c r="BN439" s="6"/>
      <c r="BO439" s="6"/>
      <c r="BP439" s="6"/>
      <c r="BQ439" s="6"/>
      <c r="BR439" s="6"/>
      <c r="BT439" s="68"/>
    </row>
    <row r="440" spans="3:72" s="5" customFormat="1" x14ac:dyDescent="0.35">
      <c r="C440" s="402"/>
      <c r="D440" s="402"/>
      <c r="E440" s="6"/>
      <c r="F440" s="77"/>
      <c r="G440" s="77"/>
      <c r="H440" s="77"/>
      <c r="J440" s="459"/>
      <c r="K440" s="6"/>
      <c r="L440" s="6"/>
      <c r="M440" s="6"/>
      <c r="N440" s="6"/>
      <c r="Q440" s="47"/>
      <c r="S440" s="6"/>
      <c r="T440" s="6"/>
      <c r="U440" s="6"/>
      <c r="W440" s="6"/>
      <c r="X440" s="6"/>
      <c r="Y440" s="6"/>
      <c r="AA440" s="54"/>
      <c r="AC440" s="6"/>
      <c r="AD440" s="288"/>
      <c r="AE440" s="6"/>
      <c r="AF440" s="6"/>
      <c r="AL440" s="6"/>
      <c r="AS440" s="41"/>
      <c r="AX440" s="58"/>
      <c r="BM440" s="4"/>
      <c r="BN440" s="6"/>
      <c r="BO440" s="6"/>
      <c r="BP440" s="6"/>
      <c r="BQ440" s="6"/>
      <c r="BR440" s="6"/>
      <c r="BT440" s="68"/>
    </row>
    <row r="441" spans="3:72" s="5" customFormat="1" x14ac:dyDescent="0.35">
      <c r="C441" s="402"/>
      <c r="D441" s="402"/>
      <c r="E441" s="6"/>
      <c r="F441" s="77"/>
      <c r="G441" s="77"/>
      <c r="H441" s="77"/>
      <c r="J441" s="459"/>
      <c r="K441" s="6"/>
      <c r="L441" s="6"/>
      <c r="M441" s="6"/>
      <c r="N441" s="6"/>
      <c r="Q441" s="47"/>
      <c r="S441" s="6"/>
      <c r="T441" s="6"/>
      <c r="U441" s="6"/>
      <c r="W441" s="6"/>
      <c r="X441" s="6"/>
      <c r="Y441" s="6"/>
      <c r="AA441" s="54"/>
      <c r="AC441" s="6"/>
      <c r="AD441" s="288"/>
      <c r="AE441" s="6"/>
      <c r="AF441" s="6"/>
      <c r="AL441" s="6"/>
      <c r="AS441" s="41"/>
      <c r="AX441" s="58"/>
      <c r="BM441" s="4"/>
      <c r="BN441" s="6"/>
      <c r="BO441" s="6"/>
      <c r="BP441" s="6"/>
      <c r="BQ441" s="6"/>
      <c r="BR441" s="6"/>
      <c r="BT441" s="68"/>
    </row>
    <row r="442" spans="3:72" s="5" customFormat="1" x14ac:dyDescent="0.35">
      <c r="C442" s="402"/>
      <c r="D442" s="402"/>
      <c r="E442" s="6"/>
      <c r="F442" s="77"/>
      <c r="G442" s="77"/>
      <c r="H442" s="77"/>
      <c r="J442" s="459"/>
      <c r="K442" s="6"/>
      <c r="L442" s="6"/>
      <c r="M442" s="6"/>
      <c r="N442" s="6"/>
      <c r="Q442" s="47"/>
      <c r="S442" s="6"/>
      <c r="T442" s="6"/>
      <c r="U442" s="6"/>
      <c r="W442" s="6"/>
      <c r="X442" s="6"/>
      <c r="Y442" s="6"/>
      <c r="AA442" s="54"/>
      <c r="AC442" s="6"/>
      <c r="AD442" s="288"/>
      <c r="AE442" s="6"/>
      <c r="AF442" s="6"/>
      <c r="AL442" s="6"/>
      <c r="AS442" s="41"/>
      <c r="AX442" s="58"/>
      <c r="BM442" s="4"/>
      <c r="BN442" s="6"/>
      <c r="BO442" s="6"/>
      <c r="BP442" s="6"/>
      <c r="BQ442" s="6"/>
      <c r="BR442" s="6"/>
      <c r="BT442" s="68"/>
    </row>
    <row r="443" spans="3:72" s="5" customFormat="1" x14ac:dyDescent="0.35">
      <c r="C443" s="402"/>
      <c r="D443" s="402"/>
      <c r="E443" s="6"/>
      <c r="F443" s="77"/>
      <c r="G443" s="77"/>
      <c r="H443" s="77"/>
      <c r="J443" s="459"/>
      <c r="K443" s="6"/>
      <c r="L443" s="6"/>
      <c r="M443" s="6"/>
      <c r="N443" s="6"/>
      <c r="Q443" s="47"/>
      <c r="S443" s="6"/>
      <c r="T443" s="6"/>
      <c r="U443" s="6"/>
      <c r="W443" s="6"/>
      <c r="X443" s="6"/>
      <c r="Y443" s="6"/>
      <c r="AA443" s="54"/>
      <c r="AC443" s="6"/>
      <c r="AD443" s="288"/>
      <c r="AE443" s="6"/>
      <c r="AF443" s="6"/>
      <c r="AL443" s="6"/>
      <c r="AS443" s="41"/>
      <c r="AX443" s="58"/>
      <c r="BM443" s="4"/>
      <c r="BN443" s="6"/>
      <c r="BO443" s="6"/>
      <c r="BP443" s="6"/>
      <c r="BQ443" s="6"/>
      <c r="BR443" s="6"/>
      <c r="BT443" s="68"/>
    </row>
    <row r="444" spans="3:72" s="5" customFormat="1" x14ac:dyDescent="0.35">
      <c r="C444" s="402"/>
      <c r="D444" s="402"/>
      <c r="E444" s="6"/>
      <c r="F444" s="77"/>
      <c r="G444" s="77"/>
      <c r="H444" s="77"/>
      <c r="J444" s="459"/>
      <c r="K444" s="6"/>
      <c r="L444" s="6"/>
      <c r="M444" s="6"/>
      <c r="N444" s="6"/>
      <c r="Q444" s="47"/>
      <c r="S444" s="6"/>
      <c r="T444" s="6"/>
      <c r="U444" s="6"/>
      <c r="W444" s="6"/>
      <c r="X444" s="6"/>
      <c r="Y444" s="6"/>
      <c r="AA444" s="54"/>
      <c r="AC444" s="6"/>
      <c r="AD444" s="288"/>
      <c r="AE444" s="6"/>
      <c r="AF444" s="6"/>
      <c r="AL444" s="6"/>
      <c r="AS444" s="41"/>
      <c r="AX444" s="58"/>
      <c r="BM444" s="4"/>
      <c r="BN444" s="6"/>
      <c r="BO444" s="6"/>
      <c r="BP444" s="6"/>
      <c r="BQ444" s="6"/>
      <c r="BR444" s="6"/>
      <c r="BT444" s="68"/>
    </row>
    <row r="445" spans="3:72" s="5" customFormat="1" x14ac:dyDescent="0.35">
      <c r="C445" s="402"/>
      <c r="D445" s="402"/>
      <c r="E445" s="6"/>
      <c r="F445" s="77"/>
      <c r="G445" s="77"/>
      <c r="H445" s="77"/>
      <c r="J445" s="459"/>
      <c r="K445" s="6"/>
      <c r="L445" s="6"/>
      <c r="M445" s="6"/>
      <c r="N445" s="6"/>
      <c r="Q445" s="47"/>
      <c r="S445" s="6"/>
      <c r="T445" s="6"/>
      <c r="U445" s="6"/>
      <c r="W445" s="6"/>
      <c r="X445" s="6"/>
      <c r="Y445" s="6"/>
      <c r="AA445" s="54"/>
      <c r="AC445" s="6"/>
      <c r="AD445" s="288"/>
      <c r="AE445" s="6"/>
      <c r="AF445" s="6"/>
      <c r="AL445" s="6"/>
      <c r="AS445" s="41"/>
      <c r="AX445" s="58"/>
      <c r="BM445" s="4"/>
      <c r="BN445" s="6"/>
      <c r="BO445" s="6"/>
      <c r="BP445" s="6"/>
      <c r="BQ445" s="6"/>
      <c r="BR445" s="6"/>
      <c r="BT445" s="68"/>
    </row>
    <row r="446" spans="3:72" s="5" customFormat="1" x14ac:dyDescent="0.35">
      <c r="C446" s="402"/>
      <c r="D446" s="402"/>
      <c r="E446" s="6"/>
      <c r="F446" s="77"/>
      <c r="G446" s="77"/>
      <c r="H446" s="77"/>
      <c r="J446" s="459"/>
      <c r="K446" s="6"/>
      <c r="L446" s="6"/>
      <c r="M446" s="6"/>
      <c r="N446" s="6"/>
      <c r="Q446" s="47"/>
      <c r="S446" s="6"/>
      <c r="T446" s="6"/>
      <c r="U446" s="6"/>
      <c r="W446" s="6"/>
      <c r="X446" s="6"/>
      <c r="Y446" s="6"/>
      <c r="AA446" s="54"/>
      <c r="AC446" s="6"/>
      <c r="AD446" s="288"/>
      <c r="AE446" s="6"/>
      <c r="AF446" s="6"/>
      <c r="AL446" s="6"/>
      <c r="AS446" s="41"/>
      <c r="AX446" s="58"/>
      <c r="BM446" s="4"/>
      <c r="BN446" s="6"/>
      <c r="BO446" s="6"/>
      <c r="BP446" s="6"/>
      <c r="BQ446" s="6"/>
      <c r="BR446" s="6"/>
      <c r="BT446" s="68"/>
    </row>
    <row r="447" spans="3:72" s="5" customFormat="1" x14ac:dyDescent="0.35">
      <c r="C447" s="402"/>
      <c r="D447" s="402"/>
      <c r="E447" s="6"/>
      <c r="F447" s="77"/>
      <c r="G447" s="77"/>
      <c r="H447" s="77"/>
      <c r="J447" s="459"/>
      <c r="K447" s="6"/>
      <c r="L447" s="6"/>
      <c r="M447" s="6"/>
      <c r="N447" s="6"/>
      <c r="Q447" s="47"/>
      <c r="S447" s="6"/>
      <c r="T447" s="6"/>
      <c r="U447" s="6"/>
      <c r="W447" s="6"/>
      <c r="X447" s="6"/>
      <c r="Y447" s="6"/>
      <c r="AA447" s="54"/>
      <c r="AC447" s="6"/>
      <c r="AD447" s="288"/>
      <c r="AE447" s="6"/>
      <c r="AF447" s="6"/>
      <c r="AL447" s="6"/>
      <c r="AS447" s="41"/>
      <c r="AX447" s="58"/>
      <c r="BM447" s="4"/>
      <c r="BN447" s="6"/>
      <c r="BO447" s="6"/>
      <c r="BP447" s="6"/>
      <c r="BQ447" s="6"/>
      <c r="BR447" s="6"/>
      <c r="BT447" s="68"/>
    </row>
    <row r="448" spans="3:72" s="5" customFormat="1" x14ac:dyDescent="0.35">
      <c r="C448" s="402"/>
      <c r="D448" s="402"/>
      <c r="E448" s="6"/>
      <c r="F448" s="77"/>
      <c r="G448" s="77"/>
      <c r="H448" s="77"/>
      <c r="J448" s="459"/>
      <c r="K448" s="6"/>
      <c r="L448" s="6"/>
      <c r="M448" s="6"/>
      <c r="N448" s="6"/>
      <c r="Q448" s="47"/>
      <c r="S448" s="6"/>
      <c r="T448" s="6"/>
      <c r="U448" s="6"/>
      <c r="W448" s="6"/>
      <c r="X448" s="6"/>
      <c r="Y448" s="6"/>
      <c r="AA448" s="54"/>
      <c r="AC448" s="6"/>
      <c r="AD448" s="288"/>
      <c r="AE448" s="6"/>
      <c r="AF448" s="6"/>
      <c r="AL448" s="6"/>
      <c r="AS448" s="41"/>
      <c r="AX448" s="58"/>
      <c r="BM448" s="4"/>
      <c r="BN448" s="6"/>
      <c r="BO448" s="6"/>
      <c r="BP448" s="6"/>
      <c r="BQ448" s="6"/>
      <c r="BR448" s="6"/>
      <c r="BT448" s="68"/>
    </row>
    <row r="449" spans="3:72" s="5" customFormat="1" x14ac:dyDescent="0.35">
      <c r="C449" s="402"/>
      <c r="D449" s="402"/>
      <c r="E449" s="6"/>
      <c r="F449" s="77"/>
      <c r="G449" s="77"/>
      <c r="H449" s="77"/>
      <c r="J449" s="459"/>
      <c r="K449" s="6"/>
      <c r="L449" s="6"/>
      <c r="M449" s="6"/>
      <c r="N449" s="6"/>
      <c r="Q449" s="47"/>
      <c r="S449" s="6"/>
      <c r="T449" s="6"/>
      <c r="U449" s="6"/>
      <c r="W449" s="6"/>
      <c r="X449" s="6"/>
      <c r="Y449" s="6"/>
      <c r="AA449" s="54"/>
      <c r="AC449" s="6"/>
      <c r="AD449" s="288"/>
      <c r="AE449" s="6"/>
      <c r="AF449" s="6"/>
      <c r="AL449" s="6"/>
      <c r="AS449" s="41"/>
      <c r="AX449" s="58"/>
      <c r="BM449" s="4"/>
      <c r="BN449" s="6"/>
      <c r="BO449" s="6"/>
      <c r="BP449" s="6"/>
      <c r="BQ449" s="6"/>
      <c r="BR449" s="6"/>
      <c r="BT449" s="68"/>
    </row>
    <row r="450" spans="3:72" s="5" customFormat="1" x14ac:dyDescent="0.35">
      <c r="C450" s="402"/>
      <c r="D450" s="402"/>
      <c r="E450" s="6"/>
      <c r="F450" s="77"/>
      <c r="G450" s="77"/>
      <c r="H450" s="77"/>
      <c r="J450" s="459"/>
      <c r="K450" s="6"/>
      <c r="L450" s="6"/>
      <c r="M450" s="6"/>
      <c r="N450" s="6"/>
      <c r="Q450" s="47"/>
      <c r="S450" s="6"/>
      <c r="T450" s="6"/>
      <c r="U450" s="6"/>
      <c r="W450" s="6"/>
      <c r="X450" s="6"/>
      <c r="Y450" s="6"/>
      <c r="AA450" s="54"/>
      <c r="AC450" s="6"/>
      <c r="AD450" s="288"/>
      <c r="AE450" s="6"/>
      <c r="AF450" s="6"/>
      <c r="AL450" s="6"/>
      <c r="AS450" s="41"/>
      <c r="AX450" s="58"/>
      <c r="BM450" s="4"/>
      <c r="BN450" s="6"/>
      <c r="BO450" s="6"/>
      <c r="BP450" s="6"/>
      <c r="BQ450" s="6"/>
      <c r="BR450" s="6"/>
      <c r="BT450" s="68"/>
    </row>
    <row r="451" spans="3:72" s="5" customFormat="1" x14ac:dyDescent="0.35">
      <c r="C451" s="402"/>
      <c r="D451" s="402"/>
      <c r="E451" s="6"/>
      <c r="F451" s="77"/>
      <c r="G451" s="77"/>
      <c r="H451" s="77"/>
      <c r="J451" s="459"/>
      <c r="K451" s="6"/>
      <c r="L451" s="6"/>
      <c r="M451" s="6"/>
      <c r="N451" s="6"/>
      <c r="Q451" s="47"/>
      <c r="S451" s="6"/>
      <c r="T451" s="6"/>
      <c r="U451" s="6"/>
      <c r="W451" s="6"/>
      <c r="X451" s="6"/>
      <c r="Y451" s="6"/>
      <c r="AA451" s="54"/>
      <c r="AC451" s="6"/>
      <c r="AD451" s="288"/>
      <c r="AE451" s="6"/>
      <c r="AF451" s="6"/>
      <c r="AL451" s="6"/>
      <c r="AS451" s="41"/>
      <c r="AX451" s="58"/>
      <c r="BM451" s="4"/>
      <c r="BN451" s="6"/>
      <c r="BO451" s="6"/>
      <c r="BP451" s="6"/>
      <c r="BQ451" s="6"/>
      <c r="BR451" s="6"/>
      <c r="BT451" s="68"/>
    </row>
    <row r="452" spans="3:72" s="5" customFormat="1" x14ac:dyDescent="0.35">
      <c r="C452" s="402"/>
      <c r="D452" s="402"/>
      <c r="E452" s="6"/>
      <c r="F452" s="77"/>
      <c r="G452" s="77"/>
      <c r="H452" s="77"/>
      <c r="J452" s="459"/>
      <c r="K452" s="6"/>
      <c r="L452" s="6"/>
      <c r="M452" s="6"/>
      <c r="N452" s="6"/>
      <c r="Q452" s="47"/>
      <c r="S452" s="6"/>
      <c r="T452" s="6"/>
      <c r="U452" s="6"/>
      <c r="W452" s="6"/>
      <c r="X452" s="6"/>
      <c r="Y452" s="6"/>
      <c r="AA452" s="54"/>
      <c r="AC452" s="6"/>
      <c r="AD452" s="288"/>
      <c r="AE452" s="6"/>
      <c r="AF452" s="6"/>
      <c r="AL452" s="6"/>
      <c r="AS452" s="41"/>
      <c r="AX452" s="58"/>
      <c r="BM452" s="4"/>
      <c r="BN452" s="6"/>
      <c r="BO452" s="6"/>
      <c r="BP452" s="6"/>
      <c r="BQ452" s="6"/>
      <c r="BR452" s="6"/>
      <c r="BT452" s="68"/>
    </row>
    <row r="453" spans="3:72" s="5" customFormat="1" x14ac:dyDescent="0.35">
      <c r="C453" s="402"/>
      <c r="D453" s="402"/>
      <c r="E453" s="6"/>
      <c r="F453" s="77"/>
      <c r="G453" s="77"/>
      <c r="H453" s="77"/>
      <c r="J453" s="459"/>
      <c r="K453" s="6"/>
      <c r="L453" s="6"/>
      <c r="M453" s="6"/>
      <c r="N453" s="6"/>
      <c r="Q453" s="47"/>
      <c r="S453" s="6"/>
      <c r="T453" s="6"/>
      <c r="U453" s="6"/>
      <c r="W453" s="6"/>
      <c r="X453" s="6"/>
      <c r="Y453" s="6"/>
      <c r="AA453" s="54"/>
      <c r="AC453" s="6"/>
      <c r="AD453" s="288"/>
      <c r="AE453" s="6"/>
      <c r="AF453" s="6"/>
      <c r="AL453" s="6"/>
      <c r="AS453" s="41"/>
      <c r="AX453" s="58"/>
      <c r="BM453" s="4"/>
      <c r="BN453" s="6"/>
      <c r="BO453" s="6"/>
      <c r="BP453" s="6"/>
      <c r="BQ453" s="6"/>
      <c r="BR453" s="6"/>
      <c r="BT453" s="68"/>
    </row>
    <row r="454" spans="3:72" s="5" customFormat="1" x14ac:dyDescent="0.35">
      <c r="C454" s="402"/>
      <c r="D454" s="402"/>
      <c r="E454" s="6"/>
      <c r="F454" s="77"/>
      <c r="G454" s="77"/>
      <c r="H454" s="77"/>
      <c r="J454" s="459"/>
      <c r="K454" s="6"/>
      <c r="L454" s="6"/>
      <c r="M454" s="6"/>
      <c r="N454" s="6"/>
      <c r="Q454" s="47"/>
      <c r="S454" s="6"/>
      <c r="T454" s="6"/>
      <c r="U454" s="6"/>
      <c r="W454" s="6"/>
      <c r="X454" s="6"/>
      <c r="Y454" s="6"/>
      <c r="AA454" s="54"/>
      <c r="AC454" s="6"/>
      <c r="AD454" s="288"/>
      <c r="AE454" s="6"/>
      <c r="AF454" s="6"/>
      <c r="AL454" s="6"/>
      <c r="AS454" s="41"/>
      <c r="AX454" s="58"/>
      <c r="BM454" s="4"/>
      <c r="BN454" s="6"/>
      <c r="BO454" s="6"/>
      <c r="BP454" s="6"/>
      <c r="BQ454" s="6"/>
      <c r="BR454" s="6"/>
      <c r="BT454" s="68"/>
    </row>
    <row r="455" spans="3:72" s="5" customFormat="1" x14ac:dyDescent="0.35">
      <c r="C455" s="402"/>
      <c r="D455" s="402"/>
      <c r="E455" s="6"/>
      <c r="F455" s="77"/>
      <c r="G455" s="77"/>
      <c r="H455" s="77"/>
      <c r="J455" s="459"/>
      <c r="K455" s="6"/>
      <c r="L455" s="6"/>
      <c r="M455" s="6"/>
      <c r="N455" s="6"/>
      <c r="Q455" s="47"/>
      <c r="S455" s="6"/>
      <c r="T455" s="6"/>
      <c r="U455" s="6"/>
      <c r="W455" s="6"/>
      <c r="X455" s="6"/>
      <c r="Y455" s="6"/>
      <c r="AA455" s="54"/>
      <c r="AC455" s="6"/>
      <c r="AD455" s="288"/>
      <c r="AE455" s="6"/>
      <c r="AF455" s="6"/>
      <c r="AL455" s="6"/>
      <c r="AS455" s="41"/>
      <c r="AX455" s="58"/>
      <c r="BM455" s="4"/>
      <c r="BN455" s="6"/>
      <c r="BO455" s="6"/>
      <c r="BP455" s="6"/>
      <c r="BQ455" s="6"/>
      <c r="BR455" s="6"/>
      <c r="BT455" s="68"/>
    </row>
    <row r="456" spans="3:72" s="5" customFormat="1" x14ac:dyDescent="0.35">
      <c r="C456" s="402"/>
      <c r="D456" s="402"/>
      <c r="E456" s="6"/>
      <c r="F456" s="77"/>
      <c r="G456" s="77"/>
      <c r="H456" s="77"/>
      <c r="J456" s="459"/>
      <c r="K456" s="6"/>
      <c r="L456" s="6"/>
      <c r="M456" s="6"/>
      <c r="N456" s="6"/>
      <c r="Q456" s="47"/>
      <c r="S456" s="6"/>
      <c r="T456" s="6"/>
      <c r="U456" s="6"/>
      <c r="W456" s="6"/>
      <c r="X456" s="6"/>
      <c r="Y456" s="6"/>
      <c r="AA456" s="54"/>
      <c r="AC456" s="6"/>
      <c r="AD456" s="288"/>
      <c r="AE456" s="6"/>
      <c r="AF456" s="6"/>
      <c r="AL456" s="6"/>
      <c r="AS456" s="41"/>
      <c r="AX456" s="58"/>
      <c r="BM456" s="4"/>
      <c r="BN456" s="6"/>
      <c r="BO456" s="6"/>
      <c r="BP456" s="6"/>
      <c r="BQ456" s="6"/>
      <c r="BR456" s="6"/>
      <c r="BT456" s="68"/>
    </row>
    <row r="457" spans="3:72" s="5" customFormat="1" x14ac:dyDescent="0.35">
      <c r="C457" s="402"/>
      <c r="D457" s="402"/>
      <c r="E457" s="6"/>
      <c r="F457" s="77"/>
      <c r="G457" s="77"/>
      <c r="H457" s="77"/>
      <c r="J457" s="459"/>
      <c r="K457" s="6"/>
      <c r="L457" s="6"/>
      <c r="M457" s="6"/>
      <c r="N457" s="6"/>
      <c r="Q457" s="47"/>
      <c r="S457" s="6"/>
      <c r="T457" s="6"/>
      <c r="U457" s="6"/>
      <c r="W457" s="6"/>
      <c r="X457" s="6"/>
      <c r="Y457" s="6"/>
      <c r="AA457" s="54"/>
      <c r="AC457" s="6"/>
      <c r="AD457" s="288"/>
      <c r="AE457" s="6"/>
      <c r="AF457" s="6"/>
      <c r="AL457" s="6"/>
      <c r="AS457" s="41"/>
      <c r="AX457" s="58"/>
      <c r="BM457" s="4"/>
      <c r="BN457" s="6"/>
      <c r="BO457" s="6"/>
      <c r="BP457" s="6"/>
      <c r="BQ457" s="6"/>
      <c r="BR457" s="6"/>
      <c r="BT457" s="68"/>
    </row>
    <row r="458" spans="3:72" s="5" customFormat="1" x14ac:dyDescent="0.35">
      <c r="C458" s="402"/>
      <c r="D458" s="402"/>
      <c r="E458" s="6"/>
      <c r="F458" s="77"/>
      <c r="G458" s="77"/>
      <c r="H458" s="77"/>
      <c r="J458" s="459"/>
      <c r="K458" s="6"/>
      <c r="L458" s="6"/>
      <c r="M458" s="6"/>
      <c r="N458" s="6"/>
      <c r="Q458" s="47"/>
      <c r="S458" s="6"/>
      <c r="T458" s="6"/>
      <c r="U458" s="6"/>
      <c r="W458" s="6"/>
      <c r="X458" s="6"/>
      <c r="Y458" s="6"/>
      <c r="AA458" s="54"/>
      <c r="AC458" s="6"/>
      <c r="AD458" s="288"/>
      <c r="AE458" s="6"/>
      <c r="AF458" s="6"/>
      <c r="AL458" s="6"/>
      <c r="AS458" s="41"/>
      <c r="AX458" s="58"/>
      <c r="BM458" s="4"/>
      <c r="BN458" s="6"/>
      <c r="BO458" s="6"/>
      <c r="BP458" s="6"/>
      <c r="BQ458" s="6"/>
      <c r="BR458" s="6"/>
      <c r="BT458" s="68"/>
    </row>
    <row r="459" spans="3:72" s="5" customFormat="1" x14ac:dyDescent="0.35">
      <c r="C459" s="402"/>
      <c r="D459" s="402"/>
      <c r="E459" s="6"/>
      <c r="F459" s="77"/>
      <c r="G459" s="77"/>
      <c r="H459" s="77"/>
      <c r="J459" s="459"/>
      <c r="K459" s="6"/>
      <c r="L459" s="6"/>
      <c r="M459" s="6"/>
      <c r="N459" s="6"/>
      <c r="Q459" s="47"/>
      <c r="S459" s="6"/>
      <c r="T459" s="6"/>
      <c r="U459" s="6"/>
      <c r="W459" s="6"/>
      <c r="X459" s="6"/>
      <c r="Y459" s="6"/>
      <c r="AA459" s="54"/>
      <c r="AC459" s="6"/>
      <c r="AD459" s="288"/>
      <c r="AE459" s="6"/>
      <c r="AF459" s="6"/>
      <c r="AL459" s="6"/>
      <c r="AS459" s="41"/>
      <c r="AX459" s="58"/>
      <c r="BM459" s="4"/>
      <c r="BN459" s="6"/>
      <c r="BO459" s="6"/>
      <c r="BP459" s="6"/>
      <c r="BQ459" s="6"/>
      <c r="BR459" s="6"/>
      <c r="BT459" s="68"/>
    </row>
    <row r="460" spans="3:72" s="5" customFormat="1" x14ac:dyDescent="0.35">
      <c r="C460" s="402"/>
      <c r="D460" s="402"/>
      <c r="E460" s="6"/>
      <c r="F460" s="77"/>
      <c r="G460" s="77"/>
      <c r="H460" s="77"/>
      <c r="J460" s="459"/>
      <c r="K460" s="6"/>
      <c r="L460" s="6"/>
      <c r="M460" s="6"/>
      <c r="N460" s="6"/>
      <c r="Q460" s="47"/>
      <c r="S460" s="6"/>
      <c r="T460" s="6"/>
      <c r="U460" s="6"/>
      <c r="W460" s="6"/>
      <c r="X460" s="6"/>
      <c r="Y460" s="6"/>
      <c r="AA460" s="54"/>
      <c r="AC460" s="6"/>
      <c r="AD460" s="288"/>
      <c r="AE460" s="6"/>
      <c r="AF460" s="6"/>
      <c r="AL460" s="6"/>
      <c r="AS460" s="41"/>
      <c r="AX460" s="58"/>
      <c r="BM460" s="4"/>
      <c r="BN460" s="6"/>
      <c r="BO460" s="6"/>
      <c r="BP460" s="6"/>
      <c r="BQ460" s="6"/>
      <c r="BR460" s="6"/>
      <c r="BT460" s="68"/>
    </row>
    <row r="461" spans="3:72" s="5" customFormat="1" x14ac:dyDescent="0.35">
      <c r="C461" s="402"/>
      <c r="D461" s="402"/>
      <c r="E461" s="6"/>
      <c r="F461" s="77"/>
      <c r="G461" s="77"/>
      <c r="H461" s="77"/>
      <c r="J461" s="459"/>
      <c r="K461" s="6"/>
      <c r="L461" s="6"/>
      <c r="M461" s="6"/>
      <c r="N461" s="6"/>
      <c r="Q461" s="47"/>
      <c r="S461" s="6"/>
      <c r="T461" s="6"/>
      <c r="U461" s="6"/>
      <c r="W461" s="6"/>
      <c r="X461" s="6"/>
      <c r="Y461" s="6"/>
      <c r="AA461" s="54"/>
      <c r="AC461" s="6"/>
      <c r="AD461" s="288"/>
      <c r="AE461" s="6"/>
      <c r="AF461" s="6"/>
      <c r="AL461" s="6"/>
      <c r="AS461" s="41"/>
      <c r="AX461" s="58"/>
      <c r="BM461" s="4"/>
      <c r="BN461" s="6"/>
      <c r="BO461" s="6"/>
      <c r="BP461" s="6"/>
      <c r="BQ461" s="6"/>
      <c r="BR461" s="6"/>
      <c r="BT461" s="68"/>
    </row>
    <row r="462" spans="3:72" s="5" customFormat="1" x14ac:dyDescent="0.35">
      <c r="C462" s="402"/>
      <c r="D462" s="402"/>
      <c r="E462" s="6"/>
      <c r="F462" s="77"/>
      <c r="G462" s="77"/>
      <c r="H462" s="77"/>
      <c r="J462" s="459"/>
      <c r="K462" s="6"/>
      <c r="L462" s="6"/>
      <c r="M462" s="6"/>
      <c r="N462" s="6"/>
      <c r="Q462" s="47"/>
      <c r="S462" s="6"/>
      <c r="T462" s="6"/>
      <c r="U462" s="6"/>
      <c r="W462" s="6"/>
      <c r="X462" s="6"/>
      <c r="Y462" s="6"/>
      <c r="AA462" s="54"/>
      <c r="AC462" s="6"/>
      <c r="AD462" s="288"/>
      <c r="AE462" s="6"/>
      <c r="AF462" s="6"/>
      <c r="AL462" s="6"/>
      <c r="AS462" s="41"/>
      <c r="AX462" s="58"/>
      <c r="BM462" s="4"/>
      <c r="BN462" s="6"/>
      <c r="BO462" s="6"/>
      <c r="BP462" s="6"/>
      <c r="BQ462" s="6"/>
      <c r="BR462" s="6"/>
      <c r="BT462" s="68"/>
    </row>
    <row r="463" spans="3:72" s="5" customFormat="1" x14ac:dyDescent="0.35">
      <c r="C463" s="402"/>
      <c r="D463" s="402"/>
      <c r="E463" s="6"/>
      <c r="F463" s="77"/>
      <c r="G463" s="77"/>
      <c r="H463" s="77"/>
      <c r="J463" s="459"/>
      <c r="K463" s="6"/>
      <c r="L463" s="6"/>
      <c r="M463" s="6"/>
      <c r="N463" s="6"/>
      <c r="Q463" s="47"/>
      <c r="S463" s="6"/>
      <c r="T463" s="6"/>
      <c r="U463" s="6"/>
      <c r="W463" s="6"/>
      <c r="X463" s="6"/>
      <c r="Y463" s="6"/>
      <c r="AA463" s="54"/>
      <c r="AC463" s="6"/>
      <c r="AD463" s="288"/>
      <c r="AE463" s="6"/>
      <c r="AF463" s="6"/>
      <c r="AL463" s="6"/>
      <c r="AS463" s="41"/>
      <c r="AX463" s="58"/>
      <c r="BM463" s="4"/>
      <c r="BN463" s="6"/>
      <c r="BO463" s="6"/>
      <c r="BP463" s="6"/>
      <c r="BQ463" s="6"/>
      <c r="BR463" s="6"/>
      <c r="BT463" s="68"/>
    </row>
    <row r="464" spans="3:72" s="5" customFormat="1" x14ac:dyDescent="0.35">
      <c r="C464" s="402"/>
      <c r="D464" s="402"/>
      <c r="E464" s="6"/>
      <c r="F464" s="77"/>
      <c r="G464" s="77"/>
      <c r="H464" s="77"/>
      <c r="J464" s="459"/>
      <c r="K464" s="6"/>
      <c r="L464" s="6"/>
      <c r="M464" s="6"/>
      <c r="N464" s="6"/>
      <c r="Q464" s="47"/>
      <c r="S464" s="6"/>
      <c r="T464" s="6"/>
      <c r="U464" s="6"/>
      <c r="W464" s="6"/>
      <c r="X464" s="6"/>
      <c r="Y464" s="6"/>
      <c r="AA464" s="54"/>
      <c r="AC464" s="6"/>
      <c r="AD464" s="288"/>
      <c r="AE464" s="6"/>
      <c r="AF464" s="6"/>
      <c r="AL464" s="6"/>
      <c r="AS464" s="41"/>
      <c r="AX464" s="58"/>
      <c r="BM464" s="4"/>
      <c r="BN464" s="6"/>
      <c r="BO464" s="6"/>
      <c r="BP464" s="6"/>
      <c r="BQ464" s="6"/>
      <c r="BR464" s="6"/>
      <c r="BT464" s="68"/>
    </row>
    <row r="465" spans="3:72" s="5" customFormat="1" x14ac:dyDescent="0.35">
      <c r="C465" s="402"/>
      <c r="D465" s="402"/>
      <c r="E465" s="6"/>
      <c r="F465" s="77"/>
      <c r="G465" s="77"/>
      <c r="H465" s="77"/>
      <c r="J465" s="459"/>
      <c r="K465" s="6"/>
      <c r="L465" s="6"/>
      <c r="M465" s="6"/>
      <c r="N465" s="6"/>
      <c r="Q465" s="47"/>
      <c r="S465" s="6"/>
      <c r="T465" s="6"/>
      <c r="U465" s="6"/>
      <c r="W465" s="6"/>
      <c r="X465" s="6"/>
      <c r="Y465" s="6"/>
      <c r="AA465" s="54"/>
      <c r="AC465" s="6"/>
      <c r="AD465" s="288"/>
      <c r="AE465" s="6"/>
      <c r="AF465" s="6"/>
      <c r="AL465" s="6"/>
      <c r="AS465" s="41"/>
      <c r="AX465" s="58"/>
      <c r="BM465" s="4"/>
      <c r="BN465" s="6"/>
      <c r="BO465" s="6"/>
      <c r="BP465" s="6"/>
      <c r="BQ465" s="6"/>
      <c r="BR465" s="6"/>
      <c r="BT465" s="68"/>
    </row>
    <row r="466" spans="3:72" s="5" customFormat="1" x14ac:dyDescent="0.35">
      <c r="C466" s="402"/>
      <c r="D466" s="402"/>
      <c r="E466" s="6"/>
      <c r="F466" s="77"/>
      <c r="G466" s="77"/>
      <c r="H466" s="77"/>
      <c r="J466" s="459"/>
      <c r="K466" s="6"/>
      <c r="L466" s="6"/>
      <c r="M466" s="6"/>
      <c r="N466" s="6"/>
      <c r="Q466" s="47"/>
      <c r="S466" s="6"/>
      <c r="T466" s="6"/>
      <c r="U466" s="6"/>
      <c r="W466" s="6"/>
      <c r="X466" s="6"/>
      <c r="Y466" s="6"/>
      <c r="AA466" s="54"/>
      <c r="AC466" s="6"/>
      <c r="AD466" s="288"/>
      <c r="AE466" s="6"/>
      <c r="AF466" s="6"/>
      <c r="AL466" s="6"/>
      <c r="AS466" s="41"/>
      <c r="AX466" s="58"/>
      <c r="BM466" s="4"/>
      <c r="BN466" s="6"/>
      <c r="BO466" s="6"/>
      <c r="BP466" s="6"/>
      <c r="BQ466" s="6"/>
      <c r="BR466" s="6"/>
      <c r="BT466" s="68"/>
    </row>
    <row r="467" spans="3:72" s="5" customFormat="1" x14ac:dyDescent="0.35">
      <c r="C467" s="402"/>
      <c r="D467" s="402"/>
      <c r="E467" s="6"/>
      <c r="F467" s="77"/>
      <c r="G467" s="77"/>
      <c r="H467" s="77"/>
      <c r="J467" s="459"/>
      <c r="K467" s="6"/>
      <c r="L467" s="6"/>
      <c r="M467" s="6"/>
      <c r="N467" s="6"/>
      <c r="Q467" s="47"/>
      <c r="S467" s="6"/>
      <c r="T467" s="6"/>
      <c r="U467" s="6"/>
      <c r="W467" s="6"/>
      <c r="X467" s="6"/>
      <c r="Y467" s="6"/>
      <c r="AA467" s="54"/>
      <c r="AC467" s="6"/>
      <c r="AD467" s="288"/>
      <c r="AE467" s="6"/>
      <c r="AF467" s="6"/>
      <c r="AL467" s="6"/>
      <c r="AS467" s="41"/>
      <c r="AX467" s="58"/>
      <c r="BM467" s="4"/>
      <c r="BN467" s="6"/>
      <c r="BO467" s="6"/>
      <c r="BP467" s="6"/>
      <c r="BQ467" s="6"/>
      <c r="BR467" s="6"/>
      <c r="BT467" s="68"/>
    </row>
    <row r="468" spans="3:72" s="5" customFormat="1" x14ac:dyDescent="0.35">
      <c r="C468" s="402"/>
      <c r="D468" s="402"/>
      <c r="E468" s="6"/>
      <c r="F468" s="77"/>
      <c r="G468" s="77"/>
      <c r="H468" s="77"/>
      <c r="J468" s="459"/>
      <c r="K468" s="6"/>
      <c r="L468" s="6"/>
      <c r="M468" s="6"/>
      <c r="N468" s="6"/>
      <c r="Q468" s="47"/>
      <c r="S468" s="6"/>
      <c r="T468" s="6"/>
      <c r="U468" s="6"/>
      <c r="W468" s="6"/>
      <c r="X468" s="6"/>
      <c r="Y468" s="6"/>
      <c r="AA468" s="54"/>
      <c r="AC468" s="6"/>
      <c r="AD468" s="288"/>
      <c r="AE468" s="6"/>
      <c r="AF468" s="6"/>
      <c r="AL468" s="6"/>
      <c r="AS468" s="41"/>
      <c r="AX468" s="58"/>
      <c r="BM468" s="4"/>
      <c r="BN468" s="6"/>
      <c r="BO468" s="6"/>
      <c r="BP468" s="6"/>
      <c r="BQ468" s="6"/>
      <c r="BR468" s="6"/>
      <c r="BT468" s="68"/>
    </row>
    <row r="469" spans="3:72" s="5" customFormat="1" x14ac:dyDescent="0.35">
      <c r="C469" s="402"/>
      <c r="D469" s="402"/>
      <c r="E469" s="6"/>
      <c r="F469" s="77"/>
      <c r="G469" s="77"/>
      <c r="H469" s="77"/>
      <c r="J469" s="459"/>
      <c r="K469" s="6"/>
      <c r="L469" s="6"/>
      <c r="M469" s="6"/>
      <c r="N469" s="6"/>
      <c r="Q469" s="47"/>
      <c r="S469" s="6"/>
      <c r="T469" s="6"/>
      <c r="U469" s="6"/>
      <c r="W469" s="6"/>
      <c r="X469" s="6"/>
      <c r="Y469" s="6"/>
      <c r="AA469" s="54"/>
      <c r="AC469" s="6"/>
      <c r="AD469" s="288"/>
      <c r="AE469" s="6"/>
      <c r="AF469" s="6"/>
      <c r="AL469" s="6"/>
      <c r="AS469" s="41"/>
      <c r="AX469" s="58"/>
      <c r="BM469" s="4"/>
      <c r="BN469" s="6"/>
      <c r="BO469" s="6"/>
      <c r="BP469" s="6"/>
      <c r="BQ469" s="6"/>
      <c r="BR469" s="6"/>
      <c r="BT469" s="68"/>
    </row>
    <row r="470" spans="3:72" s="5" customFormat="1" x14ac:dyDescent="0.35">
      <c r="C470" s="402"/>
      <c r="D470" s="402"/>
      <c r="E470" s="6"/>
      <c r="F470" s="77"/>
      <c r="G470" s="77"/>
      <c r="H470" s="77"/>
      <c r="J470" s="459"/>
      <c r="K470" s="6"/>
      <c r="L470" s="6"/>
      <c r="M470" s="6"/>
      <c r="N470" s="6"/>
      <c r="Q470" s="47"/>
      <c r="S470" s="6"/>
      <c r="T470" s="6"/>
      <c r="U470" s="6"/>
      <c r="W470" s="6"/>
      <c r="X470" s="6"/>
      <c r="Y470" s="6"/>
      <c r="AA470" s="54"/>
      <c r="AC470" s="6"/>
      <c r="AD470" s="288"/>
      <c r="AE470" s="6"/>
      <c r="AF470" s="6"/>
      <c r="AL470" s="6"/>
      <c r="AS470" s="41"/>
      <c r="AX470" s="58"/>
      <c r="BM470" s="4"/>
      <c r="BN470" s="6"/>
      <c r="BO470" s="6"/>
      <c r="BP470" s="6"/>
      <c r="BQ470" s="6"/>
      <c r="BR470" s="6"/>
      <c r="BT470" s="68"/>
    </row>
    <row r="471" spans="3:72" s="5" customFormat="1" x14ac:dyDescent="0.35">
      <c r="C471" s="402"/>
      <c r="D471" s="402"/>
      <c r="E471" s="6"/>
      <c r="F471" s="77"/>
      <c r="G471" s="77"/>
      <c r="H471" s="77"/>
      <c r="J471" s="459"/>
      <c r="K471" s="6"/>
      <c r="L471" s="6"/>
      <c r="M471" s="6"/>
      <c r="N471" s="6"/>
      <c r="Q471" s="47"/>
      <c r="S471" s="6"/>
      <c r="T471" s="6"/>
      <c r="U471" s="6"/>
      <c r="W471" s="6"/>
      <c r="X471" s="6"/>
      <c r="Y471" s="6"/>
      <c r="AA471" s="54"/>
      <c r="AC471" s="6"/>
      <c r="AD471" s="288"/>
      <c r="AE471" s="6"/>
      <c r="AF471" s="6"/>
      <c r="AL471" s="6"/>
      <c r="AS471" s="41"/>
      <c r="AX471" s="58"/>
      <c r="BM471" s="4"/>
      <c r="BN471" s="6"/>
      <c r="BO471" s="6"/>
      <c r="BP471" s="6"/>
      <c r="BQ471" s="6"/>
      <c r="BR471" s="6"/>
      <c r="BT471" s="68"/>
    </row>
    <row r="472" spans="3:72" s="5" customFormat="1" x14ac:dyDescent="0.35">
      <c r="C472" s="402"/>
      <c r="D472" s="402"/>
      <c r="E472" s="6"/>
      <c r="F472" s="77"/>
      <c r="G472" s="77"/>
      <c r="H472" s="77"/>
      <c r="J472" s="459"/>
      <c r="K472" s="6"/>
      <c r="L472" s="6"/>
      <c r="M472" s="6"/>
      <c r="N472" s="6"/>
      <c r="Q472" s="47"/>
      <c r="S472" s="6"/>
      <c r="T472" s="6"/>
      <c r="U472" s="6"/>
      <c r="W472" s="6"/>
      <c r="X472" s="6"/>
      <c r="Y472" s="6"/>
      <c r="AA472" s="54"/>
      <c r="AC472" s="6"/>
      <c r="AD472" s="288"/>
      <c r="AE472" s="6"/>
      <c r="AF472" s="6"/>
      <c r="AL472" s="6"/>
      <c r="AS472" s="41"/>
      <c r="AX472" s="58"/>
      <c r="BM472" s="4"/>
      <c r="BN472" s="6"/>
      <c r="BO472" s="6"/>
      <c r="BP472" s="6"/>
      <c r="BQ472" s="6"/>
      <c r="BR472" s="6"/>
      <c r="BT472" s="68"/>
    </row>
    <row r="473" spans="3:72" s="5" customFormat="1" x14ac:dyDescent="0.35">
      <c r="C473" s="402"/>
      <c r="D473" s="402"/>
      <c r="E473" s="6"/>
      <c r="F473" s="77"/>
      <c r="G473" s="77"/>
      <c r="H473" s="77"/>
      <c r="J473" s="459"/>
      <c r="K473" s="6"/>
      <c r="L473" s="6"/>
      <c r="M473" s="6"/>
      <c r="N473" s="6"/>
      <c r="Q473" s="47"/>
      <c r="S473" s="6"/>
      <c r="T473" s="6"/>
      <c r="U473" s="6"/>
      <c r="W473" s="6"/>
      <c r="X473" s="6"/>
      <c r="Y473" s="6"/>
      <c r="AA473" s="54"/>
      <c r="AC473" s="6"/>
      <c r="AD473" s="288"/>
      <c r="AE473" s="6"/>
      <c r="AF473" s="6"/>
      <c r="AL473" s="6"/>
      <c r="AS473" s="41"/>
      <c r="AX473" s="58"/>
      <c r="BM473" s="4"/>
      <c r="BN473" s="6"/>
      <c r="BO473" s="6"/>
      <c r="BP473" s="6"/>
      <c r="BQ473" s="6"/>
      <c r="BR473" s="6"/>
      <c r="BT473" s="68"/>
    </row>
    <row r="474" spans="3:72" s="5" customFormat="1" x14ac:dyDescent="0.35">
      <c r="C474" s="402"/>
      <c r="D474" s="402"/>
      <c r="E474" s="6"/>
      <c r="F474" s="77"/>
      <c r="G474" s="77"/>
      <c r="H474" s="77"/>
      <c r="J474" s="459"/>
      <c r="K474" s="6"/>
      <c r="L474" s="6"/>
      <c r="M474" s="6"/>
      <c r="N474" s="6"/>
      <c r="Q474" s="47"/>
      <c r="S474" s="6"/>
      <c r="T474" s="6"/>
      <c r="U474" s="6"/>
      <c r="W474" s="6"/>
      <c r="X474" s="6"/>
      <c r="Y474" s="6"/>
      <c r="AA474" s="54"/>
      <c r="AC474" s="6"/>
      <c r="AD474" s="288"/>
      <c r="AE474" s="6"/>
      <c r="AF474" s="6"/>
      <c r="AL474" s="6"/>
      <c r="AS474" s="41"/>
      <c r="AX474" s="58"/>
      <c r="BM474" s="4"/>
      <c r="BN474" s="6"/>
      <c r="BO474" s="6"/>
      <c r="BP474" s="6"/>
      <c r="BQ474" s="6"/>
      <c r="BR474" s="6"/>
      <c r="BT474" s="68"/>
    </row>
    <row r="475" spans="3:72" s="5" customFormat="1" x14ac:dyDescent="0.35">
      <c r="C475" s="402"/>
      <c r="D475" s="402"/>
      <c r="E475" s="6"/>
      <c r="F475" s="77"/>
      <c r="G475" s="77"/>
      <c r="H475" s="77"/>
      <c r="J475" s="459"/>
      <c r="K475" s="6"/>
      <c r="L475" s="6"/>
      <c r="M475" s="6"/>
      <c r="N475" s="6"/>
      <c r="Q475" s="47"/>
      <c r="S475" s="6"/>
      <c r="T475" s="6"/>
      <c r="U475" s="6"/>
      <c r="W475" s="6"/>
      <c r="X475" s="6"/>
      <c r="Y475" s="6"/>
      <c r="AA475" s="54"/>
      <c r="AC475" s="6"/>
      <c r="AD475" s="288"/>
      <c r="AE475" s="6"/>
      <c r="AF475" s="6"/>
      <c r="AL475" s="6"/>
      <c r="AS475" s="41"/>
      <c r="AX475" s="58"/>
      <c r="BM475" s="4"/>
      <c r="BN475" s="6"/>
      <c r="BO475" s="6"/>
      <c r="BP475" s="6"/>
      <c r="BQ475" s="6"/>
      <c r="BR475" s="6"/>
      <c r="BT475" s="68"/>
    </row>
    <row r="476" spans="3:72" s="5" customFormat="1" x14ac:dyDescent="0.35">
      <c r="C476" s="402"/>
      <c r="D476" s="402"/>
      <c r="E476" s="6"/>
      <c r="F476" s="77"/>
      <c r="G476" s="77"/>
      <c r="H476" s="77"/>
      <c r="J476" s="459"/>
      <c r="K476" s="6"/>
      <c r="L476" s="6"/>
      <c r="M476" s="6"/>
      <c r="N476" s="6"/>
      <c r="Q476" s="47"/>
      <c r="S476" s="6"/>
      <c r="T476" s="6"/>
      <c r="U476" s="6"/>
      <c r="W476" s="6"/>
      <c r="X476" s="6"/>
      <c r="Y476" s="6"/>
      <c r="AA476" s="54"/>
      <c r="AC476" s="6"/>
      <c r="AD476" s="288"/>
      <c r="AE476" s="6"/>
      <c r="AF476" s="6"/>
      <c r="AL476" s="6"/>
      <c r="AS476" s="41"/>
      <c r="AX476" s="58"/>
      <c r="BM476" s="4"/>
      <c r="BN476" s="6"/>
      <c r="BO476" s="6"/>
      <c r="BP476" s="6"/>
      <c r="BQ476" s="6"/>
      <c r="BR476" s="6"/>
      <c r="BT476" s="68"/>
    </row>
    <row r="477" spans="3:72" s="5" customFormat="1" x14ac:dyDescent="0.35">
      <c r="C477" s="402"/>
      <c r="D477" s="402"/>
      <c r="E477" s="6"/>
      <c r="F477" s="77"/>
      <c r="G477" s="77"/>
      <c r="H477" s="77"/>
      <c r="J477" s="459"/>
      <c r="K477" s="6"/>
      <c r="L477" s="6"/>
      <c r="M477" s="6"/>
      <c r="N477" s="6"/>
      <c r="Q477" s="47"/>
      <c r="S477" s="6"/>
      <c r="T477" s="6"/>
      <c r="U477" s="6"/>
      <c r="W477" s="6"/>
      <c r="X477" s="6"/>
      <c r="Y477" s="6"/>
      <c r="AA477" s="54"/>
      <c r="AC477" s="6"/>
      <c r="AD477" s="288"/>
      <c r="AE477" s="6"/>
      <c r="AF477" s="6"/>
      <c r="AL477" s="6"/>
      <c r="AS477" s="41"/>
      <c r="AX477" s="58"/>
      <c r="BM477" s="4"/>
      <c r="BN477" s="6"/>
      <c r="BO477" s="6"/>
      <c r="BP477" s="6"/>
      <c r="BQ477" s="6"/>
      <c r="BR477" s="6"/>
      <c r="BT477" s="68"/>
    </row>
    <row r="478" spans="3:72" s="5" customFormat="1" x14ac:dyDescent="0.35">
      <c r="C478" s="402"/>
      <c r="D478" s="402"/>
      <c r="E478" s="6"/>
      <c r="F478" s="77"/>
      <c r="G478" s="77"/>
      <c r="H478" s="77"/>
      <c r="J478" s="459"/>
      <c r="K478" s="6"/>
      <c r="L478" s="6"/>
      <c r="M478" s="6"/>
      <c r="N478" s="6"/>
      <c r="Q478" s="47"/>
      <c r="S478" s="6"/>
      <c r="T478" s="6"/>
      <c r="U478" s="6"/>
      <c r="W478" s="6"/>
      <c r="X478" s="6"/>
      <c r="Y478" s="6"/>
      <c r="AA478" s="54"/>
      <c r="AC478" s="6"/>
      <c r="AD478" s="288"/>
      <c r="AE478" s="6"/>
      <c r="AF478" s="6"/>
      <c r="AL478" s="6"/>
      <c r="AS478" s="41"/>
      <c r="AX478" s="58"/>
      <c r="BM478" s="4"/>
      <c r="BN478" s="6"/>
      <c r="BO478" s="6"/>
      <c r="BP478" s="6"/>
      <c r="BQ478" s="6"/>
      <c r="BR478" s="6"/>
      <c r="BT478" s="68"/>
    </row>
    <row r="479" spans="3:72" s="5" customFormat="1" x14ac:dyDescent="0.35">
      <c r="C479" s="402"/>
      <c r="D479" s="402"/>
      <c r="E479" s="6"/>
      <c r="F479" s="77"/>
      <c r="G479" s="77"/>
      <c r="H479" s="77"/>
      <c r="J479" s="459"/>
      <c r="K479" s="6"/>
      <c r="L479" s="6"/>
      <c r="M479" s="6"/>
      <c r="N479" s="6"/>
      <c r="Q479" s="47"/>
      <c r="S479" s="6"/>
      <c r="T479" s="6"/>
      <c r="U479" s="6"/>
      <c r="W479" s="6"/>
      <c r="X479" s="6"/>
      <c r="Y479" s="6"/>
      <c r="AA479" s="54"/>
      <c r="AC479" s="6"/>
      <c r="AD479" s="288"/>
      <c r="AE479" s="6"/>
      <c r="AF479" s="6"/>
      <c r="AL479" s="6"/>
      <c r="AS479" s="41"/>
      <c r="AX479" s="58"/>
      <c r="BM479" s="4"/>
      <c r="BN479" s="6"/>
      <c r="BO479" s="6"/>
      <c r="BP479" s="6"/>
      <c r="BQ479" s="6"/>
      <c r="BR479" s="6"/>
      <c r="BT479" s="68"/>
    </row>
    <row r="480" spans="3:72" s="5" customFormat="1" x14ac:dyDescent="0.35">
      <c r="C480" s="402"/>
      <c r="D480" s="402"/>
      <c r="E480" s="6"/>
      <c r="F480" s="77"/>
      <c r="G480" s="77"/>
      <c r="H480" s="77"/>
      <c r="J480" s="459"/>
      <c r="K480" s="6"/>
      <c r="L480" s="6"/>
      <c r="M480" s="6"/>
      <c r="N480" s="6"/>
      <c r="Q480" s="47"/>
      <c r="S480" s="6"/>
      <c r="T480" s="6"/>
      <c r="U480" s="6"/>
      <c r="W480" s="6"/>
      <c r="X480" s="6"/>
      <c r="Y480" s="6"/>
      <c r="AA480" s="54"/>
      <c r="AC480" s="6"/>
      <c r="AD480" s="288"/>
      <c r="AE480" s="6"/>
      <c r="AF480" s="6"/>
      <c r="AL480" s="6"/>
      <c r="AS480" s="41"/>
      <c r="AX480" s="58"/>
      <c r="BM480" s="4"/>
      <c r="BN480" s="6"/>
      <c r="BO480" s="6"/>
      <c r="BP480" s="6"/>
      <c r="BQ480" s="6"/>
      <c r="BR480" s="6"/>
      <c r="BT480" s="68"/>
    </row>
    <row r="481" spans="3:72" s="5" customFormat="1" x14ac:dyDescent="0.35">
      <c r="C481" s="402"/>
      <c r="D481" s="402"/>
      <c r="E481" s="6"/>
      <c r="F481" s="77"/>
      <c r="G481" s="77"/>
      <c r="H481" s="77"/>
      <c r="J481" s="459"/>
      <c r="K481" s="6"/>
      <c r="L481" s="6"/>
      <c r="M481" s="6"/>
      <c r="N481" s="6"/>
      <c r="Q481" s="47"/>
      <c r="S481" s="6"/>
      <c r="T481" s="6"/>
      <c r="U481" s="6"/>
      <c r="W481" s="6"/>
      <c r="X481" s="6"/>
      <c r="Y481" s="6"/>
      <c r="AA481" s="54"/>
      <c r="AC481" s="6"/>
      <c r="AD481" s="288"/>
      <c r="AE481" s="6"/>
      <c r="AF481" s="6"/>
      <c r="AL481" s="6"/>
      <c r="AS481" s="41"/>
      <c r="AX481" s="58"/>
      <c r="BM481" s="4"/>
      <c r="BN481" s="6"/>
      <c r="BO481" s="6"/>
      <c r="BP481" s="6"/>
      <c r="BQ481" s="6"/>
      <c r="BR481" s="6"/>
      <c r="BT481" s="68"/>
    </row>
    <row r="482" spans="3:72" s="5" customFormat="1" x14ac:dyDescent="0.35">
      <c r="C482" s="402"/>
      <c r="D482" s="402"/>
      <c r="E482" s="6"/>
      <c r="F482" s="77"/>
      <c r="G482" s="77"/>
      <c r="H482" s="77"/>
      <c r="J482" s="459"/>
      <c r="K482" s="6"/>
      <c r="L482" s="6"/>
      <c r="M482" s="6"/>
      <c r="N482" s="6"/>
      <c r="Q482" s="47"/>
      <c r="S482" s="6"/>
      <c r="T482" s="6"/>
      <c r="U482" s="6"/>
      <c r="W482" s="6"/>
      <c r="X482" s="6"/>
      <c r="Y482" s="6"/>
      <c r="AA482" s="54"/>
      <c r="AC482" s="6"/>
      <c r="AD482" s="288"/>
      <c r="AE482" s="6"/>
      <c r="AF482" s="6"/>
      <c r="AL482" s="6"/>
      <c r="AS482" s="41"/>
      <c r="AX482" s="58"/>
      <c r="BM482" s="4"/>
      <c r="BN482" s="6"/>
      <c r="BO482" s="6"/>
      <c r="BP482" s="6"/>
      <c r="BQ482" s="6"/>
      <c r="BR482" s="6"/>
      <c r="BT482" s="68"/>
    </row>
    <row r="483" spans="3:72" s="5" customFormat="1" x14ac:dyDescent="0.35">
      <c r="C483" s="402"/>
      <c r="D483" s="402"/>
      <c r="E483" s="6"/>
      <c r="F483" s="77"/>
      <c r="G483" s="77"/>
      <c r="H483" s="77"/>
      <c r="J483" s="459"/>
      <c r="K483" s="6"/>
      <c r="L483" s="6"/>
      <c r="M483" s="6"/>
      <c r="N483" s="6"/>
      <c r="Q483" s="47"/>
      <c r="S483" s="6"/>
      <c r="T483" s="6"/>
      <c r="U483" s="6"/>
      <c r="W483" s="6"/>
      <c r="X483" s="6"/>
      <c r="Y483" s="6"/>
      <c r="AA483" s="54"/>
      <c r="AC483" s="6"/>
      <c r="AD483" s="288"/>
      <c r="AE483" s="6"/>
      <c r="AF483" s="6"/>
      <c r="AL483" s="6"/>
      <c r="AS483" s="41"/>
      <c r="AX483" s="58"/>
      <c r="BM483" s="4"/>
      <c r="BN483" s="6"/>
      <c r="BO483" s="6"/>
      <c r="BP483" s="6"/>
      <c r="BQ483" s="6"/>
      <c r="BR483" s="6"/>
      <c r="BT483" s="68"/>
    </row>
    <row r="484" spans="3:72" s="5" customFormat="1" x14ac:dyDescent="0.35">
      <c r="C484" s="402"/>
      <c r="D484" s="402"/>
      <c r="E484" s="6"/>
      <c r="F484" s="77"/>
      <c r="G484" s="77"/>
      <c r="H484" s="77"/>
      <c r="J484" s="459"/>
      <c r="K484" s="6"/>
      <c r="L484" s="6"/>
      <c r="M484" s="6"/>
      <c r="N484" s="6"/>
      <c r="Q484" s="47"/>
      <c r="S484" s="6"/>
      <c r="T484" s="6"/>
      <c r="U484" s="6"/>
      <c r="W484" s="6"/>
      <c r="X484" s="6"/>
      <c r="Y484" s="6"/>
      <c r="AA484" s="54"/>
      <c r="AC484" s="6"/>
      <c r="AD484" s="288"/>
      <c r="AE484" s="6"/>
      <c r="AF484" s="6"/>
      <c r="AL484" s="6"/>
      <c r="AS484" s="41"/>
      <c r="AX484" s="58"/>
      <c r="BM484" s="4"/>
      <c r="BN484" s="6"/>
      <c r="BO484" s="6"/>
      <c r="BP484" s="6"/>
      <c r="BQ484" s="6"/>
      <c r="BR484" s="6"/>
      <c r="BT484" s="68"/>
    </row>
    <row r="485" spans="3:72" s="5" customFormat="1" x14ac:dyDescent="0.35">
      <c r="C485" s="402"/>
      <c r="D485" s="402"/>
      <c r="E485" s="6"/>
      <c r="F485" s="77"/>
      <c r="G485" s="77"/>
      <c r="H485" s="77"/>
      <c r="J485" s="459"/>
      <c r="K485" s="6"/>
      <c r="L485" s="6"/>
      <c r="M485" s="6"/>
      <c r="N485" s="6"/>
      <c r="Q485" s="47"/>
      <c r="S485" s="6"/>
      <c r="T485" s="6"/>
      <c r="U485" s="6"/>
      <c r="W485" s="6"/>
      <c r="X485" s="6"/>
      <c r="Y485" s="6"/>
      <c r="AA485" s="54"/>
      <c r="AC485" s="6"/>
      <c r="AD485" s="288"/>
      <c r="AE485" s="6"/>
      <c r="AF485" s="6"/>
      <c r="AL485" s="6"/>
      <c r="AS485" s="41"/>
      <c r="AX485" s="58"/>
      <c r="BM485" s="4"/>
      <c r="BN485" s="6"/>
      <c r="BO485" s="6"/>
      <c r="BP485" s="6"/>
      <c r="BQ485" s="6"/>
      <c r="BR485" s="6"/>
      <c r="BT485" s="68"/>
    </row>
    <row r="486" spans="3:72" s="5" customFormat="1" x14ac:dyDescent="0.35">
      <c r="C486" s="402"/>
      <c r="D486" s="402"/>
      <c r="E486" s="6"/>
      <c r="F486" s="77"/>
      <c r="G486" s="77"/>
      <c r="H486" s="77"/>
      <c r="J486" s="459"/>
      <c r="K486" s="6"/>
      <c r="L486" s="6"/>
      <c r="M486" s="6"/>
      <c r="N486" s="6"/>
      <c r="Q486" s="47"/>
      <c r="S486" s="6"/>
      <c r="T486" s="6"/>
      <c r="U486" s="6"/>
      <c r="W486" s="6"/>
      <c r="X486" s="6"/>
      <c r="Y486" s="6"/>
      <c r="AA486" s="54"/>
      <c r="AC486" s="6"/>
      <c r="AD486" s="288"/>
      <c r="AE486" s="6"/>
      <c r="AF486" s="6"/>
      <c r="AL486" s="6"/>
      <c r="AS486" s="41"/>
      <c r="AX486" s="58"/>
      <c r="BM486" s="4"/>
      <c r="BN486" s="6"/>
      <c r="BO486" s="6"/>
      <c r="BP486" s="6"/>
      <c r="BQ486" s="6"/>
      <c r="BR486" s="6"/>
      <c r="BT486" s="68"/>
    </row>
    <row r="487" spans="3:72" s="5" customFormat="1" x14ac:dyDescent="0.35">
      <c r="C487" s="402"/>
      <c r="D487" s="402"/>
      <c r="E487" s="6"/>
      <c r="F487" s="77"/>
      <c r="G487" s="77"/>
      <c r="H487" s="77"/>
      <c r="J487" s="459"/>
      <c r="K487" s="6"/>
      <c r="L487" s="6"/>
      <c r="M487" s="6"/>
      <c r="N487" s="6"/>
      <c r="Q487" s="47"/>
      <c r="S487" s="6"/>
      <c r="T487" s="6"/>
      <c r="U487" s="6"/>
      <c r="W487" s="6"/>
      <c r="X487" s="6"/>
      <c r="Y487" s="6"/>
      <c r="AA487" s="54"/>
      <c r="AC487" s="6"/>
      <c r="AD487" s="288"/>
      <c r="AE487" s="6"/>
      <c r="AF487" s="6"/>
      <c r="AL487" s="6"/>
      <c r="AS487" s="41"/>
      <c r="AX487" s="58"/>
      <c r="BM487" s="4"/>
      <c r="BN487" s="6"/>
      <c r="BO487" s="6"/>
      <c r="BP487" s="6"/>
      <c r="BQ487" s="6"/>
      <c r="BR487" s="6"/>
      <c r="BT487" s="68"/>
    </row>
    <row r="488" spans="3:72" s="5" customFormat="1" x14ac:dyDescent="0.35">
      <c r="C488" s="402"/>
      <c r="D488" s="402"/>
      <c r="E488" s="6"/>
      <c r="F488" s="77"/>
      <c r="G488" s="77"/>
      <c r="H488" s="77"/>
      <c r="J488" s="459"/>
      <c r="K488" s="6"/>
      <c r="L488" s="6"/>
      <c r="M488" s="6"/>
      <c r="N488" s="6"/>
      <c r="Q488" s="47"/>
      <c r="S488" s="6"/>
      <c r="T488" s="6"/>
      <c r="U488" s="6"/>
      <c r="W488" s="6"/>
      <c r="X488" s="6"/>
      <c r="Y488" s="6"/>
      <c r="AA488" s="54"/>
      <c r="AC488" s="6"/>
      <c r="AD488" s="288"/>
      <c r="AE488" s="6"/>
      <c r="AF488" s="6"/>
      <c r="AL488" s="6"/>
      <c r="AS488" s="41"/>
      <c r="AX488" s="58"/>
      <c r="BM488" s="4"/>
      <c r="BN488" s="6"/>
      <c r="BO488" s="6"/>
      <c r="BP488" s="6"/>
      <c r="BQ488" s="6"/>
      <c r="BR488" s="6"/>
      <c r="BT488" s="68"/>
    </row>
    <row r="489" spans="3:72" s="5" customFormat="1" x14ac:dyDescent="0.35">
      <c r="C489" s="402"/>
      <c r="D489" s="402"/>
      <c r="E489" s="6"/>
      <c r="F489" s="77"/>
      <c r="G489" s="77"/>
      <c r="H489" s="77"/>
      <c r="J489" s="459"/>
      <c r="K489" s="6"/>
      <c r="L489" s="6"/>
      <c r="M489" s="6"/>
      <c r="N489" s="6"/>
      <c r="Q489" s="47"/>
      <c r="S489" s="6"/>
      <c r="T489" s="6"/>
      <c r="U489" s="6"/>
      <c r="W489" s="6"/>
      <c r="X489" s="6"/>
      <c r="Y489" s="6"/>
      <c r="AA489" s="54"/>
      <c r="AC489" s="6"/>
      <c r="AD489" s="288"/>
      <c r="AE489" s="6"/>
      <c r="AF489" s="6"/>
      <c r="AL489" s="6"/>
      <c r="AS489" s="41"/>
      <c r="AX489" s="58"/>
      <c r="BM489" s="4"/>
      <c r="BN489" s="6"/>
      <c r="BO489" s="6"/>
      <c r="BP489" s="6"/>
      <c r="BQ489" s="6"/>
      <c r="BR489" s="6"/>
      <c r="BT489" s="68"/>
    </row>
    <row r="490" spans="3:72" s="5" customFormat="1" x14ac:dyDescent="0.35">
      <c r="C490" s="402"/>
      <c r="D490" s="402"/>
      <c r="E490" s="6"/>
      <c r="F490" s="77"/>
      <c r="G490" s="77"/>
      <c r="H490" s="77"/>
      <c r="J490" s="459"/>
      <c r="K490" s="6"/>
      <c r="L490" s="6"/>
      <c r="M490" s="6"/>
      <c r="N490" s="6"/>
      <c r="Q490" s="47"/>
      <c r="S490" s="6"/>
      <c r="T490" s="6"/>
      <c r="U490" s="6"/>
      <c r="W490" s="6"/>
      <c r="X490" s="6"/>
      <c r="Y490" s="6"/>
      <c r="AA490" s="54"/>
      <c r="AC490" s="6"/>
      <c r="AD490" s="288"/>
      <c r="AE490" s="6"/>
      <c r="AF490" s="6"/>
      <c r="AL490" s="6"/>
      <c r="AS490" s="41"/>
      <c r="AX490" s="58"/>
      <c r="BM490" s="4"/>
      <c r="BN490" s="6"/>
      <c r="BO490" s="6"/>
      <c r="BP490" s="6"/>
      <c r="BQ490" s="6"/>
      <c r="BR490" s="6"/>
      <c r="BT490" s="68"/>
    </row>
    <row r="491" spans="3:72" s="5" customFormat="1" x14ac:dyDescent="0.35">
      <c r="C491" s="402"/>
      <c r="D491" s="402"/>
      <c r="E491" s="6"/>
      <c r="F491" s="77"/>
      <c r="G491" s="77"/>
      <c r="H491" s="77"/>
      <c r="J491" s="459"/>
      <c r="K491" s="6"/>
      <c r="L491" s="6"/>
      <c r="M491" s="6"/>
      <c r="N491" s="6"/>
      <c r="Q491" s="47"/>
      <c r="S491" s="6"/>
      <c r="T491" s="6"/>
      <c r="U491" s="6"/>
      <c r="W491" s="6"/>
      <c r="X491" s="6"/>
      <c r="Y491" s="6"/>
      <c r="AA491" s="54"/>
      <c r="AC491" s="6"/>
      <c r="AD491" s="288"/>
      <c r="AE491" s="6"/>
      <c r="AF491" s="6"/>
      <c r="AL491" s="6"/>
      <c r="AS491" s="41"/>
      <c r="AX491" s="58"/>
      <c r="BM491" s="4"/>
      <c r="BN491" s="6"/>
      <c r="BO491" s="6"/>
      <c r="BP491" s="6"/>
      <c r="BQ491" s="6"/>
      <c r="BR491" s="6"/>
      <c r="BT491" s="68"/>
    </row>
    <row r="492" spans="3:72" s="5" customFormat="1" x14ac:dyDescent="0.35">
      <c r="C492" s="402"/>
      <c r="D492" s="402"/>
      <c r="E492" s="6"/>
      <c r="F492" s="77"/>
      <c r="G492" s="77"/>
      <c r="H492" s="77"/>
      <c r="J492" s="459"/>
      <c r="K492" s="6"/>
      <c r="L492" s="6"/>
      <c r="M492" s="6"/>
      <c r="N492" s="6"/>
      <c r="Q492" s="47"/>
      <c r="S492" s="6"/>
      <c r="T492" s="6"/>
      <c r="U492" s="6"/>
      <c r="W492" s="6"/>
      <c r="X492" s="6"/>
      <c r="Y492" s="6"/>
      <c r="AA492" s="54"/>
      <c r="AC492" s="6"/>
      <c r="AD492" s="288"/>
      <c r="AE492" s="6"/>
      <c r="AF492" s="6"/>
      <c r="AL492" s="6"/>
      <c r="AS492" s="41"/>
      <c r="AX492" s="58"/>
      <c r="BM492" s="4"/>
      <c r="BN492" s="6"/>
      <c r="BO492" s="6"/>
      <c r="BP492" s="6"/>
      <c r="BQ492" s="6"/>
      <c r="BR492" s="6"/>
      <c r="BT492" s="68"/>
    </row>
    <row r="493" spans="3:72" s="5" customFormat="1" x14ac:dyDescent="0.35">
      <c r="C493" s="402"/>
      <c r="D493" s="402"/>
      <c r="E493" s="6"/>
      <c r="F493" s="77"/>
      <c r="G493" s="77"/>
      <c r="H493" s="77"/>
      <c r="J493" s="459"/>
      <c r="K493" s="6"/>
      <c r="L493" s="6"/>
      <c r="M493" s="6"/>
      <c r="N493" s="6"/>
      <c r="Q493" s="47"/>
      <c r="S493" s="6"/>
      <c r="T493" s="6"/>
      <c r="U493" s="6"/>
      <c r="W493" s="6"/>
      <c r="X493" s="6"/>
      <c r="Y493" s="6"/>
      <c r="AA493" s="54"/>
      <c r="AC493" s="6"/>
      <c r="AD493" s="288"/>
      <c r="AE493" s="6"/>
      <c r="AF493" s="6"/>
      <c r="AL493" s="6"/>
      <c r="AS493" s="41"/>
      <c r="AX493" s="58"/>
      <c r="BM493" s="4"/>
      <c r="BN493" s="6"/>
      <c r="BO493" s="6"/>
      <c r="BP493" s="6"/>
      <c r="BQ493" s="6"/>
      <c r="BR493" s="6"/>
      <c r="BT493" s="68"/>
    </row>
    <row r="494" spans="3:72" s="5" customFormat="1" x14ac:dyDescent="0.35">
      <c r="C494" s="402"/>
      <c r="D494" s="402"/>
      <c r="E494" s="6"/>
      <c r="F494" s="77"/>
      <c r="G494" s="77"/>
      <c r="H494" s="77"/>
      <c r="J494" s="459"/>
      <c r="K494" s="6"/>
      <c r="L494" s="6"/>
      <c r="M494" s="6"/>
      <c r="N494" s="6"/>
      <c r="Q494" s="47"/>
      <c r="S494" s="6"/>
      <c r="T494" s="6"/>
      <c r="U494" s="6"/>
      <c r="W494" s="6"/>
      <c r="X494" s="6"/>
      <c r="Y494" s="6"/>
      <c r="AA494" s="54"/>
      <c r="AC494" s="6"/>
      <c r="AD494" s="288"/>
      <c r="AE494" s="6"/>
      <c r="AF494" s="6"/>
      <c r="AL494" s="6"/>
      <c r="AS494" s="41"/>
      <c r="AX494" s="58"/>
      <c r="BM494" s="4"/>
      <c r="BN494" s="6"/>
      <c r="BO494" s="6"/>
      <c r="BP494" s="6"/>
      <c r="BQ494" s="6"/>
      <c r="BR494" s="6"/>
      <c r="BT494" s="68"/>
    </row>
    <row r="495" spans="3:72" s="5" customFormat="1" x14ac:dyDescent="0.35">
      <c r="C495" s="402"/>
      <c r="D495" s="402"/>
      <c r="E495" s="6"/>
      <c r="F495" s="77"/>
      <c r="G495" s="77"/>
      <c r="H495" s="77"/>
      <c r="J495" s="459"/>
      <c r="K495" s="6"/>
      <c r="L495" s="6"/>
      <c r="M495" s="6"/>
      <c r="N495" s="6"/>
      <c r="Q495" s="47"/>
      <c r="S495" s="6"/>
      <c r="T495" s="6"/>
      <c r="U495" s="6"/>
      <c r="W495" s="6"/>
      <c r="X495" s="6"/>
      <c r="Y495" s="6"/>
      <c r="AA495" s="54"/>
      <c r="AC495" s="6"/>
      <c r="AD495" s="288"/>
      <c r="AE495" s="6"/>
      <c r="AF495" s="6"/>
      <c r="AL495" s="6"/>
      <c r="AS495" s="41"/>
      <c r="AX495" s="58"/>
      <c r="BM495" s="4"/>
      <c r="BN495" s="6"/>
      <c r="BO495" s="6"/>
      <c r="BP495" s="6"/>
      <c r="BQ495" s="6"/>
      <c r="BR495" s="6"/>
      <c r="BT495" s="68"/>
    </row>
    <row r="496" spans="3:72" s="5" customFormat="1" x14ac:dyDescent="0.35">
      <c r="C496" s="402"/>
      <c r="D496" s="402"/>
      <c r="E496" s="6"/>
      <c r="F496" s="77"/>
      <c r="G496" s="77"/>
      <c r="H496" s="77"/>
      <c r="J496" s="459"/>
      <c r="K496" s="6"/>
      <c r="L496" s="6"/>
      <c r="M496" s="6"/>
      <c r="N496" s="6"/>
      <c r="Q496" s="47"/>
      <c r="S496" s="6"/>
      <c r="T496" s="6"/>
      <c r="U496" s="6"/>
      <c r="W496" s="6"/>
      <c r="X496" s="6"/>
      <c r="Y496" s="6"/>
      <c r="AA496" s="54"/>
      <c r="AC496" s="6"/>
      <c r="AD496" s="288"/>
      <c r="AE496" s="6"/>
      <c r="AF496" s="6"/>
      <c r="AL496" s="6"/>
      <c r="AS496" s="41"/>
      <c r="AX496" s="58"/>
      <c r="BM496" s="4"/>
      <c r="BN496" s="6"/>
      <c r="BO496" s="6"/>
      <c r="BP496" s="6"/>
      <c r="BQ496" s="6"/>
      <c r="BR496" s="6"/>
      <c r="BT496" s="68"/>
    </row>
    <row r="497" spans="3:72" s="5" customFormat="1" x14ac:dyDescent="0.35">
      <c r="C497" s="402"/>
      <c r="D497" s="402"/>
      <c r="E497" s="6"/>
      <c r="F497" s="77"/>
      <c r="G497" s="77"/>
      <c r="H497" s="77"/>
      <c r="J497" s="459"/>
      <c r="K497" s="6"/>
      <c r="L497" s="6"/>
      <c r="M497" s="6"/>
      <c r="N497" s="6"/>
      <c r="Q497" s="47"/>
      <c r="S497" s="6"/>
      <c r="T497" s="6"/>
      <c r="U497" s="6"/>
      <c r="W497" s="6"/>
      <c r="X497" s="6"/>
      <c r="Y497" s="6"/>
      <c r="AA497" s="54"/>
      <c r="AC497" s="6"/>
      <c r="AD497" s="288"/>
      <c r="AE497" s="6"/>
      <c r="AF497" s="6"/>
      <c r="AL497" s="6"/>
      <c r="AS497" s="41"/>
      <c r="AX497" s="58"/>
      <c r="BM497" s="4"/>
      <c r="BN497" s="6"/>
      <c r="BO497" s="6"/>
      <c r="BP497" s="6"/>
      <c r="BQ497" s="6"/>
      <c r="BR497" s="6"/>
      <c r="BT497" s="68"/>
    </row>
    <row r="498" spans="3:72" s="5" customFormat="1" x14ac:dyDescent="0.35">
      <c r="C498" s="402"/>
      <c r="D498" s="402"/>
      <c r="E498" s="6"/>
      <c r="F498" s="77"/>
      <c r="G498" s="77"/>
      <c r="H498" s="77"/>
      <c r="J498" s="459"/>
      <c r="K498" s="6"/>
      <c r="L498" s="6"/>
      <c r="M498" s="6"/>
      <c r="N498" s="6"/>
      <c r="Q498" s="47"/>
      <c r="S498" s="6"/>
      <c r="T498" s="6"/>
      <c r="U498" s="6"/>
      <c r="W498" s="6"/>
      <c r="X498" s="6"/>
      <c r="Y498" s="6"/>
      <c r="AA498" s="54"/>
      <c r="AC498" s="6"/>
      <c r="AD498" s="288"/>
      <c r="AE498" s="6"/>
      <c r="AF498" s="6"/>
      <c r="AL498" s="6"/>
      <c r="AS498" s="41"/>
      <c r="AX498" s="58"/>
      <c r="BM498" s="4"/>
      <c r="BN498" s="6"/>
      <c r="BO498" s="6"/>
      <c r="BP498" s="6"/>
      <c r="BQ498" s="6"/>
      <c r="BR498" s="6"/>
      <c r="BT498" s="68"/>
    </row>
    <row r="499" spans="3:72" s="5" customFormat="1" x14ac:dyDescent="0.35">
      <c r="C499" s="402"/>
      <c r="D499" s="402"/>
      <c r="E499" s="6"/>
      <c r="F499" s="77"/>
      <c r="G499" s="77"/>
      <c r="H499" s="77"/>
      <c r="J499" s="459"/>
      <c r="K499" s="6"/>
      <c r="L499" s="6"/>
      <c r="M499" s="6"/>
      <c r="N499" s="6"/>
      <c r="Q499" s="47"/>
      <c r="S499" s="6"/>
      <c r="T499" s="6"/>
      <c r="U499" s="6"/>
      <c r="W499" s="6"/>
      <c r="X499" s="6"/>
      <c r="Y499" s="6"/>
      <c r="AA499" s="54"/>
      <c r="AC499" s="6"/>
      <c r="AD499" s="288"/>
      <c r="AE499" s="6"/>
      <c r="AF499" s="6"/>
      <c r="AL499" s="6"/>
      <c r="AS499" s="41"/>
      <c r="AX499" s="58"/>
      <c r="BM499" s="4"/>
      <c r="BN499" s="6"/>
      <c r="BO499" s="6"/>
      <c r="BP499" s="6"/>
      <c r="BQ499" s="6"/>
      <c r="BR499" s="6"/>
      <c r="BT499" s="68"/>
    </row>
    <row r="500" spans="3:72" s="5" customFormat="1" x14ac:dyDescent="0.35">
      <c r="C500" s="402"/>
      <c r="D500" s="402"/>
      <c r="E500" s="6"/>
      <c r="F500" s="77"/>
      <c r="G500" s="77"/>
      <c r="H500" s="77"/>
      <c r="J500" s="459"/>
      <c r="K500" s="6"/>
      <c r="L500" s="6"/>
      <c r="M500" s="6"/>
      <c r="N500" s="6"/>
      <c r="Q500" s="47"/>
      <c r="S500" s="6"/>
      <c r="T500" s="6"/>
      <c r="U500" s="6"/>
      <c r="W500" s="6"/>
      <c r="X500" s="6"/>
      <c r="Y500" s="6"/>
      <c r="AA500" s="54"/>
      <c r="AC500" s="6"/>
      <c r="AD500" s="288"/>
      <c r="AE500" s="6"/>
      <c r="AF500" s="6"/>
      <c r="AL500" s="6"/>
      <c r="AS500" s="41"/>
      <c r="AX500" s="58"/>
      <c r="BM500" s="4"/>
      <c r="BN500" s="6"/>
      <c r="BO500" s="6"/>
      <c r="BP500" s="6"/>
      <c r="BQ500" s="6"/>
      <c r="BR500" s="6"/>
      <c r="BT500" s="68"/>
    </row>
    <row r="501" spans="3:72" s="5" customFormat="1" x14ac:dyDescent="0.35">
      <c r="C501" s="402"/>
      <c r="D501" s="402"/>
      <c r="E501" s="6"/>
      <c r="F501" s="77"/>
      <c r="G501" s="77"/>
      <c r="H501" s="77"/>
      <c r="J501" s="459"/>
      <c r="K501" s="6"/>
      <c r="L501" s="6"/>
      <c r="M501" s="6"/>
      <c r="N501" s="6"/>
      <c r="Q501" s="47"/>
      <c r="S501" s="6"/>
      <c r="T501" s="6"/>
      <c r="U501" s="6"/>
      <c r="W501" s="6"/>
      <c r="X501" s="6"/>
      <c r="Y501" s="6"/>
      <c r="AA501" s="54"/>
      <c r="AC501" s="6"/>
      <c r="AD501" s="288"/>
      <c r="AE501" s="6"/>
      <c r="AF501" s="6"/>
      <c r="AL501" s="6"/>
      <c r="AS501" s="41"/>
      <c r="AX501" s="58"/>
      <c r="BM501" s="4"/>
      <c r="BN501" s="6"/>
      <c r="BO501" s="6"/>
      <c r="BP501" s="6"/>
      <c r="BQ501" s="6"/>
      <c r="BR501" s="6"/>
      <c r="BT501" s="68"/>
    </row>
    <row r="502" spans="3:72" s="5" customFormat="1" x14ac:dyDescent="0.35">
      <c r="C502" s="402"/>
      <c r="D502" s="402"/>
      <c r="E502" s="6"/>
      <c r="F502" s="77"/>
      <c r="G502" s="77"/>
      <c r="H502" s="77"/>
      <c r="J502" s="459"/>
      <c r="K502" s="6"/>
      <c r="L502" s="6"/>
      <c r="M502" s="6"/>
      <c r="N502" s="6"/>
      <c r="Q502" s="47"/>
      <c r="S502" s="6"/>
      <c r="T502" s="6"/>
      <c r="U502" s="6"/>
      <c r="W502" s="6"/>
      <c r="X502" s="6"/>
      <c r="Y502" s="6"/>
      <c r="AA502" s="54"/>
      <c r="AC502" s="6"/>
      <c r="AD502" s="288"/>
      <c r="AE502" s="6"/>
      <c r="AF502" s="6"/>
      <c r="AL502" s="6"/>
      <c r="AS502" s="41"/>
      <c r="AX502" s="58"/>
      <c r="BM502" s="4"/>
      <c r="BN502" s="6"/>
      <c r="BO502" s="6"/>
      <c r="BP502" s="6"/>
      <c r="BQ502" s="6"/>
      <c r="BR502" s="6"/>
      <c r="BT502" s="68"/>
    </row>
    <row r="503" spans="3:72" s="5" customFormat="1" x14ac:dyDescent="0.35">
      <c r="C503" s="402"/>
      <c r="D503" s="402"/>
      <c r="E503" s="6"/>
      <c r="F503" s="77"/>
      <c r="G503" s="77"/>
      <c r="H503" s="77"/>
      <c r="J503" s="459"/>
      <c r="K503" s="6"/>
      <c r="L503" s="6"/>
      <c r="M503" s="6"/>
      <c r="N503" s="6"/>
      <c r="Q503" s="47"/>
      <c r="S503" s="6"/>
      <c r="T503" s="6"/>
      <c r="U503" s="6"/>
      <c r="W503" s="6"/>
      <c r="X503" s="6"/>
      <c r="Y503" s="6"/>
      <c r="AA503" s="54"/>
      <c r="AC503" s="6"/>
      <c r="AD503" s="288"/>
      <c r="AE503" s="6"/>
      <c r="AF503" s="6"/>
      <c r="AL503" s="6"/>
      <c r="AS503" s="41"/>
      <c r="AX503" s="58"/>
      <c r="BM503" s="4"/>
      <c r="BN503" s="6"/>
      <c r="BO503" s="6"/>
      <c r="BP503" s="6"/>
      <c r="BQ503" s="6"/>
      <c r="BR503" s="6"/>
      <c r="BT503" s="68"/>
    </row>
    <row r="504" spans="3:72" s="5" customFormat="1" x14ac:dyDescent="0.35">
      <c r="C504" s="402"/>
      <c r="D504" s="402"/>
      <c r="E504" s="6"/>
      <c r="F504" s="77"/>
      <c r="G504" s="77"/>
      <c r="H504" s="77"/>
      <c r="J504" s="459"/>
      <c r="K504" s="6"/>
      <c r="L504" s="6"/>
      <c r="M504" s="6"/>
      <c r="N504" s="6"/>
      <c r="Q504" s="47"/>
      <c r="S504" s="6"/>
      <c r="T504" s="6"/>
      <c r="U504" s="6"/>
      <c r="W504" s="6"/>
      <c r="X504" s="6"/>
      <c r="Y504" s="6"/>
      <c r="AA504" s="54"/>
      <c r="AC504" s="6"/>
      <c r="AD504" s="288"/>
      <c r="AE504" s="6"/>
      <c r="AF504" s="6"/>
      <c r="AL504" s="6"/>
      <c r="AS504" s="41"/>
      <c r="AX504" s="58"/>
      <c r="BM504" s="4"/>
      <c r="BN504" s="6"/>
      <c r="BO504" s="6"/>
      <c r="BP504" s="6"/>
      <c r="BQ504" s="6"/>
      <c r="BR504" s="6"/>
      <c r="BT504" s="68"/>
    </row>
    <row r="505" spans="3:72" s="5" customFormat="1" x14ac:dyDescent="0.35">
      <c r="C505" s="402"/>
      <c r="D505" s="402"/>
      <c r="E505" s="6"/>
      <c r="F505" s="77"/>
      <c r="G505" s="77"/>
      <c r="H505" s="77"/>
      <c r="J505" s="459"/>
      <c r="K505" s="6"/>
      <c r="L505" s="6"/>
      <c r="M505" s="6"/>
      <c r="N505" s="6"/>
      <c r="Q505" s="47"/>
      <c r="S505" s="6"/>
      <c r="T505" s="6"/>
      <c r="U505" s="6"/>
      <c r="W505" s="6"/>
      <c r="X505" s="6"/>
      <c r="Y505" s="6"/>
      <c r="AA505" s="54"/>
      <c r="AC505" s="6"/>
      <c r="AD505" s="288"/>
      <c r="AE505" s="6"/>
      <c r="AF505" s="6"/>
      <c r="AL505" s="6"/>
      <c r="AS505" s="41"/>
      <c r="AX505" s="58"/>
      <c r="BM505" s="4"/>
      <c r="BN505" s="6"/>
      <c r="BO505" s="6"/>
      <c r="BP505" s="6"/>
      <c r="BQ505" s="6"/>
      <c r="BR505" s="6"/>
      <c r="BT505" s="68"/>
    </row>
    <row r="506" spans="3:72" s="5" customFormat="1" x14ac:dyDescent="0.35">
      <c r="C506" s="402"/>
      <c r="D506" s="402"/>
      <c r="E506" s="6"/>
      <c r="F506" s="77"/>
      <c r="G506" s="77"/>
      <c r="H506" s="77"/>
      <c r="J506" s="459"/>
      <c r="K506" s="6"/>
      <c r="L506" s="6"/>
      <c r="M506" s="6"/>
      <c r="N506" s="6"/>
      <c r="Q506" s="47"/>
      <c r="S506" s="6"/>
      <c r="T506" s="6"/>
      <c r="U506" s="6"/>
      <c r="W506" s="6"/>
      <c r="X506" s="6"/>
      <c r="Y506" s="6"/>
      <c r="AA506" s="54"/>
      <c r="AC506" s="6"/>
      <c r="AD506" s="288"/>
      <c r="AE506" s="6"/>
      <c r="AF506" s="6"/>
      <c r="AL506" s="6"/>
      <c r="AS506" s="41"/>
      <c r="AX506" s="58"/>
      <c r="BM506" s="4"/>
      <c r="BN506" s="6"/>
      <c r="BO506" s="6"/>
      <c r="BP506" s="6"/>
      <c r="BQ506" s="6"/>
      <c r="BR506" s="6"/>
      <c r="BT506" s="68"/>
    </row>
    <row r="507" spans="3:72" s="5" customFormat="1" x14ac:dyDescent="0.35">
      <c r="C507" s="402"/>
      <c r="D507" s="402"/>
      <c r="E507" s="6"/>
      <c r="F507" s="77"/>
      <c r="G507" s="77"/>
      <c r="H507" s="77"/>
      <c r="J507" s="459"/>
      <c r="K507" s="6"/>
      <c r="L507" s="6"/>
      <c r="M507" s="6"/>
      <c r="N507" s="6"/>
      <c r="Q507" s="47"/>
      <c r="S507" s="6"/>
      <c r="T507" s="6"/>
      <c r="U507" s="6"/>
      <c r="W507" s="6"/>
      <c r="X507" s="6"/>
      <c r="Y507" s="6"/>
      <c r="AA507" s="54"/>
      <c r="AC507" s="6"/>
      <c r="AD507" s="288"/>
      <c r="AE507" s="6"/>
      <c r="AF507" s="6"/>
      <c r="AL507" s="6"/>
      <c r="AS507" s="41"/>
      <c r="AX507" s="58"/>
      <c r="BM507" s="4"/>
      <c r="BN507" s="6"/>
      <c r="BO507" s="6"/>
      <c r="BP507" s="6"/>
      <c r="BQ507" s="6"/>
      <c r="BR507" s="6"/>
      <c r="BT507" s="68"/>
    </row>
    <row r="508" spans="3:72" s="5" customFormat="1" x14ac:dyDescent="0.35">
      <c r="C508" s="402"/>
      <c r="D508" s="402"/>
      <c r="E508" s="6"/>
      <c r="F508" s="77"/>
      <c r="G508" s="77"/>
      <c r="H508" s="77"/>
      <c r="J508" s="459"/>
      <c r="K508" s="6"/>
      <c r="L508" s="6"/>
      <c r="M508" s="6"/>
      <c r="N508" s="6"/>
      <c r="Q508" s="47"/>
      <c r="S508" s="6"/>
      <c r="T508" s="6"/>
      <c r="U508" s="6"/>
      <c r="W508" s="6"/>
      <c r="X508" s="6"/>
      <c r="Y508" s="6"/>
      <c r="AA508" s="54"/>
      <c r="AC508" s="6"/>
      <c r="AD508" s="288"/>
      <c r="AE508" s="6"/>
      <c r="AF508" s="6"/>
      <c r="AL508" s="6"/>
      <c r="AS508" s="41"/>
      <c r="AX508" s="58"/>
      <c r="BM508" s="4"/>
      <c r="BN508" s="6"/>
      <c r="BO508" s="6"/>
      <c r="BP508" s="6"/>
      <c r="BQ508" s="6"/>
      <c r="BR508" s="6"/>
      <c r="BT508" s="68"/>
    </row>
    <row r="509" spans="3:72" s="5" customFormat="1" x14ac:dyDescent="0.35">
      <c r="C509" s="402"/>
      <c r="D509" s="402"/>
      <c r="E509" s="6"/>
      <c r="F509" s="77"/>
      <c r="G509" s="77"/>
      <c r="H509" s="77"/>
      <c r="J509" s="459"/>
      <c r="K509" s="6"/>
      <c r="L509" s="6"/>
      <c r="M509" s="6"/>
      <c r="N509" s="6"/>
      <c r="Q509" s="47"/>
      <c r="S509" s="6"/>
      <c r="T509" s="6"/>
      <c r="U509" s="6"/>
      <c r="W509" s="6"/>
      <c r="X509" s="6"/>
      <c r="Y509" s="6"/>
      <c r="AA509" s="54"/>
      <c r="AC509" s="6"/>
      <c r="AD509" s="288"/>
      <c r="AE509" s="6"/>
      <c r="AF509" s="6"/>
      <c r="AL509" s="6"/>
      <c r="AS509" s="41"/>
      <c r="AX509" s="58"/>
      <c r="BM509" s="4"/>
      <c r="BN509" s="6"/>
      <c r="BO509" s="6"/>
      <c r="BP509" s="6"/>
      <c r="BQ509" s="6"/>
      <c r="BR509" s="6"/>
      <c r="BT509" s="68"/>
    </row>
    <row r="510" spans="3:72" s="5" customFormat="1" x14ac:dyDescent="0.35">
      <c r="C510" s="402"/>
      <c r="D510" s="402"/>
      <c r="E510" s="6"/>
      <c r="F510" s="77"/>
      <c r="G510" s="77"/>
      <c r="H510" s="77"/>
      <c r="J510" s="459"/>
      <c r="K510" s="6"/>
      <c r="L510" s="6"/>
      <c r="M510" s="6"/>
      <c r="N510" s="6"/>
      <c r="Q510" s="47"/>
      <c r="S510" s="6"/>
      <c r="T510" s="6"/>
      <c r="U510" s="6"/>
      <c r="W510" s="6"/>
      <c r="X510" s="6"/>
      <c r="Y510" s="6"/>
      <c r="AA510" s="54"/>
      <c r="AC510" s="6"/>
      <c r="AD510" s="288"/>
      <c r="AE510" s="6"/>
      <c r="AF510" s="6"/>
      <c r="AL510" s="6"/>
      <c r="AS510" s="41"/>
      <c r="AX510" s="58"/>
      <c r="BM510" s="4"/>
      <c r="BN510" s="6"/>
      <c r="BO510" s="6"/>
      <c r="BP510" s="6"/>
      <c r="BQ510" s="6"/>
      <c r="BR510" s="6"/>
      <c r="BT510" s="68"/>
    </row>
    <row r="511" spans="3:72" s="5" customFormat="1" x14ac:dyDescent="0.35">
      <c r="C511" s="402"/>
      <c r="D511" s="402"/>
      <c r="E511" s="6"/>
      <c r="F511" s="77"/>
      <c r="G511" s="77"/>
      <c r="H511" s="77"/>
      <c r="J511" s="459"/>
      <c r="K511" s="6"/>
      <c r="L511" s="6"/>
      <c r="M511" s="6"/>
      <c r="N511" s="6"/>
      <c r="Q511" s="47"/>
      <c r="S511" s="6"/>
      <c r="T511" s="6"/>
      <c r="U511" s="6"/>
      <c r="W511" s="6"/>
      <c r="X511" s="6"/>
      <c r="Y511" s="6"/>
      <c r="AA511" s="54"/>
      <c r="AC511" s="6"/>
      <c r="AD511" s="288"/>
      <c r="AE511" s="6"/>
      <c r="AF511" s="6"/>
      <c r="AL511" s="6"/>
      <c r="AS511" s="41"/>
      <c r="AX511" s="58"/>
      <c r="BM511" s="4"/>
      <c r="BN511" s="6"/>
      <c r="BO511" s="6"/>
      <c r="BP511" s="6"/>
      <c r="BQ511" s="6"/>
      <c r="BR511" s="6"/>
      <c r="BT511" s="68"/>
    </row>
    <row r="512" spans="3:72" s="5" customFormat="1" x14ac:dyDescent="0.35">
      <c r="C512" s="402"/>
      <c r="D512" s="402"/>
      <c r="E512" s="6"/>
      <c r="F512" s="77"/>
      <c r="G512" s="77"/>
      <c r="H512" s="77"/>
      <c r="J512" s="459"/>
      <c r="K512" s="6"/>
      <c r="L512" s="6"/>
      <c r="M512" s="6"/>
      <c r="N512" s="6"/>
      <c r="Q512" s="47"/>
      <c r="S512" s="6"/>
      <c r="T512" s="6"/>
      <c r="U512" s="6"/>
      <c r="W512" s="6"/>
      <c r="X512" s="6"/>
      <c r="Y512" s="6"/>
      <c r="AA512" s="54"/>
      <c r="AC512" s="6"/>
      <c r="AD512" s="288"/>
      <c r="AE512" s="6"/>
      <c r="AF512" s="6"/>
      <c r="AL512" s="6"/>
      <c r="AS512" s="41"/>
      <c r="AX512" s="58"/>
      <c r="BM512" s="4"/>
      <c r="BN512" s="6"/>
      <c r="BO512" s="6"/>
      <c r="BP512" s="6"/>
      <c r="BQ512" s="6"/>
      <c r="BR512" s="6"/>
      <c r="BT512" s="68"/>
    </row>
    <row r="513" spans="3:72" s="5" customFormat="1" x14ac:dyDescent="0.35">
      <c r="C513" s="402"/>
      <c r="D513" s="402"/>
      <c r="E513" s="6"/>
      <c r="F513" s="77"/>
      <c r="G513" s="77"/>
      <c r="H513" s="77"/>
      <c r="J513" s="459"/>
      <c r="K513" s="6"/>
      <c r="L513" s="6"/>
      <c r="M513" s="6"/>
      <c r="N513" s="6"/>
      <c r="Q513" s="47"/>
      <c r="S513" s="6"/>
      <c r="T513" s="6"/>
      <c r="U513" s="6"/>
      <c r="W513" s="6"/>
      <c r="X513" s="6"/>
      <c r="Y513" s="6"/>
      <c r="AA513" s="54"/>
      <c r="AC513" s="6"/>
      <c r="AD513" s="288"/>
      <c r="AE513" s="6"/>
      <c r="AF513" s="6"/>
      <c r="AL513" s="6"/>
      <c r="AS513" s="41"/>
      <c r="AX513" s="58"/>
      <c r="BM513" s="4"/>
      <c r="BN513" s="6"/>
      <c r="BO513" s="6"/>
      <c r="BP513" s="6"/>
      <c r="BQ513" s="6"/>
      <c r="BR513" s="6"/>
      <c r="BT513" s="68"/>
    </row>
    <row r="514" spans="3:72" s="5" customFormat="1" x14ac:dyDescent="0.35">
      <c r="C514" s="402"/>
      <c r="D514" s="402"/>
      <c r="E514" s="6"/>
      <c r="F514" s="77"/>
      <c r="G514" s="77"/>
      <c r="H514" s="77"/>
      <c r="J514" s="459"/>
      <c r="K514" s="6"/>
      <c r="L514" s="6"/>
      <c r="M514" s="6"/>
      <c r="N514" s="6"/>
      <c r="Q514" s="47"/>
      <c r="S514" s="6"/>
      <c r="T514" s="6"/>
      <c r="U514" s="6"/>
      <c r="W514" s="6"/>
      <c r="X514" s="6"/>
      <c r="Y514" s="6"/>
      <c r="AA514" s="54"/>
      <c r="AC514" s="6"/>
      <c r="AD514" s="288"/>
      <c r="AE514" s="6"/>
      <c r="AF514" s="6"/>
      <c r="AL514" s="6"/>
      <c r="AS514" s="41"/>
      <c r="AX514" s="58"/>
      <c r="BM514" s="4"/>
      <c r="BN514" s="6"/>
      <c r="BO514" s="6"/>
      <c r="BP514" s="6"/>
      <c r="BQ514" s="6"/>
      <c r="BR514" s="6"/>
      <c r="BT514" s="68"/>
    </row>
    <row r="515" spans="3:72" s="5" customFormat="1" x14ac:dyDescent="0.35">
      <c r="C515" s="402"/>
      <c r="D515" s="402"/>
      <c r="E515" s="6"/>
      <c r="F515" s="77"/>
      <c r="G515" s="77"/>
      <c r="H515" s="77"/>
      <c r="J515" s="459"/>
      <c r="K515" s="6"/>
      <c r="L515" s="6"/>
      <c r="M515" s="6"/>
      <c r="N515" s="6"/>
      <c r="Q515" s="47"/>
      <c r="S515" s="6"/>
      <c r="T515" s="6"/>
      <c r="U515" s="6"/>
      <c r="W515" s="6"/>
      <c r="X515" s="6"/>
      <c r="Y515" s="6"/>
      <c r="AA515" s="54"/>
      <c r="AC515" s="6"/>
      <c r="AD515" s="288"/>
      <c r="AE515" s="6"/>
      <c r="AF515" s="6"/>
      <c r="AL515" s="6"/>
      <c r="AS515" s="41"/>
      <c r="AX515" s="58"/>
      <c r="BM515" s="4"/>
      <c r="BN515" s="6"/>
      <c r="BO515" s="6"/>
      <c r="BP515" s="6"/>
      <c r="BQ515" s="6"/>
      <c r="BR515" s="6"/>
      <c r="BT515" s="68"/>
    </row>
    <row r="516" spans="3:72" s="5" customFormat="1" x14ac:dyDescent="0.35">
      <c r="C516" s="402"/>
      <c r="D516" s="402"/>
      <c r="E516" s="6"/>
      <c r="F516" s="77"/>
      <c r="G516" s="77"/>
      <c r="H516" s="77"/>
      <c r="J516" s="459"/>
      <c r="K516" s="6"/>
      <c r="L516" s="6"/>
      <c r="M516" s="6"/>
      <c r="N516" s="6"/>
      <c r="Q516" s="47"/>
      <c r="S516" s="6"/>
      <c r="T516" s="6"/>
      <c r="U516" s="6"/>
      <c r="W516" s="6"/>
      <c r="X516" s="6"/>
      <c r="Y516" s="6"/>
      <c r="AA516" s="54"/>
      <c r="AC516" s="6"/>
      <c r="AD516" s="288"/>
      <c r="AE516" s="6"/>
      <c r="AF516" s="6"/>
      <c r="AL516" s="6"/>
      <c r="AS516" s="41"/>
      <c r="AX516" s="58"/>
      <c r="BM516" s="4"/>
      <c r="BN516" s="6"/>
      <c r="BO516" s="6"/>
      <c r="BP516" s="6"/>
      <c r="BQ516" s="6"/>
      <c r="BR516" s="6"/>
      <c r="BT516" s="68"/>
    </row>
    <row r="517" spans="3:72" s="5" customFormat="1" x14ac:dyDescent="0.35">
      <c r="C517" s="402"/>
      <c r="D517" s="402"/>
      <c r="E517" s="6"/>
      <c r="F517" s="77"/>
      <c r="G517" s="77"/>
      <c r="H517" s="77"/>
      <c r="J517" s="459"/>
      <c r="K517" s="6"/>
      <c r="L517" s="6"/>
      <c r="M517" s="6"/>
      <c r="N517" s="6"/>
      <c r="Q517" s="47"/>
      <c r="S517" s="6"/>
      <c r="T517" s="6"/>
      <c r="U517" s="6"/>
      <c r="W517" s="6"/>
      <c r="X517" s="6"/>
      <c r="Y517" s="6"/>
      <c r="AA517" s="54"/>
      <c r="AC517" s="6"/>
      <c r="AD517" s="288"/>
      <c r="AE517" s="6"/>
      <c r="AF517" s="6"/>
      <c r="AL517" s="6"/>
      <c r="AS517" s="41"/>
      <c r="AX517" s="58"/>
      <c r="BM517" s="4"/>
      <c r="BN517" s="6"/>
      <c r="BO517" s="6"/>
      <c r="BP517" s="6"/>
      <c r="BQ517" s="6"/>
      <c r="BR517" s="6"/>
      <c r="BT517" s="68"/>
    </row>
    <row r="518" spans="3:72" s="5" customFormat="1" x14ac:dyDescent="0.35">
      <c r="C518" s="402"/>
      <c r="D518" s="402"/>
      <c r="E518" s="6"/>
      <c r="F518" s="77"/>
      <c r="G518" s="77"/>
      <c r="H518" s="77"/>
      <c r="J518" s="459"/>
      <c r="K518" s="6"/>
      <c r="L518" s="6"/>
      <c r="M518" s="6"/>
      <c r="N518" s="6"/>
      <c r="Q518" s="47"/>
      <c r="S518" s="6"/>
      <c r="T518" s="6"/>
      <c r="U518" s="6"/>
      <c r="W518" s="6"/>
      <c r="X518" s="6"/>
      <c r="Y518" s="6"/>
      <c r="AA518" s="54"/>
      <c r="AC518" s="6"/>
      <c r="AD518" s="288"/>
      <c r="AE518" s="6"/>
      <c r="AF518" s="6"/>
      <c r="AL518" s="6"/>
      <c r="AS518" s="41"/>
      <c r="AX518" s="58"/>
      <c r="BM518" s="4"/>
      <c r="BN518" s="6"/>
      <c r="BO518" s="6"/>
      <c r="BP518" s="6"/>
      <c r="BQ518" s="6"/>
      <c r="BR518" s="6"/>
      <c r="BT518" s="68"/>
    </row>
    <row r="519" spans="3:72" s="5" customFormat="1" x14ac:dyDescent="0.35">
      <c r="C519" s="402"/>
      <c r="D519" s="402"/>
      <c r="E519" s="6"/>
      <c r="F519" s="77"/>
      <c r="G519" s="77"/>
      <c r="H519" s="77"/>
      <c r="J519" s="459"/>
      <c r="K519" s="6"/>
      <c r="L519" s="6"/>
      <c r="M519" s="6"/>
      <c r="N519" s="6"/>
      <c r="Q519" s="47"/>
      <c r="S519" s="6"/>
      <c r="T519" s="6"/>
      <c r="U519" s="6"/>
      <c r="W519" s="6"/>
      <c r="X519" s="6"/>
      <c r="Y519" s="6"/>
      <c r="AA519" s="54"/>
      <c r="AC519" s="6"/>
      <c r="AD519" s="288"/>
      <c r="AE519" s="6"/>
      <c r="AF519" s="6"/>
      <c r="AL519" s="6"/>
      <c r="AS519" s="41"/>
      <c r="AX519" s="58"/>
      <c r="BM519" s="4"/>
      <c r="BN519" s="6"/>
      <c r="BO519" s="6"/>
      <c r="BP519" s="6"/>
      <c r="BQ519" s="6"/>
      <c r="BR519" s="6"/>
      <c r="BT519" s="68"/>
    </row>
    <row r="520" spans="3:72" s="5" customFormat="1" x14ac:dyDescent="0.35">
      <c r="C520" s="402"/>
      <c r="D520" s="402"/>
      <c r="E520" s="6"/>
      <c r="F520" s="77"/>
      <c r="G520" s="77"/>
      <c r="H520" s="77"/>
      <c r="J520" s="459"/>
      <c r="K520" s="6"/>
      <c r="L520" s="6"/>
      <c r="M520" s="6"/>
      <c r="N520" s="6"/>
      <c r="Q520" s="47"/>
      <c r="S520" s="6"/>
      <c r="T520" s="6"/>
      <c r="U520" s="6"/>
      <c r="W520" s="6"/>
      <c r="X520" s="6"/>
      <c r="Y520" s="6"/>
      <c r="AA520" s="54"/>
      <c r="AC520" s="6"/>
      <c r="AD520" s="288"/>
      <c r="AE520" s="6"/>
      <c r="AF520" s="6"/>
      <c r="AL520" s="6"/>
      <c r="AS520" s="41"/>
      <c r="AX520" s="58"/>
      <c r="BM520" s="4"/>
      <c r="BN520" s="6"/>
      <c r="BO520" s="6"/>
      <c r="BP520" s="6"/>
      <c r="BQ520" s="6"/>
      <c r="BR520" s="6"/>
      <c r="BT520" s="68"/>
    </row>
    <row r="521" spans="3:72" s="5" customFormat="1" x14ac:dyDescent="0.35">
      <c r="C521" s="402"/>
      <c r="D521" s="402"/>
      <c r="E521" s="6"/>
      <c r="F521" s="77"/>
      <c r="G521" s="77"/>
      <c r="H521" s="77"/>
      <c r="J521" s="459"/>
      <c r="K521" s="6"/>
      <c r="L521" s="6"/>
      <c r="M521" s="6"/>
      <c r="N521" s="6"/>
      <c r="Q521" s="47"/>
      <c r="S521" s="6"/>
      <c r="T521" s="6"/>
      <c r="U521" s="6"/>
      <c r="W521" s="6"/>
      <c r="X521" s="6"/>
      <c r="Y521" s="6"/>
      <c r="AA521" s="54"/>
      <c r="AC521" s="6"/>
      <c r="AD521" s="288"/>
      <c r="AE521" s="6"/>
      <c r="AF521" s="6"/>
      <c r="AL521" s="6"/>
      <c r="AS521" s="41"/>
      <c r="AX521" s="58"/>
      <c r="BM521" s="4"/>
      <c r="BN521" s="6"/>
      <c r="BO521" s="6"/>
      <c r="BP521" s="6"/>
      <c r="BQ521" s="6"/>
      <c r="BR521" s="6"/>
      <c r="BT521" s="68"/>
    </row>
    <row r="522" spans="3:72" s="5" customFormat="1" x14ac:dyDescent="0.35">
      <c r="C522" s="402"/>
      <c r="D522" s="402"/>
      <c r="E522" s="6"/>
      <c r="F522" s="77"/>
      <c r="G522" s="77"/>
      <c r="H522" s="77"/>
      <c r="J522" s="459"/>
      <c r="K522" s="6"/>
      <c r="L522" s="6"/>
      <c r="M522" s="6"/>
      <c r="N522" s="6"/>
      <c r="Q522" s="47"/>
      <c r="S522" s="6"/>
      <c r="T522" s="6"/>
      <c r="U522" s="6"/>
      <c r="W522" s="6"/>
      <c r="X522" s="6"/>
      <c r="Y522" s="6"/>
      <c r="AA522" s="54"/>
      <c r="AC522" s="6"/>
      <c r="AD522" s="288"/>
      <c r="AE522" s="6"/>
      <c r="AF522" s="6"/>
      <c r="AL522" s="6"/>
      <c r="AS522" s="41"/>
      <c r="AX522" s="58"/>
      <c r="BM522" s="4"/>
      <c r="BN522" s="6"/>
      <c r="BO522" s="6"/>
      <c r="BP522" s="6"/>
      <c r="BQ522" s="6"/>
      <c r="BR522" s="6"/>
      <c r="BT522" s="68"/>
    </row>
    <row r="523" spans="3:72" s="5" customFormat="1" x14ac:dyDescent="0.35">
      <c r="C523" s="402"/>
      <c r="D523" s="402"/>
      <c r="E523" s="6"/>
      <c r="F523" s="77"/>
      <c r="G523" s="77"/>
      <c r="H523" s="77"/>
      <c r="J523" s="459"/>
      <c r="K523" s="6"/>
      <c r="L523" s="6"/>
      <c r="M523" s="6"/>
      <c r="N523" s="6"/>
      <c r="Q523" s="47"/>
      <c r="S523" s="6"/>
      <c r="T523" s="6"/>
      <c r="U523" s="6"/>
      <c r="W523" s="6"/>
      <c r="X523" s="6"/>
      <c r="Y523" s="6"/>
      <c r="AA523" s="54"/>
      <c r="AC523" s="6"/>
      <c r="AD523" s="288"/>
      <c r="AE523" s="6"/>
      <c r="AF523" s="6"/>
      <c r="AL523" s="6"/>
      <c r="AS523" s="41"/>
      <c r="AX523" s="58"/>
      <c r="BM523" s="4"/>
      <c r="BN523" s="6"/>
      <c r="BO523" s="6"/>
      <c r="BP523" s="6"/>
      <c r="BQ523" s="6"/>
      <c r="BR523" s="6"/>
      <c r="BT523" s="68"/>
    </row>
    <row r="524" spans="3:72" s="5" customFormat="1" x14ac:dyDescent="0.35">
      <c r="C524" s="402"/>
      <c r="D524" s="402"/>
      <c r="E524" s="6"/>
      <c r="F524" s="77"/>
      <c r="G524" s="77"/>
      <c r="H524" s="77"/>
      <c r="J524" s="459"/>
      <c r="K524" s="6"/>
      <c r="L524" s="6"/>
      <c r="M524" s="6"/>
      <c r="N524" s="6"/>
      <c r="Q524" s="47"/>
      <c r="S524" s="6"/>
      <c r="T524" s="6"/>
      <c r="U524" s="6"/>
      <c r="W524" s="6"/>
      <c r="X524" s="6"/>
      <c r="Y524" s="6"/>
      <c r="AA524" s="54"/>
      <c r="AC524" s="6"/>
      <c r="AD524" s="288"/>
      <c r="AE524" s="6"/>
      <c r="AF524" s="6"/>
      <c r="AL524" s="6"/>
      <c r="AS524" s="41"/>
      <c r="AX524" s="58"/>
      <c r="BM524" s="4"/>
      <c r="BN524" s="6"/>
      <c r="BO524" s="6"/>
      <c r="BP524" s="6"/>
      <c r="BQ524" s="6"/>
      <c r="BR524" s="6"/>
      <c r="BT524" s="68"/>
    </row>
    <row r="525" spans="3:72" s="5" customFormat="1" x14ac:dyDescent="0.35">
      <c r="C525" s="402"/>
      <c r="D525" s="402"/>
      <c r="E525" s="6"/>
      <c r="F525" s="77"/>
      <c r="G525" s="77"/>
      <c r="H525" s="77"/>
      <c r="J525" s="459"/>
      <c r="K525" s="6"/>
      <c r="L525" s="6"/>
      <c r="M525" s="6"/>
      <c r="N525" s="6"/>
      <c r="Q525" s="47"/>
      <c r="S525" s="6"/>
      <c r="T525" s="6"/>
      <c r="U525" s="6"/>
      <c r="W525" s="6"/>
      <c r="X525" s="6"/>
      <c r="Y525" s="6"/>
      <c r="AA525" s="54"/>
      <c r="AC525" s="6"/>
      <c r="AD525" s="288"/>
      <c r="AE525" s="6"/>
      <c r="AF525" s="6"/>
      <c r="AL525" s="6"/>
      <c r="AS525" s="41"/>
      <c r="AX525" s="58"/>
      <c r="BM525" s="4"/>
      <c r="BN525" s="6"/>
      <c r="BO525" s="6"/>
      <c r="BP525" s="6"/>
      <c r="BQ525" s="6"/>
      <c r="BR525" s="6"/>
      <c r="BT525" s="68"/>
    </row>
    <row r="526" spans="3:72" s="5" customFormat="1" x14ac:dyDescent="0.35">
      <c r="C526" s="402"/>
      <c r="D526" s="402"/>
      <c r="E526" s="6"/>
      <c r="F526" s="77"/>
      <c r="G526" s="77"/>
      <c r="H526" s="77"/>
      <c r="J526" s="459"/>
      <c r="K526" s="6"/>
      <c r="L526" s="6"/>
      <c r="M526" s="6"/>
      <c r="N526" s="6"/>
      <c r="Q526" s="47"/>
      <c r="S526" s="6"/>
      <c r="T526" s="6"/>
      <c r="U526" s="6"/>
      <c r="W526" s="6"/>
      <c r="X526" s="6"/>
      <c r="Y526" s="6"/>
      <c r="AA526" s="54"/>
      <c r="AC526" s="6"/>
      <c r="AD526" s="288"/>
      <c r="AE526" s="6"/>
      <c r="AF526" s="6"/>
      <c r="AL526" s="6"/>
      <c r="AS526" s="41"/>
      <c r="AX526" s="58"/>
      <c r="BM526" s="4"/>
      <c r="BN526" s="6"/>
      <c r="BO526" s="6"/>
      <c r="BP526" s="6"/>
      <c r="BQ526" s="6"/>
      <c r="BR526" s="6"/>
      <c r="BT526" s="68"/>
    </row>
    <row r="527" spans="3:72" s="5" customFormat="1" x14ac:dyDescent="0.35">
      <c r="C527" s="402"/>
      <c r="D527" s="402"/>
      <c r="E527" s="6"/>
      <c r="F527" s="77"/>
      <c r="G527" s="77"/>
      <c r="H527" s="77"/>
      <c r="J527" s="459"/>
      <c r="K527" s="6"/>
      <c r="L527" s="6"/>
      <c r="M527" s="6"/>
      <c r="N527" s="6"/>
      <c r="Q527" s="47"/>
      <c r="S527" s="6"/>
      <c r="T527" s="6"/>
      <c r="U527" s="6"/>
      <c r="W527" s="6"/>
      <c r="X527" s="6"/>
      <c r="Y527" s="6"/>
      <c r="AA527" s="54"/>
      <c r="AC527" s="6"/>
      <c r="AD527" s="288"/>
      <c r="AE527" s="6"/>
      <c r="AF527" s="6"/>
      <c r="AL527" s="6"/>
      <c r="AS527" s="41"/>
      <c r="AX527" s="58"/>
      <c r="BM527" s="4"/>
      <c r="BN527" s="6"/>
      <c r="BO527" s="6"/>
      <c r="BP527" s="6"/>
      <c r="BQ527" s="6"/>
      <c r="BR527" s="6"/>
      <c r="BT527" s="68"/>
    </row>
    <row r="528" spans="3:72" s="5" customFormat="1" x14ac:dyDescent="0.35">
      <c r="C528" s="402"/>
      <c r="D528" s="402"/>
      <c r="E528" s="6"/>
      <c r="F528" s="77"/>
      <c r="G528" s="77"/>
      <c r="H528" s="77"/>
      <c r="J528" s="459"/>
      <c r="K528" s="6"/>
      <c r="L528" s="6"/>
      <c r="M528" s="6"/>
      <c r="N528" s="6"/>
      <c r="Q528" s="47"/>
      <c r="S528" s="6"/>
      <c r="T528" s="6"/>
      <c r="U528" s="6"/>
      <c r="W528" s="6"/>
      <c r="X528" s="6"/>
      <c r="Y528" s="6"/>
      <c r="AA528" s="54"/>
      <c r="AC528" s="6"/>
      <c r="AD528" s="288"/>
      <c r="AE528" s="6"/>
      <c r="AF528" s="6"/>
      <c r="AL528" s="6"/>
      <c r="AS528" s="41"/>
      <c r="AX528" s="58"/>
      <c r="BM528" s="4"/>
      <c r="BN528" s="6"/>
      <c r="BO528" s="6"/>
      <c r="BP528" s="6"/>
      <c r="BQ528" s="6"/>
      <c r="BR528" s="6"/>
      <c r="BT528" s="68"/>
    </row>
    <row r="529" spans="3:72" s="5" customFormat="1" x14ac:dyDescent="0.35">
      <c r="C529" s="402"/>
      <c r="D529" s="402"/>
      <c r="E529" s="6"/>
      <c r="F529" s="77"/>
      <c r="G529" s="77"/>
      <c r="H529" s="77"/>
      <c r="J529" s="459"/>
      <c r="K529" s="6"/>
      <c r="L529" s="6"/>
      <c r="M529" s="6"/>
      <c r="N529" s="6"/>
      <c r="Q529" s="47"/>
      <c r="S529" s="6"/>
      <c r="T529" s="6"/>
      <c r="U529" s="6"/>
      <c r="W529" s="6"/>
      <c r="X529" s="6"/>
      <c r="Y529" s="6"/>
      <c r="AA529" s="54"/>
      <c r="AC529" s="6"/>
      <c r="AD529" s="288"/>
      <c r="AE529" s="6"/>
      <c r="AF529" s="6"/>
      <c r="AL529" s="6"/>
      <c r="AS529" s="41"/>
      <c r="AX529" s="58"/>
      <c r="BM529" s="4"/>
      <c r="BN529" s="6"/>
      <c r="BO529" s="6"/>
      <c r="BP529" s="6"/>
      <c r="BQ529" s="6"/>
      <c r="BR529" s="6"/>
      <c r="BT529" s="68"/>
    </row>
    <row r="530" spans="3:72" s="5" customFormat="1" x14ac:dyDescent="0.35">
      <c r="C530" s="402"/>
      <c r="D530" s="402"/>
      <c r="E530" s="6"/>
      <c r="F530" s="77"/>
      <c r="G530" s="77"/>
      <c r="H530" s="77"/>
      <c r="J530" s="459"/>
      <c r="K530" s="6"/>
      <c r="L530" s="6"/>
      <c r="M530" s="6"/>
      <c r="N530" s="6"/>
      <c r="Q530" s="47"/>
      <c r="S530" s="6"/>
      <c r="T530" s="6"/>
      <c r="U530" s="6"/>
      <c r="W530" s="6"/>
      <c r="X530" s="6"/>
      <c r="Y530" s="6"/>
      <c r="AA530" s="54"/>
      <c r="AC530" s="6"/>
      <c r="AD530" s="288"/>
      <c r="AE530" s="6"/>
      <c r="AF530" s="6"/>
      <c r="AL530" s="6"/>
      <c r="AS530" s="41"/>
      <c r="AX530" s="58"/>
      <c r="BM530" s="4"/>
      <c r="BN530" s="6"/>
      <c r="BO530" s="6"/>
      <c r="BP530" s="6"/>
      <c r="BQ530" s="6"/>
      <c r="BR530" s="6"/>
      <c r="BT530" s="68"/>
    </row>
    <row r="531" spans="3:72" s="5" customFormat="1" x14ac:dyDescent="0.35">
      <c r="C531" s="402"/>
      <c r="D531" s="402"/>
      <c r="E531" s="6"/>
      <c r="F531" s="77"/>
      <c r="G531" s="77"/>
      <c r="H531" s="77"/>
      <c r="J531" s="459"/>
      <c r="K531" s="6"/>
      <c r="L531" s="6"/>
      <c r="M531" s="6"/>
      <c r="N531" s="6"/>
      <c r="Q531" s="47"/>
      <c r="S531" s="6"/>
      <c r="T531" s="6"/>
      <c r="U531" s="6"/>
      <c r="W531" s="6"/>
      <c r="X531" s="6"/>
      <c r="Y531" s="6"/>
      <c r="AA531" s="54"/>
      <c r="AC531" s="6"/>
      <c r="AD531" s="288"/>
      <c r="AE531" s="6"/>
      <c r="AF531" s="6"/>
      <c r="AL531" s="6"/>
      <c r="AS531" s="41"/>
      <c r="AX531" s="58"/>
      <c r="BM531" s="4"/>
      <c r="BN531" s="6"/>
      <c r="BO531" s="6"/>
      <c r="BP531" s="6"/>
      <c r="BQ531" s="6"/>
      <c r="BR531" s="6"/>
      <c r="BT531" s="68"/>
    </row>
    <row r="532" spans="3:72" s="5" customFormat="1" x14ac:dyDescent="0.35">
      <c r="C532" s="402"/>
      <c r="D532" s="402"/>
      <c r="E532" s="6"/>
      <c r="F532" s="77"/>
      <c r="G532" s="77"/>
      <c r="H532" s="77"/>
      <c r="J532" s="459"/>
      <c r="K532" s="6"/>
      <c r="L532" s="6"/>
      <c r="M532" s="6"/>
      <c r="N532" s="6"/>
      <c r="Q532" s="47"/>
      <c r="S532" s="6"/>
      <c r="T532" s="6"/>
      <c r="U532" s="6"/>
      <c r="W532" s="6"/>
      <c r="X532" s="6"/>
      <c r="Y532" s="6"/>
      <c r="AA532" s="54"/>
      <c r="AC532" s="6"/>
      <c r="AD532" s="288"/>
      <c r="AE532" s="6"/>
      <c r="AF532" s="6"/>
      <c r="AL532" s="6"/>
      <c r="AS532" s="41"/>
      <c r="AX532" s="58"/>
      <c r="BM532" s="4"/>
      <c r="BN532" s="6"/>
      <c r="BO532" s="6"/>
      <c r="BP532" s="6"/>
      <c r="BQ532" s="6"/>
      <c r="BR532" s="6"/>
      <c r="BT532" s="68"/>
    </row>
    <row r="533" spans="3:72" s="5" customFormat="1" x14ac:dyDescent="0.35">
      <c r="C533" s="402"/>
      <c r="D533" s="402"/>
      <c r="E533" s="6"/>
      <c r="F533" s="77"/>
      <c r="G533" s="77"/>
      <c r="H533" s="77"/>
      <c r="J533" s="459"/>
      <c r="K533" s="6"/>
      <c r="L533" s="6"/>
      <c r="M533" s="6"/>
      <c r="N533" s="6"/>
      <c r="Q533" s="47"/>
      <c r="S533" s="6"/>
      <c r="T533" s="6"/>
      <c r="U533" s="6"/>
      <c r="W533" s="6"/>
      <c r="X533" s="6"/>
      <c r="Y533" s="6"/>
      <c r="AA533" s="54"/>
      <c r="AC533" s="6"/>
      <c r="AD533" s="288"/>
      <c r="AE533" s="6"/>
      <c r="AF533" s="6"/>
      <c r="AL533" s="6"/>
      <c r="AS533" s="41"/>
      <c r="AX533" s="58"/>
      <c r="BM533" s="4"/>
      <c r="BN533" s="6"/>
      <c r="BO533" s="6"/>
      <c r="BP533" s="6"/>
      <c r="BQ533" s="6"/>
      <c r="BR533" s="6"/>
      <c r="BT533" s="68"/>
    </row>
    <row r="534" spans="3:72" s="5" customFormat="1" x14ac:dyDescent="0.35">
      <c r="C534" s="402"/>
      <c r="D534" s="402"/>
      <c r="E534" s="6"/>
      <c r="F534" s="77"/>
      <c r="G534" s="77"/>
      <c r="H534" s="77"/>
      <c r="J534" s="459"/>
      <c r="K534" s="6"/>
      <c r="L534" s="6"/>
      <c r="M534" s="6"/>
      <c r="N534" s="6"/>
      <c r="Q534" s="47"/>
      <c r="S534" s="6"/>
      <c r="T534" s="6"/>
      <c r="U534" s="6"/>
      <c r="W534" s="6"/>
      <c r="X534" s="6"/>
      <c r="Y534" s="6"/>
      <c r="AA534" s="54"/>
      <c r="AC534" s="6"/>
      <c r="AD534" s="288"/>
      <c r="AE534" s="6"/>
      <c r="AF534" s="6"/>
      <c r="AL534" s="6"/>
      <c r="AS534" s="41"/>
      <c r="AX534" s="58"/>
      <c r="BM534" s="4"/>
      <c r="BN534" s="6"/>
      <c r="BO534" s="6"/>
      <c r="BP534" s="6"/>
      <c r="BQ534" s="6"/>
      <c r="BR534" s="6"/>
      <c r="BT534" s="68"/>
    </row>
    <row r="535" spans="3:72" s="5" customFormat="1" x14ac:dyDescent="0.35">
      <c r="C535" s="402"/>
      <c r="D535" s="402"/>
      <c r="E535" s="6"/>
      <c r="F535" s="77"/>
      <c r="G535" s="77"/>
      <c r="H535" s="77"/>
      <c r="J535" s="459"/>
      <c r="K535" s="6"/>
      <c r="L535" s="6"/>
      <c r="M535" s="6"/>
      <c r="N535" s="6"/>
      <c r="Q535" s="47"/>
      <c r="S535" s="6"/>
      <c r="T535" s="6"/>
      <c r="U535" s="6"/>
      <c r="W535" s="6"/>
      <c r="X535" s="6"/>
      <c r="Y535" s="6"/>
      <c r="AA535" s="54"/>
      <c r="AC535" s="6"/>
      <c r="AD535" s="288"/>
      <c r="AE535" s="6"/>
      <c r="AF535" s="6"/>
      <c r="AL535" s="6"/>
      <c r="AS535" s="41"/>
      <c r="AX535" s="58"/>
      <c r="BM535" s="4"/>
      <c r="BN535" s="6"/>
      <c r="BO535" s="6"/>
      <c r="BP535" s="6"/>
      <c r="BQ535" s="6"/>
      <c r="BR535" s="6"/>
      <c r="BT535" s="68"/>
    </row>
    <row r="536" spans="3:72" s="5" customFormat="1" x14ac:dyDescent="0.35">
      <c r="C536" s="402"/>
      <c r="D536" s="402"/>
      <c r="E536" s="6"/>
      <c r="F536" s="77"/>
      <c r="G536" s="77"/>
      <c r="H536" s="77"/>
      <c r="J536" s="459"/>
      <c r="K536" s="6"/>
      <c r="L536" s="6"/>
      <c r="M536" s="6"/>
      <c r="N536" s="6"/>
      <c r="Q536" s="47"/>
      <c r="S536" s="6"/>
      <c r="T536" s="6"/>
      <c r="U536" s="6"/>
      <c r="W536" s="6"/>
      <c r="X536" s="6"/>
      <c r="Y536" s="6"/>
      <c r="AA536" s="54"/>
      <c r="AC536" s="6"/>
      <c r="AD536" s="288"/>
      <c r="AE536" s="6"/>
      <c r="AF536" s="6"/>
      <c r="AL536" s="6"/>
      <c r="AS536" s="41"/>
      <c r="AX536" s="58"/>
      <c r="BM536" s="4"/>
      <c r="BN536" s="6"/>
      <c r="BO536" s="6"/>
      <c r="BP536" s="6"/>
      <c r="BQ536" s="6"/>
      <c r="BR536" s="6"/>
      <c r="BT536" s="68"/>
    </row>
    <row r="537" spans="3:72" s="5" customFormat="1" x14ac:dyDescent="0.35">
      <c r="C537" s="402"/>
      <c r="D537" s="402"/>
      <c r="E537" s="6"/>
      <c r="F537" s="77"/>
      <c r="G537" s="77"/>
      <c r="H537" s="77"/>
      <c r="J537" s="459"/>
      <c r="K537" s="6"/>
      <c r="L537" s="6"/>
      <c r="M537" s="6"/>
      <c r="N537" s="6"/>
      <c r="Q537" s="47"/>
      <c r="S537" s="6"/>
      <c r="T537" s="6"/>
      <c r="U537" s="6"/>
      <c r="W537" s="6"/>
      <c r="X537" s="6"/>
      <c r="Y537" s="6"/>
      <c r="AA537" s="54"/>
      <c r="AC537" s="6"/>
      <c r="AD537" s="288"/>
      <c r="AE537" s="6"/>
      <c r="AF537" s="6"/>
      <c r="AL537" s="6"/>
      <c r="AS537" s="41"/>
      <c r="AX537" s="58"/>
      <c r="BM537" s="4"/>
      <c r="BN537" s="6"/>
      <c r="BO537" s="6"/>
      <c r="BP537" s="6"/>
      <c r="BQ537" s="6"/>
      <c r="BR537" s="6"/>
      <c r="BT537" s="68"/>
    </row>
    <row r="538" spans="3:72" s="5" customFormat="1" x14ac:dyDescent="0.35">
      <c r="C538" s="402"/>
      <c r="D538" s="402"/>
      <c r="E538" s="6"/>
      <c r="F538" s="77"/>
      <c r="G538" s="77"/>
      <c r="H538" s="77"/>
      <c r="J538" s="459"/>
      <c r="K538" s="6"/>
      <c r="L538" s="6"/>
      <c r="M538" s="6"/>
      <c r="N538" s="6"/>
      <c r="Q538" s="47"/>
      <c r="S538" s="6"/>
      <c r="T538" s="6"/>
      <c r="U538" s="6"/>
      <c r="W538" s="6"/>
      <c r="X538" s="6"/>
      <c r="Y538" s="6"/>
      <c r="AA538" s="54"/>
      <c r="AC538" s="6"/>
      <c r="AD538" s="288"/>
      <c r="AE538" s="6"/>
      <c r="AF538" s="6"/>
      <c r="AL538" s="6"/>
      <c r="AS538" s="41"/>
      <c r="AX538" s="58"/>
      <c r="BM538" s="4"/>
      <c r="BN538" s="6"/>
      <c r="BO538" s="6"/>
      <c r="BP538" s="6"/>
      <c r="BQ538" s="6"/>
      <c r="BR538" s="6"/>
      <c r="BT538" s="68"/>
    </row>
    <row r="539" spans="3:72" s="5" customFormat="1" x14ac:dyDescent="0.35">
      <c r="C539" s="402"/>
      <c r="D539" s="402"/>
      <c r="E539" s="6"/>
      <c r="F539" s="77"/>
      <c r="G539" s="77"/>
      <c r="H539" s="77"/>
      <c r="J539" s="459"/>
      <c r="K539" s="6"/>
      <c r="L539" s="6"/>
      <c r="M539" s="6"/>
      <c r="N539" s="6"/>
      <c r="Q539" s="47"/>
      <c r="S539" s="6"/>
      <c r="T539" s="6"/>
      <c r="U539" s="6"/>
      <c r="W539" s="6"/>
      <c r="X539" s="6"/>
      <c r="Y539" s="6"/>
      <c r="AA539" s="54"/>
      <c r="AC539" s="6"/>
      <c r="AD539" s="288"/>
      <c r="AE539" s="6"/>
      <c r="AF539" s="6"/>
      <c r="AL539" s="6"/>
      <c r="AS539" s="41"/>
      <c r="AX539" s="58"/>
      <c r="BM539" s="4"/>
      <c r="BN539" s="6"/>
      <c r="BO539" s="6"/>
      <c r="BP539" s="6"/>
      <c r="BQ539" s="6"/>
      <c r="BR539" s="6"/>
      <c r="BT539" s="68"/>
    </row>
    <row r="540" spans="3:72" s="5" customFormat="1" x14ac:dyDescent="0.35">
      <c r="C540" s="402"/>
      <c r="D540" s="402"/>
      <c r="E540" s="6"/>
      <c r="F540" s="77"/>
      <c r="G540" s="77"/>
      <c r="H540" s="77"/>
      <c r="J540" s="459"/>
      <c r="K540" s="6"/>
      <c r="L540" s="6"/>
      <c r="M540" s="6"/>
      <c r="N540" s="6"/>
      <c r="Q540" s="47"/>
      <c r="S540" s="6"/>
      <c r="T540" s="6"/>
      <c r="U540" s="6"/>
      <c r="W540" s="6"/>
      <c r="X540" s="6"/>
      <c r="Y540" s="6"/>
      <c r="AA540" s="54"/>
      <c r="AC540" s="6"/>
      <c r="AD540" s="288"/>
      <c r="AE540" s="6"/>
      <c r="AF540" s="6"/>
      <c r="AL540" s="6"/>
      <c r="AS540" s="41"/>
      <c r="AX540" s="58"/>
      <c r="BM540" s="4"/>
      <c r="BN540" s="6"/>
      <c r="BO540" s="6"/>
      <c r="BP540" s="6"/>
      <c r="BQ540" s="6"/>
      <c r="BR540" s="6"/>
      <c r="BT540" s="68"/>
    </row>
    <row r="541" spans="3:72" s="5" customFormat="1" x14ac:dyDescent="0.35">
      <c r="C541" s="402"/>
      <c r="D541" s="402"/>
      <c r="E541" s="6"/>
      <c r="F541" s="77"/>
      <c r="G541" s="77"/>
      <c r="H541" s="77"/>
      <c r="J541" s="459"/>
      <c r="K541" s="6"/>
      <c r="L541" s="6"/>
      <c r="M541" s="6"/>
      <c r="N541" s="6"/>
      <c r="Q541" s="47"/>
      <c r="S541" s="6"/>
      <c r="T541" s="6"/>
      <c r="U541" s="6"/>
      <c r="W541" s="6"/>
      <c r="X541" s="6"/>
      <c r="Y541" s="6"/>
      <c r="AA541" s="54"/>
      <c r="AC541" s="6"/>
      <c r="AD541" s="288"/>
      <c r="AE541" s="6"/>
      <c r="AF541" s="6"/>
      <c r="AL541" s="6"/>
      <c r="AS541" s="41"/>
      <c r="AX541" s="58"/>
      <c r="BM541" s="4"/>
      <c r="BN541" s="6"/>
      <c r="BO541" s="6"/>
      <c r="BP541" s="6"/>
      <c r="BQ541" s="6"/>
      <c r="BR541" s="6"/>
      <c r="BT541" s="68"/>
    </row>
    <row r="542" spans="3:72" s="5" customFormat="1" x14ac:dyDescent="0.35">
      <c r="C542" s="402"/>
      <c r="D542" s="402"/>
      <c r="E542" s="6"/>
      <c r="F542" s="77"/>
      <c r="G542" s="77"/>
      <c r="H542" s="77"/>
      <c r="J542" s="459"/>
      <c r="K542" s="6"/>
      <c r="L542" s="6"/>
      <c r="M542" s="6"/>
      <c r="N542" s="6"/>
      <c r="Q542" s="47"/>
      <c r="S542" s="6"/>
      <c r="T542" s="6"/>
      <c r="U542" s="6"/>
      <c r="W542" s="6"/>
      <c r="X542" s="6"/>
      <c r="Y542" s="6"/>
      <c r="AA542" s="54"/>
      <c r="AC542" s="6"/>
      <c r="AD542" s="288"/>
      <c r="AE542" s="6"/>
      <c r="AF542" s="6"/>
      <c r="AL542" s="6"/>
      <c r="AS542" s="41"/>
      <c r="AX542" s="58"/>
      <c r="BM542" s="4"/>
      <c r="BN542" s="6"/>
      <c r="BO542" s="6"/>
      <c r="BP542" s="6"/>
      <c r="BQ542" s="6"/>
      <c r="BR542" s="6"/>
      <c r="BT542" s="68"/>
    </row>
    <row r="543" spans="3:72" s="5" customFormat="1" x14ac:dyDescent="0.35">
      <c r="C543" s="402"/>
      <c r="D543" s="402"/>
      <c r="E543" s="6"/>
      <c r="F543" s="77"/>
      <c r="G543" s="77"/>
      <c r="H543" s="77"/>
      <c r="J543" s="459"/>
      <c r="K543" s="6"/>
      <c r="L543" s="6"/>
      <c r="M543" s="6"/>
      <c r="N543" s="6"/>
      <c r="Q543" s="47"/>
      <c r="S543" s="6"/>
      <c r="T543" s="6"/>
      <c r="U543" s="6"/>
      <c r="W543" s="6"/>
      <c r="X543" s="6"/>
      <c r="Y543" s="6"/>
      <c r="AA543" s="54"/>
      <c r="AC543" s="6"/>
      <c r="AD543" s="288"/>
      <c r="AE543" s="6"/>
      <c r="AF543" s="6"/>
      <c r="AL543" s="6"/>
      <c r="AS543" s="41"/>
      <c r="AX543" s="58"/>
      <c r="BM543" s="4"/>
      <c r="BN543" s="6"/>
      <c r="BO543" s="6"/>
      <c r="BP543" s="6"/>
      <c r="BQ543" s="6"/>
      <c r="BR543" s="6"/>
      <c r="BT543" s="68"/>
    </row>
    <row r="544" spans="3:72" s="5" customFormat="1" x14ac:dyDescent="0.35">
      <c r="C544" s="402"/>
      <c r="D544" s="402"/>
      <c r="E544" s="6"/>
      <c r="F544" s="77"/>
      <c r="G544" s="77"/>
      <c r="H544" s="77"/>
      <c r="J544" s="459"/>
      <c r="K544" s="6"/>
      <c r="L544" s="6"/>
      <c r="M544" s="6"/>
      <c r="N544" s="6"/>
      <c r="Q544" s="47"/>
      <c r="S544" s="6"/>
      <c r="T544" s="6"/>
      <c r="U544" s="6"/>
      <c r="W544" s="6"/>
      <c r="X544" s="6"/>
      <c r="Y544" s="6"/>
      <c r="AA544" s="54"/>
      <c r="AC544" s="6"/>
      <c r="AD544" s="288"/>
      <c r="AE544" s="6"/>
      <c r="AF544" s="6"/>
      <c r="AL544" s="6"/>
      <c r="AS544" s="41"/>
      <c r="AX544" s="58"/>
      <c r="BM544" s="4"/>
      <c r="BN544" s="6"/>
      <c r="BO544" s="6"/>
      <c r="BP544" s="6"/>
      <c r="BQ544" s="6"/>
      <c r="BR544" s="6"/>
      <c r="BT544" s="68"/>
    </row>
    <row r="545" spans="3:72" s="5" customFormat="1" x14ac:dyDescent="0.35">
      <c r="C545" s="402"/>
      <c r="D545" s="402"/>
      <c r="E545" s="6"/>
      <c r="F545" s="77"/>
      <c r="G545" s="77"/>
      <c r="H545" s="77"/>
      <c r="J545" s="459"/>
      <c r="K545" s="6"/>
      <c r="L545" s="6"/>
      <c r="M545" s="6"/>
      <c r="N545" s="6"/>
      <c r="Q545" s="47"/>
      <c r="S545" s="6"/>
      <c r="T545" s="6"/>
      <c r="U545" s="6"/>
      <c r="W545" s="6"/>
      <c r="X545" s="6"/>
      <c r="Y545" s="6"/>
      <c r="AA545" s="54"/>
      <c r="AC545" s="6"/>
      <c r="AD545" s="288"/>
      <c r="AE545" s="6"/>
      <c r="AF545" s="6"/>
      <c r="AL545" s="6"/>
      <c r="AS545" s="41"/>
      <c r="AX545" s="58"/>
      <c r="BM545" s="4"/>
      <c r="BN545" s="6"/>
      <c r="BO545" s="6"/>
      <c r="BP545" s="6"/>
      <c r="BQ545" s="6"/>
      <c r="BR545" s="6"/>
      <c r="BT545" s="68"/>
    </row>
    <row r="546" spans="3:72" s="5" customFormat="1" x14ac:dyDescent="0.35">
      <c r="C546" s="402"/>
      <c r="D546" s="402"/>
      <c r="E546" s="6"/>
      <c r="F546" s="77"/>
      <c r="G546" s="77"/>
      <c r="H546" s="77"/>
      <c r="J546" s="459"/>
      <c r="K546" s="6"/>
      <c r="L546" s="6"/>
      <c r="M546" s="6"/>
      <c r="N546" s="6"/>
      <c r="Q546" s="47"/>
      <c r="S546" s="6"/>
      <c r="T546" s="6"/>
      <c r="U546" s="6"/>
      <c r="W546" s="6"/>
      <c r="X546" s="6"/>
      <c r="Y546" s="6"/>
      <c r="AA546" s="54"/>
      <c r="AC546" s="6"/>
      <c r="AD546" s="288"/>
      <c r="AE546" s="6"/>
      <c r="AF546" s="6"/>
      <c r="AL546" s="6"/>
      <c r="AS546" s="41"/>
      <c r="AX546" s="58"/>
      <c r="BM546" s="4"/>
      <c r="BN546" s="6"/>
      <c r="BO546" s="6"/>
      <c r="BP546" s="6"/>
      <c r="BQ546" s="6"/>
      <c r="BR546" s="6"/>
      <c r="BT546" s="68"/>
    </row>
    <row r="547" spans="3:72" s="5" customFormat="1" x14ac:dyDescent="0.35">
      <c r="C547" s="402"/>
      <c r="D547" s="402"/>
      <c r="E547" s="6"/>
      <c r="F547" s="77"/>
      <c r="G547" s="77"/>
      <c r="H547" s="77"/>
      <c r="J547" s="459"/>
      <c r="K547" s="6"/>
      <c r="L547" s="6"/>
      <c r="M547" s="6"/>
      <c r="N547" s="6"/>
      <c r="Q547" s="47"/>
      <c r="S547" s="6"/>
      <c r="T547" s="6"/>
      <c r="U547" s="6"/>
      <c r="W547" s="6"/>
      <c r="X547" s="6"/>
      <c r="Y547" s="6"/>
      <c r="AA547" s="54"/>
      <c r="AC547" s="6"/>
      <c r="AD547" s="288"/>
      <c r="AE547" s="6"/>
      <c r="AF547" s="6"/>
      <c r="AL547" s="6"/>
      <c r="AS547" s="41"/>
      <c r="AX547" s="58"/>
      <c r="BM547" s="4"/>
      <c r="BN547" s="6"/>
      <c r="BO547" s="6"/>
      <c r="BP547" s="6"/>
      <c r="BQ547" s="6"/>
      <c r="BR547" s="6"/>
      <c r="BT547" s="68"/>
    </row>
    <row r="548" spans="3:72" s="5" customFormat="1" x14ac:dyDescent="0.35">
      <c r="C548" s="402"/>
      <c r="D548" s="402"/>
      <c r="E548" s="6"/>
      <c r="F548" s="77"/>
      <c r="G548" s="77"/>
      <c r="H548" s="77"/>
      <c r="J548" s="459"/>
      <c r="K548" s="6"/>
      <c r="L548" s="6"/>
      <c r="M548" s="6"/>
      <c r="N548" s="6"/>
      <c r="Q548" s="47"/>
      <c r="S548" s="6"/>
      <c r="T548" s="6"/>
      <c r="U548" s="6"/>
      <c r="W548" s="6"/>
      <c r="X548" s="6"/>
      <c r="Y548" s="6"/>
      <c r="AA548" s="54"/>
      <c r="AC548" s="6"/>
      <c r="AD548" s="288"/>
      <c r="AE548" s="6"/>
      <c r="AF548" s="6"/>
      <c r="AL548" s="6"/>
      <c r="AS548" s="41"/>
      <c r="AX548" s="58"/>
      <c r="BM548" s="4"/>
      <c r="BN548" s="6"/>
      <c r="BO548" s="6"/>
      <c r="BP548" s="6"/>
      <c r="BQ548" s="6"/>
      <c r="BR548" s="6"/>
      <c r="BT548" s="68"/>
    </row>
    <row r="549" spans="3:72" s="5" customFormat="1" x14ac:dyDescent="0.35">
      <c r="C549" s="402"/>
      <c r="D549" s="402"/>
      <c r="E549" s="6"/>
      <c r="F549" s="77"/>
      <c r="G549" s="77"/>
      <c r="H549" s="77"/>
      <c r="J549" s="459"/>
      <c r="K549" s="6"/>
      <c r="L549" s="6"/>
      <c r="M549" s="6"/>
      <c r="N549" s="6"/>
      <c r="Q549" s="47"/>
      <c r="S549" s="6"/>
      <c r="T549" s="6"/>
      <c r="U549" s="6"/>
      <c r="W549" s="6"/>
      <c r="X549" s="6"/>
      <c r="Y549" s="6"/>
      <c r="AA549" s="54"/>
      <c r="AC549" s="6"/>
      <c r="AD549" s="288"/>
      <c r="AE549" s="6"/>
      <c r="AF549" s="6"/>
      <c r="AL549" s="6"/>
      <c r="AS549" s="41"/>
      <c r="AX549" s="58"/>
      <c r="BM549" s="4"/>
      <c r="BN549" s="6"/>
      <c r="BO549" s="6"/>
      <c r="BP549" s="6"/>
      <c r="BQ549" s="6"/>
      <c r="BR549" s="6"/>
      <c r="BT549" s="68"/>
    </row>
    <row r="550" spans="3:72" s="5" customFormat="1" x14ac:dyDescent="0.35">
      <c r="C550" s="402"/>
      <c r="D550" s="402"/>
      <c r="E550" s="6"/>
      <c r="F550" s="77"/>
      <c r="G550" s="77"/>
      <c r="H550" s="77"/>
      <c r="J550" s="459"/>
      <c r="K550" s="6"/>
      <c r="L550" s="6"/>
      <c r="M550" s="6"/>
      <c r="N550" s="6"/>
      <c r="Q550" s="47"/>
      <c r="S550" s="6"/>
      <c r="T550" s="6"/>
      <c r="U550" s="6"/>
      <c r="W550" s="6"/>
      <c r="X550" s="6"/>
      <c r="Y550" s="6"/>
      <c r="AA550" s="54"/>
      <c r="AC550" s="6"/>
      <c r="AD550" s="288"/>
      <c r="AE550" s="6"/>
      <c r="AF550" s="6"/>
      <c r="AL550" s="6"/>
      <c r="AS550" s="41"/>
      <c r="AX550" s="58"/>
      <c r="BM550" s="4"/>
      <c r="BN550" s="6"/>
      <c r="BO550" s="6"/>
      <c r="BP550" s="6"/>
      <c r="BQ550" s="6"/>
      <c r="BR550" s="6"/>
      <c r="BT550" s="68"/>
    </row>
    <row r="551" spans="3:72" s="5" customFormat="1" x14ac:dyDescent="0.35">
      <c r="C551" s="402"/>
      <c r="D551" s="402"/>
      <c r="E551" s="6"/>
      <c r="F551" s="77"/>
      <c r="G551" s="77"/>
      <c r="H551" s="77"/>
      <c r="J551" s="459"/>
      <c r="K551" s="6"/>
      <c r="L551" s="6"/>
      <c r="M551" s="6"/>
      <c r="N551" s="6"/>
      <c r="Q551" s="47"/>
      <c r="S551" s="6"/>
      <c r="T551" s="6"/>
      <c r="U551" s="6"/>
      <c r="W551" s="6"/>
      <c r="X551" s="6"/>
      <c r="Y551" s="6"/>
      <c r="AA551" s="54"/>
      <c r="AC551" s="6"/>
      <c r="AD551" s="288"/>
      <c r="AE551" s="6"/>
      <c r="AF551" s="6"/>
      <c r="AL551" s="6"/>
      <c r="AS551" s="41"/>
      <c r="AX551" s="58"/>
      <c r="BM551" s="4"/>
      <c r="BN551" s="6"/>
      <c r="BO551" s="6"/>
      <c r="BP551" s="6"/>
      <c r="BQ551" s="6"/>
      <c r="BR551" s="6"/>
      <c r="BT551" s="68"/>
    </row>
    <row r="552" spans="3:72" s="5" customFormat="1" x14ac:dyDescent="0.35">
      <c r="C552" s="402"/>
      <c r="D552" s="402"/>
      <c r="E552" s="6"/>
      <c r="F552" s="77"/>
      <c r="G552" s="77"/>
      <c r="H552" s="77"/>
      <c r="J552" s="459"/>
      <c r="K552" s="6"/>
      <c r="L552" s="6"/>
      <c r="M552" s="6"/>
      <c r="N552" s="6"/>
      <c r="Q552" s="47"/>
      <c r="S552" s="6"/>
      <c r="T552" s="6"/>
      <c r="U552" s="6"/>
      <c r="W552" s="6"/>
      <c r="X552" s="6"/>
      <c r="Y552" s="6"/>
      <c r="AA552" s="54"/>
      <c r="AC552" s="6"/>
      <c r="AD552" s="288"/>
      <c r="AE552" s="6"/>
      <c r="AF552" s="6"/>
      <c r="AL552" s="6"/>
      <c r="AS552" s="41"/>
      <c r="AX552" s="58"/>
      <c r="BM552" s="4"/>
      <c r="BN552" s="6"/>
      <c r="BO552" s="6"/>
      <c r="BP552" s="6"/>
      <c r="BQ552" s="6"/>
      <c r="BR552" s="6"/>
      <c r="BT552" s="68"/>
    </row>
    <row r="553" spans="3:72" s="5" customFormat="1" x14ac:dyDescent="0.35">
      <c r="C553" s="402"/>
      <c r="D553" s="402"/>
      <c r="E553" s="6"/>
      <c r="F553" s="77"/>
      <c r="G553" s="77"/>
      <c r="H553" s="77"/>
      <c r="J553" s="459"/>
      <c r="K553" s="6"/>
      <c r="L553" s="6"/>
      <c r="M553" s="6"/>
      <c r="N553" s="6"/>
      <c r="Q553" s="47"/>
      <c r="S553" s="6"/>
      <c r="T553" s="6"/>
      <c r="U553" s="6"/>
      <c r="W553" s="6"/>
      <c r="X553" s="6"/>
      <c r="Y553" s="6"/>
      <c r="AA553" s="54"/>
      <c r="AC553" s="6"/>
      <c r="AD553" s="288"/>
      <c r="AE553" s="6"/>
      <c r="AF553" s="6"/>
      <c r="AL553" s="6"/>
      <c r="AS553" s="41"/>
      <c r="AX553" s="58"/>
      <c r="BM553" s="4"/>
      <c r="BN553" s="6"/>
      <c r="BO553" s="6"/>
      <c r="BP553" s="6"/>
      <c r="BQ553" s="6"/>
      <c r="BR553" s="6"/>
      <c r="BT553" s="68"/>
    </row>
    <row r="554" spans="3:72" s="5" customFormat="1" x14ac:dyDescent="0.35">
      <c r="C554" s="402"/>
      <c r="D554" s="402"/>
      <c r="E554" s="6"/>
      <c r="F554" s="77"/>
      <c r="G554" s="77"/>
      <c r="H554" s="77"/>
      <c r="J554" s="459"/>
      <c r="K554" s="6"/>
      <c r="L554" s="6"/>
      <c r="M554" s="6"/>
      <c r="N554" s="6"/>
      <c r="Q554" s="47"/>
      <c r="S554" s="6"/>
      <c r="T554" s="6"/>
      <c r="U554" s="6"/>
      <c r="W554" s="6"/>
      <c r="X554" s="6"/>
      <c r="Y554" s="6"/>
      <c r="AA554" s="54"/>
      <c r="AC554" s="6"/>
      <c r="AD554" s="288"/>
      <c r="AE554" s="6"/>
      <c r="AF554" s="6"/>
      <c r="AL554" s="6"/>
      <c r="AS554" s="41"/>
      <c r="AX554" s="58"/>
      <c r="BM554" s="4"/>
      <c r="BN554" s="6"/>
      <c r="BO554" s="6"/>
      <c r="BP554" s="6"/>
      <c r="BQ554" s="6"/>
      <c r="BR554" s="6"/>
      <c r="BT554" s="68"/>
    </row>
    <row r="555" spans="3:72" s="5" customFormat="1" x14ac:dyDescent="0.35">
      <c r="C555" s="402"/>
      <c r="D555" s="402"/>
      <c r="E555" s="6"/>
      <c r="F555" s="77"/>
      <c r="G555" s="77"/>
      <c r="H555" s="77"/>
      <c r="J555" s="459"/>
      <c r="K555" s="6"/>
      <c r="L555" s="6"/>
      <c r="M555" s="6"/>
      <c r="N555" s="6"/>
      <c r="Q555" s="47"/>
      <c r="S555" s="6"/>
      <c r="T555" s="6"/>
      <c r="U555" s="6"/>
      <c r="W555" s="6"/>
      <c r="X555" s="6"/>
      <c r="Y555" s="6"/>
      <c r="AA555" s="54"/>
      <c r="AC555" s="6"/>
      <c r="AD555" s="288"/>
      <c r="AE555" s="6"/>
      <c r="AF555" s="6"/>
      <c r="AL555" s="6"/>
      <c r="AS555" s="41"/>
      <c r="AX555" s="58"/>
      <c r="BM555" s="4"/>
      <c r="BN555" s="6"/>
      <c r="BO555" s="6"/>
      <c r="BP555" s="6"/>
      <c r="BQ555" s="6"/>
      <c r="BR555" s="6"/>
      <c r="BT555" s="68"/>
    </row>
    <row r="556" spans="3:72" s="5" customFormat="1" x14ac:dyDescent="0.35">
      <c r="C556" s="402"/>
      <c r="D556" s="402"/>
      <c r="E556" s="6"/>
      <c r="F556" s="77"/>
      <c r="G556" s="77"/>
      <c r="H556" s="77"/>
      <c r="J556" s="459"/>
      <c r="K556" s="6"/>
      <c r="L556" s="6"/>
      <c r="M556" s="6"/>
      <c r="N556" s="6"/>
      <c r="Q556" s="47"/>
      <c r="S556" s="6"/>
      <c r="T556" s="6"/>
      <c r="U556" s="6"/>
      <c r="W556" s="6"/>
      <c r="X556" s="6"/>
      <c r="Y556" s="6"/>
      <c r="AA556" s="54"/>
      <c r="AC556" s="6"/>
      <c r="AD556" s="288"/>
      <c r="AE556" s="6"/>
      <c r="AF556" s="6"/>
      <c r="AL556" s="6"/>
      <c r="AS556" s="41"/>
      <c r="AX556" s="58"/>
      <c r="BM556" s="4"/>
      <c r="BN556" s="6"/>
      <c r="BO556" s="6"/>
      <c r="BP556" s="6"/>
      <c r="BQ556" s="6"/>
      <c r="BR556" s="6"/>
      <c r="BT556" s="68"/>
    </row>
    <row r="557" spans="3:72" s="5" customFormat="1" x14ac:dyDescent="0.35">
      <c r="C557" s="402"/>
      <c r="D557" s="402"/>
      <c r="E557" s="6"/>
      <c r="F557" s="77"/>
      <c r="G557" s="77"/>
      <c r="H557" s="77"/>
      <c r="J557" s="459"/>
      <c r="K557" s="6"/>
      <c r="L557" s="6"/>
      <c r="M557" s="6"/>
      <c r="N557" s="6"/>
      <c r="Q557" s="47"/>
      <c r="S557" s="6"/>
      <c r="T557" s="6"/>
      <c r="U557" s="6"/>
      <c r="W557" s="6"/>
      <c r="X557" s="6"/>
      <c r="Y557" s="6"/>
      <c r="AA557" s="54"/>
      <c r="AC557" s="6"/>
      <c r="AD557" s="288"/>
      <c r="AE557" s="6"/>
      <c r="AF557" s="6"/>
      <c r="AL557" s="6"/>
      <c r="AS557" s="41"/>
      <c r="AX557" s="58"/>
      <c r="BM557" s="4"/>
      <c r="BN557" s="6"/>
      <c r="BO557" s="6"/>
      <c r="BP557" s="6"/>
      <c r="BQ557" s="6"/>
      <c r="BR557" s="6"/>
      <c r="BT557" s="68"/>
    </row>
    <row r="558" spans="3:72" s="5" customFormat="1" x14ac:dyDescent="0.35">
      <c r="C558" s="402"/>
      <c r="D558" s="402"/>
      <c r="E558" s="6"/>
      <c r="F558" s="77"/>
      <c r="G558" s="77"/>
      <c r="H558" s="77"/>
      <c r="J558" s="459"/>
      <c r="K558" s="6"/>
      <c r="L558" s="6"/>
      <c r="M558" s="6"/>
      <c r="N558" s="6"/>
      <c r="Q558" s="47"/>
      <c r="S558" s="6"/>
      <c r="T558" s="6"/>
      <c r="U558" s="6"/>
      <c r="W558" s="6"/>
      <c r="X558" s="6"/>
      <c r="Y558" s="6"/>
      <c r="AA558" s="54"/>
      <c r="AC558" s="6"/>
      <c r="AD558" s="288"/>
      <c r="AE558" s="6"/>
      <c r="AF558" s="6"/>
      <c r="AL558" s="6"/>
      <c r="AS558" s="41"/>
      <c r="AX558" s="58"/>
      <c r="BM558" s="4"/>
      <c r="BN558" s="6"/>
      <c r="BO558" s="6"/>
      <c r="BP558" s="6"/>
      <c r="BQ558" s="6"/>
      <c r="BR558" s="6"/>
      <c r="BT558" s="68"/>
    </row>
    <row r="559" spans="3:72" s="5" customFormat="1" x14ac:dyDescent="0.35">
      <c r="C559" s="402"/>
      <c r="D559" s="402"/>
      <c r="E559" s="6"/>
      <c r="F559" s="77"/>
      <c r="G559" s="77"/>
      <c r="H559" s="77"/>
      <c r="J559" s="459"/>
      <c r="K559" s="6"/>
      <c r="L559" s="6"/>
      <c r="M559" s="6"/>
      <c r="N559" s="6"/>
      <c r="Q559" s="47"/>
      <c r="S559" s="6"/>
      <c r="T559" s="6"/>
      <c r="U559" s="6"/>
      <c r="W559" s="6"/>
      <c r="X559" s="6"/>
      <c r="Y559" s="6"/>
      <c r="AA559" s="54"/>
      <c r="AC559" s="6"/>
      <c r="AD559" s="288"/>
      <c r="AE559" s="6"/>
      <c r="AF559" s="6"/>
      <c r="AL559" s="6"/>
      <c r="AS559" s="41"/>
      <c r="AX559" s="58"/>
      <c r="BM559" s="4"/>
      <c r="BN559" s="6"/>
      <c r="BO559" s="6"/>
      <c r="BP559" s="6"/>
      <c r="BQ559" s="6"/>
      <c r="BR559" s="6"/>
      <c r="BT559" s="68"/>
    </row>
    <row r="560" spans="3:72" s="5" customFormat="1" x14ac:dyDescent="0.35">
      <c r="C560" s="402"/>
      <c r="D560" s="402"/>
      <c r="E560" s="6"/>
      <c r="F560" s="77"/>
      <c r="G560" s="77"/>
      <c r="H560" s="77"/>
      <c r="J560" s="459"/>
      <c r="K560" s="6"/>
      <c r="L560" s="6"/>
      <c r="M560" s="6"/>
      <c r="N560" s="6"/>
      <c r="Q560" s="47"/>
      <c r="S560" s="6"/>
      <c r="T560" s="6"/>
      <c r="U560" s="6"/>
      <c r="W560" s="6"/>
      <c r="X560" s="6"/>
      <c r="Y560" s="6"/>
      <c r="AA560" s="54"/>
      <c r="AC560" s="6"/>
      <c r="AD560" s="288"/>
      <c r="AE560" s="6"/>
      <c r="AF560" s="6"/>
      <c r="AL560" s="6"/>
      <c r="AS560" s="41"/>
      <c r="AX560" s="58"/>
      <c r="BM560" s="4"/>
      <c r="BN560" s="6"/>
      <c r="BO560" s="6"/>
      <c r="BP560" s="6"/>
      <c r="BQ560" s="6"/>
      <c r="BR560" s="6"/>
      <c r="BT560" s="68"/>
    </row>
    <row r="561" spans="3:72" s="5" customFormat="1" x14ac:dyDescent="0.35">
      <c r="C561" s="402"/>
      <c r="D561" s="402"/>
      <c r="E561" s="6"/>
      <c r="F561" s="77"/>
      <c r="G561" s="77"/>
      <c r="H561" s="77"/>
      <c r="J561" s="459"/>
      <c r="K561" s="6"/>
      <c r="L561" s="6"/>
      <c r="M561" s="6"/>
      <c r="N561" s="6"/>
      <c r="Q561" s="47"/>
      <c r="S561" s="6"/>
      <c r="T561" s="6"/>
      <c r="U561" s="6"/>
      <c r="W561" s="6"/>
      <c r="X561" s="6"/>
      <c r="Y561" s="6"/>
      <c r="AA561" s="54"/>
      <c r="AC561" s="6"/>
      <c r="AD561" s="288"/>
      <c r="AE561" s="6"/>
      <c r="AF561" s="6"/>
      <c r="AL561" s="6"/>
      <c r="AS561" s="41"/>
      <c r="AX561" s="58"/>
      <c r="BM561" s="4"/>
      <c r="BN561" s="6"/>
      <c r="BO561" s="6"/>
      <c r="BP561" s="6"/>
      <c r="BQ561" s="6"/>
      <c r="BR561" s="6"/>
      <c r="BT561" s="68"/>
    </row>
    <row r="562" spans="3:72" s="5" customFormat="1" x14ac:dyDescent="0.35">
      <c r="C562" s="402"/>
      <c r="D562" s="402"/>
      <c r="E562" s="6"/>
      <c r="F562" s="77"/>
      <c r="G562" s="77"/>
      <c r="H562" s="77"/>
      <c r="J562" s="459"/>
      <c r="K562" s="6"/>
      <c r="L562" s="6"/>
      <c r="M562" s="6"/>
      <c r="N562" s="6"/>
      <c r="Q562" s="47"/>
      <c r="S562" s="6"/>
      <c r="T562" s="6"/>
      <c r="U562" s="6"/>
      <c r="W562" s="6"/>
      <c r="X562" s="6"/>
      <c r="Y562" s="6"/>
      <c r="AA562" s="54"/>
      <c r="AC562" s="6"/>
      <c r="AD562" s="288"/>
      <c r="AE562" s="6"/>
      <c r="AF562" s="6"/>
      <c r="AL562" s="6"/>
      <c r="AS562" s="41"/>
      <c r="AX562" s="58"/>
      <c r="BM562" s="4"/>
      <c r="BN562" s="6"/>
      <c r="BO562" s="6"/>
      <c r="BP562" s="6"/>
      <c r="BQ562" s="6"/>
      <c r="BR562" s="6"/>
      <c r="BT562" s="68"/>
    </row>
    <row r="563" spans="3:72" s="5" customFormat="1" x14ac:dyDescent="0.35">
      <c r="C563" s="402"/>
      <c r="D563" s="402"/>
      <c r="E563" s="6"/>
      <c r="F563" s="77"/>
      <c r="G563" s="77"/>
      <c r="H563" s="77"/>
      <c r="J563" s="459"/>
      <c r="K563" s="6"/>
      <c r="L563" s="6"/>
      <c r="M563" s="6"/>
      <c r="N563" s="6"/>
      <c r="Q563" s="47"/>
      <c r="S563" s="6"/>
      <c r="T563" s="6"/>
      <c r="U563" s="6"/>
      <c r="W563" s="6"/>
      <c r="X563" s="6"/>
      <c r="Y563" s="6"/>
      <c r="AA563" s="54"/>
      <c r="AC563" s="6"/>
      <c r="AD563" s="288"/>
      <c r="AE563" s="6"/>
      <c r="AF563" s="6"/>
      <c r="AL563" s="6"/>
      <c r="AS563" s="41"/>
      <c r="AX563" s="58"/>
      <c r="BM563" s="4"/>
      <c r="BN563" s="6"/>
      <c r="BO563" s="6"/>
      <c r="BP563" s="6"/>
      <c r="BQ563" s="6"/>
      <c r="BR563" s="6"/>
      <c r="BT563" s="68"/>
    </row>
    <row r="564" spans="3:72" s="5" customFormat="1" x14ac:dyDescent="0.35">
      <c r="C564" s="402"/>
      <c r="D564" s="402"/>
      <c r="E564" s="6"/>
      <c r="F564" s="77"/>
      <c r="G564" s="77"/>
      <c r="H564" s="77"/>
      <c r="J564" s="459"/>
      <c r="K564" s="6"/>
      <c r="L564" s="6"/>
      <c r="M564" s="6"/>
      <c r="N564" s="6"/>
      <c r="Q564" s="47"/>
      <c r="S564" s="6"/>
      <c r="T564" s="6"/>
      <c r="U564" s="6"/>
      <c r="W564" s="6"/>
      <c r="X564" s="6"/>
      <c r="Y564" s="6"/>
      <c r="AA564" s="54"/>
      <c r="AC564" s="6"/>
      <c r="AD564" s="288"/>
      <c r="AE564" s="6"/>
      <c r="AF564" s="6"/>
      <c r="AL564" s="6"/>
      <c r="AS564" s="41"/>
      <c r="AX564" s="58"/>
      <c r="BM564" s="4"/>
      <c r="BN564" s="6"/>
      <c r="BO564" s="6"/>
      <c r="BP564" s="6"/>
      <c r="BQ564" s="6"/>
      <c r="BR564" s="6"/>
      <c r="BT564" s="68"/>
    </row>
    <row r="565" spans="3:72" s="5" customFormat="1" x14ac:dyDescent="0.35">
      <c r="C565" s="402"/>
      <c r="D565" s="402"/>
      <c r="E565" s="6"/>
      <c r="F565" s="77"/>
      <c r="G565" s="77"/>
      <c r="H565" s="77"/>
      <c r="J565" s="459"/>
      <c r="K565" s="6"/>
      <c r="L565" s="6"/>
      <c r="M565" s="6"/>
      <c r="N565" s="6"/>
      <c r="Q565" s="47"/>
      <c r="S565" s="6"/>
      <c r="T565" s="6"/>
      <c r="U565" s="6"/>
      <c r="W565" s="6"/>
      <c r="X565" s="6"/>
      <c r="Y565" s="6"/>
      <c r="AA565" s="54"/>
      <c r="AC565" s="6"/>
      <c r="AD565" s="288"/>
      <c r="AE565" s="6"/>
      <c r="AF565" s="6"/>
      <c r="AL565" s="6"/>
      <c r="AS565" s="41"/>
      <c r="AX565" s="58"/>
      <c r="BM565" s="4"/>
      <c r="BN565" s="6"/>
      <c r="BO565" s="6"/>
      <c r="BP565" s="6"/>
      <c r="BQ565" s="6"/>
      <c r="BR565" s="6"/>
      <c r="BT565" s="68"/>
    </row>
    <row r="566" spans="3:72" s="5" customFormat="1" x14ac:dyDescent="0.35">
      <c r="C566" s="402"/>
      <c r="D566" s="402"/>
      <c r="E566" s="6"/>
      <c r="F566" s="77"/>
      <c r="G566" s="77"/>
      <c r="H566" s="77"/>
      <c r="J566" s="459"/>
      <c r="K566" s="6"/>
      <c r="L566" s="6"/>
      <c r="M566" s="6"/>
      <c r="N566" s="6"/>
      <c r="Q566" s="47"/>
      <c r="S566" s="6"/>
      <c r="T566" s="6"/>
      <c r="U566" s="6"/>
      <c r="W566" s="6"/>
      <c r="X566" s="6"/>
      <c r="Y566" s="6"/>
      <c r="AA566" s="54"/>
      <c r="AC566" s="6"/>
      <c r="AD566" s="288"/>
      <c r="AE566" s="6"/>
      <c r="AF566" s="6"/>
      <c r="AL566" s="6"/>
      <c r="AS566" s="41"/>
      <c r="AX566" s="58"/>
      <c r="BM566" s="4"/>
      <c r="BN566" s="6"/>
      <c r="BO566" s="6"/>
      <c r="BP566" s="6"/>
      <c r="BQ566" s="6"/>
      <c r="BR566" s="6"/>
      <c r="BT566" s="68"/>
    </row>
    <row r="567" spans="3:72" s="5" customFormat="1" x14ac:dyDescent="0.35">
      <c r="C567" s="402"/>
      <c r="D567" s="402"/>
      <c r="E567" s="6"/>
      <c r="F567" s="77"/>
      <c r="G567" s="77"/>
      <c r="H567" s="77"/>
      <c r="J567" s="459"/>
      <c r="K567" s="6"/>
      <c r="L567" s="6"/>
      <c r="M567" s="6"/>
      <c r="N567" s="6"/>
      <c r="Q567" s="47"/>
      <c r="S567" s="6"/>
      <c r="T567" s="6"/>
      <c r="U567" s="6"/>
      <c r="W567" s="6"/>
      <c r="X567" s="6"/>
      <c r="Y567" s="6"/>
      <c r="AA567" s="54"/>
      <c r="AC567" s="6"/>
      <c r="AD567" s="288"/>
      <c r="AE567" s="6"/>
      <c r="AF567" s="6"/>
      <c r="AL567" s="6"/>
      <c r="AS567" s="41"/>
      <c r="AX567" s="58"/>
      <c r="BM567" s="4"/>
      <c r="BN567" s="6"/>
      <c r="BO567" s="6"/>
      <c r="BP567" s="6"/>
      <c r="BQ567" s="6"/>
      <c r="BR567" s="6"/>
      <c r="BT567" s="68"/>
    </row>
    <row r="568" spans="3:72" s="5" customFormat="1" x14ac:dyDescent="0.35">
      <c r="C568" s="402"/>
      <c r="D568" s="402"/>
      <c r="E568" s="6"/>
      <c r="F568" s="77"/>
      <c r="G568" s="77"/>
      <c r="H568" s="77"/>
      <c r="J568" s="459"/>
      <c r="K568" s="6"/>
      <c r="L568" s="6"/>
      <c r="M568" s="6"/>
      <c r="N568" s="6"/>
      <c r="Q568" s="47"/>
      <c r="S568" s="6"/>
      <c r="T568" s="6"/>
      <c r="U568" s="6"/>
      <c r="W568" s="6"/>
      <c r="X568" s="6"/>
      <c r="Y568" s="6"/>
      <c r="AA568" s="54"/>
      <c r="AC568" s="6"/>
      <c r="AD568" s="288"/>
      <c r="AE568" s="6"/>
      <c r="AF568" s="6"/>
      <c r="AL568" s="6"/>
      <c r="AS568" s="41"/>
      <c r="AX568" s="58"/>
      <c r="BM568" s="4"/>
      <c r="BN568" s="6"/>
      <c r="BO568" s="6"/>
      <c r="BP568" s="6"/>
      <c r="BQ568" s="6"/>
      <c r="BR568" s="6"/>
      <c r="BT568" s="68"/>
    </row>
    <row r="569" spans="3:72" s="5" customFormat="1" x14ac:dyDescent="0.35">
      <c r="C569" s="402"/>
      <c r="D569" s="402"/>
      <c r="E569" s="6"/>
      <c r="F569" s="77"/>
      <c r="G569" s="77"/>
      <c r="H569" s="77"/>
      <c r="J569" s="459"/>
      <c r="K569" s="6"/>
      <c r="L569" s="6"/>
      <c r="M569" s="6"/>
      <c r="N569" s="6"/>
      <c r="Q569" s="47"/>
      <c r="S569" s="6"/>
      <c r="T569" s="6"/>
      <c r="U569" s="6"/>
      <c r="W569" s="6"/>
      <c r="X569" s="6"/>
      <c r="Y569" s="6"/>
      <c r="AA569" s="54"/>
      <c r="AC569" s="6"/>
      <c r="AD569" s="288"/>
      <c r="AE569" s="6"/>
      <c r="AF569" s="6"/>
      <c r="AL569" s="6"/>
      <c r="AS569" s="41"/>
      <c r="AX569" s="58"/>
      <c r="BM569" s="4"/>
      <c r="BN569" s="6"/>
      <c r="BO569" s="6"/>
      <c r="BP569" s="6"/>
      <c r="BQ569" s="6"/>
      <c r="BR569" s="6"/>
      <c r="BT569" s="68"/>
    </row>
    <row r="570" spans="3:72" s="5" customFormat="1" x14ac:dyDescent="0.35">
      <c r="C570" s="402"/>
      <c r="D570" s="402"/>
      <c r="E570" s="6"/>
      <c r="F570" s="77"/>
      <c r="G570" s="77"/>
      <c r="H570" s="77"/>
      <c r="J570" s="459"/>
      <c r="K570" s="6"/>
      <c r="L570" s="6"/>
      <c r="M570" s="6"/>
      <c r="N570" s="6"/>
      <c r="Q570" s="47"/>
      <c r="S570" s="6"/>
      <c r="T570" s="6"/>
      <c r="U570" s="6"/>
      <c r="W570" s="6"/>
      <c r="X570" s="6"/>
      <c r="Y570" s="6"/>
      <c r="AA570" s="54"/>
      <c r="AC570" s="6"/>
      <c r="AD570" s="288"/>
      <c r="AE570" s="6"/>
      <c r="AF570" s="6"/>
      <c r="AL570" s="6"/>
      <c r="AS570" s="41"/>
      <c r="AX570" s="58"/>
      <c r="BM570" s="4"/>
      <c r="BN570" s="6"/>
      <c r="BO570" s="6"/>
      <c r="BP570" s="6"/>
      <c r="BQ570" s="6"/>
      <c r="BR570" s="6"/>
      <c r="BT570" s="68"/>
    </row>
    <row r="571" spans="3:72" s="5" customFormat="1" x14ac:dyDescent="0.35">
      <c r="C571" s="402"/>
      <c r="D571" s="402"/>
      <c r="E571" s="6"/>
      <c r="F571" s="77"/>
      <c r="G571" s="77"/>
      <c r="H571" s="77"/>
      <c r="J571" s="459"/>
      <c r="K571" s="6"/>
      <c r="L571" s="6"/>
      <c r="M571" s="6"/>
      <c r="N571" s="6"/>
      <c r="Q571" s="47"/>
      <c r="S571" s="6"/>
      <c r="T571" s="6"/>
      <c r="U571" s="6"/>
      <c r="W571" s="6"/>
      <c r="X571" s="6"/>
      <c r="Y571" s="6"/>
      <c r="AA571" s="54"/>
      <c r="AC571" s="6"/>
      <c r="AD571" s="288"/>
      <c r="AE571" s="6"/>
      <c r="AF571" s="6"/>
      <c r="AL571" s="6"/>
      <c r="AS571" s="41"/>
      <c r="AX571" s="58"/>
      <c r="BM571" s="4"/>
      <c r="BN571" s="6"/>
      <c r="BO571" s="6"/>
      <c r="BP571" s="6"/>
      <c r="BQ571" s="6"/>
      <c r="BR571" s="6"/>
      <c r="BT571" s="68"/>
    </row>
    <row r="572" spans="3:72" s="5" customFormat="1" x14ac:dyDescent="0.35">
      <c r="C572" s="402"/>
      <c r="D572" s="402"/>
      <c r="E572" s="6"/>
      <c r="F572" s="77"/>
      <c r="G572" s="77"/>
      <c r="H572" s="77"/>
      <c r="J572" s="459"/>
      <c r="K572" s="6"/>
      <c r="L572" s="6"/>
      <c r="M572" s="6"/>
      <c r="N572" s="6"/>
      <c r="Q572" s="47"/>
      <c r="S572" s="6"/>
      <c r="T572" s="6"/>
      <c r="U572" s="6"/>
      <c r="W572" s="6"/>
      <c r="X572" s="6"/>
      <c r="Y572" s="6"/>
      <c r="AA572" s="54"/>
      <c r="AC572" s="6"/>
      <c r="AD572" s="288"/>
      <c r="AE572" s="6"/>
      <c r="AF572" s="6"/>
      <c r="AL572" s="6"/>
      <c r="AS572" s="41"/>
      <c r="AX572" s="58"/>
      <c r="BM572" s="4"/>
      <c r="BN572" s="6"/>
      <c r="BO572" s="6"/>
      <c r="BP572" s="6"/>
      <c r="BQ572" s="6"/>
      <c r="BR572" s="6"/>
      <c r="BT572" s="68"/>
    </row>
    <row r="573" spans="3:72" s="5" customFormat="1" x14ac:dyDescent="0.35">
      <c r="C573" s="402"/>
      <c r="D573" s="402"/>
      <c r="E573" s="6"/>
      <c r="F573" s="77"/>
      <c r="G573" s="77"/>
      <c r="H573" s="77"/>
      <c r="J573" s="459"/>
      <c r="K573" s="6"/>
      <c r="L573" s="6"/>
      <c r="M573" s="6"/>
      <c r="N573" s="6"/>
      <c r="Q573" s="47"/>
      <c r="S573" s="6"/>
      <c r="T573" s="6"/>
      <c r="U573" s="6"/>
      <c r="W573" s="6"/>
      <c r="X573" s="6"/>
      <c r="Y573" s="6"/>
      <c r="AA573" s="54"/>
      <c r="AC573" s="6"/>
      <c r="AD573" s="288"/>
      <c r="AE573" s="6"/>
      <c r="AF573" s="6"/>
      <c r="AL573" s="6"/>
      <c r="AS573" s="41"/>
      <c r="AX573" s="58"/>
      <c r="BM573" s="4"/>
      <c r="BN573" s="6"/>
      <c r="BO573" s="6"/>
      <c r="BP573" s="6"/>
      <c r="BQ573" s="6"/>
      <c r="BR573" s="6"/>
      <c r="BT573" s="68"/>
    </row>
    <row r="574" spans="3:72" s="5" customFormat="1" x14ac:dyDescent="0.35">
      <c r="C574" s="402"/>
      <c r="D574" s="402"/>
      <c r="E574" s="6"/>
      <c r="F574" s="77"/>
      <c r="G574" s="77"/>
      <c r="H574" s="77"/>
      <c r="J574" s="459"/>
      <c r="K574" s="6"/>
      <c r="L574" s="6"/>
      <c r="M574" s="6"/>
      <c r="N574" s="6"/>
      <c r="Q574" s="47"/>
      <c r="S574" s="6"/>
      <c r="T574" s="6"/>
      <c r="U574" s="6"/>
      <c r="W574" s="6"/>
      <c r="X574" s="6"/>
      <c r="Y574" s="6"/>
      <c r="AA574" s="54"/>
      <c r="AC574" s="6"/>
      <c r="AD574" s="288"/>
      <c r="AE574" s="6"/>
      <c r="AF574" s="6"/>
      <c r="AL574" s="6"/>
      <c r="AS574" s="41"/>
      <c r="AX574" s="58"/>
      <c r="BM574" s="4"/>
      <c r="BN574" s="6"/>
      <c r="BO574" s="6"/>
      <c r="BP574" s="6"/>
      <c r="BQ574" s="6"/>
      <c r="BR574" s="6"/>
      <c r="BT574" s="68"/>
    </row>
    <row r="575" spans="3:72" s="5" customFormat="1" x14ac:dyDescent="0.35">
      <c r="C575" s="402"/>
      <c r="D575" s="402"/>
      <c r="E575" s="6"/>
      <c r="F575" s="77"/>
      <c r="G575" s="77"/>
      <c r="H575" s="77"/>
      <c r="J575" s="459"/>
      <c r="K575" s="6"/>
      <c r="L575" s="6"/>
      <c r="M575" s="6"/>
      <c r="N575" s="6"/>
      <c r="Q575" s="47"/>
      <c r="S575" s="6"/>
      <c r="T575" s="6"/>
      <c r="U575" s="6"/>
      <c r="W575" s="6"/>
      <c r="X575" s="6"/>
      <c r="Y575" s="6"/>
      <c r="AA575" s="54"/>
      <c r="AC575" s="6"/>
      <c r="AD575" s="288"/>
      <c r="AE575" s="6"/>
      <c r="AF575" s="6"/>
      <c r="AL575" s="6"/>
      <c r="AS575" s="41"/>
      <c r="AX575" s="58"/>
      <c r="BM575" s="4"/>
      <c r="BN575" s="6"/>
      <c r="BO575" s="6"/>
      <c r="BP575" s="6"/>
      <c r="BQ575" s="6"/>
      <c r="BR575" s="6"/>
      <c r="BT575" s="68"/>
    </row>
    <row r="576" spans="3:72" s="5" customFormat="1" x14ac:dyDescent="0.35">
      <c r="C576" s="402"/>
      <c r="D576" s="402"/>
      <c r="E576" s="6"/>
      <c r="F576" s="77"/>
      <c r="G576" s="77"/>
      <c r="H576" s="77"/>
      <c r="J576" s="459"/>
      <c r="K576" s="6"/>
      <c r="L576" s="6"/>
      <c r="M576" s="6"/>
      <c r="N576" s="6"/>
      <c r="Q576" s="47"/>
      <c r="S576" s="6"/>
      <c r="T576" s="6"/>
      <c r="U576" s="6"/>
      <c r="W576" s="6"/>
      <c r="X576" s="6"/>
      <c r="Y576" s="6"/>
      <c r="AA576" s="54"/>
      <c r="AC576" s="6"/>
      <c r="AD576" s="288"/>
      <c r="AE576" s="6"/>
      <c r="AF576" s="6"/>
      <c r="AL576" s="6"/>
      <c r="AS576" s="41"/>
      <c r="AX576" s="58"/>
      <c r="BM576" s="4"/>
      <c r="BN576" s="6"/>
      <c r="BO576" s="6"/>
      <c r="BP576" s="6"/>
      <c r="BQ576" s="6"/>
      <c r="BR576" s="6"/>
      <c r="BT576" s="68"/>
    </row>
    <row r="577" spans="3:72" s="5" customFormat="1" x14ac:dyDescent="0.35">
      <c r="C577" s="402"/>
      <c r="D577" s="402"/>
      <c r="E577" s="6"/>
      <c r="F577" s="77"/>
      <c r="G577" s="77"/>
      <c r="H577" s="77"/>
      <c r="J577" s="459"/>
      <c r="K577" s="6"/>
      <c r="L577" s="6"/>
      <c r="M577" s="6"/>
      <c r="N577" s="6"/>
      <c r="Q577" s="47"/>
      <c r="S577" s="6"/>
      <c r="T577" s="6"/>
      <c r="U577" s="6"/>
      <c r="W577" s="6"/>
      <c r="X577" s="6"/>
      <c r="Y577" s="6"/>
      <c r="AA577" s="54"/>
      <c r="AC577" s="6"/>
      <c r="AD577" s="288"/>
      <c r="AE577" s="6"/>
      <c r="AF577" s="6"/>
      <c r="AL577" s="6"/>
      <c r="AS577" s="41"/>
      <c r="AX577" s="58"/>
      <c r="BM577" s="4"/>
      <c r="BN577" s="6"/>
      <c r="BO577" s="6"/>
      <c r="BP577" s="6"/>
      <c r="BQ577" s="6"/>
      <c r="BR577" s="6"/>
      <c r="BT577" s="68"/>
    </row>
    <row r="578" spans="3:72" s="5" customFormat="1" x14ac:dyDescent="0.35">
      <c r="C578" s="402"/>
      <c r="D578" s="402"/>
      <c r="E578" s="6"/>
      <c r="F578" s="77"/>
      <c r="G578" s="77"/>
      <c r="H578" s="77"/>
      <c r="J578" s="459"/>
      <c r="K578" s="6"/>
      <c r="L578" s="6"/>
      <c r="M578" s="6"/>
      <c r="N578" s="6"/>
      <c r="Q578" s="47"/>
      <c r="S578" s="6"/>
      <c r="T578" s="6"/>
      <c r="U578" s="6"/>
      <c r="W578" s="6"/>
      <c r="X578" s="6"/>
      <c r="Y578" s="6"/>
      <c r="AA578" s="54"/>
      <c r="AC578" s="6"/>
      <c r="AD578" s="288"/>
      <c r="AE578" s="6"/>
      <c r="AF578" s="6"/>
      <c r="AL578" s="6"/>
      <c r="AS578" s="41"/>
      <c r="AX578" s="58"/>
      <c r="BM578" s="4"/>
      <c r="BN578" s="6"/>
      <c r="BO578" s="6"/>
      <c r="BP578" s="6"/>
      <c r="BQ578" s="6"/>
      <c r="BR578" s="6"/>
      <c r="BT578" s="68"/>
    </row>
    <row r="579" spans="3:72" s="5" customFormat="1" x14ac:dyDescent="0.35">
      <c r="C579" s="402"/>
      <c r="D579" s="402"/>
      <c r="E579" s="6"/>
      <c r="F579" s="77"/>
      <c r="G579" s="77"/>
      <c r="H579" s="77"/>
      <c r="J579" s="459"/>
      <c r="K579" s="6"/>
      <c r="L579" s="6"/>
      <c r="M579" s="6"/>
      <c r="N579" s="6"/>
      <c r="Q579" s="47"/>
      <c r="S579" s="6"/>
      <c r="T579" s="6"/>
      <c r="U579" s="6"/>
      <c r="W579" s="6"/>
      <c r="X579" s="6"/>
      <c r="Y579" s="6"/>
      <c r="AA579" s="54"/>
      <c r="AC579" s="6"/>
      <c r="AD579" s="288"/>
      <c r="AE579" s="6"/>
      <c r="AF579" s="6"/>
      <c r="AL579" s="6"/>
      <c r="AS579" s="41"/>
      <c r="AX579" s="58"/>
      <c r="BM579" s="4"/>
      <c r="BN579" s="6"/>
      <c r="BO579" s="6"/>
      <c r="BP579" s="6"/>
      <c r="BQ579" s="6"/>
      <c r="BR579" s="6"/>
      <c r="BT579" s="68"/>
    </row>
    <row r="580" spans="3:72" s="5" customFormat="1" x14ac:dyDescent="0.35">
      <c r="C580" s="402"/>
      <c r="D580" s="402"/>
      <c r="E580" s="6"/>
      <c r="F580" s="77"/>
      <c r="G580" s="77"/>
      <c r="H580" s="77"/>
      <c r="J580" s="459"/>
      <c r="K580" s="6"/>
      <c r="L580" s="6"/>
      <c r="M580" s="6"/>
      <c r="N580" s="6"/>
      <c r="Q580" s="47"/>
      <c r="S580" s="6"/>
      <c r="T580" s="6"/>
      <c r="U580" s="6"/>
      <c r="W580" s="6"/>
      <c r="X580" s="6"/>
      <c r="Y580" s="6"/>
      <c r="AA580" s="54"/>
      <c r="AC580" s="6"/>
      <c r="AD580" s="288"/>
      <c r="AE580" s="6"/>
      <c r="AF580" s="6"/>
      <c r="AL580" s="6"/>
      <c r="AS580" s="41"/>
      <c r="AX580" s="58"/>
      <c r="BM580" s="4"/>
      <c r="BN580" s="6"/>
      <c r="BO580" s="6"/>
      <c r="BP580" s="6"/>
      <c r="BQ580" s="6"/>
      <c r="BR580" s="6"/>
      <c r="BT580" s="68"/>
    </row>
    <row r="581" spans="3:72" s="5" customFormat="1" x14ac:dyDescent="0.35">
      <c r="C581" s="402"/>
      <c r="D581" s="402"/>
      <c r="E581" s="6"/>
      <c r="F581" s="77"/>
      <c r="G581" s="77"/>
      <c r="H581" s="77"/>
      <c r="J581" s="459"/>
      <c r="K581" s="6"/>
      <c r="L581" s="6"/>
      <c r="M581" s="6"/>
      <c r="N581" s="6"/>
      <c r="Q581" s="47"/>
      <c r="S581" s="6"/>
      <c r="T581" s="6"/>
      <c r="U581" s="6"/>
      <c r="W581" s="6"/>
      <c r="X581" s="6"/>
      <c r="Y581" s="6"/>
      <c r="AA581" s="54"/>
      <c r="AC581" s="6"/>
      <c r="AD581" s="288"/>
      <c r="AE581" s="6"/>
      <c r="AF581" s="6"/>
      <c r="AL581" s="6"/>
      <c r="AS581" s="41"/>
      <c r="AX581" s="58"/>
      <c r="BM581" s="4"/>
      <c r="BN581" s="6"/>
      <c r="BO581" s="6"/>
      <c r="BP581" s="6"/>
      <c r="BQ581" s="6"/>
      <c r="BR581" s="6"/>
      <c r="BT581" s="68"/>
    </row>
    <row r="582" spans="3:72" s="5" customFormat="1" x14ac:dyDescent="0.35">
      <c r="C582" s="402"/>
      <c r="D582" s="402"/>
      <c r="E582" s="6"/>
      <c r="F582" s="77"/>
      <c r="G582" s="77"/>
      <c r="H582" s="77"/>
      <c r="J582" s="459"/>
      <c r="K582" s="6"/>
      <c r="L582" s="6"/>
      <c r="M582" s="6"/>
      <c r="N582" s="6"/>
      <c r="Q582" s="47"/>
      <c r="S582" s="6"/>
      <c r="T582" s="6"/>
      <c r="U582" s="6"/>
      <c r="W582" s="6"/>
      <c r="X582" s="6"/>
      <c r="Y582" s="6"/>
      <c r="AA582" s="54"/>
      <c r="AC582" s="6"/>
      <c r="AD582" s="288"/>
      <c r="AE582" s="6"/>
      <c r="AF582" s="6"/>
      <c r="AL582" s="6"/>
      <c r="AS582" s="41"/>
      <c r="AX582" s="58"/>
      <c r="BM582" s="4"/>
      <c r="BN582" s="6"/>
      <c r="BO582" s="6"/>
      <c r="BP582" s="6"/>
      <c r="BQ582" s="6"/>
      <c r="BR582" s="6"/>
      <c r="BT582" s="68"/>
    </row>
    <row r="583" spans="3:72" s="5" customFormat="1" x14ac:dyDescent="0.35">
      <c r="C583" s="402"/>
      <c r="D583" s="402"/>
      <c r="E583" s="6"/>
      <c r="F583" s="77"/>
      <c r="G583" s="77"/>
      <c r="H583" s="77"/>
      <c r="J583" s="459"/>
      <c r="K583" s="6"/>
      <c r="L583" s="6"/>
      <c r="M583" s="6"/>
      <c r="N583" s="6"/>
      <c r="Q583" s="47"/>
      <c r="S583" s="6"/>
      <c r="T583" s="6"/>
      <c r="U583" s="6"/>
      <c r="W583" s="6"/>
      <c r="X583" s="6"/>
      <c r="Y583" s="6"/>
      <c r="AA583" s="54"/>
      <c r="AC583" s="6"/>
      <c r="AD583" s="288"/>
      <c r="AE583" s="6"/>
      <c r="AF583" s="6"/>
      <c r="AL583" s="6"/>
      <c r="AS583" s="41"/>
      <c r="AX583" s="58"/>
      <c r="BM583" s="4"/>
      <c r="BN583" s="6"/>
      <c r="BO583" s="6"/>
      <c r="BP583" s="6"/>
      <c r="BQ583" s="6"/>
      <c r="BR583" s="6"/>
      <c r="BT583" s="68"/>
    </row>
    <row r="584" spans="3:72" s="5" customFormat="1" x14ac:dyDescent="0.35">
      <c r="C584" s="402"/>
      <c r="D584" s="402"/>
      <c r="E584" s="6"/>
      <c r="F584" s="77"/>
      <c r="G584" s="77"/>
      <c r="H584" s="77"/>
      <c r="J584" s="459"/>
      <c r="K584" s="6"/>
      <c r="L584" s="6"/>
      <c r="M584" s="6"/>
      <c r="N584" s="6"/>
      <c r="Q584" s="47"/>
      <c r="S584" s="6"/>
      <c r="T584" s="6"/>
      <c r="U584" s="6"/>
      <c r="W584" s="6"/>
      <c r="X584" s="6"/>
      <c r="Y584" s="6"/>
      <c r="AA584" s="54"/>
      <c r="AC584" s="6"/>
      <c r="AD584" s="288"/>
      <c r="AE584" s="6"/>
      <c r="AF584" s="6"/>
      <c r="AL584" s="6"/>
      <c r="AS584" s="41"/>
      <c r="AX584" s="58"/>
      <c r="BM584" s="4"/>
      <c r="BN584" s="6"/>
      <c r="BO584" s="6"/>
      <c r="BP584" s="6"/>
      <c r="BQ584" s="6"/>
      <c r="BR584" s="6"/>
      <c r="BT584" s="68"/>
    </row>
    <row r="585" spans="3:72" s="5" customFormat="1" x14ac:dyDescent="0.35">
      <c r="C585" s="402"/>
      <c r="D585" s="402"/>
      <c r="E585" s="6"/>
      <c r="F585" s="77"/>
      <c r="G585" s="77"/>
      <c r="H585" s="77"/>
      <c r="J585" s="459"/>
      <c r="K585" s="6"/>
      <c r="L585" s="6"/>
      <c r="M585" s="6"/>
      <c r="N585" s="6"/>
      <c r="Q585" s="47"/>
      <c r="S585" s="6"/>
      <c r="T585" s="6"/>
      <c r="U585" s="6"/>
      <c r="W585" s="6"/>
      <c r="X585" s="6"/>
      <c r="Y585" s="6"/>
      <c r="AA585" s="54"/>
      <c r="AC585" s="6"/>
      <c r="AD585" s="288"/>
      <c r="AE585" s="6"/>
      <c r="AF585" s="6"/>
      <c r="AL585" s="6"/>
      <c r="AS585" s="41"/>
      <c r="AX585" s="58"/>
      <c r="BM585" s="4"/>
      <c r="BN585" s="6"/>
      <c r="BO585" s="6"/>
      <c r="BP585" s="6"/>
      <c r="BQ585" s="6"/>
      <c r="BR585" s="6"/>
      <c r="BT585" s="68"/>
    </row>
    <row r="586" spans="3:72" s="5" customFormat="1" x14ac:dyDescent="0.35">
      <c r="C586" s="402"/>
      <c r="D586" s="402"/>
      <c r="E586" s="6"/>
      <c r="F586" s="77"/>
      <c r="G586" s="77"/>
      <c r="H586" s="77"/>
      <c r="J586" s="459"/>
      <c r="K586" s="6"/>
      <c r="L586" s="6"/>
      <c r="M586" s="6"/>
      <c r="N586" s="6"/>
      <c r="Q586" s="47"/>
      <c r="S586" s="6"/>
      <c r="T586" s="6"/>
      <c r="U586" s="6"/>
      <c r="W586" s="6"/>
      <c r="X586" s="6"/>
      <c r="Y586" s="6"/>
      <c r="AA586" s="54"/>
      <c r="AC586" s="6"/>
      <c r="AD586" s="288"/>
      <c r="AE586" s="6"/>
      <c r="AF586" s="6"/>
      <c r="AL586" s="6"/>
      <c r="AS586" s="41"/>
      <c r="AX586" s="58"/>
      <c r="BM586" s="4"/>
      <c r="BN586" s="6"/>
      <c r="BO586" s="6"/>
      <c r="BP586" s="6"/>
      <c r="BQ586" s="6"/>
      <c r="BR586" s="6"/>
      <c r="BT586" s="68"/>
    </row>
    <row r="587" spans="3:72" s="5" customFormat="1" x14ac:dyDescent="0.35">
      <c r="C587" s="402"/>
      <c r="D587" s="402"/>
      <c r="E587" s="6"/>
      <c r="F587" s="77"/>
      <c r="G587" s="77"/>
      <c r="H587" s="77"/>
      <c r="J587" s="459"/>
      <c r="K587" s="6"/>
      <c r="L587" s="6"/>
      <c r="M587" s="6"/>
      <c r="N587" s="6"/>
      <c r="Q587" s="47"/>
      <c r="S587" s="6"/>
      <c r="T587" s="6"/>
      <c r="U587" s="6"/>
      <c r="W587" s="6"/>
      <c r="X587" s="6"/>
      <c r="Y587" s="6"/>
      <c r="AA587" s="54"/>
      <c r="AC587" s="6"/>
      <c r="AD587" s="288"/>
      <c r="AE587" s="6"/>
      <c r="AF587" s="6"/>
      <c r="AL587" s="6"/>
      <c r="AS587" s="41"/>
      <c r="AX587" s="58"/>
      <c r="BM587" s="4"/>
      <c r="BN587" s="6"/>
      <c r="BO587" s="6"/>
      <c r="BP587" s="6"/>
      <c r="BQ587" s="6"/>
      <c r="BR587" s="6"/>
      <c r="BT587" s="68"/>
    </row>
    <row r="588" spans="3:72" s="5" customFormat="1" x14ac:dyDescent="0.35">
      <c r="C588" s="402"/>
      <c r="D588" s="402"/>
      <c r="E588" s="6"/>
      <c r="F588" s="77"/>
      <c r="G588" s="77"/>
      <c r="H588" s="77"/>
      <c r="J588" s="459"/>
      <c r="K588" s="6"/>
      <c r="L588" s="6"/>
      <c r="M588" s="6"/>
      <c r="N588" s="6"/>
      <c r="Q588" s="47"/>
      <c r="S588" s="6"/>
      <c r="T588" s="6"/>
      <c r="U588" s="6"/>
      <c r="W588" s="6"/>
      <c r="X588" s="6"/>
      <c r="Y588" s="6"/>
      <c r="AA588" s="54"/>
      <c r="AC588" s="6"/>
      <c r="AD588" s="288"/>
      <c r="AE588" s="6"/>
      <c r="AF588" s="6"/>
      <c r="AL588" s="6"/>
      <c r="AS588" s="41"/>
      <c r="AX588" s="58"/>
      <c r="BM588" s="4"/>
      <c r="BN588" s="6"/>
      <c r="BO588" s="6"/>
      <c r="BP588" s="6"/>
      <c r="BQ588" s="6"/>
      <c r="BR588" s="6"/>
      <c r="BT588" s="68"/>
    </row>
    <row r="589" spans="3:72" s="5" customFormat="1" x14ac:dyDescent="0.35">
      <c r="C589" s="402"/>
      <c r="D589" s="402"/>
      <c r="E589" s="6"/>
      <c r="F589" s="77"/>
      <c r="G589" s="77"/>
      <c r="H589" s="77"/>
      <c r="J589" s="459"/>
      <c r="K589" s="6"/>
      <c r="L589" s="6"/>
      <c r="M589" s="6"/>
      <c r="N589" s="6"/>
      <c r="Q589" s="47"/>
      <c r="S589" s="6"/>
      <c r="T589" s="6"/>
      <c r="U589" s="6"/>
      <c r="W589" s="6"/>
      <c r="X589" s="6"/>
      <c r="Y589" s="6"/>
      <c r="AA589" s="54"/>
      <c r="AC589" s="6"/>
      <c r="AD589" s="288"/>
      <c r="AE589" s="6"/>
      <c r="AF589" s="6"/>
      <c r="AL589" s="6"/>
      <c r="AS589" s="41"/>
      <c r="AX589" s="58"/>
      <c r="BM589" s="4"/>
      <c r="BN589" s="6"/>
      <c r="BO589" s="6"/>
      <c r="BP589" s="6"/>
      <c r="BQ589" s="6"/>
      <c r="BR589" s="6"/>
      <c r="BT589" s="68"/>
    </row>
    <row r="590" spans="3:72" s="5" customFormat="1" x14ac:dyDescent="0.35">
      <c r="C590" s="402"/>
      <c r="D590" s="402"/>
      <c r="E590" s="6"/>
      <c r="F590" s="77"/>
      <c r="G590" s="77"/>
      <c r="H590" s="77"/>
      <c r="J590" s="459"/>
      <c r="K590" s="6"/>
      <c r="L590" s="6"/>
      <c r="M590" s="6"/>
      <c r="N590" s="6"/>
      <c r="Q590" s="47"/>
      <c r="S590" s="6"/>
      <c r="T590" s="6"/>
      <c r="U590" s="6"/>
      <c r="W590" s="6"/>
      <c r="X590" s="6"/>
      <c r="Y590" s="6"/>
      <c r="AA590" s="54"/>
      <c r="AC590" s="6"/>
      <c r="AD590" s="288"/>
      <c r="AE590" s="6"/>
      <c r="AF590" s="6"/>
      <c r="AL590" s="6"/>
      <c r="AS590" s="41"/>
      <c r="AX590" s="58"/>
      <c r="BM590" s="4"/>
      <c r="BN590" s="6"/>
      <c r="BO590" s="6"/>
      <c r="BP590" s="6"/>
      <c r="BQ590" s="6"/>
      <c r="BR590" s="6"/>
      <c r="BT590" s="68"/>
    </row>
    <row r="591" spans="3:72" s="5" customFormat="1" x14ac:dyDescent="0.35">
      <c r="C591" s="402"/>
      <c r="D591" s="402"/>
      <c r="E591" s="6"/>
      <c r="F591" s="77"/>
      <c r="G591" s="77"/>
      <c r="H591" s="77"/>
      <c r="J591" s="459"/>
      <c r="K591" s="6"/>
      <c r="L591" s="6"/>
      <c r="M591" s="6"/>
      <c r="N591" s="6"/>
      <c r="Q591" s="47"/>
      <c r="S591" s="6"/>
      <c r="T591" s="6"/>
      <c r="U591" s="6"/>
      <c r="W591" s="6"/>
      <c r="X591" s="6"/>
      <c r="Y591" s="6"/>
      <c r="AA591" s="54"/>
      <c r="AC591" s="6"/>
      <c r="AD591" s="288"/>
      <c r="AE591" s="6"/>
      <c r="AF591" s="6"/>
      <c r="AL591" s="6"/>
      <c r="AS591" s="41"/>
      <c r="AX591" s="58"/>
      <c r="BM591" s="4"/>
      <c r="BN591" s="6"/>
      <c r="BO591" s="6"/>
      <c r="BP591" s="6"/>
      <c r="BQ591" s="6"/>
      <c r="BR591" s="6"/>
      <c r="BT591" s="68"/>
    </row>
    <row r="592" spans="3:72" s="5" customFormat="1" x14ac:dyDescent="0.35">
      <c r="C592" s="402"/>
      <c r="D592" s="402"/>
      <c r="E592" s="6"/>
      <c r="F592" s="77"/>
      <c r="G592" s="77"/>
      <c r="H592" s="77"/>
      <c r="J592" s="459"/>
      <c r="K592" s="6"/>
      <c r="L592" s="6"/>
      <c r="M592" s="6"/>
      <c r="N592" s="6"/>
      <c r="Q592" s="47"/>
      <c r="S592" s="6"/>
      <c r="T592" s="6"/>
      <c r="U592" s="6"/>
      <c r="W592" s="6"/>
      <c r="X592" s="6"/>
      <c r="Y592" s="6"/>
      <c r="AA592" s="54"/>
      <c r="AC592" s="6"/>
      <c r="AD592" s="288"/>
      <c r="AE592" s="6"/>
      <c r="AF592" s="6"/>
      <c r="AL592" s="6"/>
      <c r="AS592" s="41"/>
      <c r="AX592" s="58"/>
      <c r="BM592" s="4"/>
      <c r="BN592" s="6"/>
      <c r="BO592" s="6"/>
      <c r="BP592" s="6"/>
      <c r="BQ592" s="6"/>
      <c r="BR592" s="6"/>
      <c r="BT592" s="68"/>
    </row>
    <row r="593" spans="3:72" s="5" customFormat="1" x14ac:dyDescent="0.35">
      <c r="C593" s="402"/>
      <c r="D593" s="402"/>
      <c r="E593" s="6"/>
      <c r="F593" s="77"/>
      <c r="G593" s="77"/>
      <c r="H593" s="77"/>
      <c r="J593" s="459"/>
      <c r="K593" s="6"/>
      <c r="L593" s="6"/>
      <c r="M593" s="6"/>
      <c r="N593" s="6"/>
      <c r="Q593" s="47"/>
      <c r="S593" s="6"/>
      <c r="T593" s="6"/>
      <c r="U593" s="6"/>
      <c r="W593" s="6"/>
      <c r="X593" s="6"/>
      <c r="Y593" s="6"/>
      <c r="AA593" s="54"/>
      <c r="AC593" s="6"/>
      <c r="AD593" s="288"/>
      <c r="AE593" s="6"/>
      <c r="AF593" s="6"/>
      <c r="AL593" s="6"/>
      <c r="AS593" s="41"/>
      <c r="AX593" s="58"/>
      <c r="BM593" s="4"/>
      <c r="BN593" s="6"/>
      <c r="BO593" s="6"/>
      <c r="BP593" s="6"/>
      <c r="BQ593" s="6"/>
      <c r="BR593" s="6"/>
      <c r="BT593" s="68"/>
    </row>
    <row r="594" spans="3:72" s="5" customFormat="1" x14ac:dyDescent="0.35">
      <c r="C594" s="402"/>
      <c r="D594" s="402"/>
      <c r="E594" s="6"/>
      <c r="F594" s="77"/>
      <c r="G594" s="77"/>
      <c r="H594" s="77"/>
      <c r="J594" s="459"/>
      <c r="K594" s="6"/>
      <c r="L594" s="6"/>
      <c r="M594" s="6"/>
      <c r="N594" s="6"/>
      <c r="Q594" s="47"/>
      <c r="S594" s="6"/>
      <c r="T594" s="6"/>
      <c r="U594" s="6"/>
      <c r="W594" s="6"/>
      <c r="X594" s="6"/>
      <c r="Y594" s="6"/>
      <c r="AA594" s="54"/>
      <c r="AC594" s="6"/>
      <c r="AD594" s="288"/>
      <c r="AE594" s="6"/>
      <c r="AF594" s="6"/>
      <c r="AL594" s="6"/>
      <c r="AS594" s="41"/>
      <c r="AX594" s="58"/>
      <c r="BM594" s="4"/>
      <c r="BN594" s="6"/>
      <c r="BO594" s="6"/>
      <c r="BP594" s="6"/>
      <c r="BQ594" s="6"/>
      <c r="BR594" s="6"/>
      <c r="BT594" s="68"/>
    </row>
    <row r="595" spans="3:72" s="5" customFormat="1" x14ac:dyDescent="0.35">
      <c r="C595" s="402"/>
      <c r="D595" s="402"/>
      <c r="E595" s="6"/>
      <c r="F595" s="77"/>
      <c r="G595" s="77"/>
      <c r="H595" s="77"/>
      <c r="J595" s="459"/>
      <c r="K595" s="6"/>
      <c r="L595" s="6"/>
      <c r="M595" s="6"/>
      <c r="N595" s="6"/>
      <c r="Q595" s="47"/>
      <c r="S595" s="6"/>
      <c r="T595" s="6"/>
      <c r="U595" s="6"/>
      <c r="W595" s="6"/>
      <c r="X595" s="6"/>
      <c r="Y595" s="6"/>
      <c r="AA595" s="54"/>
      <c r="AC595" s="6"/>
      <c r="AD595" s="288"/>
      <c r="AE595" s="6"/>
      <c r="AF595" s="6"/>
      <c r="AL595" s="6"/>
      <c r="AS595" s="41"/>
      <c r="AX595" s="58"/>
      <c r="BM595" s="4"/>
      <c r="BN595" s="6"/>
      <c r="BO595" s="6"/>
      <c r="BP595" s="6"/>
      <c r="BQ595" s="6"/>
      <c r="BR595" s="6"/>
      <c r="BT595" s="68"/>
    </row>
    <row r="596" spans="3:72" s="5" customFormat="1" x14ac:dyDescent="0.35">
      <c r="C596" s="402"/>
      <c r="D596" s="402"/>
      <c r="E596" s="6"/>
      <c r="F596" s="77"/>
      <c r="G596" s="77"/>
      <c r="H596" s="77"/>
      <c r="J596" s="459"/>
      <c r="K596" s="6"/>
      <c r="L596" s="6"/>
      <c r="M596" s="6"/>
      <c r="N596" s="6"/>
      <c r="Q596" s="47"/>
      <c r="S596" s="6"/>
      <c r="T596" s="6"/>
      <c r="U596" s="6"/>
      <c r="W596" s="6"/>
      <c r="X596" s="6"/>
      <c r="Y596" s="6"/>
      <c r="AA596" s="54"/>
      <c r="AC596" s="6"/>
      <c r="AD596" s="288"/>
      <c r="AE596" s="6"/>
      <c r="AF596" s="6"/>
      <c r="AL596" s="6"/>
      <c r="AS596" s="41"/>
      <c r="AX596" s="58"/>
      <c r="BM596" s="4"/>
      <c r="BN596" s="6"/>
      <c r="BO596" s="6"/>
      <c r="BP596" s="6"/>
      <c r="BQ596" s="6"/>
      <c r="BR596" s="6"/>
      <c r="BT596" s="68"/>
    </row>
    <row r="597" spans="3:72" s="5" customFormat="1" x14ac:dyDescent="0.35">
      <c r="C597" s="402"/>
      <c r="D597" s="402"/>
      <c r="E597" s="6"/>
      <c r="F597" s="77"/>
      <c r="G597" s="77"/>
      <c r="H597" s="77"/>
      <c r="J597" s="459"/>
      <c r="K597" s="6"/>
      <c r="L597" s="6"/>
      <c r="M597" s="6"/>
      <c r="N597" s="6"/>
      <c r="Q597" s="47"/>
      <c r="S597" s="6"/>
      <c r="T597" s="6"/>
      <c r="U597" s="6"/>
      <c r="W597" s="6"/>
      <c r="X597" s="6"/>
      <c r="Y597" s="6"/>
      <c r="AA597" s="54"/>
      <c r="AC597" s="6"/>
      <c r="AD597" s="288"/>
      <c r="AE597" s="6"/>
      <c r="AF597" s="6"/>
      <c r="AL597" s="6"/>
      <c r="AS597" s="41"/>
      <c r="AX597" s="58"/>
      <c r="BM597" s="4"/>
      <c r="BN597" s="6"/>
      <c r="BO597" s="6"/>
      <c r="BP597" s="6"/>
      <c r="BQ597" s="6"/>
      <c r="BR597" s="6"/>
      <c r="BT597" s="68"/>
    </row>
    <row r="598" spans="3:72" s="5" customFormat="1" x14ac:dyDescent="0.35">
      <c r="C598" s="402"/>
      <c r="D598" s="402"/>
      <c r="E598" s="6"/>
      <c r="F598" s="77"/>
      <c r="G598" s="77"/>
      <c r="H598" s="77"/>
      <c r="J598" s="459"/>
      <c r="K598" s="6"/>
      <c r="L598" s="6"/>
      <c r="M598" s="6"/>
      <c r="N598" s="6"/>
      <c r="Q598" s="47"/>
      <c r="S598" s="6"/>
      <c r="T598" s="6"/>
      <c r="U598" s="6"/>
      <c r="W598" s="6"/>
      <c r="X598" s="6"/>
      <c r="Y598" s="6"/>
      <c r="AA598" s="54"/>
      <c r="AC598" s="6"/>
      <c r="AD598" s="288"/>
      <c r="AE598" s="6"/>
      <c r="AF598" s="6"/>
      <c r="AL598" s="6"/>
      <c r="AS598" s="41"/>
      <c r="AX598" s="58"/>
      <c r="BM598" s="4"/>
      <c r="BN598" s="6"/>
      <c r="BO598" s="6"/>
      <c r="BP598" s="6"/>
      <c r="BQ598" s="6"/>
      <c r="BR598" s="6"/>
      <c r="BT598" s="68"/>
    </row>
    <row r="599" spans="3:72" s="5" customFormat="1" x14ac:dyDescent="0.35">
      <c r="C599" s="402"/>
      <c r="D599" s="402"/>
      <c r="E599" s="6"/>
      <c r="F599" s="77"/>
      <c r="G599" s="77"/>
      <c r="H599" s="77"/>
      <c r="J599" s="459"/>
      <c r="K599" s="6"/>
      <c r="L599" s="6"/>
      <c r="M599" s="6"/>
      <c r="N599" s="6"/>
      <c r="Q599" s="47"/>
      <c r="S599" s="6"/>
      <c r="T599" s="6"/>
      <c r="U599" s="6"/>
      <c r="W599" s="6"/>
      <c r="X599" s="6"/>
      <c r="Y599" s="6"/>
      <c r="AA599" s="54"/>
      <c r="AC599" s="6"/>
      <c r="AD599" s="288"/>
      <c r="AE599" s="6"/>
      <c r="AF599" s="6"/>
      <c r="AL599" s="6"/>
      <c r="AS599" s="41"/>
      <c r="AX599" s="58"/>
      <c r="BM599" s="4"/>
      <c r="BN599" s="6"/>
      <c r="BO599" s="6"/>
      <c r="BP599" s="6"/>
      <c r="BQ599" s="6"/>
      <c r="BR599" s="6"/>
      <c r="BT599" s="68"/>
    </row>
    <row r="600" spans="3:72" s="5" customFormat="1" x14ac:dyDescent="0.35">
      <c r="C600" s="402"/>
      <c r="D600" s="402"/>
      <c r="E600" s="6"/>
      <c r="F600" s="77"/>
      <c r="G600" s="77"/>
      <c r="H600" s="77"/>
      <c r="J600" s="459"/>
      <c r="K600" s="6"/>
      <c r="L600" s="6"/>
      <c r="M600" s="6"/>
      <c r="N600" s="6"/>
      <c r="Q600" s="47"/>
      <c r="S600" s="6"/>
      <c r="T600" s="6"/>
      <c r="U600" s="6"/>
      <c r="W600" s="6"/>
      <c r="X600" s="6"/>
      <c r="Y600" s="6"/>
      <c r="AA600" s="54"/>
      <c r="AC600" s="6"/>
      <c r="AD600" s="288"/>
      <c r="AE600" s="6"/>
      <c r="AF600" s="6"/>
      <c r="AL600" s="6"/>
      <c r="AS600" s="41"/>
      <c r="AX600" s="58"/>
      <c r="BM600" s="4"/>
      <c r="BN600" s="6"/>
      <c r="BO600" s="6"/>
      <c r="BP600" s="6"/>
      <c r="BQ600" s="6"/>
      <c r="BR600" s="6"/>
      <c r="BT600" s="68"/>
    </row>
    <row r="601" spans="3:72" s="5" customFormat="1" x14ac:dyDescent="0.35">
      <c r="C601" s="402"/>
      <c r="D601" s="402"/>
      <c r="E601" s="6"/>
      <c r="F601" s="77"/>
      <c r="G601" s="77"/>
      <c r="H601" s="77"/>
      <c r="J601" s="459"/>
      <c r="K601" s="6"/>
      <c r="L601" s="6"/>
      <c r="M601" s="6"/>
      <c r="N601" s="6"/>
      <c r="Q601" s="47"/>
      <c r="S601" s="6"/>
      <c r="T601" s="6"/>
      <c r="U601" s="6"/>
      <c r="W601" s="6"/>
      <c r="X601" s="6"/>
      <c r="Y601" s="6"/>
      <c r="AA601" s="54"/>
      <c r="AC601" s="6"/>
      <c r="AD601" s="288"/>
      <c r="AE601" s="6"/>
      <c r="AF601" s="6"/>
      <c r="AL601" s="6"/>
      <c r="AS601" s="41"/>
      <c r="AX601" s="58"/>
      <c r="BM601" s="4"/>
      <c r="BN601" s="6"/>
      <c r="BO601" s="6"/>
      <c r="BP601" s="6"/>
      <c r="BQ601" s="6"/>
      <c r="BR601" s="6"/>
      <c r="BT601" s="68"/>
    </row>
    <row r="602" spans="3:72" s="5" customFormat="1" x14ac:dyDescent="0.35">
      <c r="C602" s="402"/>
      <c r="D602" s="402"/>
      <c r="E602" s="6"/>
      <c r="F602" s="77"/>
      <c r="G602" s="77"/>
      <c r="H602" s="77"/>
      <c r="J602" s="459"/>
      <c r="K602" s="6"/>
      <c r="L602" s="6"/>
      <c r="M602" s="6"/>
      <c r="N602" s="6"/>
      <c r="Q602" s="47"/>
      <c r="S602" s="6"/>
      <c r="T602" s="6"/>
      <c r="U602" s="6"/>
      <c r="W602" s="6"/>
      <c r="X602" s="6"/>
      <c r="Y602" s="6"/>
      <c r="AA602" s="54"/>
      <c r="AC602" s="6"/>
      <c r="AD602" s="288"/>
      <c r="AE602" s="6"/>
      <c r="AF602" s="6"/>
      <c r="AL602" s="6"/>
      <c r="AS602" s="41"/>
      <c r="AX602" s="58"/>
      <c r="BM602" s="4"/>
      <c r="BN602" s="6"/>
      <c r="BO602" s="6"/>
      <c r="BP602" s="6"/>
      <c r="BQ602" s="6"/>
      <c r="BR602" s="6"/>
      <c r="BT602" s="68"/>
    </row>
    <row r="603" spans="3:72" s="5" customFormat="1" x14ac:dyDescent="0.35">
      <c r="C603" s="402"/>
      <c r="D603" s="402"/>
      <c r="E603" s="6"/>
      <c r="F603" s="77"/>
      <c r="G603" s="77"/>
      <c r="H603" s="77"/>
      <c r="J603" s="459"/>
      <c r="K603" s="6"/>
      <c r="L603" s="6"/>
      <c r="M603" s="6"/>
      <c r="N603" s="6"/>
      <c r="Q603" s="47"/>
      <c r="S603" s="6"/>
      <c r="T603" s="6"/>
      <c r="U603" s="6"/>
      <c r="W603" s="6"/>
      <c r="X603" s="6"/>
      <c r="Y603" s="6"/>
      <c r="AA603" s="54"/>
      <c r="AC603" s="6"/>
      <c r="AD603" s="288"/>
      <c r="AE603" s="6"/>
      <c r="AF603" s="6"/>
      <c r="AL603" s="6"/>
      <c r="AS603" s="41"/>
      <c r="AX603" s="58"/>
      <c r="BM603" s="4"/>
      <c r="BN603" s="6"/>
      <c r="BO603" s="6"/>
      <c r="BP603" s="6"/>
      <c r="BQ603" s="6"/>
      <c r="BR603" s="6"/>
      <c r="BT603" s="68"/>
    </row>
    <row r="604" spans="3:72" s="5" customFormat="1" x14ac:dyDescent="0.35">
      <c r="C604" s="402"/>
      <c r="D604" s="402"/>
      <c r="E604" s="6"/>
      <c r="F604" s="77"/>
      <c r="G604" s="77"/>
      <c r="H604" s="77"/>
      <c r="J604" s="459"/>
      <c r="K604" s="6"/>
      <c r="L604" s="6"/>
      <c r="M604" s="6"/>
      <c r="N604" s="6"/>
      <c r="Q604" s="47"/>
      <c r="S604" s="6"/>
      <c r="T604" s="6"/>
      <c r="U604" s="6"/>
      <c r="W604" s="6"/>
      <c r="X604" s="6"/>
      <c r="Y604" s="6"/>
      <c r="AA604" s="54"/>
      <c r="AC604" s="6"/>
      <c r="AD604" s="288"/>
      <c r="AE604" s="6"/>
      <c r="AF604" s="6"/>
      <c r="AL604" s="6"/>
      <c r="AS604" s="41"/>
      <c r="AX604" s="58"/>
      <c r="BM604" s="4"/>
      <c r="BN604" s="6"/>
      <c r="BO604" s="6"/>
      <c r="BP604" s="6"/>
      <c r="BQ604" s="6"/>
      <c r="BR604" s="6"/>
      <c r="BT604" s="68"/>
    </row>
    <row r="605" spans="3:72" s="5" customFormat="1" x14ac:dyDescent="0.35">
      <c r="C605" s="402"/>
      <c r="D605" s="402"/>
      <c r="E605" s="6"/>
      <c r="F605" s="77"/>
      <c r="G605" s="77"/>
      <c r="H605" s="77"/>
      <c r="J605" s="459"/>
      <c r="K605" s="6"/>
      <c r="L605" s="6"/>
      <c r="M605" s="6"/>
      <c r="N605" s="6"/>
      <c r="Q605" s="47"/>
      <c r="S605" s="6"/>
      <c r="T605" s="6"/>
      <c r="U605" s="6"/>
      <c r="W605" s="6"/>
      <c r="X605" s="6"/>
      <c r="Y605" s="6"/>
      <c r="AA605" s="54"/>
      <c r="AC605" s="6"/>
      <c r="AD605" s="288"/>
      <c r="AE605" s="6"/>
      <c r="AF605" s="6"/>
      <c r="AL605" s="6"/>
      <c r="AS605" s="41"/>
      <c r="AX605" s="58"/>
      <c r="BM605" s="4"/>
      <c r="BN605" s="6"/>
      <c r="BO605" s="6"/>
      <c r="BP605" s="6"/>
      <c r="BQ605" s="6"/>
      <c r="BR605" s="6"/>
      <c r="BT605" s="68"/>
    </row>
    <row r="606" spans="3:72" s="5" customFormat="1" x14ac:dyDescent="0.35">
      <c r="C606" s="402"/>
      <c r="D606" s="402"/>
      <c r="E606" s="6"/>
      <c r="F606" s="77"/>
      <c r="G606" s="77"/>
      <c r="H606" s="77"/>
      <c r="J606" s="459"/>
      <c r="K606" s="6"/>
      <c r="L606" s="6"/>
      <c r="M606" s="6"/>
      <c r="N606" s="6"/>
      <c r="Q606" s="47"/>
      <c r="S606" s="6"/>
      <c r="T606" s="6"/>
      <c r="U606" s="6"/>
      <c r="W606" s="6"/>
      <c r="X606" s="6"/>
      <c r="Y606" s="6"/>
      <c r="AA606" s="54"/>
      <c r="AC606" s="6"/>
      <c r="AD606" s="288"/>
      <c r="AE606" s="6"/>
      <c r="AF606" s="6"/>
      <c r="AL606" s="6"/>
      <c r="AS606" s="41"/>
      <c r="AX606" s="58"/>
      <c r="BM606" s="4"/>
      <c r="BN606" s="6"/>
      <c r="BO606" s="6"/>
      <c r="BP606" s="6"/>
      <c r="BQ606" s="6"/>
      <c r="BR606" s="6"/>
      <c r="BT606" s="68"/>
    </row>
    <row r="607" spans="3:72" s="5" customFormat="1" x14ac:dyDescent="0.35">
      <c r="C607" s="402"/>
      <c r="D607" s="402"/>
      <c r="E607" s="6"/>
      <c r="F607" s="77"/>
      <c r="G607" s="77"/>
      <c r="H607" s="77"/>
      <c r="J607" s="459"/>
      <c r="K607" s="6"/>
      <c r="L607" s="6"/>
      <c r="M607" s="6"/>
      <c r="N607" s="6"/>
      <c r="Q607" s="47"/>
      <c r="S607" s="6"/>
      <c r="T607" s="6"/>
      <c r="U607" s="6"/>
      <c r="W607" s="6"/>
      <c r="X607" s="6"/>
      <c r="Y607" s="6"/>
      <c r="AA607" s="54"/>
      <c r="AC607" s="6"/>
      <c r="AD607" s="288"/>
      <c r="AE607" s="6"/>
      <c r="AF607" s="6"/>
      <c r="AL607" s="6"/>
      <c r="AS607" s="41"/>
      <c r="AX607" s="58"/>
      <c r="BM607" s="4"/>
      <c r="BN607" s="6"/>
      <c r="BO607" s="6"/>
      <c r="BP607" s="6"/>
      <c r="BQ607" s="6"/>
      <c r="BR607" s="6"/>
      <c r="BT607" s="68"/>
    </row>
    <row r="608" spans="3:72" s="5" customFormat="1" x14ac:dyDescent="0.35">
      <c r="C608" s="402"/>
      <c r="D608" s="402"/>
      <c r="E608" s="6"/>
      <c r="F608" s="77"/>
      <c r="G608" s="77"/>
      <c r="H608" s="77"/>
      <c r="J608" s="459"/>
      <c r="K608" s="6"/>
      <c r="L608" s="6"/>
      <c r="M608" s="6"/>
      <c r="N608" s="6"/>
      <c r="Q608" s="47"/>
      <c r="S608" s="6"/>
      <c r="T608" s="6"/>
      <c r="U608" s="6"/>
      <c r="W608" s="6"/>
      <c r="X608" s="6"/>
      <c r="Y608" s="6"/>
      <c r="AA608" s="54"/>
      <c r="AC608" s="6"/>
      <c r="AD608" s="288"/>
      <c r="AE608" s="6"/>
      <c r="AF608" s="6"/>
      <c r="AL608" s="6"/>
      <c r="AS608" s="41"/>
      <c r="AX608" s="58"/>
      <c r="BM608" s="4"/>
      <c r="BN608" s="6"/>
      <c r="BO608" s="6"/>
      <c r="BP608" s="6"/>
      <c r="BQ608" s="6"/>
      <c r="BR608" s="6"/>
      <c r="BT608" s="68"/>
    </row>
    <row r="609" spans="3:72" s="5" customFormat="1" x14ac:dyDescent="0.35">
      <c r="C609" s="402"/>
      <c r="D609" s="402"/>
      <c r="E609" s="6"/>
      <c r="F609" s="77"/>
      <c r="G609" s="77"/>
      <c r="H609" s="77"/>
      <c r="J609" s="459"/>
      <c r="K609" s="6"/>
      <c r="L609" s="6"/>
      <c r="M609" s="6"/>
      <c r="N609" s="6"/>
      <c r="Q609" s="47"/>
      <c r="S609" s="6"/>
      <c r="T609" s="6"/>
      <c r="U609" s="6"/>
      <c r="W609" s="6"/>
      <c r="X609" s="6"/>
      <c r="Y609" s="6"/>
      <c r="AA609" s="54"/>
      <c r="AC609" s="6"/>
      <c r="AD609" s="288"/>
      <c r="AE609" s="6"/>
      <c r="AF609" s="6"/>
      <c r="AL609" s="6"/>
      <c r="AS609" s="41"/>
      <c r="AX609" s="58"/>
      <c r="BM609" s="4"/>
      <c r="BN609" s="6"/>
      <c r="BO609" s="6"/>
      <c r="BP609" s="6"/>
      <c r="BQ609" s="6"/>
      <c r="BR609" s="6"/>
      <c r="BT609" s="68"/>
    </row>
    <row r="610" spans="3:72" s="5" customFormat="1" x14ac:dyDescent="0.35">
      <c r="C610" s="402"/>
      <c r="D610" s="402"/>
      <c r="E610" s="6"/>
      <c r="F610" s="77"/>
      <c r="G610" s="77"/>
      <c r="H610" s="77"/>
      <c r="J610" s="459"/>
      <c r="K610" s="6"/>
      <c r="L610" s="6"/>
      <c r="M610" s="6"/>
      <c r="N610" s="6"/>
      <c r="Q610" s="47"/>
      <c r="S610" s="6"/>
      <c r="T610" s="6"/>
      <c r="U610" s="6"/>
      <c r="W610" s="6"/>
      <c r="X610" s="6"/>
      <c r="Y610" s="6"/>
      <c r="AA610" s="54"/>
      <c r="AC610" s="6"/>
      <c r="AD610" s="288"/>
      <c r="AE610" s="6"/>
      <c r="AF610" s="6"/>
      <c r="AL610" s="6"/>
      <c r="AS610" s="41"/>
      <c r="AX610" s="58"/>
      <c r="BM610" s="4"/>
      <c r="BN610" s="6"/>
      <c r="BO610" s="6"/>
      <c r="BP610" s="6"/>
      <c r="BQ610" s="6"/>
      <c r="BR610" s="6"/>
      <c r="BT610" s="68"/>
    </row>
    <row r="611" spans="3:72" s="5" customFormat="1" x14ac:dyDescent="0.35">
      <c r="C611" s="402"/>
      <c r="D611" s="402"/>
      <c r="E611" s="6"/>
      <c r="F611" s="77"/>
      <c r="G611" s="77"/>
      <c r="H611" s="77"/>
      <c r="J611" s="459"/>
      <c r="K611" s="6"/>
      <c r="L611" s="6"/>
      <c r="M611" s="6"/>
      <c r="N611" s="6"/>
      <c r="Q611" s="47"/>
      <c r="S611" s="6"/>
      <c r="T611" s="6"/>
      <c r="U611" s="6"/>
      <c r="W611" s="6"/>
      <c r="X611" s="6"/>
      <c r="Y611" s="6"/>
      <c r="AA611" s="54"/>
      <c r="AC611" s="6"/>
      <c r="AD611" s="288"/>
      <c r="AE611" s="6"/>
      <c r="AF611" s="6"/>
      <c r="AL611" s="6"/>
      <c r="AS611" s="41"/>
      <c r="AX611" s="58"/>
      <c r="BM611" s="4"/>
      <c r="BN611" s="6"/>
      <c r="BO611" s="6"/>
      <c r="BP611" s="6"/>
      <c r="BQ611" s="6"/>
      <c r="BR611" s="6"/>
      <c r="BT611" s="68"/>
    </row>
    <row r="612" spans="3:72" s="5" customFormat="1" x14ac:dyDescent="0.35">
      <c r="C612" s="402"/>
      <c r="D612" s="402"/>
      <c r="E612" s="6"/>
      <c r="F612" s="77"/>
      <c r="G612" s="77"/>
      <c r="H612" s="77"/>
      <c r="J612" s="459"/>
      <c r="K612" s="6"/>
      <c r="L612" s="6"/>
      <c r="M612" s="6"/>
      <c r="N612" s="6"/>
      <c r="Q612" s="47"/>
      <c r="S612" s="6"/>
      <c r="T612" s="6"/>
      <c r="U612" s="6"/>
      <c r="W612" s="6"/>
      <c r="X612" s="6"/>
      <c r="Y612" s="6"/>
      <c r="AA612" s="54"/>
      <c r="AC612" s="6"/>
      <c r="AD612" s="288"/>
      <c r="AE612" s="6"/>
      <c r="AF612" s="6"/>
      <c r="AL612" s="6"/>
      <c r="AS612" s="41"/>
      <c r="AX612" s="58"/>
      <c r="BM612" s="4"/>
      <c r="BN612" s="6"/>
      <c r="BO612" s="6"/>
      <c r="BP612" s="6"/>
      <c r="BQ612" s="6"/>
      <c r="BR612" s="6"/>
      <c r="BT612" s="68"/>
    </row>
    <row r="613" spans="3:72" s="5" customFormat="1" x14ac:dyDescent="0.35">
      <c r="C613" s="402"/>
      <c r="D613" s="402"/>
      <c r="E613" s="6"/>
      <c r="F613" s="77"/>
      <c r="G613" s="77"/>
      <c r="H613" s="77"/>
      <c r="J613" s="459"/>
      <c r="K613" s="6"/>
      <c r="L613" s="6"/>
      <c r="M613" s="6"/>
      <c r="N613" s="6"/>
      <c r="Q613" s="47"/>
      <c r="S613" s="6"/>
      <c r="T613" s="6"/>
      <c r="U613" s="6"/>
      <c r="W613" s="6"/>
      <c r="X613" s="6"/>
      <c r="Y613" s="6"/>
      <c r="AA613" s="54"/>
      <c r="AC613" s="6"/>
      <c r="AD613" s="288"/>
      <c r="AE613" s="6"/>
      <c r="AF613" s="6"/>
      <c r="AL613" s="6"/>
      <c r="AS613" s="41"/>
      <c r="AX613" s="58"/>
      <c r="BM613" s="4"/>
      <c r="BN613" s="6"/>
      <c r="BO613" s="6"/>
      <c r="BP613" s="6"/>
      <c r="BQ613" s="6"/>
      <c r="BR613" s="6"/>
      <c r="BT613" s="68"/>
    </row>
    <row r="614" spans="3:72" s="5" customFormat="1" x14ac:dyDescent="0.35">
      <c r="C614" s="402"/>
      <c r="D614" s="402"/>
      <c r="E614" s="6"/>
      <c r="F614" s="77"/>
      <c r="G614" s="77"/>
      <c r="H614" s="77"/>
      <c r="J614" s="459"/>
      <c r="K614" s="6"/>
      <c r="L614" s="6"/>
      <c r="M614" s="6"/>
      <c r="N614" s="6"/>
      <c r="Q614" s="47"/>
      <c r="S614" s="6"/>
      <c r="T614" s="6"/>
      <c r="U614" s="6"/>
      <c r="W614" s="6"/>
      <c r="X614" s="6"/>
      <c r="Y614" s="6"/>
      <c r="AA614" s="54"/>
      <c r="AC614" s="6"/>
      <c r="AD614" s="288"/>
      <c r="AE614" s="6"/>
      <c r="AF614" s="6"/>
      <c r="AL614" s="6"/>
      <c r="AS614" s="41"/>
      <c r="AX614" s="58"/>
      <c r="BM614" s="4"/>
      <c r="BN614" s="6"/>
      <c r="BO614" s="6"/>
      <c r="BP614" s="6"/>
      <c r="BQ614" s="6"/>
      <c r="BR614" s="6"/>
      <c r="BT614" s="68"/>
    </row>
    <row r="615" spans="3:72" s="5" customFormat="1" x14ac:dyDescent="0.35">
      <c r="C615" s="402"/>
      <c r="D615" s="402"/>
      <c r="E615" s="6"/>
      <c r="F615" s="77"/>
      <c r="G615" s="77"/>
      <c r="H615" s="77"/>
      <c r="J615" s="459"/>
      <c r="K615" s="6"/>
      <c r="L615" s="6"/>
      <c r="M615" s="6"/>
      <c r="N615" s="6"/>
      <c r="Q615" s="47"/>
      <c r="S615" s="6"/>
      <c r="T615" s="6"/>
      <c r="U615" s="6"/>
      <c r="W615" s="6"/>
      <c r="X615" s="6"/>
      <c r="Y615" s="6"/>
      <c r="AA615" s="54"/>
      <c r="AC615" s="6"/>
      <c r="AD615" s="288"/>
      <c r="AE615" s="6"/>
      <c r="AF615" s="6"/>
      <c r="AL615" s="6"/>
      <c r="AS615" s="41"/>
      <c r="AX615" s="58"/>
      <c r="BM615" s="4"/>
      <c r="BN615" s="6"/>
      <c r="BO615" s="6"/>
      <c r="BP615" s="6"/>
      <c r="BQ615" s="6"/>
      <c r="BR615" s="6"/>
      <c r="BT615" s="68"/>
    </row>
    <row r="616" spans="3:72" s="5" customFormat="1" x14ac:dyDescent="0.35">
      <c r="C616" s="402"/>
      <c r="D616" s="402"/>
      <c r="E616" s="6"/>
      <c r="F616" s="77"/>
      <c r="G616" s="77"/>
      <c r="H616" s="77"/>
      <c r="J616" s="459"/>
      <c r="K616" s="6"/>
      <c r="L616" s="6"/>
      <c r="M616" s="6"/>
      <c r="N616" s="6"/>
      <c r="Q616" s="47"/>
      <c r="S616" s="6"/>
      <c r="T616" s="6"/>
      <c r="U616" s="6"/>
      <c r="W616" s="6"/>
      <c r="X616" s="6"/>
      <c r="Y616" s="6"/>
      <c r="AA616" s="54"/>
      <c r="AC616" s="6"/>
      <c r="AD616" s="288"/>
      <c r="AE616" s="6"/>
      <c r="AF616" s="6"/>
      <c r="AL616" s="6"/>
      <c r="AS616" s="41"/>
      <c r="AX616" s="58"/>
      <c r="BM616" s="4"/>
      <c r="BN616" s="6"/>
      <c r="BO616" s="6"/>
      <c r="BP616" s="6"/>
      <c r="BQ616" s="6"/>
      <c r="BR616" s="6"/>
      <c r="BT616" s="68"/>
    </row>
    <row r="617" spans="3:72" s="5" customFormat="1" x14ac:dyDescent="0.35">
      <c r="C617" s="402"/>
      <c r="D617" s="402"/>
      <c r="E617" s="6"/>
      <c r="F617" s="77"/>
      <c r="G617" s="77"/>
      <c r="H617" s="77"/>
      <c r="J617" s="459"/>
      <c r="K617" s="6"/>
      <c r="L617" s="6"/>
      <c r="M617" s="6"/>
      <c r="N617" s="6"/>
      <c r="Q617" s="47"/>
      <c r="S617" s="6"/>
      <c r="T617" s="6"/>
      <c r="U617" s="6"/>
      <c r="W617" s="6"/>
      <c r="X617" s="6"/>
      <c r="Y617" s="6"/>
      <c r="AA617" s="54"/>
      <c r="AC617" s="6"/>
      <c r="AD617" s="288"/>
      <c r="AE617" s="6"/>
      <c r="AF617" s="6"/>
      <c r="AL617" s="6"/>
      <c r="AS617" s="41"/>
      <c r="AX617" s="58"/>
      <c r="BM617" s="4"/>
      <c r="BN617" s="6"/>
      <c r="BO617" s="6"/>
      <c r="BP617" s="6"/>
      <c r="BQ617" s="6"/>
      <c r="BR617" s="6"/>
      <c r="BT617" s="68"/>
    </row>
    <row r="618" spans="3:72" s="5" customFormat="1" x14ac:dyDescent="0.35">
      <c r="C618" s="402"/>
      <c r="D618" s="402"/>
      <c r="E618" s="6"/>
      <c r="F618" s="77"/>
      <c r="G618" s="77"/>
      <c r="H618" s="77"/>
      <c r="J618" s="459"/>
      <c r="K618" s="6"/>
      <c r="L618" s="6"/>
      <c r="M618" s="6"/>
      <c r="N618" s="6"/>
      <c r="Q618" s="47"/>
      <c r="S618" s="6"/>
      <c r="T618" s="6"/>
      <c r="U618" s="6"/>
      <c r="W618" s="6"/>
      <c r="X618" s="6"/>
      <c r="Y618" s="6"/>
      <c r="AA618" s="54"/>
      <c r="AC618" s="6"/>
      <c r="AD618" s="288"/>
      <c r="AE618" s="6"/>
      <c r="AF618" s="6"/>
      <c r="AL618" s="6"/>
      <c r="AS618" s="41"/>
      <c r="AX618" s="58"/>
      <c r="BM618" s="4"/>
      <c r="BN618" s="6"/>
      <c r="BO618" s="6"/>
      <c r="BP618" s="6"/>
      <c r="BQ618" s="6"/>
      <c r="BR618" s="6"/>
      <c r="BT618" s="68"/>
    </row>
    <row r="619" spans="3:72" s="5" customFormat="1" x14ac:dyDescent="0.35">
      <c r="C619" s="402"/>
      <c r="D619" s="402"/>
      <c r="E619" s="6"/>
      <c r="F619" s="77"/>
      <c r="G619" s="77"/>
      <c r="H619" s="77"/>
      <c r="J619" s="459"/>
      <c r="K619" s="6"/>
      <c r="L619" s="6"/>
      <c r="M619" s="6"/>
      <c r="N619" s="6"/>
      <c r="Q619" s="47"/>
      <c r="S619" s="6"/>
      <c r="T619" s="6"/>
      <c r="U619" s="6"/>
      <c r="W619" s="6"/>
      <c r="X619" s="6"/>
      <c r="Y619" s="6"/>
      <c r="AA619" s="54"/>
      <c r="AC619" s="6"/>
      <c r="AD619" s="288"/>
      <c r="AE619" s="6"/>
      <c r="AF619" s="6"/>
      <c r="AL619" s="6"/>
      <c r="AS619" s="41"/>
      <c r="AX619" s="58"/>
      <c r="BM619" s="4"/>
      <c r="BN619" s="6"/>
      <c r="BO619" s="6"/>
      <c r="BP619" s="6"/>
      <c r="BQ619" s="6"/>
      <c r="BR619" s="6"/>
      <c r="BT619" s="68"/>
    </row>
    <row r="620" spans="3:72" s="5" customFormat="1" x14ac:dyDescent="0.35">
      <c r="C620" s="402"/>
      <c r="D620" s="402"/>
      <c r="E620" s="6"/>
      <c r="F620" s="77"/>
      <c r="G620" s="77"/>
      <c r="H620" s="77"/>
      <c r="J620" s="459"/>
      <c r="K620" s="6"/>
      <c r="L620" s="6"/>
      <c r="M620" s="6"/>
      <c r="N620" s="6"/>
      <c r="Q620" s="47"/>
      <c r="S620" s="6"/>
      <c r="T620" s="6"/>
      <c r="U620" s="6"/>
      <c r="W620" s="6"/>
      <c r="X620" s="6"/>
      <c r="Y620" s="6"/>
      <c r="AA620" s="54"/>
      <c r="AC620" s="6"/>
      <c r="AD620" s="288"/>
      <c r="AE620" s="6"/>
      <c r="AF620" s="6"/>
      <c r="AL620" s="6"/>
      <c r="AS620" s="41"/>
      <c r="AX620" s="58"/>
      <c r="BM620" s="4"/>
      <c r="BN620" s="6"/>
      <c r="BO620" s="6"/>
      <c r="BP620" s="6"/>
      <c r="BQ620" s="6"/>
      <c r="BR620" s="6"/>
      <c r="BT620" s="68"/>
    </row>
    <row r="621" spans="3:72" s="5" customFormat="1" x14ac:dyDescent="0.35">
      <c r="C621" s="402"/>
      <c r="D621" s="402"/>
      <c r="E621" s="6"/>
      <c r="F621" s="77"/>
      <c r="G621" s="77"/>
      <c r="H621" s="77"/>
      <c r="J621" s="459"/>
      <c r="K621" s="6"/>
      <c r="L621" s="6"/>
      <c r="M621" s="6"/>
      <c r="N621" s="6"/>
      <c r="Q621" s="47"/>
      <c r="S621" s="6"/>
      <c r="T621" s="6"/>
      <c r="U621" s="6"/>
      <c r="W621" s="6"/>
      <c r="X621" s="6"/>
      <c r="Y621" s="6"/>
      <c r="AA621" s="54"/>
      <c r="AC621" s="6"/>
      <c r="AD621" s="288"/>
      <c r="AE621" s="6"/>
      <c r="AF621" s="6"/>
      <c r="AL621" s="6"/>
      <c r="AS621" s="41"/>
      <c r="AX621" s="58"/>
      <c r="BM621" s="4"/>
      <c r="BN621" s="6"/>
      <c r="BO621" s="6"/>
      <c r="BP621" s="6"/>
      <c r="BQ621" s="6"/>
      <c r="BR621" s="6"/>
      <c r="BT621" s="68"/>
    </row>
    <row r="622" spans="3:72" s="5" customFormat="1" x14ac:dyDescent="0.35">
      <c r="C622" s="402"/>
      <c r="D622" s="402"/>
      <c r="E622" s="6"/>
      <c r="F622" s="77"/>
      <c r="G622" s="77"/>
      <c r="H622" s="77"/>
      <c r="J622" s="459"/>
      <c r="K622" s="6"/>
      <c r="L622" s="6"/>
      <c r="M622" s="6"/>
      <c r="N622" s="6"/>
      <c r="Q622" s="47"/>
      <c r="S622" s="6"/>
      <c r="T622" s="6"/>
      <c r="U622" s="6"/>
      <c r="W622" s="6"/>
      <c r="X622" s="6"/>
      <c r="Y622" s="6"/>
      <c r="AA622" s="54"/>
      <c r="AC622" s="6"/>
      <c r="AD622" s="288"/>
      <c r="AE622" s="6"/>
      <c r="AF622" s="6"/>
      <c r="AL622" s="6"/>
      <c r="AS622" s="41"/>
      <c r="AX622" s="58"/>
      <c r="BM622" s="4"/>
      <c r="BN622" s="6"/>
      <c r="BO622" s="6"/>
      <c r="BP622" s="6"/>
      <c r="BQ622" s="6"/>
      <c r="BR622" s="6"/>
      <c r="BT622" s="68"/>
    </row>
    <row r="623" spans="3:72" s="5" customFormat="1" x14ac:dyDescent="0.35">
      <c r="C623" s="402"/>
      <c r="D623" s="402"/>
      <c r="E623" s="6"/>
      <c r="F623" s="77"/>
      <c r="G623" s="77"/>
      <c r="H623" s="77"/>
      <c r="J623" s="459"/>
      <c r="K623" s="6"/>
      <c r="L623" s="6"/>
      <c r="M623" s="6"/>
      <c r="N623" s="6"/>
      <c r="Q623" s="47"/>
      <c r="S623" s="6"/>
      <c r="T623" s="6"/>
      <c r="U623" s="6"/>
      <c r="W623" s="6"/>
      <c r="X623" s="6"/>
      <c r="Y623" s="6"/>
      <c r="AA623" s="54"/>
      <c r="AC623" s="6"/>
      <c r="AD623" s="288"/>
      <c r="AE623" s="6"/>
      <c r="AF623" s="6"/>
      <c r="AL623" s="6"/>
      <c r="AS623" s="41"/>
      <c r="AX623" s="58"/>
      <c r="BM623" s="4"/>
      <c r="BN623" s="6"/>
      <c r="BO623" s="6"/>
      <c r="BP623" s="6"/>
      <c r="BQ623" s="6"/>
      <c r="BR623" s="6"/>
      <c r="BT623" s="68"/>
    </row>
    <row r="624" spans="3:72" s="5" customFormat="1" x14ac:dyDescent="0.35">
      <c r="C624" s="402"/>
      <c r="D624" s="402"/>
      <c r="E624" s="6"/>
      <c r="F624" s="77"/>
      <c r="G624" s="77"/>
      <c r="H624" s="77"/>
      <c r="J624" s="459"/>
      <c r="K624" s="6"/>
      <c r="L624" s="6"/>
      <c r="M624" s="6"/>
      <c r="N624" s="6"/>
      <c r="Q624" s="47"/>
      <c r="S624" s="6"/>
      <c r="T624" s="6"/>
      <c r="U624" s="6"/>
      <c r="W624" s="6"/>
      <c r="X624" s="6"/>
      <c r="Y624" s="6"/>
      <c r="AA624" s="54"/>
      <c r="AC624" s="6"/>
      <c r="AD624" s="288"/>
      <c r="AE624" s="6"/>
      <c r="AF624" s="6"/>
      <c r="AL624" s="6"/>
      <c r="AS624" s="41"/>
      <c r="AX624" s="58"/>
      <c r="BM624" s="4"/>
      <c r="BN624" s="6"/>
      <c r="BO624" s="6"/>
      <c r="BP624" s="6"/>
      <c r="BQ624" s="6"/>
      <c r="BR624" s="6"/>
      <c r="BT624" s="68"/>
    </row>
    <row r="625" spans="3:72" s="5" customFormat="1" x14ac:dyDescent="0.35">
      <c r="C625" s="402"/>
      <c r="D625" s="402"/>
      <c r="E625" s="6"/>
      <c r="F625" s="77"/>
      <c r="G625" s="77"/>
      <c r="H625" s="77"/>
      <c r="J625" s="459"/>
      <c r="K625" s="6"/>
      <c r="L625" s="6"/>
      <c r="M625" s="6"/>
      <c r="N625" s="6"/>
      <c r="Q625" s="47"/>
      <c r="S625" s="6"/>
      <c r="T625" s="6"/>
      <c r="U625" s="6"/>
      <c r="W625" s="6"/>
      <c r="X625" s="6"/>
      <c r="Y625" s="6"/>
      <c r="AA625" s="54"/>
      <c r="AC625" s="6"/>
      <c r="AD625" s="288"/>
      <c r="AE625" s="6"/>
      <c r="AF625" s="6"/>
      <c r="AL625" s="6"/>
      <c r="AS625" s="41"/>
      <c r="AX625" s="58"/>
      <c r="BM625" s="4"/>
      <c r="BN625" s="6"/>
      <c r="BO625" s="6"/>
      <c r="BP625" s="6"/>
      <c r="BQ625" s="6"/>
      <c r="BR625" s="6"/>
      <c r="BT625" s="68"/>
    </row>
    <row r="626" spans="3:72" s="5" customFormat="1" x14ac:dyDescent="0.35">
      <c r="C626" s="402"/>
      <c r="D626" s="402"/>
      <c r="E626" s="6"/>
      <c r="F626" s="77"/>
      <c r="G626" s="77"/>
      <c r="H626" s="77"/>
      <c r="J626" s="459"/>
      <c r="K626" s="6"/>
      <c r="L626" s="6"/>
      <c r="M626" s="6"/>
      <c r="N626" s="6"/>
      <c r="Q626" s="47"/>
      <c r="S626" s="6"/>
      <c r="T626" s="6"/>
      <c r="U626" s="6"/>
      <c r="W626" s="6"/>
      <c r="X626" s="6"/>
      <c r="Y626" s="6"/>
      <c r="AA626" s="54"/>
      <c r="AC626" s="6"/>
      <c r="AD626" s="288"/>
      <c r="AE626" s="6"/>
      <c r="AF626" s="6"/>
      <c r="AL626" s="6"/>
      <c r="AS626" s="41"/>
      <c r="AX626" s="58"/>
      <c r="BM626" s="4"/>
      <c r="BN626" s="6"/>
      <c r="BO626" s="6"/>
      <c r="BP626" s="6"/>
      <c r="BQ626" s="6"/>
      <c r="BR626" s="6"/>
      <c r="BT626" s="68"/>
    </row>
    <row r="627" spans="3:72" s="5" customFormat="1" x14ac:dyDescent="0.35">
      <c r="C627" s="402"/>
      <c r="D627" s="402"/>
      <c r="E627" s="6"/>
      <c r="F627" s="77"/>
      <c r="G627" s="77"/>
      <c r="H627" s="77"/>
      <c r="J627" s="459"/>
      <c r="K627" s="6"/>
      <c r="L627" s="6"/>
      <c r="M627" s="6"/>
      <c r="N627" s="6"/>
      <c r="Q627" s="47"/>
      <c r="S627" s="6"/>
      <c r="T627" s="6"/>
      <c r="U627" s="6"/>
      <c r="W627" s="6"/>
      <c r="X627" s="6"/>
      <c r="Y627" s="6"/>
      <c r="AA627" s="54"/>
      <c r="AC627" s="6"/>
      <c r="AD627" s="288"/>
      <c r="AE627" s="6"/>
      <c r="AF627" s="6"/>
      <c r="AL627" s="6"/>
      <c r="AS627" s="41"/>
      <c r="AX627" s="58"/>
      <c r="BM627" s="4"/>
      <c r="BN627" s="6"/>
      <c r="BO627" s="6"/>
      <c r="BP627" s="6"/>
      <c r="BQ627" s="6"/>
      <c r="BR627" s="6"/>
      <c r="BT627" s="68"/>
    </row>
    <row r="628" spans="3:72" s="5" customFormat="1" x14ac:dyDescent="0.35">
      <c r="C628" s="402"/>
      <c r="D628" s="402"/>
      <c r="E628" s="6"/>
      <c r="F628" s="77"/>
      <c r="G628" s="77"/>
      <c r="H628" s="77"/>
      <c r="J628" s="459"/>
      <c r="K628" s="6"/>
      <c r="L628" s="6"/>
      <c r="M628" s="6"/>
      <c r="N628" s="6"/>
      <c r="Q628" s="47"/>
      <c r="S628" s="6"/>
      <c r="T628" s="6"/>
      <c r="U628" s="6"/>
      <c r="W628" s="6"/>
      <c r="X628" s="6"/>
      <c r="Y628" s="6"/>
      <c r="AA628" s="54"/>
      <c r="AC628" s="6"/>
      <c r="AD628" s="288"/>
      <c r="AE628" s="6"/>
      <c r="AF628" s="6"/>
      <c r="AL628" s="6"/>
      <c r="AS628" s="41"/>
      <c r="AX628" s="58"/>
      <c r="BM628" s="4"/>
      <c r="BN628" s="6"/>
      <c r="BO628" s="6"/>
      <c r="BP628" s="6"/>
      <c r="BQ628" s="6"/>
      <c r="BR628" s="6"/>
      <c r="BT628" s="68"/>
    </row>
    <row r="629" spans="3:72" s="5" customFormat="1" x14ac:dyDescent="0.35">
      <c r="C629" s="402"/>
      <c r="D629" s="402"/>
      <c r="E629" s="6"/>
      <c r="F629" s="77"/>
      <c r="G629" s="77"/>
      <c r="H629" s="77"/>
      <c r="J629" s="459"/>
      <c r="K629" s="6"/>
      <c r="L629" s="6"/>
      <c r="M629" s="6"/>
      <c r="N629" s="6"/>
      <c r="Q629" s="47"/>
      <c r="S629" s="6"/>
      <c r="T629" s="6"/>
      <c r="U629" s="6"/>
      <c r="W629" s="6"/>
      <c r="X629" s="6"/>
      <c r="Y629" s="6"/>
      <c r="AA629" s="54"/>
      <c r="AC629" s="6"/>
      <c r="AD629" s="288"/>
      <c r="AE629" s="6"/>
      <c r="AF629" s="6"/>
      <c r="AL629" s="6"/>
      <c r="AS629" s="41"/>
      <c r="AX629" s="58"/>
      <c r="BM629" s="4"/>
      <c r="BN629" s="6"/>
      <c r="BO629" s="6"/>
      <c r="BP629" s="6"/>
      <c r="BQ629" s="6"/>
      <c r="BR629" s="6"/>
      <c r="BT629" s="68"/>
    </row>
    <row r="630" spans="3:72" s="5" customFormat="1" x14ac:dyDescent="0.35">
      <c r="C630" s="402"/>
      <c r="D630" s="402"/>
      <c r="E630" s="6"/>
      <c r="F630" s="77"/>
      <c r="G630" s="77"/>
      <c r="H630" s="77"/>
      <c r="J630" s="459"/>
      <c r="K630" s="6"/>
      <c r="L630" s="6"/>
      <c r="M630" s="6"/>
      <c r="N630" s="6"/>
      <c r="Q630" s="47"/>
      <c r="S630" s="6"/>
      <c r="T630" s="6"/>
      <c r="U630" s="6"/>
      <c r="W630" s="6"/>
      <c r="X630" s="6"/>
      <c r="Y630" s="6"/>
      <c r="AA630" s="54"/>
      <c r="AC630" s="6"/>
      <c r="AD630" s="288"/>
      <c r="AE630" s="6"/>
      <c r="AF630" s="6"/>
      <c r="AL630" s="6"/>
      <c r="AS630" s="41"/>
      <c r="AX630" s="58"/>
      <c r="BM630" s="4"/>
      <c r="BN630" s="6"/>
      <c r="BO630" s="6"/>
      <c r="BP630" s="6"/>
      <c r="BQ630" s="6"/>
      <c r="BR630" s="6"/>
      <c r="BT630" s="68"/>
    </row>
    <row r="631" spans="3:72" s="5" customFormat="1" x14ac:dyDescent="0.35">
      <c r="C631" s="402"/>
      <c r="D631" s="402"/>
      <c r="E631" s="6"/>
      <c r="F631" s="77"/>
      <c r="G631" s="77"/>
      <c r="H631" s="77"/>
      <c r="J631" s="459"/>
      <c r="K631" s="6"/>
      <c r="L631" s="6"/>
      <c r="M631" s="6"/>
      <c r="N631" s="6"/>
      <c r="Q631" s="47"/>
      <c r="S631" s="6"/>
      <c r="T631" s="6"/>
      <c r="U631" s="6"/>
      <c r="W631" s="6"/>
      <c r="X631" s="6"/>
      <c r="Y631" s="6"/>
      <c r="AA631" s="54"/>
      <c r="AC631" s="6"/>
      <c r="AD631" s="288"/>
      <c r="AE631" s="6"/>
      <c r="AF631" s="6"/>
      <c r="AL631" s="6"/>
      <c r="AS631" s="41"/>
      <c r="AX631" s="58"/>
      <c r="BM631" s="4"/>
      <c r="BN631" s="6"/>
      <c r="BO631" s="6"/>
      <c r="BP631" s="6"/>
      <c r="BQ631" s="6"/>
      <c r="BR631" s="6"/>
      <c r="BT631" s="68"/>
    </row>
    <row r="632" spans="3:72" s="5" customFormat="1" x14ac:dyDescent="0.35">
      <c r="C632" s="402"/>
      <c r="D632" s="402"/>
      <c r="E632" s="6"/>
      <c r="F632" s="77"/>
      <c r="G632" s="77"/>
      <c r="H632" s="77"/>
      <c r="J632" s="459"/>
      <c r="K632" s="6"/>
      <c r="L632" s="6"/>
      <c r="M632" s="6"/>
      <c r="N632" s="6"/>
      <c r="Q632" s="47"/>
      <c r="S632" s="6"/>
      <c r="T632" s="6"/>
      <c r="U632" s="6"/>
      <c r="W632" s="6"/>
      <c r="X632" s="6"/>
      <c r="Y632" s="6"/>
      <c r="AA632" s="54"/>
      <c r="AC632" s="6"/>
      <c r="AD632" s="288"/>
      <c r="AE632" s="6"/>
      <c r="AF632" s="6"/>
      <c r="AL632" s="6"/>
      <c r="AS632" s="41"/>
      <c r="AX632" s="58"/>
      <c r="BM632" s="4"/>
      <c r="BN632" s="6"/>
      <c r="BO632" s="6"/>
      <c r="BP632" s="6"/>
      <c r="BQ632" s="6"/>
      <c r="BR632" s="6"/>
      <c r="BT632" s="68"/>
    </row>
    <row r="633" spans="3:72" s="5" customFormat="1" x14ac:dyDescent="0.35">
      <c r="C633" s="402"/>
      <c r="D633" s="402"/>
      <c r="E633" s="6"/>
      <c r="F633" s="77"/>
      <c r="G633" s="77"/>
      <c r="H633" s="77"/>
      <c r="J633" s="459"/>
      <c r="K633" s="6"/>
      <c r="L633" s="6"/>
      <c r="M633" s="6"/>
      <c r="N633" s="6"/>
      <c r="Q633" s="47"/>
      <c r="S633" s="6"/>
      <c r="T633" s="6"/>
      <c r="U633" s="6"/>
      <c r="W633" s="6"/>
      <c r="X633" s="6"/>
      <c r="Y633" s="6"/>
      <c r="AA633" s="54"/>
      <c r="AC633" s="6"/>
      <c r="AD633" s="288"/>
      <c r="AE633" s="6"/>
      <c r="AF633" s="6"/>
      <c r="AL633" s="6"/>
      <c r="AS633" s="41"/>
      <c r="AX633" s="58"/>
      <c r="BM633" s="4"/>
      <c r="BN633" s="6"/>
      <c r="BO633" s="6"/>
      <c r="BP633" s="6"/>
      <c r="BQ633" s="6"/>
      <c r="BR633" s="6"/>
      <c r="BT633" s="68"/>
    </row>
    <row r="634" spans="3:72" s="5" customFormat="1" x14ac:dyDescent="0.35">
      <c r="C634" s="402"/>
      <c r="D634" s="402"/>
      <c r="E634" s="6"/>
      <c r="F634" s="77"/>
      <c r="G634" s="77"/>
      <c r="H634" s="77"/>
      <c r="J634" s="459"/>
      <c r="K634" s="6"/>
      <c r="L634" s="6"/>
      <c r="M634" s="6"/>
      <c r="N634" s="6"/>
      <c r="Q634" s="47"/>
      <c r="S634" s="6"/>
      <c r="T634" s="6"/>
      <c r="U634" s="6"/>
      <c r="W634" s="6"/>
      <c r="X634" s="6"/>
      <c r="Y634" s="6"/>
      <c r="AA634" s="54"/>
      <c r="AC634" s="6"/>
      <c r="AD634" s="288"/>
      <c r="AE634" s="6"/>
      <c r="AF634" s="6"/>
      <c r="AL634" s="6"/>
      <c r="AS634" s="41"/>
      <c r="AX634" s="58"/>
      <c r="BM634" s="4"/>
      <c r="BN634" s="6"/>
      <c r="BO634" s="6"/>
      <c r="BP634" s="6"/>
      <c r="BQ634" s="6"/>
      <c r="BR634" s="6"/>
      <c r="BT634" s="68"/>
    </row>
    <row r="635" spans="3:72" s="5" customFormat="1" x14ac:dyDescent="0.35">
      <c r="C635" s="402"/>
      <c r="D635" s="402"/>
      <c r="E635" s="6"/>
      <c r="F635" s="77"/>
      <c r="G635" s="77"/>
      <c r="H635" s="77"/>
      <c r="J635" s="459"/>
      <c r="K635" s="6"/>
      <c r="L635" s="6"/>
      <c r="M635" s="6"/>
      <c r="N635" s="6"/>
      <c r="Q635" s="47"/>
      <c r="S635" s="6"/>
      <c r="T635" s="6"/>
      <c r="U635" s="6"/>
      <c r="W635" s="6"/>
      <c r="X635" s="6"/>
      <c r="Y635" s="6"/>
      <c r="AA635" s="54"/>
      <c r="AC635" s="6"/>
      <c r="AD635" s="288"/>
      <c r="AE635" s="6"/>
      <c r="AF635" s="6"/>
      <c r="AL635" s="6"/>
      <c r="AS635" s="41"/>
      <c r="AX635" s="58"/>
      <c r="BM635" s="4"/>
      <c r="BN635" s="6"/>
      <c r="BO635" s="6"/>
      <c r="BP635" s="6"/>
      <c r="BQ635" s="6"/>
      <c r="BR635" s="6"/>
      <c r="BT635" s="68"/>
    </row>
    <row r="636" spans="3:72" s="5" customFormat="1" x14ac:dyDescent="0.35">
      <c r="C636" s="402"/>
      <c r="D636" s="402"/>
      <c r="E636" s="6"/>
      <c r="F636" s="77"/>
      <c r="G636" s="77"/>
      <c r="H636" s="77"/>
      <c r="J636" s="459"/>
      <c r="K636" s="6"/>
      <c r="L636" s="6"/>
      <c r="M636" s="6"/>
      <c r="N636" s="6"/>
      <c r="Q636" s="47"/>
      <c r="S636" s="6"/>
      <c r="T636" s="6"/>
      <c r="U636" s="6"/>
      <c r="W636" s="6"/>
      <c r="X636" s="6"/>
      <c r="Y636" s="6"/>
      <c r="AA636" s="54"/>
      <c r="AC636" s="6"/>
      <c r="AD636" s="288"/>
      <c r="AE636" s="6"/>
      <c r="AF636" s="6"/>
      <c r="AL636" s="6"/>
      <c r="AS636" s="41"/>
      <c r="AX636" s="58"/>
      <c r="BM636" s="4"/>
      <c r="BN636" s="6"/>
      <c r="BO636" s="6"/>
      <c r="BP636" s="6"/>
      <c r="BQ636" s="6"/>
      <c r="BR636" s="6"/>
      <c r="BT636" s="68"/>
    </row>
    <row r="637" spans="3:72" s="5" customFormat="1" x14ac:dyDescent="0.35">
      <c r="C637" s="402"/>
      <c r="D637" s="402"/>
      <c r="E637" s="6"/>
      <c r="F637" s="77"/>
      <c r="G637" s="77"/>
      <c r="H637" s="77"/>
      <c r="J637" s="459"/>
      <c r="K637" s="6"/>
      <c r="L637" s="6"/>
      <c r="M637" s="6"/>
      <c r="N637" s="6"/>
      <c r="Q637" s="47"/>
      <c r="S637" s="6"/>
      <c r="T637" s="6"/>
      <c r="U637" s="6"/>
      <c r="W637" s="6"/>
      <c r="X637" s="6"/>
      <c r="Y637" s="6"/>
      <c r="AA637" s="54"/>
      <c r="AC637" s="6"/>
      <c r="AD637" s="288"/>
      <c r="AE637" s="6"/>
      <c r="AF637" s="6"/>
      <c r="AL637" s="6"/>
      <c r="AS637" s="41"/>
      <c r="AX637" s="58"/>
      <c r="BM637" s="4"/>
      <c r="BN637" s="6"/>
      <c r="BO637" s="6"/>
      <c r="BP637" s="6"/>
      <c r="BQ637" s="6"/>
      <c r="BR637" s="6"/>
      <c r="BT637" s="68"/>
    </row>
    <row r="638" spans="3:72" s="5" customFormat="1" x14ac:dyDescent="0.35">
      <c r="C638" s="402"/>
      <c r="D638" s="402"/>
      <c r="E638" s="6"/>
      <c r="F638" s="77"/>
      <c r="G638" s="77"/>
      <c r="H638" s="77"/>
      <c r="J638" s="459"/>
      <c r="K638" s="6"/>
      <c r="L638" s="6"/>
      <c r="M638" s="6"/>
      <c r="N638" s="6"/>
      <c r="Q638" s="47"/>
      <c r="S638" s="6"/>
      <c r="T638" s="6"/>
      <c r="U638" s="6"/>
      <c r="W638" s="6"/>
      <c r="X638" s="6"/>
      <c r="Y638" s="6"/>
      <c r="AA638" s="54"/>
      <c r="AC638" s="6"/>
      <c r="AD638" s="288"/>
      <c r="AE638" s="6"/>
      <c r="AF638" s="6"/>
      <c r="AL638" s="6"/>
      <c r="AS638" s="41"/>
      <c r="AX638" s="58"/>
      <c r="BM638" s="4"/>
      <c r="BN638" s="6"/>
      <c r="BO638" s="6"/>
      <c r="BP638" s="6"/>
      <c r="BQ638" s="6"/>
      <c r="BR638" s="6"/>
      <c r="BT638" s="68"/>
    </row>
    <row r="639" spans="3:72" s="5" customFormat="1" x14ac:dyDescent="0.35">
      <c r="C639" s="402"/>
      <c r="D639" s="402"/>
      <c r="E639" s="6"/>
      <c r="F639" s="77"/>
      <c r="G639" s="77"/>
      <c r="H639" s="77"/>
      <c r="J639" s="459"/>
      <c r="K639" s="6"/>
      <c r="L639" s="6"/>
      <c r="M639" s="6"/>
      <c r="N639" s="6"/>
      <c r="Q639" s="47"/>
      <c r="S639" s="6"/>
      <c r="T639" s="6"/>
      <c r="U639" s="6"/>
      <c r="W639" s="6"/>
      <c r="X639" s="6"/>
      <c r="Y639" s="6"/>
      <c r="AA639" s="54"/>
      <c r="AC639" s="6"/>
      <c r="AD639" s="288"/>
      <c r="AE639" s="6"/>
      <c r="AF639" s="6"/>
      <c r="AL639" s="6"/>
      <c r="AS639" s="41"/>
      <c r="AX639" s="58"/>
      <c r="BM639" s="4"/>
      <c r="BN639" s="6"/>
      <c r="BO639" s="6"/>
      <c r="BP639" s="6"/>
      <c r="BQ639" s="6"/>
      <c r="BR639" s="6"/>
      <c r="BT639" s="68"/>
    </row>
    <row r="640" spans="3:72" s="5" customFormat="1" x14ac:dyDescent="0.35">
      <c r="C640" s="402"/>
      <c r="D640" s="402"/>
      <c r="E640" s="6"/>
      <c r="F640" s="77"/>
      <c r="G640" s="77"/>
      <c r="H640" s="77"/>
      <c r="J640" s="459"/>
      <c r="K640" s="6"/>
      <c r="L640" s="6"/>
      <c r="M640" s="6"/>
      <c r="N640" s="6"/>
      <c r="Q640" s="47"/>
      <c r="S640" s="6"/>
      <c r="T640" s="6"/>
      <c r="U640" s="6"/>
      <c r="W640" s="6"/>
      <c r="X640" s="6"/>
      <c r="Y640" s="6"/>
      <c r="AA640" s="54"/>
      <c r="AC640" s="6"/>
      <c r="AD640" s="288"/>
      <c r="AE640" s="6"/>
      <c r="AF640" s="6"/>
      <c r="AL640" s="6"/>
      <c r="AS640" s="41"/>
      <c r="AX640" s="58"/>
      <c r="BM640" s="4"/>
      <c r="BN640" s="6"/>
      <c r="BO640" s="6"/>
      <c r="BP640" s="6"/>
      <c r="BQ640" s="6"/>
      <c r="BR640" s="6"/>
      <c r="BT640" s="68"/>
    </row>
    <row r="641" spans="3:72" s="5" customFormat="1" x14ac:dyDescent="0.35">
      <c r="C641" s="402"/>
      <c r="D641" s="402"/>
      <c r="E641" s="6"/>
      <c r="F641" s="77"/>
      <c r="G641" s="77"/>
      <c r="H641" s="77"/>
      <c r="J641" s="459"/>
      <c r="K641" s="6"/>
      <c r="L641" s="6"/>
      <c r="M641" s="6"/>
      <c r="N641" s="6"/>
      <c r="Q641" s="47"/>
      <c r="S641" s="6"/>
      <c r="T641" s="6"/>
      <c r="U641" s="6"/>
      <c r="W641" s="6"/>
      <c r="X641" s="6"/>
      <c r="Y641" s="6"/>
      <c r="AA641" s="54"/>
      <c r="AC641" s="6"/>
      <c r="AD641" s="288"/>
      <c r="AE641" s="6"/>
      <c r="AF641" s="6"/>
      <c r="AL641" s="6"/>
      <c r="AS641" s="41"/>
      <c r="AX641" s="58"/>
      <c r="BM641" s="4"/>
      <c r="BN641" s="6"/>
      <c r="BO641" s="6"/>
      <c r="BP641" s="6"/>
      <c r="BQ641" s="6"/>
      <c r="BR641" s="6"/>
      <c r="BT641" s="68"/>
    </row>
    <row r="642" spans="3:72" s="5" customFormat="1" x14ac:dyDescent="0.35">
      <c r="C642" s="402"/>
      <c r="D642" s="402"/>
      <c r="E642" s="6"/>
      <c r="F642" s="77"/>
      <c r="G642" s="77"/>
      <c r="H642" s="77"/>
      <c r="J642" s="459"/>
      <c r="K642" s="6"/>
      <c r="L642" s="6"/>
      <c r="M642" s="6"/>
      <c r="N642" s="6"/>
      <c r="Q642" s="47"/>
      <c r="S642" s="6"/>
      <c r="T642" s="6"/>
      <c r="U642" s="6"/>
      <c r="W642" s="6"/>
      <c r="X642" s="6"/>
      <c r="Y642" s="6"/>
      <c r="AA642" s="54"/>
      <c r="AC642" s="6"/>
      <c r="AD642" s="288"/>
      <c r="AE642" s="6"/>
      <c r="AF642" s="6"/>
      <c r="AL642" s="6"/>
      <c r="AS642" s="41"/>
      <c r="AX642" s="58"/>
      <c r="BM642" s="4"/>
      <c r="BN642" s="6"/>
      <c r="BO642" s="6"/>
      <c r="BP642" s="6"/>
      <c r="BQ642" s="6"/>
      <c r="BR642" s="6"/>
      <c r="BT642" s="68"/>
    </row>
    <row r="643" spans="3:72" s="5" customFormat="1" x14ac:dyDescent="0.35">
      <c r="C643" s="402"/>
      <c r="D643" s="402"/>
      <c r="E643" s="6"/>
      <c r="F643" s="77"/>
      <c r="G643" s="77"/>
      <c r="H643" s="77"/>
      <c r="J643" s="459"/>
      <c r="K643" s="6"/>
      <c r="L643" s="6"/>
      <c r="M643" s="6"/>
      <c r="N643" s="6"/>
      <c r="Q643" s="47"/>
      <c r="S643" s="6"/>
      <c r="T643" s="6"/>
      <c r="U643" s="6"/>
      <c r="W643" s="6"/>
      <c r="X643" s="6"/>
      <c r="Y643" s="6"/>
      <c r="AA643" s="54"/>
      <c r="AC643" s="6"/>
      <c r="AD643" s="288"/>
      <c r="AE643" s="6"/>
      <c r="AF643" s="6"/>
      <c r="AL643" s="6"/>
      <c r="AS643" s="41"/>
      <c r="AX643" s="58"/>
      <c r="BM643" s="4"/>
      <c r="BN643" s="6"/>
      <c r="BO643" s="6"/>
      <c r="BP643" s="6"/>
      <c r="BQ643" s="6"/>
      <c r="BR643" s="6"/>
      <c r="BT643" s="68"/>
    </row>
    <row r="644" spans="3:72" s="5" customFormat="1" x14ac:dyDescent="0.35">
      <c r="C644" s="402"/>
      <c r="D644" s="402"/>
      <c r="E644" s="6"/>
      <c r="F644" s="77"/>
      <c r="G644" s="77"/>
      <c r="H644" s="77"/>
      <c r="J644" s="459"/>
      <c r="K644" s="6"/>
      <c r="L644" s="6"/>
      <c r="M644" s="6"/>
      <c r="N644" s="6"/>
      <c r="Q644" s="47"/>
      <c r="S644" s="6"/>
      <c r="T644" s="6"/>
      <c r="U644" s="6"/>
      <c r="W644" s="6"/>
      <c r="X644" s="6"/>
      <c r="Y644" s="6"/>
      <c r="AA644" s="54"/>
      <c r="AC644" s="6"/>
      <c r="AD644" s="288"/>
      <c r="AE644" s="6"/>
      <c r="AF644" s="6"/>
      <c r="AL644" s="6"/>
      <c r="AS644" s="41"/>
      <c r="AX644" s="58"/>
      <c r="BM644" s="4"/>
      <c r="BN644" s="6"/>
      <c r="BO644" s="6"/>
      <c r="BP644" s="6"/>
      <c r="BQ644" s="6"/>
      <c r="BR644" s="6"/>
      <c r="BT644" s="68"/>
    </row>
    <row r="645" spans="3:72" s="5" customFormat="1" x14ac:dyDescent="0.35">
      <c r="C645" s="402"/>
      <c r="D645" s="402"/>
      <c r="E645" s="6"/>
      <c r="F645" s="77"/>
      <c r="G645" s="77"/>
      <c r="H645" s="77"/>
      <c r="J645" s="459"/>
      <c r="K645" s="6"/>
      <c r="L645" s="6"/>
      <c r="M645" s="6"/>
      <c r="N645" s="6"/>
      <c r="Q645" s="47"/>
      <c r="S645" s="6"/>
      <c r="T645" s="6"/>
      <c r="U645" s="6"/>
      <c r="W645" s="6"/>
      <c r="X645" s="6"/>
      <c r="Y645" s="6"/>
      <c r="AA645" s="54"/>
      <c r="AC645" s="6"/>
      <c r="AD645" s="288"/>
      <c r="AE645" s="6"/>
      <c r="AF645" s="6"/>
      <c r="AL645" s="6"/>
      <c r="AS645" s="41"/>
      <c r="AX645" s="58"/>
      <c r="BM645" s="4"/>
      <c r="BN645" s="6"/>
      <c r="BO645" s="6"/>
      <c r="BP645" s="6"/>
      <c r="BQ645" s="6"/>
      <c r="BR645" s="6"/>
      <c r="BT645" s="68"/>
    </row>
    <row r="646" spans="3:72" s="5" customFormat="1" x14ac:dyDescent="0.35">
      <c r="C646" s="402"/>
      <c r="D646" s="402"/>
      <c r="E646" s="6"/>
      <c r="F646" s="77"/>
      <c r="G646" s="77"/>
      <c r="H646" s="77"/>
      <c r="J646" s="459"/>
      <c r="K646" s="6"/>
      <c r="L646" s="6"/>
      <c r="M646" s="6"/>
      <c r="N646" s="6"/>
      <c r="Q646" s="47"/>
      <c r="S646" s="6"/>
      <c r="T646" s="6"/>
      <c r="U646" s="6"/>
      <c r="W646" s="6"/>
      <c r="X646" s="6"/>
      <c r="Y646" s="6"/>
      <c r="AA646" s="54"/>
      <c r="AC646" s="6"/>
      <c r="AD646" s="288"/>
      <c r="AE646" s="6"/>
      <c r="AF646" s="6"/>
      <c r="AL646" s="6"/>
      <c r="AS646" s="41"/>
      <c r="AX646" s="58"/>
      <c r="BM646" s="4"/>
      <c r="BN646" s="6"/>
      <c r="BO646" s="6"/>
      <c r="BP646" s="6"/>
      <c r="BQ646" s="6"/>
      <c r="BR646" s="6"/>
      <c r="BT646" s="68"/>
    </row>
    <row r="647" spans="3:72" s="5" customFormat="1" x14ac:dyDescent="0.35">
      <c r="C647" s="402"/>
      <c r="D647" s="402"/>
      <c r="E647" s="6"/>
      <c r="F647" s="77"/>
      <c r="G647" s="77"/>
      <c r="H647" s="77"/>
      <c r="J647" s="459"/>
      <c r="K647" s="6"/>
      <c r="L647" s="6"/>
      <c r="M647" s="6"/>
      <c r="N647" s="6"/>
      <c r="Q647" s="47"/>
      <c r="S647" s="6"/>
      <c r="T647" s="6"/>
      <c r="U647" s="6"/>
      <c r="W647" s="6"/>
      <c r="X647" s="6"/>
      <c r="Y647" s="6"/>
      <c r="AA647" s="54"/>
      <c r="AC647" s="6"/>
      <c r="AD647" s="288"/>
      <c r="AE647" s="6"/>
      <c r="AF647" s="6"/>
      <c r="AL647" s="6"/>
      <c r="AS647" s="41"/>
      <c r="AX647" s="58"/>
      <c r="BM647" s="4"/>
      <c r="BN647" s="6"/>
      <c r="BO647" s="6"/>
      <c r="BP647" s="6"/>
      <c r="BQ647" s="6"/>
      <c r="BR647" s="6"/>
      <c r="BT647" s="68"/>
    </row>
    <row r="648" spans="3:72" s="5" customFormat="1" x14ac:dyDescent="0.35">
      <c r="C648" s="402"/>
      <c r="D648" s="402"/>
      <c r="E648" s="6"/>
      <c r="F648" s="77"/>
      <c r="G648" s="77"/>
      <c r="H648" s="77"/>
      <c r="J648" s="459"/>
      <c r="K648" s="6"/>
      <c r="L648" s="6"/>
      <c r="M648" s="6"/>
      <c r="N648" s="6"/>
      <c r="Q648" s="47"/>
      <c r="S648" s="6"/>
      <c r="T648" s="6"/>
      <c r="U648" s="6"/>
      <c r="W648" s="6"/>
      <c r="X648" s="6"/>
      <c r="Y648" s="6"/>
      <c r="AA648" s="54"/>
      <c r="AC648" s="6"/>
      <c r="AD648" s="288"/>
      <c r="AE648" s="6"/>
      <c r="AF648" s="6"/>
      <c r="AL648" s="6"/>
      <c r="AS648" s="41"/>
      <c r="AX648" s="58"/>
      <c r="BM648" s="4"/>
      <c r="BN648" s="6"/>
      <c r="BO648" s="6"/>
      <c r="BP648" s="6"/>
      <c r="BQ648" s="6"/>
      <c r="BR648" s="6"/>
      <c r="BT648" s="68"/>
    </row>
    <row r="649" spans="3:72" s="5" customFormat="1" x14ac:dyDescent="0.35">
      <c r="C649" s="402"/>
      <c r="D649" s="402"/>
      <c r="E649" s="6"/>
      <c r="F649" s="77"/>
      <c r="G649" s="77"/>
      <c r="H649" s="77"/>
      <c r="J649" s="459"/>
      <c r="K649" s="6"/>
      <c r="L649" s="6"/>
      <c r="M649" s="6"/>
      <c r="N649" s="6"/>
      <c r="Q649" s="47"/>
      <c r="S649" s="6"/>
      <c r="T649" s="6"/>
      <c r="U649" s="6"/>
      <c r="W649" s="6"/>
      <c r="X649" s="6"/>
      <c r="Y649" s="6"/>
      <c r="AA649" s="54"/>
      <c r="AC649" s="6"/>
      <c r="AD649" s="288"/>
      <c r="AE649" s="6"/>
      <c r="AF649" s="6"/>
      <c r="AL649" s="6"/>
      <c r="AS649" s="41"/>
      <c r="AX649" s="58"/>
      <c r="BM649" s="4"/>
      <c r="BN649" s="6"/>
      <c r="BO649" s="6"/>
      <c r="BP649" s="6"/>
      <c r="BQ649" s="6"/>
      <c r="BR649" s="6"/>
      <c r="BT649" s="68"/>
    </row>
    <row r="650" spans="3:72" s="5" customFormat="1" x14ac:dyDescent="0.35">
      <c r="C650" s="402"/>
      <c r="D650" s="402"/>
      <c r="E650" s="6"/>
      <c r="F650" s="77"/>
      <c r="G650" s="77"/>
      <c r="H650" s="77"/>
      <c r="J650" s="459"/>
      <c r="K650" s="6"/>
      <c r="L650" s="6"/>
      <c r="M650" s="6"/>
      <c r="N650" s="6"/>
      <c r="Q650" s="47"/>
      <c r="S650" s="6"/>
      <c r="T650" s="6"/>
      <c r="U650" s="6"/>
      <c r="W650" s="6"/>
      <c r="X650" s="6"/>
      <c r="Y650" s="6"/>
      <c r="AA650" s="54"/>
      <c r="AC650" s="6"/>
      <c r="AD650" s="288"/>
      <c r="AE650" s="6"/>
      <c r="AF650" s="6"/>
      <c r="AL650" s="6"/>
      <c r="AS650" s="41"/>
      <c r="AX650" s="58"/>
      <c r="BM650" s="4"/>
      <c r="BN650" s="6"/>
      <c r="BO650" s="6"/>
      <c r="BP650" s="6"/>
      <c r="BQ650" s="6"/>
      <c r="BR650" s="6"/>
      <c r="BT650" s="68"/>
    </row>
    <row r="651" spans="3:72" s="5" customFormat="1" x14ac:dyDescent="0.35">
      <c r="C651" s="402"/>
      <c r="D651" s="402"/>
      <c r="E651" s="6"/>
      <c r="F651" s="77"/>
      <c r="G651" s="77"/>
      <c r="H651" s="77"/>
      <c r="J651" s="459"/>
      <c r="K651" s="6"/>
      <c r="L651" s="6"/>
      <c r="M651" s="6"/>
      <c r="N651" s="6"/>
      <c r="Q651" s="47"/>
      <c r="S651" s="6"/>
      <c r="T651" s="6"/>
      <c r="U651" s="6"/>
      <c r="W651" s="6"/>
      <c r="X651" s="6"/>
      <c r="Y651" s="6"/>
      <c r="AA651" s="54"/>
      <c r="AC651" s="6"/>
      <c r="AD651" s="288"/>
      <c r="AE651" s="6"/>
      <c r="AF651" s="6"/>
      <c r="AL651" s="6"/>
      <c r="AS651" s="41"/>
      <c r="AX651" s="58"/>
      <c r="BM651" s="4"/>
      <c r="BN651" s="6"/>
      <c r="BO651" s="6"/>
      <c r="BP651" s="6"/>
      <c r="BQ651" s="6"/>
      <c r="BR651" s="6"/>
      <c r="BT651" s="68"/>
    </row>
    <row r="652" spans="3:72" s="5" customFormat="1" x14ac:dyDescent="0.35">
      <c r="C652" s="402"/>
      <c r="D652" s="402"/>
      <c r="E652" s="6"/>
      <c r="F652" s="77"/>
      <c r="G652" s="77"/>
      <c r="H652" s="77"/>
      <c r="J652" s="459"/>
      <c r="K652" s="6"/>
      <c r="L652" s="6"/>
      <c r="M652" s="6"/>
      <c r="N652" s="6"/>
      <c r="Q652" s="47"/>
      <c r="S652" s="6"/>
      <c r="T652" s="6"/>
      <c r="U652" s="6"/>
      <c r="W652" s="6"/>
      <c r="X652" s="6"/>
      <c r="Y652" s="6"/>
      <c r="AA652" s="54"/>
      <c r="AC652" s="6"/>
      <c r="AD652" s="288"/>
      <c r="AE652" s="6"/>
      <c r="AF652" s="6"/>
      <c r="AL652" s="6"/>
      <c r="AS652" s="41"/>
      <c r="AX652" s="58"/>
      <c r="BM652" s="4"/>
      <c r="BN652" s="6"/>
      <c r="BO652" s="6"/>
      <c r="BP652" s="6"/>
      <c r="BQ652" s="6"/>
      <c r="BR652" s="6"/>
      <c r="BT652" s="68"/>
    </row>
    <row r="653" spans="3:72" s="5" customFormat="1" x14ac:dyDescent="0.35">
      <c r="C653" s="402"/>
      <c r="D653" s="402"/>
      <c r="E653" s="6"/>
      <c r="F653" s="77"/>
      <c r="G653" s="77"/>
      <c r="H653" s="77"/>
      <c r="J653" s="459"/>
      <c r="K653" s="6"/>
      <c r="L653" s="6"/>
      <c r="M653" s="6"/>
      <c r="N653" s="6"/>
      <c r="Q653" s="47"/>
      <c r="S653" s="6"/>
      <c r="T653" s="6"/>
      <c r="U653" s="6"/>
      <c r="W653" s="6"/>
      <c r="X653" s="6"/>
      <c r="Y653" s="6"/>
      <c r="AA653" s="54"/>
      <c r="AC653" s="6"/>
      <c r="AD653" s="288"/>
      <c r="AE653" s="6"/>
      <c r="AF653" s="6"/>
      <c r="AL653" s="6"/>
      <c r="AS653" s="41"/>
      <c r="AX653" s="58"/>
      <c r="BM653" s="4"/>
      <c r="BN653" s="6"/>
      <c r="BO653" s="6"/>
      <c r="BP653" s="6"/>
      <c r="BQ653" s="6"/>
      <c r="BR653" s="6"/>
      <c r="BT653" s="68"/>
    </row>
    <row r="654" spans="3:72" s="5" customFormat="1" x14ac:dyDescent="0.35">
      <c r="C654" s="402"/>
      <c r="D654" s="402"/>
      <c r="E654" s="6"/>
      <c r="F654" s="77"/>
      <c r="G654" s="77"/>
      <c r="H654" s="77"/>
      <c r="J654" s="459"/>
      <c r="K654" s="6"/>
      <c r="L654" s="6"/>
      <c r="M654" s="6"/>
      <c r="N654" s="6"/>
      <c r="Q654" s="47"/>
      <c r="S654" s="6"/>
      <c r="T654" s="6"/>
      <c r="U654" s="6"/>
      <c r="W654" s="6"/>
      <c r="X654" s="6"/>
      <c r="Y654" s="6"/>
      <c r="AA654" s="54"/>
      <c r="AC654" s="6"/>
      <c r="AD654" s="288"/>
      <c r="AE654" s="6"/>
      <c r="AF654" s="6"/>
      <c r="AL654" s="6"/>
      <c r="AS654" s="41"/>
      <c r="AX654" s="58"/>
      <c r="BM654" s="4"/>
      <c r="BN654" s="6"/>
      <c r="BO654" s="6"/>
      <c r="BP654" s="6"/>
      <c r="BQ654" s="6"/>
      <c r="BR654" s="6"/>
      <c r="BT654" s="68"/>
    </row>
    <row r="655" spans="3:72" s="5" customFormat="1" x14ac:dyDescent="0.35">
      <c r="C655" s="402"/>
      <c r="D655" s="402"/>
      <c r="E655" s="6"/>
      <c r="F655" s="77"/>
      <c r="G655" s="77"/>
      <c r="H655" s="77"/>
      <c r="J655" s="459"/>
      <c r="K655" s="6"/>
      <c r="L655" s="6"/>
      <c r="M655" s="6"/>
      <c r="N655" s="6"/>
      <c r="Q655" s="47"/>
      <c r="S655" s="6"/>
      <c r="T655" s="6"/>
      <c r="U655" s="6"/>
      <c r="W655" s="6"/>
      <c r="X655" s="6"/>
      <c r="Y655" s="6"/>
      <c r="AA655" s="54"/>
      <c r="AC655" s="6"/>
      <c r="AD655" s="288"/>
      <c r="AE655" s="6"/>
      <c r="AF655" s="6"/>
      <c r="AL655" s="6"/>
      <c r="AS655" s="41"/>
      <c r="AX655" s="58"/>
      <c r="BM655" s="4"/>
      <c r="BN655" s="6"/>
      <c r="BO655" s="6"/>
      <c r="BP655" s="6"/>
      <c r="BQ655" s="6"/>
      <c r="BR655" s="6"/>
      <c r="BT655" s="68"/>
    </row>
    <row r="656" spans="3:72" s="5" customFormat="1" x14ac:dyDescent="0.35">
      <c r="C656" s="402"/>
      <c r="D656" s="402"/>
      <c r="E656" s="6"/>
      <c r="F656" s="77"/>
      <c r="G656" s="77"/>
      <c r="H656" s="77"/>
      <c r="J656" s="459"/>
      <c r="K656" s="6"/>
      <c r="L656" s="6"/>
      <c r="M656" s="6"/>
      <c r="N656" s="6"/>
      <c r="Q656" s="47"/>
      <c r="S656" s="6"/>
      <c r="T656" s="6"/>
      <c r="U656" s="6"/>
      <c r="W656" s="6"/>
      <c r="X656" s="6"/>
      <c r="Y656" s="6"/>
      <c r="AA656" s="54"/>
      <c r="AC656" s="6"/>
      <c r="AD656" s="288"/>
      <c r="AE656" s="6"/>
      <c r="AF656" s="6"/>
      <c r="AL656" s="6"/>
      <c r="AS656" s="41"/>
      <c r="AX656" s="58"/>
      <c r="BM656" s="4"/>
      <c r="BN656" s="6"/>
      <c r="BO656" s="6"/>
      <c r="BP656" s="6"/>
      <c r="BQ656" s="6"/>
      <c r="BR656" s="6"/>
      <c r="BT656" s="68"/>
    </row>
    <row r="657" spans="3:72" s="5" customFormat="1" x14ac:dyDescent="0.35">
      <c r="C657" s="402"/>
      <c r="D657" s="402"/>
      <c r="E657" s="6"/>
      <c r="F657" s="77"/>
      <c r="G657" s="77"/>
      <c r="H657" s="77"/>
      <c r="J657" s="459"/>
      <c r="K657" s="6"/>
      <c r="L657" s="6"/>
      <c r="M657" s="6"/>
      <c r="N657" s="6"/>
      <c r="Q657" s="47"/>
      <c r="S657" s="6"/>
      <c r="T657" s="6"/>
      <c r="U657" s="6"/>
      <c r="W657" s="6"/>
      <c r="X657" s="6"/>
      <c r="Y657" s="6"/>
      <c r="AA657" s="54"/>
      <c r="AC657" s="6"/>
      <c r="AD657" s="288"/>
      <c r="AE657" s="6"/>
      <c r="AF657" s="6"/>
      <c r="AL657" s="6"/>
      <c r="AS657" s="41"/>
      <c r="AX657" s="58"/>
      <c r="BM657" s="4"/>
      <c r="BN657" s="6"/>
      <c r="BO657" s="6"/>
      <c r="BP657" s="6"/>
      <c r="BQ657" s="6"/>
      <c r="BR657" s="6"/>
      <c r="BT657" s="68"/>
    </row>
    <row r="658" spans="3:72" s="5" customFormat="1" x14ac:dyDescent="0.35">
      <c r="C658" s="402"/>
      <c r="D658" s="402"/>
      <c r="E658" s="6"/>
      <c r="F658" s="77"/>
      <c r="G658" s="77"/>
      <c r="H658" s="77"/>
      <c r="J658" s="459"/>
      <c r="K658" s="6"/>
      <c r="L658" s="6"/>
      <c r="M658" s="6"/>
      <c r="N658" s="6"/>
      <c r="Q658" s="47"/>
      <c r="S658" s="6"/>
      <c r="T658" s="6"/>
      <c r="U658" s="6"/>
      <c r="W658" s="6"/>
      <c r="X658" s="6"/>
      <c r="Y658" s="6"/>
      <c r="AA658" s="54"/>
      <c r="AC658" s="6"/>
      <c r="AD658" s="288"/>
      <c r="AE658" s="6"/>
      <c r="AF658" s="6"/>
      <c r="AL658" s="6"/>
      <c r="AS658" s="41"/>
      <c r="AX658" s="58"/>
      <c r="BM658" s="4"/>
      <c r="BN658" s="6"/>
      <c r="BO658" s="6"/>
      <c r="BP658" s="6"/>
      <c r="BQ658" s="6"/>
      <c r="BR658" s="6"/>
      <c r="BT658" s="68"/>
    </row>
    <row r="659" spans="3:72" s="5" customFormat="1" x14ac:dyDescent="0.35">
      <c r="C659" s="402"/>
      <c r="D659" s="402"/>
      <c r="E659" s="6"/>
      <c r="F659" s="77"/>
      <c r="G659" s="77"/>
      <c r="H659" s="77"/>
      <c r="J659" s="459"/>
      <c r="K659" s="6"/>
      <c r="L659" s="6"/>
      <c r="M659" s="6"/>
      <c r="N659" s="6"/>
      <c r="Q659" s="47"/>
      <c r="S659" s="6"/>
      <c r="T659" s="6"/>
      <c r="U659" s="6"/>
      <c r="W659" s="6"/>
      <c r="X659" s="6"/>
      <c r="Y659" s="6"/>
      <c r="AA659" s="54"/>
      <c r="AC659" s="6"/>
      <c r="AD659" s="288"/>
      <c r="AE659" s="6"/>
      <c r="AF659" s="6"/>
      <c r="AL659" s="6"/>
      <c r="AS659" s="41"/>
      <c r="AX659" s="58"/>
      <c r="BM659" s="4"/>
      <c r="BN659" s="6"/>
      <c r="BO659" s="6"/>
      <c r="BP659" s="6"/>
      <c r="BQ659" s="6"/>
      <c r="BR659" s="6"/>
      <c r="BT659" s="68"/>
    </row>
    <row r="660" spans="3:72" s="5" customFormat="1" x14ac:dyDescent="0.35">
      <c r="C660" s="402"/>
      <c r="D660" s="402"/>
      <c r="E660" s="6"/>
      <c r="F660" s="77"/>
      <c r="G660" s="77"/>
      <c r="H660" s="77"/>
      <c r="J660" s="459"/>
      <c r="K660" s="6"/>
      <c r="L660" s="6"/>
      <c r="M660" s="6"/>
      <c r="N660" s="6"/>
      <c r="Q660" s="47"/>
      <c r="S660" s="6"/>
      <c r="T660" s="6"/>
      <c r="U660" s="6"/>
      <c r="W660" s="6"/>
      <c r="X660" s="6"/>
      <c r="Y660" s="6"/>
      <c r="AA660" s="54"/>
      <c r="AC660" s="6"/>
      <c r="AD660" s="288"/>
      <c r="AE660" s="6"/>
      <c r="AF660" s="6"/>
      <c r="AL660" s="6"/>
      <c r="AS660" s="41"/>
      <c r="AX660" s="58"/>
      <c r="BM660" s="4"/>
      <c r="BN660" s="6"/>
      <c r="BO660" s="6"/>
      <c r="BP660" s="6"/>
      <c r="BQ660" s="6"/>
      <c r="BR660" s="6"/>
      <c r="BT660" s="68"/>
    </row>
    <row r="661" spans="3:72" s="5" customFormat="1" x14ac:dyDescent="0.35">
      <c r="C661" s="402"/>
      <c r="D661" s="402"/>
      <c r="E661" s="6"/>
      <c r="F661" s="77"/>
      <c r="G661" s="77"/>
      <c r="H661" s="77"/>
      <c r="J661" s="459"/>
      <c r="K661" s="6"/>
      <c r="L661" s="6"/>
      <c r="M661" s="6"/>
      <c r="N661" s="6"/>
      <c r="Q661" s="47"/>
      <c r="S661" s="6"/>
      <c r="T661" s="6"/>
      <c r="U661" s="6"/>
      <c r="W661" s="6"/>
      <c r="X661" s="6"/>
      <c r="Y661" s="6"/>
      <c r="AA661" s="54"/>
      <c r="AC661" s="6"/>
      <c r="AD661" s="288"/>
      <c r="AE661" s="6"/>
      <c r="AF661" s="6"/>
      <c r="AL661" s="6"/>
      <c r="AS661" s="41"/>
      <c r="AX661" s="58"/>
      <c r="BM661" s="4"/>
      <c r="BN661" s="6"/>
      <c r="BO661" s="6"/>
      <c r="BP661" s="6"/>
      <c r="BQ661" s="6"/>
      <c r="BR661" s="6"/>
      <c r="BT661" s="68"/>
    </row>
    <row r="662" spans="3:72" s="5" customFormat="1" x14ac:dyDescent="0.35">
      <c r="C662" s="402"/>
      <c r="D662" s="402"/>
      <c r="E662" s="6"/>
      <c r="F662" s="77"/>
      <c r="G662" s="77"/>
      <c r="H662" s="77"/>
      <c r="J662" s="459"/>
      <c r="K662" s="6"/>
      <c r="L662" s="6"/>
      <c r="M662" s="6"/>
      <c r="N662" s="6"/>
      <c r="Q662" s="47"/>
      <c r="S662" s="6"/>
      <c r="T662" s="6"/>
      <c r="U662" s="6"/>
      <c r="W662" s="6"/>
      <c r="X662" s="6"/>
      <c r="Y662" s="6"/>
      <c r="AA662" s="54"/>
      <c r="AC662" s="6"/>
      <c r="AD662" s="288"/>
      <c r="AE662" s="6"/>
      <c r="AF662" s="6"/>
      <c r="AL662" s="6"/>
      <c r="AS662" s="41"/>
      <c r="AX662" s="58"/>
      <c r="BM662" s="4"/>
      <c r="BN662" s="6"/>
      <c r="BO662" s="6"/>
      <c r="BP662" s="6"/>
      <c r="BQ662" s="6"/>
      <c r="BR662" s="6"/>
      <c r="BT662" s="68"/>
    </row>
    <row r="663" spans="3:72" s="5" customFormat="1" x14ac:dyDescent="0.35">
      <c r="C663" s="402"/>
      <c r="D663" s="402"/>
      <c r="E663" s="6"/>
      <c r="F663" s="77"/>
      <c r="G663" s="77"/>
      <c r="H663" s="77"/>
      <c r="J663" s="459"/>
      <c r="K663" s="6"/>
      <c r="L663" s="6"/>
      <c r="M663" s="6"/>
      <c r="N663" s="6"/>
      <c r="Q663" s="47"/>
      <c r="S663" s="6"/>
      <c r="T663" s="6"/>
      <c r="U663" s="6"/>
      <c r="W663" s="6"/>
      <c r="X663" s="6"/>
      <c r="Y663" s="6"/>
      <c r="AA663" s="54"/>
      <c r="AC663" s="6"/>
      <c r="AD663" s="288"/>
      <c r="AE663" s="6"/>
      <c r="AF663" s="6"/>
      <c r="AL663" s="6"/>
      <c r="AS663" s="41"/>
      <c r="AX663" s="58"/>
      <c r="BM663" s="4"/>
      <c r="BN663" s="6"/>
      <c r="BO663" s="6"/>
      <c r="BP663" s="6"/>
      <c r="BQ663" s="6"/>
      <c r="BR663" s="6"/>
      <c r="BT663" s="68"/>
    </row>
    <row r="664" spans="3:72" s="5" customFormat="1" x14ac:dyDescent="0.35">
      <c r="C664" s="402"/>
      <c r="D664" s="402"/>
      <c r="E664" s="6"/>
      <c r="F664" s="77"/>
      <c r="G664" s="77"/>
      <c r="H664" s="77"/>
      <c r="J664" s="459"/>
      <c r="K664" s="6"/>
      <c r="L664" s="6"/>
      <c r="M664" s="6"/>
      <c r="N664" s="6"/>
      <c r="Q664" s="47"/>
      <c r="S664" s="6"/>
      <c r="T664" s="6"/>
      <c r="U664" s="6"/>
      <c r="W664" s="6"/>
      <c r="X664" s="6"/>
      <c r="Y664" s="6"/>
      <c r="AA664" s="54"/>
      <c r="AC664" s="6"/>
      <c r="AD664" s="288"/>
      <c r="AE664" s="6"/>
      <c r="AF664" s="6"/>
      <c r="AL664" s="6"/>
      <c r="AS664" s="41"/>
      <c r="AX664" s="58"/>
      <c r="BM664" s="4"/>
      <c r="BN664" s="6"/>
      <c r="BO664" s="6"/>
      <c r="BP664" s="6"/>
      <c r="BQ664" s="6"/>
      <c r="BR664" s="6"/>
      <c r="BT664" s="68"/>
    </row>
    <row r="665" spans="3:72" s="5" customFormat="1" x14ac:dyDescent="0.35">
      <c r="C665" s="402"/>
      <c r="D665" s="402"/>
      <c r="E665" s="6"/>
      <c r="F665" s="77"/>
      <c r="G665" s="77"/>
      <c r="H665" s="77"/>
      <c r="J665" s="459"/>
      <c r="K665" s="6"/>
      <c r="L665" s="6"/>
      <c r="M665" s="6"/>
      <c r="N665" s="6"/>
      <c r="Q665" s="47"/>
      <c r="S665" s="6"/>
      <c r="T665" s="6"/>
      <c r="U665" s="6"/>
      <c r="W665" s="6"/>
      <c r="X665" s="6"/>
      <c r="Y665" s="6"/>
      <c r="AA665" s="54"/>
      <c r="AC665" s="6"/>
      <c r="AD665" s="288"/>
      <c r="AE665" s="6"/>
      <c r="AF665" s="6"/>
      <c r="AL665" s="6"/>
      <c r="AS665" s="41"/>
      <c r="AX665" s="58"/>
      <c r="BM665" s="4"/>
      <c r="BN665" s="6"/>
      <c r="BO665" s="6"/>
      <c r="BP665" s="6"/>
      <c r="BQ665" s="6"/>
      <c r="BR665" s="6"/>
      <c r="BT665" s="68"/>
    </row>
    <row r="666" spans="3:72" s="5" customFormat="1" x14ac:dyDescent="0.35">
      <c r="C666" s="402"/>
      <c r="D666" s="402"/>
      <c r="E666" s="6"/>
      <c r="F666" s="77"/>
      <c r="G666" s="77"/>
      <c r="H666" s="77"/>
      <c r="J666" s="459"/>
      <c r="K666" s="6"/>
      <c r="L666" s="6"/>
      <c r="M666" s="6"/>
      <c r="N666" s="6"/>
      <c r="Q666" s="47"/>
      <c r="S666" s="6"/>
      <c r="T666" s="6"/>
      <c r="U666" s="6"/>
      <c r="W666" s="6"/>
      <c r="X666" s="6"/>
      <c r="Y666" s="6"/>
      <c r="AA666" s="54"/>
      <c r="AC666" s="6"/>
      <c r="AD666" s="288"/>
      <c r="AE666" s="6"/>
      <c r="AF666" s="6"/>
      <c r="AL666" s="6"/>
      <c r="AS666" s="41"/>
      <c r="AX666" s="58"/>
      <c r="BM666" s="4"/>
      <c r="BN666" s="6"/>
      <c r="BO666" s="6"/>
      <c r="BP666" s="6"/>
      <c r="BQ666" s="6"/>
      <c r="BR666" s="6"/>
      <c r="BT666" s="68"/>
    </row>
    <row r="667" spans="3:72" s="5" customFormat="1" x14ac:dyDescent="0.35">
      <c r="C667" s="402"/>
      <c r="D667" s="402"/>
      <c r="E667" s="6"/>
      <c r="F667" s="77"/>
      <c r="G667" s="77"/>
      <c r="H667" s="77"/>
      <c r="J667" s="459"/>
      <c r="K667" s="6"/>
      <c r="L667" s="6"/>
      <c r="M667" s="6"/>
      <c r="N667" s="6"/>
      <c r="Q667" s="47"/>
      <c r="S667" s="6"/>
      <c r="T667" s="6"/>
      <c r="U667" s="6"/>
      <c r="W667" s="6"/>
      <c r="X667" s="6"/>
      <c r="Y667" s="6"/>
      <c r="AA667" s="54"/>
      <c r="AC667" s="6"/>
      <c r="AD667" s="288"/>
      <c r="AE667" s="6"/>
      <c r="AF667" s="6"/>
      <c r="AL667" s="6"/>
      <c r="AS667" s="41"/>
      <c r="AX667" s="58"/>
      <c r="BM667" s="4"/>
      <c r="BN667" s="6"/>
      <c r="BO667" s="6"/>
      <c r="BP667" s="6"/>
      <c r="BQ667" s="6"/>
      <c r="BR667" s="6"/>
      <c r="BT667" s="68"/>
    </row>
    <row r="668" spans="3:72" s="5" customFormat="1" x14ac:dyDescent="0.35">
      <c r="C668" s="402"/>
      <c r="D668" s="402"/>
      <c r="E668" s="6"/>
      <c r="F668" s="77"/>
      <c r="G668" s="77"/>
      <c r="H668" s="77"/>
      <c r="J668" s="459"/>
      <c r="K668" s="6"/>
      <c r="L668" s="6"/>
      <c r="M668" s="6"/>
      <c r="N668" s="6"/>
      <c r="Q668" s="47"/>
      <c r="S668" s="6"/>
      <c r="T668" s="6"/>
      <c r="U668" s="6"/>
      <c r="W668" s="6"/>
      <c r="X668" s="6"/>
      <c r="Y668" s="6"/>
      <c r="AA668" s="54"/>
      <c r="AC668" s="6"/>
      <c r="AD668" s="288"/>
      <c r="AE668" s="6"/>
      <c r="AF668" s="6"/>
      <c r="AL668" s="6"/>
      <c r="AS668" s="41"/>
      <c r="AX668" s="58"/>
      <c r="BM668" s="4"/>
      <c r="BN668" s="6"/>
      <c r="BO668" s="6"/>
      <c r="BP668" s="6"/>
      <c r="BQ668" s="6"/>
      <c r="BR668" s="6"/>
      <c r="BT668" s="68"/>
    </row>
    <row r="669" spans="3:72" s="5" customFormat="1" x14ac:dyDescent="0.35">
      <c r="C669" s="402"/>
      <c r="D669" s="402"/>
      <c r="E669" s="6"/>
      <c r="F669" s="77"/>
      <c r="G669" s="77"/>
      <c r="H669" s="77"/>
      <c r="J669" s="459"/>
      <c r="K669" s="6"/>
      <c r="L669" s="6"/>
      <c r="M669" s="6"/>
      <c r="N669" s="6"/>
      <c r="Q669" s="47"/>
      <c r="S669" s="6"/>
      <c r="T669" s="6"/>
      <c r="U669" s="6"/>
      <c r="W669" s="6"/>
      <c r="X669" s="6"/>
      <c r="Y669" s="6"/>
      <c r="AA669" s="54"/>
      <c r="AC669" s="6"/>
      <c r="AD669" s="288"/>
      <c r="AE669" s="6"/>
      <c r="AF669" s="6"/>
      <c r="AL669" s="6"/>
      <c r="AS669" s="41"/>
      <c r="AX669" s="58"/>
      <c r="BM669" s="4"/>
      <c r="BN669" s="6"/>
      <c r="BO669" s="6"/>
      <c r="BP669" s="6"/>
      <c r="BQ669" s="6"/>
      <c r="BR669" s="6"/>
      <c r="BT669" s="68"/>
    </row>
    <row r="670" spans="3:72" s="5" customFormat="1" x14ac:dyDescent="0.35">
      <c r="C670" s="402"/>
      <c r="D670" s="402"/>
      <c r="E670" s="6"/>
      <c r="F670" s="77"/>
      <c r="G670" s="77"/>
      <c r="H670" s="77"/>
      <c r="J670" s="459"/>
      <c r="K670" s="6"/>
      <c r="L670" s="6"/>
      <c r="M670" s="6"/>
      <c r="N670" s="6"/>
      <c r="Q670" s="47"/>
      <c r="S670" s="6"/>
      <c r="T670" s="6"/>
      <c r="U670" s="6"/>
      <c r="W670" s="6"/>
      <c r="X670" s="6"/>
      <c r="Y670" s="6"/>
      <c r="AA670" s="54"/>
      <c r="AC670" s="6"/>
      <c r="AD670" s="288"/>
      <c r="AE670" s="6"/>
      <c r="AF670" s="6"/>
      <c r="AL670" s="6"/>
      <c r="AS670" s="41"/>
      <c r="AX670" s="58"/>
      <c r="BM670" s="4"/>
      <c r="BN670" s="6"/>
      <c r="BO670" s="6"/>
      <c r="BP670" s="6"/>
      <c r="BQ670" s="6"/>
      <c r="BR670" s="6"/>
      <c r="BT670" s="68"/>
    </row>
    <row r="671" spans="3:72" s="5" customFormat="1" x14ac:dyDescent="0.35">
      <c r="C671" s="402"/>
      <c r="D671" s="402"/>
      <c r="E671" s="6"/>
      <c r="F671" s="77"/>
      <c r="G671" s="77"/>
      <c r="H671" s="77"/>
      <c r="J671" s="459"/>
      <c r="K671" s="6"/>
      <c r="L671" s="6"/>
      <c r="M671" s="6"/>
      <c r="N671" s="6"/>
      <c r="Q671" s="47"/>
      <c r="S671" s="6"/>
      <c r="T671" s="6"/>
      <c r="U671" s="6"/>
      <c r="W671" s="6"/>
      <c r="X671" s="6"/>
      <c r="Y671" s="6"/>
      <c r="AA671" s="54"/>
      <c r="AC671" s="6"/>
      <c r="AD671" s="288"/>
      <c r="AE671" s="6"/>
      <c r="AF671" s="6"/>
      <c r="AL671" s="6"/>
      <c r="AS671" s="41"/>
      <c r="AX671" s="58"/>
      <c r="BM671" s="4"/>
      <c r="BN671" s="6"/>
      <c r="BO671" s="6"/>
      <c r="BP671" s="6"/>
      <c r="BQ671" s="6"/>
      <c r="BR671" s="6"/>
      <c r="BT671" s="68"/>
    </row>
    <row r="672" spans="3:72" s="5" customFormat="1" x14ac:dyDescent="0.35">
      <c r="C672" s="402"/>
      <c r="D672" s="402"/>
      <c r="E672" s="6"/>
      <c r="F672" s="77"/>
      <c r="G672" s="77"/>
      <c r="H672" s="77"/>
      <c r="J672" s="459"/>
      <c r="K672" s="6"/>
      <c r="L672" s="6"/>
      <c r="M672" s="6"/>
      <c r="N672" s="6"/>
      <c r="Q672" s="47"/>
      <c r="S672" s="6"/>
      <c r="T672" s="6"/>
      <c r="U672" s="6"/>
      <c r="W672" s="6"/>
      <c r="X672" s="6"/>
      <c r="Y672" s="6"/>
      <c r="AA672" s="54"/>
      <c r="AC672" s="6"/>
      <c r="AD672" s="288"/>
      <c r="AE672" s="6"/>
      <c r="AF672" s="6"/>
      <c r="AL672" s="6"/>
      <c r="AS672" s="41"/>
      <c r="AX672" s="58"/>
      <c r="BM672" s="4"/>
      <c r="BN672" s="6"/>
      <c r="BO672" s="6"/>
      <c r="BP672" s="6"/>
      <c r="BQ672" s="6"/>
      <c r="BR672" s="6"/>
      <c r="BT672" s="68"/>
    </row>
    <row r="673" spans="3:72" s="5" customFormat="1" x14ac:dyDescent="0.35">
      <c r="C673" s="402"/>
      <c r="D673" s="402"/>
      <c r="E673" s="6"/>
      <c r="F673" s="77"/>
      <c r="G673" s="77"/>
      <c r="H673" s="77"/>
      <c r="J673" s="459"/>
      <c r="K673" s="6"/>
      <c r="L673" s="6"/>
      <c r="M673" s="6"/>
      <c r="N673" s="6"/>
      <c r="Q673" s="47"/>
      <c r="S673" s="6"/>
      <c r="T673" s="6"/>
      <c r="U673" s="6"/>
      <c r="W673" s="6"/>
      <c r="X673" s="6"/>
      <c r="Y673" s="6"/>
      <c r="AA673" s="54"/>
      <c r="AC673" s="6"/>
      <c r="AD673" s="288"/>
      <c r="AE673" s="6"/>
      <c r="AF673" s="6"/>
      <c r="AL673" s="6"/>
      <c r="AS673" s="41"/>
      <c r="AX673" s="58"/>
      <c r="BM673" s="4"/>
      <c r="BN673" s="6"/>
      <c r="BO673" s="6"/>
      <c r="BP673" s="6"/>
      <c r="BQ673" s="6"/>
      <c r="BR673" s="6"/>
      <c r="BT673" s="68"/>
    </row>
    <row r="674" spans="3:72" s="5" customFormat="1" x14ac:dyDescent="0.35">
      <c r="C674" s="402"/>
      <c r="D674" s="402"/>
      <c r="E674" s="6"/>
      <c r="F674" s="77"/>
      <c r="G674" s="77"/>
      <c r="H674" s="77"/>
      <c r="J674" s="459"/>
      <c r="K674" s="6"/>
      <c r="L674" s="6"/>
      <c r="M674" s="6"/>
      <c r="N674" s="6"/>
      <c r="Q674" s="47"/>
      <c r="S674" s="6"/>
      <c r="T674" s="6"/>
      <c r="U674" s="6"/>
      <c r="W674" s="6"/>
      <c r="X674" s="6"/>
      <c r="Y674" s="6"/>
      <c r="AA674" s="54"/>
      <c r="AC674" s="6"/>
      <c r="AD674" s="288"/>
      <c r="AE674" s="6"/>
      <c r="AF674" s="6"/>
      <c r="AL674" s="6"/>
      <c r="AS674" s="41"/>
      <c r="AX674" s="58"/>
      <c r="BM674" s="4"/>
      <c r="BN674" s="6"/>
      <c r="BO674" s="6"/>
      <c r="BP674" s="6"/>
      <c r="BQ674" s="6"/>
      <c r="BR674" s="6"/>
      <c r="BT674" s="68"/>
    </row>
    <row r="675" spans="3:72" s="5" customFormat="1" x14ac:dyDescent="0.35">
      <c r="C675" s="402"/>
      <c r="D675" s="402"/>
      <c r="E675" s="6"/>
      <c r="F675" s="77"/>
      <c r="G675" s="77"/>
      <c r="H675" s="77"/>
      <c r="J675" s="459"/>
      <c r="K675" s="6"/>
      <c r="L675" s="6"/>
      <c r="M675" s="6"/>
      <c r="N675" s="6"/>
      <c r="Q675" s="47"/>
      <c r="S675" s="6"/>
      <c r="T675" s="6"/>
      <c r="U675" s="6"/>
      <c r="W675" s="6"/>
      <c r="X675" s="6"/>
      <c r="Y675" s="6"/>
      <c r="AA675" s="54"/>
      <c r="AC675" s="6"/>
      <c r="AD675" s="288"/>
      <c r="AE675" s="6"/>
      <c r="AF675" s="6"/>
      <c r="AL675" s="6"/>
      <c r="AS675" s="41"/>
      <c r="AX675" s="58"/>
      <c r="BM675" s="4"/>
      <c r="BN675" s="6"/>
      <c r="BO675" s="6"/>
      <c r="BP675" s="6"/>
      <c r="BQ675" s="6"/>
      <c r="BR675" s="6"/>
      <c r="BT675" s="68"/>
    </row>
    <row r="676" spans="3:72" s="5" customFormat="1" x14ac:dyDescent="0.35">
      <c r="C676" s="402"/>
      <c r="D676" s="402"/>
      <c r="E676" s="6"/>
      <c r="F676" s="77"/>
      <c r="G676" s="77"/>
      <c r="H676" s="77"/>
      <c r="J676" s="459"/>
      <c r="K676" s="6"/>
      <c r="L676" s="6"/>
      <c r="M676" s="6"/>
      <c r="N676" s="6"/>
      <c r="Q676" s="47"/>
      <c r="S676" s="6"/>
      <c r="T676" s="6"/>
      <c r="U676" s="6"/>
      <c r="W676" s="6"/>
      <c r="X676" s="6"/>
      <c r="Y676" s="6"/>
      <c r="AA676" s="54"/>
      <c r="AC676" s="6"/>
      <c r="AD676" s="288"/>
      <c r="AE676" s="6"/>
      <c r="AF676" s="6"/>
      <c r="AL676" s="6"/>
      <c r="AS676" s="41"/>
      <c r="AX676" s="58"/>
      <c r="BM676" s="4"/>
      <c r="BN676" s="6"/>
      <c r="BO676" s="6"/>
      <c r="BP676" s="6"/>
      <c r="BQ676" s="6"/>
      <c r="BR676" s="6"/>
      <c r="BT676" s="68"/>
    </row>
    <row r="677" spans="3:72" s="5" customFormat="1" x14ac:dyDescent="0.35">
      <c r="C677" s="402"/>
      <c r="D677" s="402"/>
      <c r="E677" s="6"/>
      <c r="F677" s="77"/>
      <c r="G677" s="77"/>
      <c r="H677" s="77"/>
      <c r="J677" s="459"/>
      <c r="K677" s="6"/>
      <c r="L677" s="6"/>
      <c r="M677" s="6"/>
      <c r="N677" s="6"/>
      <c r="Q677" s="47"/>
      <c r="S677" s="6"/>
      <c r="T677" s="6"/>
      <c r="U677" s="6"/>
      <c r="W677" s="6"/>
      <c r="X677" s="6"/>
      <c r="Y677" s="6"/>
      <c r="AA677" s="54"/>
      <c r="AC677" s="6"/>
      <c r="AD677" s="288"/>
      <c r="AE677" s="6"/>
      <c r="AF677" s="6"/>
      <c r="AL677" s="6"/>
      <c r="AS677" s="41"/>
      <c r="AX677" s="58"/>
      <c r="BM677" s="4"/>
      <c r="BN677" s="6"/>
      <c r="BO677" s="6"/>
      <c r="BP677" s="6"/>
      <c r="BQ677" s="6"/>
      <c r="BR677" s="6"/>
      <c r="BT677" s="68"/>
    </row>
    <row r="678" spans="3:72" s="5" customFormat="1" x14ac:dyDescent="0.35">
      <c r="C678" s="402"/>
      <c r="D678" s="402"/>
      <c r="E678" s="6"/>
      <c r="F678" s="77"/>
      <c r="G678" s="77"/>
      <c r="H678" s="77"/>
      <c r="J678" s="459"/>
      <c r="K678" s="6"/>
      <c r="L678" s="6"/>
      <c r="M678" s="6"/>
      <c r="N678" s="6"/>
      <c r="Q678" s="47"/>
      <c r="S678" s="6"/>
      <c r="T678" s="6"/>
      <c r="U678" s="6"/>
      <c r="W678" s="6"/>
      <c r="X678" s="6"/>
      <c r="Y678" s="6"/>
      <c r="AA678" s="54"/>
      <c r="AC678" s="6"/>
      <c r="AD678" s="288"/>
      <c r="AE678" s="6"/>
      <c r="AF678" s="6"/>
      <c r="AL678" s="6"/>
      <c r="AS678" s="41"/>
      <c r="AX678" s="58"/>
      <c r="BM678" s="4"/>
      <c r="BN678" s="6"/>
      <c r="BO678" s="6"/>
      <c r="BP678" s="6"/>
      <c r="BQ678" s="6"/>
      <c r="BR678" s="6"/>
      <c r="BT678" s="68"/>
    </row>
    <row r="679" spans="3:72" s="5" customFormat="1" x14ac:dyDescent="0.35">
      <c r="C679" s="402"/>
      <c r="D679" s="402"/>
      <c r="E679" s="6"/>
      <c r="F679" s="77"/>
      <c r="G679" s="77"/>
      <c r="H679" s="77"/>
      <c r="J679" s="459"/>
      <c r="K679" s="6"/>
      <c r="L679" s="6"/>
      <c r="M679" s="6"/>
      <c r="N679" s="6"/>
      <c r="Q679" s="47"/>
      <c r="S679" s="6"/>
      <c r="T679" s="6"/>
      <c r="U679" s="6"/>
      <c r="W679" s="6"/>
      <c r="X679" s="6"/>
      <c r="Y679" s="6"/>
      <c r="AA679" s="54"/>
      <c r="AC679" s="6"/>
      <c r="AD679" s="288"/>
      <c r="AE679" s="6"/>
      <c r="AF679" s="6"/>
      <c r="AL679" s="6"/>
      <c r="AS679" s="41"/>
      <c r="AX679" s="58"/>
      <c r="BM679" s="4"/>
      <c r="BN679" s="6"/>
      <c r="BO679" s="6"/>
      <c r="BP679" s="6"/>
      <c r="BQ679" s="6"/>
      <c r="BR679" s="6"/>
      <c r="BT679" s="68"/>
    </row>
    <row r="680" spans="3:72" s="5" customFormat="1" x14ac:dyDescent="0.35">
      <c r="C680" s="402"/>
      <c r="D680" s="402"/>
      <c r="E680" s="6"/>
      <c r="F680" s="77"/>
      <c r="G680" s="77"/>
      <c r="H680" s="77"/>
      <c r="J680" s="459"/>
      <c r="K680" s="6"/>
      <c r="L680" s="6"/>
      <c r="M680" s="6"/>
      <c r="N680" s="6"/>
      <c r="Q680" s="47"/>
      <c r="S680" s="6"/>
      <c r="T680" s="6"/>
      <c r="U680" s="6"/>
      <c r="W680" s="6"/>
      <c r="X680" s="6"/>
      <c r="Y680" s="6"/>
      <c r="AA680" s="54"/>
      <c r="AC680" s="6"/>
      <c r="AD680" s="288"/>
      <c r="AE680" s="6"/>
      <c r="AF680" s="6"/>
      <c r="AL680" s="6"/>
      <c r="AS680" s="41"/>
      <c r="AX680" s="58"/>
      <c r="BM680" s="4"/>
      <c r="BN680" s="6"/>
      <c r="BO680" s="6"/>
      <c r="BP680" s="6"/>
      <c r="BQ680" s="6"/>
      <c r="BR680" s="6"/>
      <c r="BT680" s="68"/>
    </row>
    <row r="681" spans="3:72" s="5" customFormat="1" x14ac:dyDescent="0.35">
      <c r="C681" s="402"/>
      <c r="D681" s="402"/>
      <c r="E681" s="6"/>
      <c r="F681" s="77"/>
      <c r="G681" s="77"/>
      <c r="H681" s="77"/>
      <c r="J681" s="459"/>
      <c r="K681" s="6"/>
      <c r="L681" s="6"/>
      <c r="M681" s="6"/>
      <c r="N681" s="6"/>
      <c r="Q681" s="47"/>
      <c r="S681" s="6"/>
      <c r="T681" s="6"/>
      <c r="U681" s="6"/>
      <c r="W681" s="6"/>
      <c r="X681" s="6"/>
      <c r="Y681" s="6"/>
      <c r="AA681" s="54"/>
      <c r="AC681" s="6"/>
      <c r="AD681" s="288"/>
      <c r="AE681" s="6"/>
      <c r="AF681" s="6"/>
      <c r="AL681" s="6"/>
      <c r="AS681" s="41"/>
      <c r="AX681" s="58"/>
      <c r="BM681" s="4"/>
      <c r="BN681" s="6"/>
      <c r="BO681" s="6"/>
      <c r="BP681" s="6"/>
      <c r="BQ681" s="6"/>
      <c r="BR681" s="6"/>
      <c r="BT681" s="68"/>
    </row>
    <row r="682" spans="3:72" s="5" customFormat="1" x14ac:dyDescent="0.35">
      <c r="C682" s="402"/>
      <c r="D682" s="402"/>
      <c r="E682" s="6"/>
      <c r="F682" s="77"/>
      <c r="G682" s="77"/>
      <c r="H682" s="77"/>
      <c r="J682" s="459"/>
      <c r="K682" s="6"/>
      <c r="L682" s="6"/>
      <c r="M682" s="6"/>
      <c r="N682" s="6"/>
      <c r="Q682" s="47"/>
      <c r="S682" s="6"/>
      <c r="T682" s="6"/>
      <c r="U682" s="6"/>
      <c r="W682" s="6"/>
      <c r="X682" s="6"/>
      <c r="Y682" s="6"/>
      <c r="AA682" s="54"/>
      <c r="AC682" s="6"/>
      <c r="AD682" s="288"/>
      <c r="AE682" s="6"/>
      <c r="AF682" s="6"/>
      <c r="AL682" s="6"/>
      <c r="AS682" s="41"/>
      <c r="AX682" s="58"/>
      <c r="BM682" s="4"/>
      <c r="BN682" s="6"/>
      <c r="BO682" s="6"/>
      <c r="BP682" s="6"/>
      <c r="BQ682" s="6"/>
      <c r="BR682" s="6"/>
      <c r="BT682" s="68"/>
    </row>
    <row r="683" spans="3:72" s="5" customFormat="1" x14ac:dyDescent="0.35">
      <c r="C683" s="402"/>
      <c r="D683" s="402"/>
      <c r="E683" s="6"/>
      <c r="F683" s="77"/>
      <c r="G683" s="77"/>
      <c r="H683" s="77"/>
      <c r="J683" s="459"/>
      <c r="K683" s="6"/>
      <c r="L683" s="6"/>
      <c r="M683" s="6"/>
      <c r="N683" s="6"/>
      <c r="Q683" s="47"/>
      <c r="S683" s="6"/>
      <c r="T683" s="6"/>
      <c r="U683" s="6"/>
      <c r="W683" s="6"/>
      <c r="X683" s="6"/>
      <c r="Y683" s="6"/>
      <c r="AA683" s="54"/>
      <c r="AC683" s="6"/>
      <c r="AD683" s="288"/>
      <c r="AE683" s="6"/>
      <c r="AF683" s="6"/>
      <c r="AL683" s="6"/>
      <c r="AS683" s="41"/>
      <c r="AX683" s="58"/>
      <c r="BM683" s="4"/>
      <c r="BN683" s="6"/>
      <c r="BO683" s="6"/>
      <c r="BP683" s="6"/>
      <c r="BQ683" s="6"/>
      <c r="BR683" s="6"/>
      <c r="BT683" s="68"/>
    </row>
    <row r="684" spans="3:72" s="5" customFormat="1" x14ac:dyDescent="0.35">
      <c r="C684" s="402"/>
      <c r="D684" s="402"/>
      <c r="E684" s="6"/>
      <c r="F684" s="77"/>
      <c r="G684" s="77"/>
      <c r="H684" s="77"/>
      <c r="J684" s="459"/>
      <c r="K684" s="6"/>
      <c r="L684" s="6"/>
      <c r="M684" s="6"/>
      <c r="N684" s="6"/>
      <c r="Q684" s="47"/>
      <c r="S684" s="6"/>
      <c r="T684" s="6"/>
      <c r="U684" s="6"/>
      <c r="W684" s="6"/>
      <c r="X684" s="6"/>
      <c r="Y684" s="6"/>
      <c r="AA684" s="54"/>
      <c r="AC684" s="6"/>
      <c r="AD684" s="288"/>
      <c r="AE684" s="6"/>
      <c r="AF684" s="6"/>
      <c r="AL684" s="6"/>
      <c r="AS684" s="41"/>
      <c r="AX684" s="58"/>
      <c r="BM684" s="4"/>
      <c r="BN684" s="6"/>
      <c r="BO684" s="6"/>
      <c r="BP684" s="6"/>
      <c r="BQ684" s="6"/>
      <c r="BR684" s="6"/>
      <c r="BT684" s="68"/>
    </row>
    <row r="685" spans="3:72" s="5" customFormat="1" x14ac:dyDescent="0.35">
      <c r="C685" s="402"/>
      <c r="D685" s="402"/>
      <c r="E685" s="6"/>
      <c r="F685" s="77"/>
      <c r="G685" s="77"/>
      <c r="H685" s="77"/>
      <c r="J685" s="459"/>
      <c r="K685" s="6"/>
      <c r="L685" s="6"/>
      <c r="M685" s="6"/>
      <c r="N685" s="6"/>
      <c r="Q685" s="47"/>
      <c r="S685" s="6"/>
      <c r="T685" s="6"/>
      <c r="U685" s="6"/>
      <c r="W685" s="6"/>
      <c r="X685" s="6"/>
      <c r="Y685" s="6"/>
      <c r="AA685" s="54"/>
      <c r="AC685" s="6"/>
      <c r="AD685" s="288"/>
      <c r="AE685" s="6"/>
      <c r="AF685" s="6"/>
      <c r="AL685" s="6"/>
      <c r="AS685" s="41"/>
      <c r="AX685" s="58"/>
      <c r="BM685" s="4"/>
      <c r="BN685" s="6"/>
      <c r="BO685" s="6"/>
      <c r="BP685" s="6"/>
      <c r="BQ685" s="6"/>
      <c r="BR685" s="6"/>
      <c r="BT685" s="68"/>
    </row>
    <row r="686" spans="3:72" s="5" customFormat="1" x14ac:dyDescent="0.35">
      <c r="C686" s="402"/>
      <c r="D686" s="402"/>
      <c r="E686" s="6"/>
      <c r="F686" s="77"/>
      <c r="G686" s="77"/>
      <c r="H686" s="77"/>
      <c r="J686" s="459"/>
      <c r="K686" s="6"/>
      <c r="L686" s="6"/>
      <c r="M686" s="6"/>
      <c r="N686" s="6"/>
      <c r="Q686" s="47"/>
      <c r="S686" s="6"/>
      <c r="T686" s="6"/>
      <c r="U686" s="6"/>
      <c r="W686" s="6"/>
      <c r="X686" s="6"/>
      <c r="Y686" s="6"/>
      <c r="AA686" s="54"/>
      <c r="AC686" s="6"/>
      <c r="AD686" s="288"/>
      <c r="AE686" s="6"/>
      <c r="AF686" s="6"/>
      <c r="AL686" s="6"/>
      <c r="AS686" s="41"/>
      <c r="AX686" s="58"/>
      <c r="BM686" s="4"/>
      <c r="BN686" s="6"/>
      <c r="BO686" s="6"/>
      <c r="BP686" s="6"/>
      <c r="BQ686" s="6"/>
      <c r="BR686" s="6"/>
      <c r="BT686" s="68"/>
    </row>
    <row r="687" spans="3:72" s="5" customFormat="1" x14ac:dyDescent="0.35">
      <c r="C687" s="402"/>
      <c r="D687" s="402"/>
      <c r="E687" s="6"/>
      <c r="F687" s="77"/>
      <c r="G687" s="77"/>
      <c r="H687" s="77"/>
      <c r="J687" s="459"/>
      <c r="K687" s="6"/>
      <c r="L687" s="6"/>
      <c r="M687" s="6"/>
      <c r="N687" s="6"/>
      <c r="Q687" s="47"/>
      <c r="S687" s="6"/>
      <c r="T687" s="6"/>
      <c r="U687" s="6"/>
      <c r="W687" s="6"/>
      <c r="X687" s="6"/>
      <c r="Y687" s="6"/>
      <c r="AA687" s="54"/>
      <c r="AC687" s="6"/>
      <c r="AD687" s="288"/>
      <c r="AE687" s="6"/>
      <c r="AF687" s="6"/>
      <c r="AL687" s="6"/>
      <c r="AS687" s="41"/>
      <c r="AX687" s="58"/>
      <c r="BM687" s="4"/>
      <c r="BN687" s="6"/>
      <c r="BO687" s="6"/>
      <c r="BP687" s="6"/>
      <c r="BQ687" s="6"/>
      <c r="BR687" s="6"/>
      <c r="BT687" s="68"/>
    </row>
    <row r="688" spans="3:72" s="5" customFormat="1" x14ac:dyDescent="0.35">
      <c r="C688" s="402"/>
      <c r="D688" s="402"/>
      <c r="E688" s="6"/>
      <c r="F688" s="77"/>
      <c r="G688" s="77"/>
      <c r="H688" s="77"/>
      <c r="J688" s="459"/>
      <c r="K688" s="6"/>
      <c r="L688" s="6"/>
      <c r="M688" s="6"/>
      <c r="N688" s="6"/>
      <c r="Q688" s="47"/>
      <c r="S688" s="6"/>
      <c r="T688" s="6"/>
      <c r="U688" s="6"/>
      <c r="W688" s="6"/>
      <c r="X688" s="6"/>
      <c r="Y688" s="6"/>
      <c r="AA688" s="54"/>
      <c r="AC688" s="6"/>
      <c r="AD688" s="288"/>
      <c r="AE688" s="6"/>
      <c r="AF688" s="6"/>
      <c r="AL688" s="6"/>
      <c r="AS688" s="41"/>
      <c r="AX688" s="58"/>
      <c r="BM688" s="4"/>
      <c r="BN688" s="6"/>
      <c r="BO688" s="6"/>
      <c r="BP688" s="6"/>
      <c r="BQ688" s="6"/>
      <c r="BR688" s="6"/>
      <c r="BT688" s="68"/>
    </row>
    <row r="689" spans="3:72" s="5" customFormat="1" x14ac:dyDescent="0.35">
      <c r="C689" s="402"/>
      <c r="D689" s="402"/>
      <c r="E689" s="6"/>
      <c r="F689" s="77"/>
      <c r="G689" s="77"/>
      <c r="H689" s="77"/>
      <c r="J689" s="459"/>
      <c r="K689" s="6"/>
      <c r="L689" s="6"/>
      <c r="M689" s="6"/>
      <c r="N689" s="6"/>
      <c r="Q689" s="47"/>
      <c r="S689" s="6"/>
      <c r="T689" s="6"/>
      <c r="U689" s="6"/>
      <c r="W689" s="6"/>
      <c r="X689" s="6"/>
      <c r="Y689" s="6"/>
      <c r="AA689" s="54"/>
      <c r="AC689" s="6"/>
      <c r="AD689" s="288"/>
      <c r="AE689" s="6"/>
      <c r="AF689" s="6"/>
      <c r="AL689" s="6"/>
      <c r="AS689" s="41"/>
      <c r="AX689" s="58"/>
      <c r="BM689" s="4"/>
      <c r="BN689" s="6"/>
      <c r="BO689" s="6"/>
      <c r="BP689" s="6"/>
      <c r="BQ689" s="6"/>
      <c r="BR689" s="6"/>
      <c r="BT689" s="68"/>
    </row>
    <row r="690" spans="3:72" s="5" customFormat="1" x14ac:dyDescent="0.35">
      <c r="C690" s="402"/>
      <c r="D690" s="402"/>
      <c r="E690" s="6"/>
      <c r="F690" s="77"/>
      <c r="G690" s="77"/>
      <c r="H690" s="77"/>
      <c r="J690" s="459"/>
      <c r="K690" s="6"/>
      <c r="L690" s="6"/>
      <c r="M690" s="6"/>
      <c r="N690" s="6"/>
      <c r="Q690" s="47"/>
      <c r="S690" s="6"/>
      <c r="T690" s="6"/>
      <c r="U690" s="6"/>
      <c r="W690" s="6"/>
      <c r="X690" s="6"/>
      <c r="Y690" s="6"/>
      <c r="AA690" s="54"/>
      <c r="AC690" s="6"/>
      <c r="AD690" s="288"/>
      <c r="AE690" s="6"/>
      <c r="AF690" s="6"/>
      <c r="AL690" s="6"/>
      <c r="AS690" s="41"/>
      <c r="AX690" s="58"/>
      <c r="BM690" s="4"/>
      <c r="BN690" s="6"/>
      <c r="BO690" s="6"/>
      <c r="BP690" s="6"/>
      <c r="BQ690" s="6"/>
      <c r="BR690" s="6"/>
      <c r="BT690" s="68"/>
    </row>
    <row r="691" spans="3:72" s="5" customFormat="1" x14ac:dyDescent="0.35">
      <c r="C691" s="402"/>
      <c r="D691" s="402"/>
      <c r="E691" s="6"/>
      <c r="F691" s="77"/>
      <c r="G691" s="77"/>
      <c r="H691" s="77"/>
      <c r="J691" s="459"/>
      <c r="K691" s="6"/>
      <c r="L691" s="6"/>
      <c r="M691" s="6"/>
      <c r="N691" s="6"/>
      <c r="Q691" s="47"/>
      <c r="S691" s="6"/>
      <c r="T691" s="6"/>
      <c r="U691" s="6"/>
      <c r="W691" s="6"/>
      <c r="X691" s="6"/>
      <c r="Y691" s="6"/>
      <c r="AA691" s="54"/>
      <c r="AC691" s="6"/>
      <c r="AD691" s="288"/>
      <c r="AE691" s="6"/>
      <c r="AF691" s="6"/>
      <c r="AL691" s="6"/>
      <c r="AS691" s="41"/>
      <c r="AX691" s="58"/>
      <c r="BM691" s="4"/>
      <c r="BN691" s="6"/>
      <c r="BO691" s="6"/>
      <c r="BP691" s="6"/>
      <c r="BQ691" s="6"/>
      <c r="BR691" s="6"/>
      <c r="BT691" s="68"/>
    </row>
    <row r="692" spans="3:72" s="5" customFormat="1" x14ac:dyDescent="0.35">
      <c r="C692" s="402"/>
      <c r="D692" s="402"/>
      <c r="E692" s="6"/>
      <c r="F692" s="77"/>
      <c r="G692" s="77"/>
      <c r="H692" s="77"/>
      <c r="J692" s="459"/>
      <c r="K692" s="6"/>
      <c r="L692" s="6"/>
      <c r="M692" s="6"/>
      <c r="N692" s="6"/>
      <c r="Q692" s="47"/>
      <c r="S692" s="6"/>
      <c r="T692" s="6"/>
      <c r="U692" s="6"/>
      <c r="W692" s="6"/>
      <c r="X692" s="6"/>
      <c r="Y692" s="6"/>
      <c r="AA692" s="54"/>
      <c r="AC692" s="6"/>
      <c r="AD692" s="288"/>
      <c r="AE692" s="6"/>
      <c r="AF692" s="6"/>
      <c r="AL692" s="6"/>
      <c r="AS692" s="41"/>
      <c r="AX692" s="58"/>
      <c r="BM692" s="4"/>
      <c r="BN692" s="6"/>
      <c r="BO692" s="6"/>
      <c r="BP692" s="6"/>
      <c r="BQ692" s="6"/>
      <c r="BR692" s="6"/>
      <c r="BT692" s="68"/>
    </row>
    <row r="693" spans="3:72" s="5" customFormat="1" x14ac:dyDescent="0.35">
      <c r="C693" s="402"/>
      <c r="D693" s="402"/>
      <c r="E693" s="6"/>
      <c r="F693" s="77"/>
      <c r="G693" s="77"/>
      <c r="H693" s="77"/>
      <c r="J693" s="459"/>
      <c r="K693" s="6"/>
      <c r="L693" s="6"/>
      <c r="M693" s="6"/>
      <c r="N693" s="6"/>
      <c r="Q693" s="47"/>
      <c r="S693" s="6"/>
      <c r="T693" s="6"/>
      <c r="U693" s="6"/>
      <c r="W693" s="6"/>
      <c r="X693" s="6"/>
      <c r="Y693" s="6"/>
      <c r="AA693" s="54"/>
      <c r="AC693" s="6"/>
      <c r="AD693" s="288"/>
      <c r="AE693" s="6"/>
      <c r="AF693" s="6"/>
      <c r="AL693" s="6"/>
      <c r="AS693" s="41"/>
      <c r="AX693" s="58"/>
      <c r="BM693" s="4"/>
      <c r="BN693" s="6"/>
      <c r="BO693" s="6"/>
      <c r="BP693" s="6"/>
      <c r="BQ693" s="6"/>
      <c r="BR693" s="6"/>
      <c r="BT693" s="68"/>
    </row>
    <row r="694" spans="3:72" s="5" customFormat="1" x14ac:dyDescent="0.35">
      <c r="C694" s="402"/>
      <c r="D694" s="402"/>
      <c r="E694" s="6"/>
      <c r="F694" s="77"/>
      <c r="G694" s="77"/>
      <c r="H694" s="77"/>
      <c r="J694" s="459"/>
      <c r="K694" s="6"/>
      <c r="L694" s="6"/>
      <c r="M694" s="6"/>
      <c r="N694" s="6"/>
      <c r="Q694" s="47"/>
      <c r="S694" s="6"/>
      <c r="T694" s="6"/>
      <c r="U694" s="6"/>
      <c r="W694" s="6"/>
      <c r="X694" s="6"/>
      <c r="Y694" s="6"/>
      <c r="AA694" s="54"/>
      <c r="AC694" s="6"/>
      <c r="AD694" s="288"/>
      <c r="AE694" s="6"/>
      <c r="AF694" s="6"/>
      <c r="AL694" s="6"/>
      <c r="AS694" s="41"/>
      <c r="AX694" s="58"/>
      <c r="BM694" s="4"/>
      <c r="BN694" s="6"/>
      <c r="BO694" s="6"/>
      <c r="BP694" s="6"/>
      <c r="BQ694" s="6"/>
      <c r="BR694" s="6"/>
      <c r="BT694" s="68"/>
    </row>
    <row r="695" spans="3:72" s="5" customFormat="1" x14ac:dyDescent="0.35">
      <c r="C695" s="402"/>
      <c r="D695" s="402"/>
      <c r="E695" s="6"/>
      <c r="F695" s="77"/>
      <c r="G695" s="77"/>
      <c r="H695" s="77"/>
      <c r="J695" s="459"/>
      <c r="K695" s="6"/>
      <c r="L695" s="6"/>
      <c r="M695" s="6"/>
      <c r="N695" s="6"/>
      <c r="Q695" s="47"/>
      <c r="S695" s="6"/>
      <c r="T695" s="6"/>
      <c r="U695" s="6"/>
      <c r="W695" s="6"/>
      <c r="X695" s="6"/>
      <c r="Y695" s="6"/>
      <c r="AA695" s="54"/>
      <c r="AC695" s="6"/>
      <c r="AD695" s="288"/>
      <c r="AE695" s="6"/>
      <c r="AF695" s="6"/>
      <c r="AL695" s="6"/>
      <c r="AS695" s="41"/>
      <c r="AX695" s="58"/>
      <c r="BM695" s="4"/>
      <c r="BN695" s="6"/>
      <c r="BO695" s="6"/>
      <c r="BP695" s="6"/>
      <c r="BQ695" s="6"/>
      <c r="BR695" s="6"/>
      <c r="BT695" s="68"/>
    </row>
    <row r="696" spans="3:72" s="5" customFormat="1" x14ac:dyDescent="0.35">
      <c r="C696" s="402"/>
      <c r="D696" s="402"/>
      <c r="E696" s="6"/>
      <c r="F696" s="77"/>
      <c r="G696" s="77"/>
      <c r="H696" s="77"/>
      <c r="J696" s="459"/>
      <c r="K696" s="6"/>
      <c r="L696" s="6"/>
      <c r="M696" s="6"/>
      <c r="N696" s="6"/>
      <c r="Q696" s="47"/>
      <c r="S696" s="6"/>
      <c r="T696" s="6"/>
      <c r="U696" s="6"/>
      <c r="W696" s="6"/>
      <c r="X696" s="6"/>
      <c r="Y696" s="6"/>
      <c r="AA696" s="54"/>
      <c r="AC696" s="6"/>
      <c r="AD696" s="288"/>
      <c r="AE696" s="6"/>
      <c r="AF696" s="6"/>
      <c r="AL696" s="6"/>
      <c r="AS696" s="41"/>
      <c r="AX696" s="58"/>
      <c r="BM696" s="4"/>
      <c r="BN696" s="6"/>
      <c r="BO696" s="6"/>
      <c r="BP696" s="6"/>
      <c r="BQ696" s="6"/>
      <c r="BR696" s="6"/>
      <c r="BT696" s="68"/>
    </row>
    <row r="697" spans="3:72" s="5" customFormat="1" x14ac:dyDescent="0.35">
      <c r="C697" s="402"/>
      <c r="D697" s="402"/>
      <c r="E697" s="6"/>
      <c r="F697" s="77"/>
      <c r="G697" s="77"/>
      <c r="H697" s="77"/>
      <c r="J697" s="459"/>
      <c r="K697" s="6"/>
      <c r="L697" s="6"/>
      <c r="M697" s="6"/>
      <c r="N697" s="6"/>
      <c r="Q697" s="47"/>
      <c r="S697" s="6"/>
      <c r="T697" s="6"/>
      <c r="U697" s="6"/>
      <c r="W697" s="6"/>
      <c r="X697" s="6"/>
      <c r="Y697" s="6"/>
      <c r="AA697" s="54"/>
      <c r="AC697" s="6"/>
      <c r="AD697" s="288"/>
      <c r="AE697" s="6"/>
      <c r="AF697" s="6"/>
      <c r="AL697" s="6"/>
      <c r="AS697" s="41"/>
      <c r="AX697" s="58"/>
      <c r="BM697" s="4"/>
      <c r="BN697" s="6"/>
      <c r="BO697" s="6"/>
      <c r="BP697" s="6"/>
      <c r="BQ697" s="6"/>
      <c r="BR697" s="6"/>
      <c r="BT697" s="68"/>
    </row>
    <row r="698" spans="3:72" s="5" customFormat="1" x14ac:dyDescent="0.35">
      <c r="C698" s="402"/>
      <c r="D698" s="402"/>
      <c r="E698" s="6"/>
      <c r="F698" s="77"/>
      <c r="G698" s="77"/>
      <c r="H698" s="77"/>
      <c r="J698" s="459"/>
      <c r="K698" s="6"/>
      <c r="L698" s="6"/>
      <c r="M698" s="6"/>
      <c r="N698" s="6"/>
      <c r="Q698" s="47"/>
      <c r="S698" s="6"/>
      <c r="T698" s="6"/>
      <c r="U698" s="6"/>
      <c r="W698" s="6"/>
      <c r="X698" s="6"/>
      <c r="Y698" s="6"/>
      <c r="AA698" s="54"/>
      <c r="AC698" s="6"/>
      <c r="AD698" s="288"/>
      <c r="AE698" s="6"/>
      <c r="AF698" s="6"/>
      <c r="AL698" s="6"/>
      <c r="AS698" s="41"/>
      <c r="AX698" s="58"/>
      <c r="BM698" s="4"/>
      <c r="BN698" s="6"/>
      <c r="BO698" s="6"/>
      <c r="BP698" s="6"/>
      <c r="BQ698" s="6"/>
      <c r="BR698" s="6"/>
      <c r="BT698" s="68"/>
    </row>
    <row r="699" spans="3:72" s="5" customFormat="1" x14ac:dyDescent="0.35">
      <c r="C699" s="402"/>
      <c r="D699" s="402"/>
      <c r="E699" s="6"/>
      <c r="F699" s="77"/>
      <c r="G699" s="77"/>
      <c r="H699" s="77"/>
      <c r="J699" s="459"/>
      <c r="K699" s="6"/>
      <c r="L699" s="6"/>
      <c r="M699" s="6"/>
      <c r="N699" s="6"/>
      <c r="Q699" s="47"/>
      <c r="S699" s="6"/>
      <c r="T699" s="6"/>
      <c r="U699" s="6"/>
      <c r="W699" s="6"/>
      <c r="X699" s="6"/>
      <c r="Y699" s="6"/>
      <c r="AA699" s="54"/>
      <c r="AC699" s="6"/>
      <c r="AD699" s="288"/>
      <c r="AE699" s="6"/>
      <c r="AF699" s="6"/>
      <c r="AH699" s="1"/>
      <c r="AI699" s="1"/>
      <c r="AJ699" s="1"/>
      <c r="AK699" s="1"/>
      <c r="AL699" s="8"/>
      <c r="AS699" s="41"/>
      <c r="AT699" s="1"/>
      <c r="AX699" s="58"/>
      <c r="BM699" s="4"/>
      <c r="BN699" s="6"/>
      <c r="BO699" s="6"/>
      <c r="BP699" s="6"/>
      <c r="BQ699" s="6"/>
      <c r="BR699" s="6"/>
      <c r="BT699" s="68"/>
    </row>
    <row r="700" spans="3:72" s="5" customFormat="1" x14ac:dyDescent="0.35">
      <c r="C700" s="402"/>
      <c r="D700" s="402"/>
      <c r="E700" s="6"/>
      <c r="F700" s="77"/>
      <c r="G700" s="77"/>
      <c r="H700" s="77"/>
      <c r="J700" s="459"/>
      <c r="K700" s="6"/>
      <c r="L700" s="6"/>
      <c r="M700" s="6"/>
      <c r="N700" s="6"/>
      <c r="Q700" s="47"/>
      <c r="S700" s="6"/>
      <c r="T700" s="6"/>
      <c r="U700" s="6"/>
      <c r="W700" s="6"/>
      <c r="X700" s="6"/>
      <c r="Y700" s="6"/>
      <c r="AA700" s="54"/>
      <c r="AC700" s="6"/>
      <c r="AD700" s="288"/>
      <c r="AE700" s="6"/>
      <c r="AF700" s="6"/>
      <c r="AH700" s="1"/>
      <c r="AI700" s="1"/>
      <c r="AJ700" s="1"/>
      <c r="AK700" s="1"/>
      <c r="AL700" s="8"/>
      <c r="AS700" s="41"/>
      <c r="AT700" s="1"/>
      <c r="AX700" s="58"/>
      <c r="BM700" s="4"/>
      <c r="BN700" s="6"/>
      <c r="BO700" s="6"/>
      <c r="BP700" s="6"/>
      <c r="BQ700" s="6"/>
      <c r="BR700" s="6"/>
      <c r="BT700" s="68"/>
    </row>
    <row r="701" spans="3:72" s="5" customFormat="1" x14ac:dyDescent="0.35">
      <c r="C701" s="402"/>
      <c r="D701" s="402"/>
      <c r="E701" s="6"/>
      <c r="F701" s="77"/>
      <c r="G701" s="77"/>
      <c r="H701" s="77"/>
      <c r="J701" s="459"/>
      <c r="K701" s="6"/>
      <c r="L701" s="6"/>
      <c r="M701" s="6"/>
      <c r="N701" s="6"/>
      <c r="Q701" s="47"/>
      <c r="S701" s="6"/>
      <c r="T701" s="6"/>
      <c r="U701" s="6"/>
      <c r="W701" s="6"/>
      <c r="X701" s="6"/>
      <c r="Y701" s="6"/>
      <c r="AA701" s="54"/>
      <c r="AC701" s="6"/>
      <c r="AD701" s="288"/>
      <c r="AE701" s="6"/>
      <c r="AF701" s="6"/>
      <c r="AH701" s="1"/>
      <c r="AI701" s="1"/>
      <c r="AJ701" s="1"/>
      <c r="AK701" s="1"/>
      <c r="AL701" s="8"/>
      <c r="AS701" s="41"/>
      <c r="AT701" s="1"/>
      <c r="AX701" s="58"/>
      <c r="BM701" s="4"/>
      <c r="BN701" s="6"/>
      <c r="BO701" s="6"/>
      <c r="BP701" s="6"/>
      <c r="BQ701" s="6"/>
      <c r="BR701" s="6"/>
      <c r="BT701" s="68"/>
    </row>
    <row r="702" spans="3:72" s="5" customFormat="1" x14ac:dyDescent="0.35">
      <c r="C702" s="402"/>
      <c r="D702" s="402"/>
      <c r="E702" s="6"/>
      <c r="F702" s="77"/>
      <c r="G702" s="77"/>
      <c r="H702" s="77"/>
      <c r="J702" s="459"/>
      <c r="K702" s="6"/>
      <c r="L702" s="6"/>
      <c r="M702" s="6"/>
      <c r="N702" s="6"/>
      <c r="Q702" s="47"/>
      <c r="S702" s="6"/>
      <c r="T702" s="6"/>
      <c r="U702" s="6"/>
      <c r="W702" s="6"/>
      <c r="X702" s="6"/>
      <c r="Y702" s="6"/>
      <c r="AA702" s="54"/>
      <c r="AC702" s="6"/>
      <c r="AD702" s="288"/>
      <c r="AE702" s="6"/>
      <c r="AF702" s="6"/>
      <c r="AH702" s="1"/>
      <c r="AI702" s="1"/>
      <c r="AJ702" s="1"/>
      <c r="AK702" s="1"/>
      <c r="AL702" s="8"/>
      <c r="AS702" s="41"/>
      <c r="AT702" s="1"/>
      <c r="AX702" s="58"/>
      <c r="BM702" s="4"/>
      <c r="BN702" s="6"/>
      <c r="BO702" s="6"/>
      <c r="BP702" s="6"/>
      <c r="BQ702" s="6"/>
      <c r="BR702" s="6"/>
      <c r="BT702" s="68"/>
    </row>
    <row r="703" spans="3:72" s="5" customFormat="1" x14ac:dyDescent="0.35">
      <c r="C703" s="402"/>
      <c r="D703" s="402"/>
      <c r="E703" s="6"/>
      <c r="F703" s="77"/>
      <c r="G703" s="77"/>
      <c r="H703" s="77"/>
      <c r="J703" s="459"/>
      <c r="K703" s="6"/>
      <c r="L703" s="6"/>
      <c r="M703" s="6"/>
      <c r="N703" s="6"/>
      <c r="Q703" s="47"/>
      <c r="S703" s="6"/>
      <c r="T703" s="6"/>
      <c r="U703" s="6"/>
      <c r="W703" s="6"/>
      <c r="X703" s="6"/>
      <c r="Y703" s="6"/>
      <c r="AA703" s="54"/>
      <c r="AC703" s="6"/>
      <c r="AD703" s="288"/>
      <c r="AE703" s="6"/>
      <c r="AF703" s="6"/>
      <c r="AH703" s="1"/>
      <c r="AI703" s="1"/>
      <c r="AJ703" s="1"/>
      <c r="AK703" s="1"/>
      <c r="AL703" s="8"/>
      <c r="AS703" s="41"/>
      <c r="AT703" s="1"/>
      <c r="AX703" s="58"/>
      <c r="BM703" s="4"/>
      <c r="BN703" s="6"/>
      <c r="BO703" s="6"/>
      <c r="BP703" s="6"/>
      <c r="BQ703" s="6"/>
      <c r="BR703" s="6"/>
      <c r="BT703" s="68"/>
    </row>
    <row r="704" spans="3:72" s="5" customFormat="1" x14ac:dyDescent="0.35">
      <c r="C704" s="402"/>
      <c r="D704" s="402"/>
      <c r="E704" s="6"/>
      <c r="F704" s="77"/>
      <c r="G704" s="77"/>
      <c r="H704" s="77"/>
      <c r="J704" s="459"/>
      <c r="K704" s="6"/>
      <c r="L704" s="6"/>
      <c r="M704" s="6"/>
      <c r="N704" s="6"/>
      <c r="Q704" s="47"/>
      <c r="S704" s="6"/>
      <c r="T704" s="6"/>
      <c r="U704" s="6"/>
      <c r="W704" s="6"/>
      <c r="X704" s="6"/>
      <c r="Y704" s="6"/>
      <c r="AA704" s="54"/>
      <c r="AC704" s="6"/>
      <c r="AD704" s="288"/>
      <c r="AE704" s="6"/>
      <c r="AF704" s="6"/>
      <c r="AH704" s="1"/>
      <c r="AI704" s="1"/>
      <c r="AJ704" s="1"/>
      <c r="AK704" s="1"/>
      <c r="AL704" s="8"/>
      <c r="AS704" s="41"/>
      <c r="AT704" s="1"/>
      <c r="AX704" s="58"/>
      <c r="BM704" s="4"/>
      <c r="BN704" s="6"/>
      <c r="BO704" s="6"/>
      <c r="BP704" s="6"/>
      <c r="BQ704" s="6"/>
      <c r="BR704" s="6"/>
      <c r="BT704" s="68"/>
    </row>
    <row r="705" spans="3:72" s="5" customFormat="1" x14ac:dyDescent="0.35">
      <c r="C705" s="402"/>
      <c r="D705" s="402"/>
      <c r="E705" s="6"/>
      <c r="F705" s="77"/>
      <c r="G705" s="77"/>
      <c r="H705" s="77"/>
      <c r="J705" s="459"/>
      <c r="K705" s="6"/>
      <c r="L705" s="6"/>
      <c r="M705" s="6"/>
      <c r="N705" s="6"/>
      <c r="Q705" s="47"/>
      <c r="S705" s="6"/>
      <c r="T705" s="6"/>
      <c r="U705" s="6"/>
      <c r="W705" s="6"/>
      <c r="X705" s="6"/>
      <c r="Y705" s="6"/>
      <c r="AA705" s="54"/>
      <c r="AC705" s="6"/>
      <c r="AD705" s="288"/>
      <c r="AE705" s="6"/>
      <c r="AF705" s="6"/>
      <c r="AH705" s="1"/>
      <c r="AI705" s="1"/>
      <c r="AJ705" s="1"/>
      <c r="AK705" s="1"/>
      <c r="AL705" s="8"/>
      <c r="AS705" s="41"/>
      <c r="AT705" s="1"/>
      <c r="AX705" s="58"/>
      <c r="BM705" s="4"/>
      <c r="BN705" s="6"/>
      <c r="BO705" s="6"/>
      <c r="BP705" s="6"/>
      <c r="BQ705" s="6"/>
      <c r="BR705" s="6"/>
      <c r="BT705" s="68"/>
    </row>
    <row r="706" spans="3:72" s="5" customFormat="1" x14ac:dyDescent="0.35">
      <c r="C706" s="402"/>
      <c r="D706" s="402"/>
      <c r="E706" s="6"/>
      <c r="F706" s="77"/>
      <c r="G706" s="77"/>
      <c r="H706" s="77"/>
      <c r="J706" s="459"/>
      <c r="K706" s="6"/>
      <c r="L706" s="6"/>
      <c r="M706" s="6"/>
      <c r="N706" s="6"/>
      <c r="Q706" s="47"/>
      <c r="S706" s="6"/>
      <c r="T706" s="6"/>
      <c r="U706" s="6"/>
      <c r="W706" s="6"/>
      <c r="X706" s="6"/>
      <c r="Y706" s="6"/>
      <c r="AA706" s="54"/>
      <c r="AC706" s="6"/>
      <c r="AD706" s="288"/>
      <c r="AE706" s="6"/>
      <c r="AF706" s="6"/>
      <c r="AH706" s="1"/>
      <c r="AI706" s="1"/>
      <c r="AJ706" s="1"/>
      <c r="AK706" s="1"/>
      <c r="AL706" s="8"/>
      <c r="AS706" s="41"/>
      <c r="AT706" s="1"/>
      <c r="AX706" s="58"/>
      <c r="BM706" s="4"/>
      <c r="BN706" s="6"/>
      <c r="BO706" s="6"/>
      <c r="BP706" s="6"/>
      <c r="BQ706" s="6"/>
      <c r="BR706" s="6"/>
      <c r="BT706" s="68"/>
    </row>
    <row r="707" spans="3:72" s="5" customFormat="1" x14ac:dyDescent="0.35">
      <c r="C707" s="402"/>
      <c r="D707" s="402"/>
      <c r="E707" s="6"/>
      <c r="F707" s="77"/>
      <c r="G707" s="77"/>
      <c r="H707" s="77"/>
      <c r="J707" s="459"/>
      <c r="K707" s="6"/>
      <c r="L707" s="6"/>
      <c r="M707" s="6"/>
      <c r="N707" s="6"/>
      <c r="Q707" s="47"/>
      <c r="S707" s="6"/>
      <c r="T707" s="6"/>
      <c r="U707" s="6"/>
      <c r="W707" s="6"/>
      <c r="X707" s="6"/>
      <c r="Y707" s="6"/>
      <c r="AA707" s="54"/>
      <c r="AC707" s="6"/>
      <c r="AD707" s="288"/>
      <c r="AE707" s="6"/>
      <c r="AF707" s="6"/>
      <c r="AH707" s="1"/>
      <c r="AI707" s="1"/>
      <c r="AJ707" s="1"/>
      <c r="AK707" s="1"/>
      <c r="AL707" s="8"/>
      <c r="AS707" s="41"/>
      <c r="AT707" s="1"/>
      <c r="AX707" s="58"/>
      <c r="BM707" s="4"/>
      <c r="BN707" s="6"/>
      <c r="BO707" s="6"/>
      <c r="BP707" s="6"/>
      <c r="BQ707" s="6"/>
      <c r="BR707" s="6"/>
      <c r="BT707" s="68"/>
    </row>
    <row r="708" spans="3:72" s="5" customFormat="1" x14ac:dyDescent="0.35">
      <c r="C708" s="402"/>
      <c r="D708" s="402"/>
      <c r="E708" s="6"/>
      <c r="F708" s="77"/>
      <c r="G708" s="77"/>
      <c r="H708" s="77"/>
      <c r="J708" s="459"/>
      <c r="K708" s="6"/>
      <c r="L708" s="6"/>
      <c r="M708" s="6"/>
      <c r="N708" s="6"/>
      <c r="Q708" s="47"/>
      <c r="S708" s="6"/>
      <c r="T708" s="6"/>
      <c r="U708" s="6"/>
      <c r="W708" s="6"/>
      <c r="X708" s="6"/>
      <c r="Y708" s="6"/>
      <c r="AA708" s="54"/>
      <c r="AC708" s="6"/>
      <c r="AD708" s="288"/>
      <c r="AE708" s="6"/>
      <c r="AF708" s="6"/>
      <c r="AH708" s="1"/>
      <c r="AI708" s="1"/>
      <c r="AJ708" s="1"/>
      <c r="AK708" s="1"/>
      <c r="AL708" s="8"/>
      <c r="AS708" s="41"/>
      <c r="AT708" s="1"/>
      <c r="AX708" s="58"/>
      <c r="BM708" s="4"/>
      <c r="BN708" s="6"/>
      <c r="BO708" s="6"/>
      <c r="BP708" s="6"/>
      <c r="BQ708" s="6"/>
      <c r="BR708" s="6"/>
      <c r="BT708" s="68"/>
    </row>
    <row r="709" spans="3:72" s="5" customFormat="1" x14ac:dyDescent="0.35">
      <c r="C709" s="402"/>
      <c r="D709" s="402"/>
      <c r="E709" s="6"/>
      <c r="F709" s="77"/>
      <c r="G709" s="77"/>
      <c r="H709" s="77"/>
      <c r="J709" s="459"/>
      <c r="K709" s="6"/>
      <c r="L709" s="6"/>
      <c r="M709" s="6"/>
      <c r="N709" s="6"/>
      <c r="Q709" s="47"/>
      <c r="S709" s="6"/>
      <c r="T709" s="6"/>
      <c r="U709" s="6"/>
      <c r="W709" s="6"/>
      <c r="X709" s="6"/>
      <c r="Y709" s="6"/>
      <c r="AA709" s="54"/>
      <c r="AC709" s="6"/>
      <c r="AD709" s="288"/>
      <c r="AE709" s="6"/>
      <c r="AF709" s="6"/>
      <c r="AH709" s="1"/>
      <c r="AI709" s="1"/>
      <c r="AJ709" s="1"/>
      <c r="AK709" s="1"/>
      <c r="AL709" s="8"/>
      <c r="AS709" s="41"/>
      <c r="AT709" s="1"/>
      <c r="AX709" s="58"/>
      <c r="BM709" s="4"/>
      <c r="BN709" s="6"/>
      <c r="BO709" s="6"/>
      <c r="BP709" s="6"/>
      <c r="BQ709" s="6"/>
      <c r="BR709" s="6"/>
      <c r="BT709" s="68"/>
    </row>
    <row r="710" spans="3:72" s="5" customFormat="1" x14ac:dyDescent="0.35">
      <c r="C710" s="402"/>
      <c r="D710" s="402"/>
      <c r="E710" s="6"/>
      <c r="F710" s="77"/>
      <c r="G710" s="77"/>
      <c r="H710" s="77"/>
      <c r="J710" s="459"/>
      <c r="K710" s="6"/>
      <c r="L710" s="6"/>
      <c r="M710" s="6"/>
      <c r="N710" s="6"/>
      <c r="Q710" s="47"/>
      <c r="S710" s="6"/>
      <c r="T710" s="6"/>
      <c r="U710" s="6"/>
      <c r="W710" s="6"/>
      <c r="X710" s="6"/>
      <c r="Y710" s="6"/>
      <c r="AA710" s="54"/>
      <c r="AC710" s="6"/>
      <c r="AD710" s="288"/>
      <c r="AE710" s="6"/>
      <c r="AF710" s="6"/>
      <c r="AH710" s="1"/>
      <c r="AI710" s="1"/>
      <c r="AJ710" s="1"/>
      <c r="AK710" s="1"/>
      <c r="AL710" s="8"/>
      <c r="AS710" s="41"/>
      <c r="AT710" s="1"/>
      <c r="AX710" s="58"/>
      <c r="BM710" s="4"/>
      <c r="BN710" s="6"/>
      <c r="BO710" s="6"/>
      <c r="BP710" s="6"/>
      <c r="BQ710" s="6"/>
      <c r="BR710" s="6"/>
      <c r="BT710" s="68"/>
    </row>
    <row r="711" spans="3:72" s="5" customFormat="1" x14ac:dyDescent="0.35">
      <c r="C711" s="402"/>
      <c r="D711" s="402"/>
      <c r="E711" s="6"/>
      <c r="F711" s="77"/>
      <c r="G711" s="77"/>
      <c r="H711" s="77"/>
      <c r="J711" s="459"/>
      <c r="K711" s="6"/>
      <c r="L711" s="6"/>
      <c r="M711" s="6"/>
      <c r="N711" s="6"/>
      <c r="Q711" s="47"/>
      <c r="S711" s="6"/>
      <c r="T711" s="6"/>
      <c r="U711" s="6"/>
      <c r="W711" s="6"/>
      <c r="X711" s="6"/>
      <c r="Y711" s="6"/>
      <c r="AA711" s="54"/>
      <c r="AC711" s="6"/>
      <c r="AD711" s="288"/>
      <c r="AE711" s="6"/>
      <c r="AF711" s="6"/>
      <c r="AH711" s="1"/>
      <c r="AI711" s="1"/>
      <c r="AJ711" s="1"/>
      <c r="AK711" s="1"/>
      <c r="AL711" s="8"/>
      <c r="AS711" s="41"/>
      <c r="AT711" s="1"/>
      <c r="AX711" s="58"/>
      <c r="BM711" s="4"/>
      <c r="BN711" s="6"/>
      <c r="BO711" s="6"/>
      <c r="BP711" s="6"/>
      <c r="BQ711" s="6"/>
      <c r="BR711" s="6"/>
      <c r="BT711" s="68"/>
    </row>
    <row r="712" spans="3:72" s="5" customFormat="1" x14ac:dyDescent="0.35">
      <c r="C712" s="402"/>
      <c r="D712" s="402"/>
      <c r="E712" s="6"/>
      <c r="F712" s="77"/>
      <c r="G712" s="77"/>
      <c r="H712" s="77"/>
      <c r="J712" s="459"/>
      <c r="K712" s="6"/>
      <c r="L712" s="6"/>
      <c r="M712" s="6"/>
      <c r="N712" s="6"/>
      <c r="Q712" s="47"/>
      <c r="S712" s="6"/>
      <c r="T712" s="6"/>
      <c r="U712" s="6"/>
      <c r="W712" s="6"/>
      <c r="X712" s="6"/>
      <c r="Y712" s="6"/>
      <c r="AA712" s="54"/>
      <c r="AC712" s="6"/>
      <c r="AD712" s="288"/>
      <c r="AE712" s="6"/>
      <c r="AF712" s="6"/>
      <c r="AH712" s="1"/>
      <c r="AI712" s="1"/>
      <c r="AJ712" s="1"/>
      <c r="AK712" s="1"/>
      <c r="AL712" s="8"/>
      <c r="AS712" s="41"/>
      <c r="AT712" s="1"/>
      <c r="AX712" s="58"/>
      <c r="BM712" s="4"/>
      <c r="BN712" s="6"/>
      <c r="BO712" s="6"/>
      <c r="BP712" s="6"/>
      <c r="BQ712" s="6"/>
      <c r="BR712" s="6"/>
      <c r="BT712" s="68"/>
    </row>
    <row r="713" spans="3:72" s="5" customFormat="1" x14ac:dyDescent="0.35">
      <c r="C713" s="402"/>
      <c r="D713" s="402"/>
      <c r="E713" s="6"/>
      <c r="F713" s="77"/>
      <c r="G713" s="77"/>
      <c r="H713" s="77"/>
      <c r="J713" s="459"/>
      <c r="K713" s="6"/>
      <c r="L713" s="6"/>
      <c r="M713" s="6"/>
      <c r="N713" s="6"/>
      <c r="Q713" s="47"/>
      <c r="S713" s="6"/>
      <c r="T713" s="6"/>
      <c r="U713" s="6"/>
      <c r="W713" s="6"/>
      <c r="X713" s="6"/>
      <c r="Y713" s="6"/>
      <c r="AA713" s="54"/>
      <c r="AC713" s="6"/>
      <c r="AD713" s="288"/>
      <c r="AE713" s="6"/>
      <c r="AF713" s="6"/>
      <c r="AH713" s="1"/>
      <c r="AI713" s="1"/>
      <c r="AJ713" s="1"/>
      <c r="AK713" s="1"/>
      <c r="AL713" s="8"/>
      <c r="AS713" s="41"/>
      <c r="AT713" s="1"/>
      <c r="AX713" s="58"/>
      <c r="BM713" s="4"/>
      <c r="BN713" s="6"/>
      <c r="BO713" s="6"/>
      <c r="BP713" s="6"/>
      <c r="BQ713" s="6"/>
      <c r="BR713" s="6"/>
      <c r="BT713" s="68"/>
    </row>
    <row r="714" spans="3:72" s="5" customFormat="1" x14ac:dyDescent="0.35">
      <c r="C714" s="402"/>
      <c r="D714" s="402"/>
      <c r="E714" s="6"/>
      <c r="F714" s="77"/>
      <c r="G714" s="77"/>
      <c r="H714" s="77"/>
      <c r="J714" s="459"/>
      <c r="K714" s="6"/>
      <c r="L714" s="6"/>
      <c r="M714" s="6"/>
      <c r="N714" s="6"/>
      <c r="Q714" s="47"/>
      <c r="S714" s="6"/>
      <c r="T714" s="6"/>
      <c r="U714" s="6"/>
      <c r="W714" s="6"/>
      <c r="X714" s="6"/>
      <c r="Y714" s="6"/>
      <c r="AA714" s="54"/>
      <c r="AC714" s="6"/>
      <c r="AD714" s="288"/>
      <c r="AE714" s="6"/>
      <c r="AF714" s="6"/>
      <c r="AH714" s="1"/>
      <c r="AI714" s="1"/>
      <c r="AJ714" s="1"/>
      <c r="AK714" s="1"/>
      <c r="AL714" s="8"/>
      <c r="AS714" s="41"/>
      <c r="AT714" s="1"/>
      <c r="AX714" s="58"/>
      <c r="BM714" s="4"/>
      <c r="BN714" s="6"/>
      <c r="BO714" s="6"/>
      <c r="BP714" s="6"/>
      <c r="BQ714" s="6"/>
      <c r="BR714" s="6"/>
      <c r="BT714" s="68"/>
    </row>
    <row r="715" spans="3:72" s="5" customFormat="1" x14ac:dyDescent="0.35">
      <c r="C715" s="402"/>
      <c r="D715" s="402"/>
      <c r="E715" s="6"/>
      <c r="F715" s="77"/>
      <c r="G715" s="77"/>
      <c r="H715" s="77"/>
      <c r="J715" s="459"/>
      <c r="K715" s="6"/>
      <c r="L715" s="6"/>
      <c r="M715" s="6"/>
      <c r="N715" s="6"/>
      <c r="Q715" s="47"/>
      <c r="S715" s="6"/>
      <c r="T715" s="6"/>
      <c r="U715" s="6"/>
      <c r="W715" s="6"/>
      <c r="X715" s="6"/>
      <c r="Y715" s="6"/>
      <c r="AA715" s="54"/>
      <c r="AC715" s="6"/>
      <c r="AD715" s="288"/>
      <c r="AE715" s="6"/>
      <c r="AF715" s="6"/>
      <c r="AH715" s="1"/>
      <c r="AI715" s="1"/>
      <c r="AJ715" s="1"/>
      <c r="AK715" s="1"/>
      <c r="AL715" s="8"/>
      <c r="AS715" s="41"/>
      <c r="AT715" s="1"/>
      <c r="AX715" s="58"/>
      <c r="BM715" s="4"/>
      <c r="BN715" s="6"/>
      <c r="BO715" s="6"/>
      <c r="BP715" s="6"/>
      <c r="BQ715" s="6"/>
      <c r="BR715" s="6"/>
      <c r="BT715" s="68"/>
    </row>
    <row r="716" spans="3:72" s="5" customFormat="1" x14ac:dyDescent="0.35">
      <c r="C716" s="402"/>
      <c r="D716" s="402"/>
      <c r="E716" s="6"/>
      <c r="F716" s="77"/>
      <c r="G716" s="77"/>
      <c r="H716" s="77"/>
      <c r="J716" s="459"/>
      <c r="K716" s="6"/>
      <c r="L716" s="6"/>
      <c r="M716" s="6"/>
      <c r="N716" s="6"/>
      <c r="Q716" s="47"/>
      <c r="S716" s="6"/>
      <c r="T716" s="6"/>
      <c r="U716" s="6"/>
      <c r="W716" s="6"/>
      <c r="X716" s="6"/>
      <c r="Y716" s="6"/>
      <c r="AA716" s="54"/>
      <c r="AC716" s="6"/>
      <c r="AD716" s="288"/>
      <c r="AE716" s="6"/>
      <c r="AF716" s="6"/>
      <c r="AH716" s="1"/>
      <c r="AI716" s="1"/>
      <c r="AJ716" s="1"/>
      <c r="AK716" s="1"/>
      <c r="AL716" s="8"/>
      <c r="AS716" s="41"/>
      <c r="AT716" s="1"/>
      <c r="AX716" s="58"/>
      <c r="BM716" s="4"/>
      <c r="BN716" s="6"/>
      <c r="BO716" s="6"/>
      <c r="BP716" s="6"/>
      <c r="BQ716" s="6"/>
      <c r="BR716" s="6"/>
      <c r="BT716" s="68"/>
    </row>
    <row r="717" spans="3:72" s="5" customFormat="1" x14ac:dyDescent="0.35">
      <c r="C717" s="402"/>
      <c r="D717" s="402"/>
      <c r="E717" s="6"/>
      <c r="F717" s="77"/>
      <c r="G717" s="77"/>
      <c r="H717" s="77"/>
      <c r="J717" s="459"/>
      <c r="K717" s="6"/>
      <c r="L717" s="6"/>
      <c r="M717" s="6"/>
      <c r="N717" s="6"/>
      <c r="Q717" s="47"/>
      <c r="S717" s="6"/>
      <c r="T717" s="6"/>
      <c r="U717" s="6"/>
      <c r="W717" s="6"/>
      <c r="X717" s="6"/>
      <c r="Y717" s="6"/>
      <c r="AA717" s="54"/>
      <c r="AC717" s="6"/>
      <c r="AD717" s="288"/>
      <c r="AE717" s="6"/>
      <c r="AF717" s="6"/>
      <c r="AH717" s="1"/>
      <c r="AI717" s="1"/>
      <c r="AJ717" s="1"/>
      <c r="AK717" s="1"/>
      <c r="AL717" s="8"/>
      <c r="AS717" s="41"/>
      <c r="AT717" s="1"/>
      <c r="AX717" s="58"/>
      <c r="BM717" s="4"/>
      <c r="BN717" s="6"/>
      <c r="BO717" s="6"/>
      <c r="BP717" s="6"/>
      <c r="BQ717" s="6"/>
      <c r="BR717" s="6"/>
      <c r="BT717" s="68"/>
    </row>
    <row r="718" spans="3:72" s="5" customFormat="1" x14ac:dyDescent="0.35">
      <c r="C718" s="402"/>
      <c r="D718" s="402"/>
      <c r="E718" s="6"/>
      <c r="F718" s="77"/>
      <c r="G718" s="77"/>
      <c r="H718" s="77"/>
      <c r="J718" s="459"/>
      <c r="K718" s="6"/>
      <c r="L718" s="6"/>
      <c r="M718" s="6"/>
      <c r="N718" s="6"/>
      <c r="Q718" s="47"/>
      <c r="S718" s="6"/>
      <c r="T718" s="6"/>
      <c r="U718" s="6"/>
      <c r="W718" s="6"/>
      <c r="X718" s="6"/>
      <c r="Y718" s="6"/>
      <c r="AA718" s="54"/>
      <c r="AC718" s="6"/>
      <c r="AD718" s="288"/>
      <c r="AE718" s="6"/>
      <c r="AF718" s="6"/>
      <c r="AH718" s="1"/>
      <c r="AI718" s="1"/>
      <c r="AJ718" s="1"/>
      <c r="AK718" s="1"/>
      <c r="AL718" s="8"/>
      <c r="AS718" s="41"/>
      <c r="AT718" s="1"/>
      <c r="AX718" s="58"/>
      <c r="BM718" s="4"/>
      <c r="BN718" s="6"/>
      <c r="BO718" s="6"/>
      <c r="BP718" s="6"/>
      <c r="BQ718" s="6"/>
      <c r="BR718" s="6"/>
      <c r="BT718" s="68"/>
    </row>
    <row r="719" spans="3:72" s="5" customFormat="1" x14ac:dyDescent="0.35">
      <c r="C719" s="402"/>
      <c r="D719" s="402"/>
      <c r="E719" s="6"/>
      <c r="F719" s="77"/>
      <c r="G719" s="77"/>
      <c r="H719" s="77"/>
      <c r="J719" s="459"/>
      <c r="K719" s="6"/>
      <c r="L719" s="6"/>
      <c r="M719" s="6"/>
      <c r="N719" s="6"/>
      <c r="Q719" s="47"/>
      <c r="S719" s="6"/>
      <c r="T719" s="6"/>
      <c r="U719" s="6"/>
      <c r="W719" s="6"/>
      <c r="X719" s="6"/>
      <c r="Y719" s="6"/>
      <c r="AA719" s="54"/>
      <c r="AC719" s="6"/>
      <c r="AD719" s="288"/>
      <c r="AE719" s="6"/>
      <c r="AF719" s="6"/>
      <c r="AH719" s="1"/>
      <c r="AI719" s="1"/>
      <c r="AJ719" s="1"/>
      <c r="AK719" s="1"/>
      <c r="AL719" s="8"/>
      <c r="AS719" s="41"/>
      <c r="AT719" s="1"/>
      <c r="AX719" s="58"/>
      <c r="BM719" s="4"/>
      <c r="BN719" s="6"/>
      <c r="BO719" s="6"/>
      <c r="BP719" s="6"/>
      <c r="BQ719" s="6"/>
      <c r="BR719" s="6"/>
      <c r="BT719" s="68"/>
    </row>
    <row r="720" spans="3:72" s="5" customFormat="1" x14ac:dyDescent="0.35">
      <c r="C720" s="402"/>
      <c r="D720" s="402"/>
      <c r="E720" s="6"/>
      <c r="F720" s="77"/>
      <c r="G720" s="77"/>
      <c r="H720" s="77"/>
      <c r="J720" s="459"/>
      <c r="K720" s="6"/>
      <c r="L720" s="6"/>
      <c r="M720" s="6"/>
      <c r="N720" s="6"/>
      <c r="Q720" s="47"/>
      <c r="S720" s="6"/>
      <c r="T720" s="6"/>
      <c r="U720" s="6"/>
      <c r="W720" s="6"/>
      <c r="X720" s="6"/>
      <c r="Y720" s="6"/>
      <c r="AA720" s="54"/>
      <c r="AC720" s="6"/>
      <c r="AD720" s="288"/>
      <c r="AE720" s="6"/>
      <c r="AF720" s="6"/>
      <c r="AH720" s="1"/>
      <c r="AI720" s="1"/>
      <c r="AJ720" s="1"/>
      <c r="AK720" s="1"/>
      <c r="AL720" s="8"/>
      <c r="AS720" s="41"/>
      <c r="AT720" s="1"/>
      <c r="AX720" s="58"/>
      <c r="BM720" s="4"/>
      <c r="BN720" s="6"/>
      <c r="BO720" s="6"/>
      <c r="BP720" s="6"/>
      <c r="BQ720" s="6"/>
      <c r="BR720" s="6"/>
      <c r="BT720" s="68"/>
    </row>
    <row r="721" spans="3:72" s="5" customFormat="1" x14ac:dyDescent="0.35">
      <c r="C721" s="402"/>
      <c r="D721" s="402"/>
      <c r="E721" s="6"/>
      <c r="F721" s="77"/>
      <c r="G721" s="77"/>
      <c r="H721" s="77"/>
      <c r="J721" s="459"/>
      <c r="K721" s="6"/>
      <c r="L721" s="6"/>
      <c r="M721" s="6"/>
      <c r="N721" s="6"/>
      <c r="Q721" s="47"/>
      <c r="S721" s="6"/>
      <c r="T721" s="6"/>
      <c r="U721" s="6"/>
      <c r="W721" s="6"/>
      <c r="X721" s="6"/>
      <c r="Y721" s="6"/>
      <c r="AA721" s="54"/>
      <c r="AC721" s="6"/>
      <c r="AD721" s="288"/>
      <c r="AE721" s="6"/>
      <c r="AF721" s="6"/>
      <c r="AH721" s="1"/>
      <c r="AI721" s="1"/>
      <c r="AJ721" s="1"/>
      <c r="AK721" s="1"/>
      <c r="AL721" s="8"/>
      <c r="AS721" s="41"/>
      <c r="AT721" s="1"/>
      <c r="AX721" s="58"/>
      <c r="BM721" s="4"/>
      <c r="BN721" s="6"/>
      <c r="BO721" s="6"/>
      <c r="BP721" s="6"/>
      <c r="BQ721" s="6"/>
      <c r="BR721" s="6"/>
      <c r="BT721" s="68"/>
    </row>
    <row r="722" spans="3:72" s="5" customFormat="1" x14ac:dyDescent="0.35">
      <c r="C722" s="402"/>
      <c r="D722" s="402"/>
      <c r="E722" s="6"/>
      <c r="F722" s="77"/>
      <c r="G722" s="77"/>
      <c r="H722" s="77"/>
      <c r="J722" s="459"/>
      <c r="K722" s="6"/>
      <c r="L722" s="6"/>
      <c r="M722" s="6"/>
      <c r="N722" s="6"/>
      <c r="Q722" s="47"/>
      <c r="S722" s="6"/>
      <c r="T722" s="6"/>
      <c r="U722" s="6"/>
      <c r="W722" s="6"/>
      <c r="X722" s="6"/>
      <c r="Y722" s="6"/>
      <c r="AA722" s="54"/>
      <c r="AC722" s="6"/>
      <c r="AD722" s="288"/>
      <c r="AE722" s="6"/>
      <c r="AF722" s="6"/>
      <c r="AH722" s="1"/>
      <c r="AI722" s="1"/>
      <c r="AJ722" s="1"/>
      <c r="AK722" s="1"/>
      <c r="AL722" s="8"/>
      <c r="AS722" s="41"/>
      <c r="AT722" s="1"/>
      <c r="AX722" s="58"/>
      <c r="BM722" s="4"/>
      <c r="BN722" s="6"/>
      <c r="BO722" s="6"/>
      <c r="BP722" s="6"/>
      <c r="BQ722" s="6"/>
      <c r="BR722" s="6"/>
      <c r="BT722" s="68"/>
    </row>
    <row r="723" spans="3:72" s="5" customFormat="1" x14ac:dyDescent="0.35">
      <c r="C723" s="402"/>
      <c r="D723" s="402"/>
      <c r="E723" s="6"/>
      <c r="F723" s="77"/>
      <c r="G723" s="77"/>
      <c r="H723" s="77"/>
      <c r="J723" s="459"/>
      <c r="K723" s="6"/>
      <c r="L723" s="6"/>
      <c r="M723" s="6"/>
      <c r="N723" s="6"/>
      <c r="Q723" s="47"/>
      <c r="S723" s="6"/>
      <c r="T723" s="6"/>
      <c r="U723" s="6"/>
      <c r="W723" s="6"/>
      <c r="X723" s="6"/>
      <c r="Y723" s="6"/>
      <c r="AA723" s="54"/>
      <c r="AC723" s="6"/>
      <c r="AD723" s="288"/>
      <c r="AE723" s="6"/>
      <c r="AF723" s="6"/>
      <c r="AH723" s="1"/>
      <c r="AI723" s="1"/>
      <c r="AJ723" s="1"/>
      <c r="AK723" s="1"/>
      <c r="AL723" s="8"/>
      <c r="AS723" s="41"/>
      <c r="AT723" s="1"/>
      <c r="AX723" s="58"/>
      <c r="BM723" s="4"/>
      <c r="BN723" s="6"/>
      <c r="BO723" s="6"/>
      <c r="BP723" s="6"/>
      <c r="BQ723" s="6"/>
      <c r="BR723" s="6"/>
      <c r="BT723" s="68"/>
    </row>
    <row r="724" spans="3:72" s="5" customFormat="1" x14ac:dyDescent="0.35">
      <c r="C724" s="402"/>
      <c r="D724" s="402"/>
      <c r="E724" s="6"/>
      <c r="F724" s="77"/>
      <c r="G724" s="77"/>
      <c r="H724" s="77"/>
      <c r="J724" s="459"/>
      <c r="K724" s="6"/>
      <c r="L724" s="6"/>
      <c r="M724" s="6"/>
      <c r="N724" s="6"/>
      <c r="Q724" s="47"/>
      <c r="S724" s="6"/>
      <c r="T724" s="6"/>
      <c r="U724" s="6"/>
      <c r="W724" s="6"/>
      <c r="X724" s="6"/>
      <c r="Y724" s="6"/>
      <c r="AA724" s="54"/>
      <c r="AC724" s="6"/>
      <c r="AD724" s="288"/>
      <c r="AE724" s="6"/>
      <c r="AF724" s="6"/>
      <c r="AH724" s="1"/>
      <c r="AI724" s="1"/>
      <c r="AJ724" s="1"/>
      <c r="AK724" s="1"/>
      <c r="AL724" s="8"/>
      <c r="AS724" s="41"/>
      <c r="AT724" s="1"/>
      <c r="AX724" s="58"/>
      <c r="BM724" s="4"/>
      <c r="BN724" s="6"/>
      <c r="BO724" s="6"/>
      <c r="BP724" s="6"/>
      <c r="BQ724" s="6"/>
      <c r="BR724" s="6"/>
      <c r="BT724" s="68"/>
    </row>
    <row r="725" spans="3:72" s="5" customFormat="1" x14ac:dyDescent="0.35">
      <c r="C725" s="402"/>
      <c r="D725" s="402"/>
      <c r="E725" s="6"/>
      <c r="F725" s="77"/>
      <c r="G725" s="77"/>
      <c r="H725" s="77"/>
      <c r="J725" s="459"/>
      <c r="K725" s="6"/>
      <c r="L725" s="6"/>
      <c r="M725" s="6"/>
      <c r="N725" s="6"/>
      <c r="Q725" s="47"/>
      <c r="S725" s="6"/>
      <c r="T725" s="6"/>
      <c r="U725" s="6"/>
      <c r="W725" s="6"/>
      <c r="X725" s="6"/>
      <c r="Y725" s="6"/>
      <c r="AA725" s="54"/>
      <c r="AC725" s="6"/>
      <c r="AD725" s="288"/>
      <c r="AE725" s="6"/>
      <c r="AF725" s="6"/>
      <c r="AH725" s="1"/>
      <c r="AI725" s="1"/>
      <c r="AJ725" s="1"/>
      <c r="AK725" s="1"/>
      <c r="AL725" s="8"/>
      <c r="AS725" s="41"/>
      <c r="AT725" s="1"/>
      <c r="AX725" s="58"/>
      <c r="BM725" s="4"/>
      <c r="BN725" s="6"/>
      <c r="BO725" s="6"/>
      <c r="BP725" s="6"/>
      <c r="BQ725" s="6"/>
      <c r="BR725" s="6"/>
      <c r="BT725" s="68"/>
    </row>
    <row r="726" spans="3:72" s="5" customFormat="1" x14ac:dyDescent="0.35">
      <c r="C726" s="402"/>
      <c r="D726" s="402"/>
      <c r="E726" s="6"/>
      <c r="F726" s="77"/>
      <c r="G726" s="77"/>
      <c r="H726" s="77"/>
      <c r="J726" s="459"/>
      <c r="K726" s="6"/>
      <c r="L726" s="6"/>
      <c r="M726" s="6"/>
      <c r="N726" s="6"/>
      <c r="Q726" s="47"/>
      <c r="S726" s="6"/>
      <c r="T726" s="6"/>
      <c r="U726" s="6"/>
      <c r="W726" s="6"/>
      <c r="X726" s="6"/>
      <c r="Y726" s="6"/>
      <c r="AA726" s="54"/>
      <c r="AC726" s="6"/>
      <c r="AD726" s="288"/>
      <c r="AE726" s="6"/>
      <c r="AF726" s="6"/>
      <c r="AH726" s="1"/>
      <c r="AI726" s="1"/>
      <c r="AJ726" s="1"/>
      <c r="AK726" s="1"/>
      <c r="AL726" s="8"/>
      <c r="AS726" s="41"/>
      <c r="AT726" s="1"/>
      <c r="AX726" s="58"/>
      <c r="BM726" s="4"/>
      <c r="BN726" s="6"/>
      <c r="BO726" s="6"/>
      <c r="BP726" s="6"/>
      <c r="BQ726" s="6"/>
      <c r="BR726" s="6"/>
      <c r="BT726" s="68"/>
    </row>
    <row r="727" spans="3:72" s="5" customFormat="1" x14ac:dyDescent="0.35">
      <c r="C727" s="402"/>
      <c r="D727" s="402"/>
      <c r="E727" s="6"/>
      <c r="F727" s="77"/>
      <c r="G727" s="77"/>
      <c r="H727" s="77"/>
      <c r="J727" s="459"/>
      <c r="K727" s="6"/>
      <c r="L727" s="6"/>
      <c r="M727" s="6"/>
      <c r="N727" s="6"/>
      <c r="Q727" s="47"/>
      <c r="S727" s="6"/>
      <c r="T727" s="6"/>
      <c r="U727" s="6"/>
      <c r="W727" s="6"/>
      <c r="X727" s="6"/>
      <c r="Y727" s="6"/>
      <c r="AA727" s="54"/>
      <c r="AC727" s="6"/>
      <c r="AD727" s="288"/>
      <c r="AE727" s="6"/>
      <c r="AF727" s="6"/>
      <c r="AH727" s="1"/>
      <c r="AI727" s="1"/>
      <c r="AJ727" s="1"/>
      <c r="AK727" s="1"/>
      <c r="AL727" s="8"/>
      <c r="AS727" s="41"/>
      <c r="AT727" s="1"/>
      <c r="AX727" s="58"/>
      <c r="BM727" s="4"/>
      <c r="BN727" s="6"/>
      <c r="BO727" s="6"/>
      <c r="BP727" s="6"/>
      <c r="BQ727" s="6"/>
      <c r="BR727" s="6"/>
      <c r="BT727" s="68"/>
    </row>
    <row r="728" spans="3:72" s="5" customFormat="1" x14ac:dyDescent="0.35">
      <c r="C728" s="402"/>
      <c r="D728" s="402"/>
      <c r="E728" s="6"/>
      <c r="F728" s="77"/>
      <c r="G728" s="77"/>
      <c r="H728" s="77"/>
      <c r="J728" s="459"/>
      <c r="K728" s="6"/>
      <c r="L728" s="6"/>
      <c r="M728" s="6"/>
      <c r="N728" s="6"/>
      <c r="Q728" s="47"/>
      <c r="S728" s="6"/>
      <c r="T728" s="6"/>
      <c r="U728" s="6"/>
      <c r="W728" s="6"/>
      <c r="X728" s="6"/>
      <c r="Y728" s="6"/>
      <c r="AA728" s="54"/>
      <c r="AC728" s="6"/>
      <c r="AD728" s="288"/>
      <c r="AE728" s="6"/>
      <c r="AF728" s="6"/>
      <c r="AH728" s="1"/>
      <c r="AI728" s="1"/>
      <c r="AJ728" s="1"/>
      <c r="AK728" s="1"/>
      <c r="AL728" s="8"/>
      <c r="AS728" s="41"/>
      <c r="AT728" s="1"/>
      <c r="AX728" s="58"/>
      <c r="BM728" s="4"/>
      <c r="BN728" s="6"/>
      <c r="BO728" s="6"/>
      <c r="BP728" s="6"/>
      <c r="BQ728" s="6"/>
      <c r="BR728" s="6"/>
      <c r="BT728" s="68"/>
    </row>
    <row r="729" spans="3:72" s="5" customFormat="1" x14ac:dyDescent="0.35">
      <c r="C729" s="402"/>
      <c r="D729" s="402"/>
      <c r="E729" s="6"/>
      <c r="F729" s="77"/>
      <c r="G729" s="77"/>
      <c r="H729" s="77"/>
      <c r="J729" s="459"/>
      <c r="K729" s="6"/>
      <c r="L729" s="6"/>
      <c r="M729" s="6"/>
      <c r="N729" s="6"/>
      <c r="Q729" s="47"/>
      <c r="S729" s="6"/>
      <c r="T729" s="6"/>
      <c r="U729" s="6"/>
      <c r="W729" s="6"/>
      <c r="X729" s="6"/>
      <c r="Y729" s="6"/>
      <c r="AA729" s="54"/>
      <c r="AC729" s="6"/>
      <c r="AD729" s="288"/>
      <c r="AE729" s="6"/>
      <c r="AF729" s="6"/>
      <c r="AH729" s="1"/>
      <c r="AI729" s="1"/>
      <c r="AJ729" s="1"/>
      <c r="AK729" s="1"/>
      <c r="AL729" s="8"/>
      <c r="AS729" s="41"/>
      <c r="AT729" s="1"/>
      <c r="AX729" s="58"/>
      <c r="BM729" s="4"/>
      <c r="BN729" s="6"/>
      <c r="BO729" s="6"/>
      <c r="BP729" s="6"/>
      <c r="BQ729" s="6"/>
      <c r="BR729" s="6"/>
      <c r="BT729" s="68"/>
    </row>
    <row r="730" spans="3:72" s="5" customFormat="1" x14ac:dyDescent="0.35">
      <c r="C730" s="402"/>
      <c r="D730" s="402"/>
      <c r="E730" s="6"/>
      <c r="F730" s="77"/>
      <c r="G730" s="77"/>
      <c r="H730" s="77"/>
      <c r="J730" s="459"/>
      <c r="K730" s="6"/>
      <c r="L730" s="6"/>
      <c r="M730" s="6"/>
      <c r="N730" s="6"/>
      <c r="Q730" s="47"/>
      <c r="S730" s="6"/>
      <c r="T730" s="6"/>
      <c r="U730" s="6"/>
      <c r="W730" s="6"/>
      <c r="X730" s="6"/>
      <c r="Y730" s="6"/>
      <c r="AA730" s="54"/>
      <c r="AC730" s="6"/>
      <c r="AD730" s="288"/>
      <c r="AE730" s="6"/>
      <c r="AF730" s="6"/>
      <c r="AH730" s="1"/>
      <c r="AI730" s="1"/>
      <c r="AJ730" s="1"/>
      <c r="AK730" s="1"/>
      <c r="AL730" s="8"/>
      <c r="AS730" s="41"/>
      <c r="AT730" s="1"/>
      <c r="AX730" s="58"/>
      <c r="BM730" s="4"/>
      <c r="BN730" s="6"/>
      <c r="BO730" s="6"/>
      <c r="BP730" s="6"/>
      <c r="BQ730" s="6"/>
      <c r="BR730" s="6"/>
      <c r="BT730" s="68"/>
    </row>
    <row r="731" spans="3:72" s="5" customFormat="1" x14ac:dyDescent="0.35">
      <c r="C731" s="402"/>
      <c r="D731" s="402"/>
      <c r="E731" s="6"/>
      <c r="F731" s="77"/>
      <c r="G731" s="77"/>
      <c r="H731" s="77"/>
      <c r="J731" s="459"/>
      <c r="K731" s="6"/>
      <c r="L731" s="6"/>
      <c r="M731" s="6"/>
      <c r="N731" s="6"/>
      <c r="Q731" s="47"/>
      <c r="S731" s="6"/>
      <c r="T731" s="6"/>
      <c r="U731" s="6"/>
      <c r="W731" s="6"/>
      <c r="X731" s="6"/>
      <c r="Y731" s="6"/>
      <c r="AA731" s="54"/>
      <c r="AC731" s="6"/>
      <c r="AD731" s="288"/>
      <c r="AE731" s="6"/>
      <c r="AF731" s="6"/>
      <c r="AH731" s="1"/>
      <c r="AI731" s="1"/>
      <c r="AJ731" s="1"/>
      <c r="AK731" s="1"/>
      <c r="AL731" s="8"/>
      <c r="AS731" s="41"/>
      <c r="AT731" s="1"/>
      <c r="AX731" s="58"/>
      <c r="BM731" s="4"/>
      <c r="BN731" s="6"/>
      <c r="BO731" s="6"/>
      <c r="BP731" s="6"/>
      <c r="BQ731" s="6"/>
      <c r="BR731" s="6"/>
      <c r="BT731" s="68"/>
    </row>
    <row r="732" spans="3:72" s="5" customFormat="1" x14ac:dyDescent="0.35">
      <c r="C732" s="402"/>
      <c r="D732" s="402"/>
      <c r="E732" s="6"/>
      <c r="F732" s="77"/>
      <c r="G732" s="77"/>
      <c r="H732" s="77"/>
      <c r="J732" s="459"/>
      <c r="K732" s="6"/>
      <c r="L732" s="6"/>
      <c r="M732" s="6"/>
      <c r="N732" s="6"/>
      <c r="Q732" s="47"/>
      <c r="S732" s="6"/>
      <c r="T732" s="6"/>
      <c r="U732" s="6"/>
      <c r="W732" s="6"/>
      <c r="X732" s="6"/>
      <c r="Y732" s="6"/>
      <c r="AA732" s="54"/>
      <c r="AC732" s="6"/>
      <c r="AD732" s="288"/>
      <c r="AE732" s="6"/>
      <c r="AF732" s="6"/>
      <c r="AH732" s="1"/>
      <c r="AI732" s="1"/>
      <c r="AJ732" s="1"/>
      <c r="AK732" s="1"/>
      <c r="AL732" s="8"/>
      <c r="AS732" s="41"/>
      <c r="AT732" s="1"/>
      <c r="AX732" s="58"/>
      <c r="BM732" s="4"/>
      <c r="BN732" s="6"/>
      <c r="BO732" s="6"/>
      <c r="BP732" s="6"/>
      <c r="BQ732" s="6"/>
      <c r="BR732" s="6"/>
      <c r="BT732" s="68"/>
    </row>
    <row r="733" spans="3:72" s="5" customFormat="1" x14ac:dyDescent="0.35">
      <c r="C733" s="402"/>
      <c r="D733" s="402"/>
      <c r="E733" s="6"/>
      <c r="F733" s="77"/>
      <c r="G733" s="77"/>
      <c r="H733" s="77"/>
      <c r="J733" s="459"/>
      <c r="K733" s="6"/>
      <c r="L733" s="6"/>
      <c r="M733" s="6"/>
      <c r="N733" s="6"/>
      <c r="Q733" s="47"/>
      <c r="S733" s="6"/>
      <c r="T733" s="6"/>
      <c r="U733" s="6"/>
      <c r="W733" s="6"/>
      <c r="X733" s="6"/>
      <c r="Y733" s="6"/>
      <c r="AA733" s="54"/>
      <c r="AC733" s="6"/>
      <c r="AD733" s="288"/>
      <c r="AE733" s="6"/>
      <c r="AF733" s="6"/>
      <c r="AH733" s="1"/>
      <c r="AI733" s="1"/>
      <c r="AJ733" s="1"/>
      <c r="AK733" s="1"/>
      <c r="AL733" s="8"/>
      <c r="AS733" s="41"/>
      <c r="AT733" s="1"/>
      <c r="AX733" s="58"/>
      <c r="BM733" s="4"/>
      <c r="BN733" s="6"/>
      <c r="BO733" s="6"/>
      <c r="BP733" s="6"/>
      <c r="BQ733" s="6"/>
      <c r="BR733" s="6"/>
      <c r="BT733" s="68"/>
    </row>
    <row r="734" spans="3:72" s="5" customFormat="1" x14ac:dyDescent="0.35">
      <c r="C734" s="402"/>
      <c r="D734" s="402"/>
      <c r="E734" s="6"/>
      <c r="F734" s="77"/>
      <c r="G734" s="77"/>
      <c r="H734" s="77"/>
      <c r="J734" s="459"/>
      <c r="K734" s="6"/>
      <c r="L734" s="6"/>
      <c r="M734" s="6"/>
      <c r="N734" s="6"/>
      <c r="Q734" s="47"/>
      <c r="S734" s="6"/>
      <c r="T734" s="6"/>
      <c r="U734" s="6"/>
      <c r="W734" s="6"/>
      <c r="X734" s="6"/>
      <c r="Y734" s="6"/>
      <c r="AA734" s="54"/>
      <c r="AC734" s="6"/>
      <c r="AD734" s="288"/>
      <c r="AE734" s="6"/>
      <c r="AF734" s="6"/>
      <c r="AH734" s="1"/>
      <c r="AI734" s="1"/>
      <c r="AJ734" s="1"/>
      <c r="AK734" s="1"/>
      <c r="AL734" s="8"/>
      <c r="AS734" s="41"/>
      <c r="AT734" s="1"/>
      <c r="AX734" s="58"/>
      <c r="BM734" s="4"/>
      <c r="BN734" s="6"/>
      <c r="BO734" s="6"/>
      <c r="BP734" s="6"/>
      <c r="BQ734" s="6"/>
      <c r="BR734" s="6"/>
      <c r="BT734" s="68"/>
    </row>
    <row r="735" spans="3:72" s="5" customFormat="1" x14ac:dyDescent="0.35">
      <c r="C735" s="402"/>
      <c r="D735" s="402"/>
      <c r="E735" s="6"/>
      <c r="F735" s="77"/>
      <c r="G735" s="77"/>
      <c r="H735" s="77"/>
      <c r="J735" s="459"/>
      <c r="K735" s="6"/>
      <c r="L735" s="6"/>
      <c r="M735" s="6"/>
      <c r="N735" s="6"/>
      <c r="Q735" s="47"/>
      <c r="S735" s="6"/>
      <c r="T735" s="6"/>
      <c r="U735" s="6"/>
      <c r="W735" s="6"/>
      <c r="X735" s="6"/>
      <c r="Y735" s="6"/>
      <c r="AA735" s="54"/>
      <c r="AC735" s="6"/>
      <c r="AD735" s="288"/>
      <c r="AE735" s="6"/>
      <c r="AF735" s="6"/>
      <c r="AH735" s="1"/>
      <c r="AI735" s="1"/>
      <c r="AJ735" s="1"/>
      <c r="AK735" s="1"/>
      <c r="AL735" s="8"/>
      <c r="AS735" s="41"/>
      <c r="AT735" s="1"/>
      <c r="AX735" s="58"/>
      <c r="BM735" s="4"/>
      <c r="BN735" s="6"/>
      <c r="BO735" s="6"/>
      <c r="BP735" s="6"/>
      <c r="BQ735" s="6"/>
      <c r="BR735" s="6"/>
      <c r="BT735" s="68"/>
    </row>
    <row r="736" spans="3:72" s="5" customFormat="1" x14ac:dyDescent="0.35">
      <c r="C736" s="402"/>
      <c r="D736" s="402"/>
      <c r="E736" s="6"/>
      <c r="F736" s="77"/>
      <c r="G736" s="77"/>
      <c r="H736" s="77"/>
      <c r="J736" s="459"/>
      <c r="K736" s="6"/>
      <c r="L736" s="6"/>
      <c r="M736" s="6"/>
      <c r="N736" s="6"/>
      <c r="Q736" s="47"/>
      <c r="S736" s="6"/>
      <c r="T736" s="6"/>
      <c r="U736" s="6"/>
      <c r="W736" s="6"/>
      <c r="X736" s="6"/>
      <c r="Y736" s="6"/>
      <c r="AA736" s="54"/>
      <c r="AC736" s="6"/>
      <c r="AD736" s="288"/>
      <c r="AE736" s="6"/>
      <c r="AF736" s="6"/>
      <c r="AH736" s="1"/>
      <c r="AI736" s="1"/>
      <c r="AJ736" s="1"/>
      <c r="AK736" s="1"/>
      <c r="AL736" s="8"/>
      <c r="AS736" s="41"/>
      <c r="AT736" s="1"/>
      <c r="AX736" s="58"/>
      <c r="BM736" s="4"/>
      <c r="BN736" s="6"/>
      <c r="BO736" s="6"/>
      <c r="BP736" s="6"/>
      <c r="BQ736" s="6"/>
      <c r="BR736" s="6"/>
      <c r="BT736" s="68"/>
    </row>
    <row r="737" spans="3:72" s="5" customFormat="1" x14ac:dyDescent="0.35">
      <c r="C737" s="402"/>
      <c r="D737" s="402"/>
      <c r="E737" s="6"/>
      <c r="F737" s="77"/>
      <c r="G737" s="77"/>
      <c r="H737" s="77"/>
      <c r="J737" s="459"/>
      <c r="K737" s="6"/>
      <c r="L737" s="6"/>
      <c r="M737" s="6"/>
      <c r="N737" s="6"/>
      <c r="Q737" s="47"/>
      <c r="S737" s="6"/>
      <c r="T737" s="6"/>
      <c r="U737" s="6"/>
      <c r="W737" s="6"/>
      <c r="X737" s="6"/>
      <c r="Y737" s="6"/>
      <c r="AA737" s="54"/>
      <c r="AC737" s="6"/>
      <c r="AD737" s="288"/>
      <c r="AE737" s="6"/>
      <c r="AF737" s="6"/>
      <c r="AH737" s="1"/>
      <c r="AI737" s="1"/>
      <c r="AJ737" s="1"/>
      <c r="AK737" s="1"/>
      <c r="AL737" s="8"/>
      <c r="AS737" s="41"/>
      <c r="AT737" s="1"/>
      <c r="AX737" s="58"/>
      <c r="BM737" s="4"/>
      <c r="BN737" s="6"/>
      <c r="BO737" s="6"/>
      <c r="BP737" s="6"/>
      <c r="BQ737" s="6"/>
      <c r="BR737" s="6"/>
      <c r="BT737" s="68"/>
    </row>
    <row r="738" spans="3:72" s="5" customFormat="1" x14ac:dyDescent="0.35">
      <c r="C738" s="402"/>
      <c r="D738" s="402"/>
      <c r="E738" s="6"/>
      <c r="F738" s="77"/>
      <c r="G738" s="77"/>
      <c r="H738" s="77"/>
      <c r="J738" s="459"/>
      <c r="K738" s="6"/>
      <c r="L738" s="6"/>
      <c r="M738" s="6"/>
      <c r="N738" s="6"/>
      <c r="Q738" s="47"/>
      <c r="S738" s="6"/>
      <c r="T738" s="6"/>
      <c r="U738" s="6"/>
      <c r="W738" s="6"/>
      <c r="X738" s="6"/>
      <c r="Y738" s="6"/>
      <c r="AA738" s="54"/>
      <c r="AC738" s="6"/>
      <c r="AD738" s="288"/>
      <c r="AE738" s="6"/>
      <c r="AF738" s="6"/>
      <c r="AH738" s="1"/>
      <c r="AI738" s="1"/>
      <c r="AJ738" s="1"/>
      <c r="AK738" s="1"/>
      <c r="AL738" s="8"/>
      <c r="AS738" s="41"/>
      <c r="AT738" s="1"/>
      <c r="AX738" s="58"/>
      <c r="BM738" s="4"/>
      <c r="BN738" s="6"/>
      <c r="BO738" s="6"/>
      <c r="BP738" s="6"/>
      <c r="BQ738" s="6"/>
      <c r="BR738" s="6"/>
      <c r="BT738" s="68"/>
    </row>
    <row r="739" spans="3:72" s="5" customFormat="1" x14ac:dyDescent="0.35">
      <c r="C739" s="402"/>
      <c r="D739" s="402"/>
      <c r="E739" s="6"/>
      <c r="F739" s="77"/>
      <c r="G739" s="77"/>
      <c r="H739" s="77"/>
      <c r="J739" s="459"/>
      <c r="K739" s="6"/>
      <c r="L739" s="6"/>
      <c r="M739" s="6"/>
      <c r="N739" s="6"/>
      <c r="Q739" s="47"/>
      <c r="S739" s="6"/>
      <c r="T739" s="6"/>
      <c r="U739" s="6"/>
      <c r="W739" s="6"/>
      <c r="X739" s="6"/>
      <c r="Y739" s="6"/>
      <c r="AA739" s="54"/>
      <c r="AC739" s="6"/>
      <c r="AD739" s="288"/>
      <c r="AE739" s="6"/>
      <c r="AF739" s="6"/>
      <c r="AH739" s="1"/>
      <c r="AI739" s="1"/>
      <c r="AJ739" s="1"/>
      <c r="AK739" s="1"/>
      <c r="AL739" s="8"/>
      <c r="AS739" s="41"/>
      <c r="AT739" s="1"/>
      <c r="AX739" s="58"/>
      <c r="BM739" s="4"/>
      <c r="BN739" s="6"/>
      <c r="BO739" s="6"/>
      <c r="BP739" s="6"/>
      <c r="BQ739" s="6"/>
      <c r="BR739" s="6"/>
      <c r="BT739" s="68"/>
    </row>
    <row r="740" spans="3:72" s="5" customFormat="1" x14ac:dyDescent="0.35">
      <c r="C740" s="402"/>
      <c r="D740" s="402"/>
      <c r="E740" s="6"/>
      <c r="F740" s="77"/>
      <c r="G740" s="77"/>
      <c r="H740" s="77"/>
      <c r="J740" s="459"/>
      <c r="K740" s="6"/>
      <c r="L740" s="6"/>
      <c r="M740" s="6"/>
      <c r="N740" s="6"/>
      <c r="Q740" s="47"/>
      <c r="S740" s="6"/>
      <c r="T740" s="6"/>
      <c r="U740" s="6"/>
      <c r="W740" s="6"/>
      <c r="X740" s="6"/>
      <c r="Y740" s="6"/>
      <c r="AA740" s="54"/>
      <c r="AC740" s="6"/>
      <c r="AD740" s="288"/>
      <c r="AE740" s="6"/>
      <c r="AF740" s="6"/>
      <c r="AH740" s="1"/>
      <c r="AI740" s="1"/>
      <c r="AJ740" s="1"/>
      <c r="AK740" s="1"/>
      <c r="AL740" s="8"/>
      <c r="AS740" s="41"/>
      <c r="AT740" s="1"/>
      <c r="AX740" s="58"/>
      <c r="BM740" s="4"/>
      <c r="BN740" s="6"/>
      <c r="BO740" s="6"/>
      <c r="BP740" s="6"/>
      <c r="BQ740" s="6"/>
      <c r="BR740" s="6"/>
      <c r="BT740" s="68"/>
    </row>
    <row r="741" spans="3:72" s="5" customFormat="1" x14ac:dyDescent="0.35">
      <c r="C741" s="402"/>
      <c r="D741" s="402"/>
      <c r="E741" s="6"/>
      <c r="F741" s="77"/>
      <c r="G741" s="77"/>
      <c r="H741" s="77"/>
      <c r="J741" s="459"/>
      <c r="K741" s="6"/>
      <c r="L741" s="6"/>
      <c r="M741" s="6"/>
      <c r="N741" s="6"/>
      <c r="Q741" s="47"/>
      <c r="S741" s="6"/>
      <c r="T741" s="6"/>
      <c r="U741" s="6"/>
      <c r="W741" s="6"/>
      <c r="X741" s="6"/>
      <c r="Y741" s="6"/>
      <c r="AA741" s="54"/>
      <c r="AC741" s="6"/>
      <c r="AD741" s="288"/>
      <c r="AE741" s="6"/>
      <c r="AF741" s="6"/>
      <c r="AH741" s="1"/>
      <c r="AI741" s="1"/>
      <c r="AJ741" s="1"/>
      <c r="AK741" s="1"/>
      <c r="AL741" s="8"/>
      <c r="AS741" s="41"/>
      <c r="AT741" s="1"/>
      <c r="AX741" s="58"/>
      <c r="BM741" s="4"/>
      <c r="BN741" s="6"/>
      <c r="BO741" s="6"/>
      <c r="BP741" s="6"/>
      <c r="BQ741" s="6"/>
      <c r="BR741" s="6"/>
      <c r="BT741" s="68"/>
    </row>
    <row r="742" spans="3:72" s="5" customFormat="1" x14ac:dyDescent="0.35">
      <c r="C742" s="402"/>
      <c r="D742" s="402"/>
      <c r="E742" s="6"/>
      <c r="F742" s="77"/>
      <c r="G742" s="77"/>
      <c r="H742" s="77"/>
      <c r="J742" s="459"/>
      <c r="K742" s="6"/>
      <c r="L742" s="6"/>
      <c r="M742" s="6"/>
      <c r="N742" s="6"/>
      <c r="Q742" s="47"/>
      <c r="S742" s="6"/>
      <c r="T742" s="6"/>
      <c r="U742" s="6"/>
      <c r="W742" s="6"/>
      <c r="X742" s="6"/>
      <c r="Y742" s="6"/>
      <c r="AA742" s="54"/>
      <c r="AC742" s="6"/>
      <c r="AD742" s="288"/>
      <c r="AE742" s="6"/>
      <c r="AF742" s="6"/>
      <c r="AH742" s="1"/>
      <c r="AI742" s="1"/>
      <c r="AJ742" s="1"/>
      <c r="AK742" s="1"/>
      <c r="AL742" s="8"/>
      <c r="AS742" s="41"/>
      <c r="AT742" s="1"/>
      <c r="AX742" s="58"/>
      <c r="BM742" s="4"/>
      <c r="BN742" s="6"/>
      <c r="BO742" s="6"/>
      <c r="BP742" s="6"/>
      <c r="BQ742" s="6"/>
      <c r="BR742" s="6"/>
      <c r="BT742" s="68"/>
    </row>
    <row r="743" spans="3:72" s="5" customFormat="1" x14ac:dyDescent="0.35">
      <c r="C743" s="402"/>
      <c r="D743" s="402"/>
      <c r="E743" s="6"/>
      <c r="F743" s="77"/>
      <c r="G743" s="77"/>
      <c r="H743" s="77"/>
      <c r="J743" s="459"/>
      <c r="K743" s="6"/>
      <c r="L743" s="6"/>
      <c r="M743" s="6"/>
      <c r="N743" s="6"/>
      <c r="Q743" s="47"/>
      <c r="S743" s="6"/>
      <c r="T743" s="6"/>
      <c r="U743" s="6"/>
      <c r="W743" s="6"/>
      <c r="X743" s="6"/>
      <c r="Y743" s="6"/>
      <c r="AA743" s="54"/>
      <c r="AC743" s="6"/>
      <c r="AD743" s="288"/>
      <c r="AE743" s="6"/>
      <c r="AF743" s="6"/>
      <c r="AH743" s="1"/>
      <c r="AI743" s="1"/>
      <c r="AJ743" s="1"/>
      <c r="AK743" s="1"/>
      <c r="AL743" s="8"/>
      <c r="AS743" s="41"/>
      <c r="AT743" s="1"/>
      <c r="AX743" s="58"/>
      <c r="BM743" s="4"/>
      <c r="BN743" s="6"/>
      <c r="BO743" s="6"/>
      <c r="BP743" s="6"/>
      <c r="BQ743" s="6"/>
      <c r="BR743" s="6"/>
      <c r="BT743" s="68"/>
    </row>
    <row r="744" spans="3:72" s="5" customFormat="1" x14ac:dyDescent="0.35">
      <c r="C744" s="402"/>
      <c r="D744" s="402"/>
      <c r="E744" s="6"/>
      <c r="F744" s="77"/>
      <c r="G744" s="77"/>
      <c r="H744" s="77"/>
      <c r="J744" s="459"/>
      <c r="K744" s="6"/>
      <c r="L744" s="6"/>
      <c r="M744" s="6"/>
      <c r="N744" s="6"/>
      <c r="Q744" s="47"/>
      <c r="S744" s="6"/>
      <c r="T744" s="6"/>
      <c r="U744" s="6"/>
      <c r="W744" s="6"/>
      <c r="X744" s="6"/>
      <c r="Y744" s="6"/>
      <c r="AA744" s="54"/>
      <c r="AC744" s="6"/>
      <c r="AD744" s="288"/>
      <c r="AE744" s="6"/>
      <c r="AF744" s="6"/>
      <c r="AH744" s="1"/>
      <c r="AI744" s="1"/>
      <c r="AJ744" s="1"/>
      <c r="AK744" s="1"/>
      <c r="AL744" s="8"/>
      <c r="AS744" s="41"/>
      <c r="AT744" s="1"/>
      <c r="AX744" s="58"/>
      <c r="BM744" s="4"/>
      <c r="BN744" s="6"/>
      <c r="BO744" s="6"/>
      <c r="BP744" s="6"/>
      <c r="BQ744" s="6"/>
      <c r="BR744" s="6"/>
      <c r="BT744" s="68"/>
    </row>
    <row r="745" spans="3:72" s="5" customFormat="1" x14ac:dyDescent="0.35">
      <c r="C745" s="402"/>
      <c r="D745" s="402"/>
      <c r="E745" s="6"/>
      <c r="F745" s="77"/>
      <c r="G745" s="77"/>
      <c r="H745" s="77"/>
      <c r="J745" s="459"/>
      <c r="K745" s="6"/>
      <c r="L745" s="6"/>
      <c r="M745" s="6"/>
      <c r="N745" s="6"/>
      <c r="Q745" s="47"/>
      <c r="S745" s="6"/>
      <c r="T745" s="6"/>
      <c r="U745" s="6"/>
      <c r="W745" s="6"/>
      <c r="X745" s="6"/>
      <c r="Y745" s="6"/>
      <c r="AA745" s="54"/>
      <c r="AC745" s="6"/>
      <c r="AD745" s="288"/>
      <c r="AE745" s="6"/>
      <c r="AF745" s="6"/>
      <c r="AH745" s="1"/>
      <c r="AI745" s="1"/>
      <c r="AJ745" s="1"/>
      <c r="AK745" s="1"/>
      <c r="AL745" s="8"/>
      <c r="AS745" s="41"/>
      <c r="AT745" s="1"/>
      <c r="AX745" s="58"/>
      <c r="BM745" s="4"/>
      <c r="BN745" s="6"/>
      <c r="BO745" s="6"/>
      <c r="BP745" s="6"/>
      <c r="BQ745" s="6"/>
      <c r="BR745" s="6"/>
      <c r="BT745" s="68"/>
    </row>
    <row r="746" spans="3:72" s="5" customFormat="1" x14ac:dyDescent="0.35">
      <c r="C746" s="402"/>
      <c r="D746" s="402"/>
      <c r="E746" s="6"/>
      <c r="F746" s="77"/>
      <c r="G746" s="77"/>
      <c r="H746" s="77"/>
      <c r="J746" s="459"/>
      <c r="K746" s="6"/>
      <c r="L746" s="6"/>
      <c r="M746" s="6"/>
      <c r="N746" s="6"/>
      <c r="Q746" s="47"/>
      <c r="S746" s="6"/>
      <c r="T746" s="6"/>
      <c r="U746" s="6"/>
      <c r="W746" s="6"/>
      <c r="X746" s="6"/>
      <c r="Y746" s="6"/>
      <c r="AA746" s="54"/>
      <c r="AC746" s="6"/>
      <c r="AD746" s="288"/>
      <c r="AE746" s="6"/>
      <c r="AF746" s="6"/>
      <c r="AH746" s="1"/>
      <c r="AI746" s="1"/>
      <c r="AJ746" s="1"/>
      <c r="AK746" s="1"/>
      <c r="AL746" s="8"/>
      <c r="AS746" s="41"/>
      <c r="AT746" s="1"/>
      <c r="AX746" s="58"/>
      <c r="BM746" s="4"/>
      <c r="BN746" s="6"/>
      <c r="BO746" s="6"/>
      <c r="BP746" s="6"/>
      <c r="BQ746" s="6"/>
      <c r="BR746" s="6"/>
      <c r="BT746" s="68"/>
    </row>
    <row r="747" spans="3:72" s="5" customFormat="1" x14ac:dyDescent="0.35">
      <c r="C747" s="402"/>
      <c r="D747" s="402"/>
      <c r="E747" s="6"/>
      <c r="F747" s="77"/>
      <c r="G747" s="77"/>
      <c r="H747" s="77"/>
      <c r="J747" s="459"/>
      <c r="K747" s="6"/>
      <c r="L747" s="6"/>
      <c r="M747" s="6"/>
      <c r="N747" s="6"/>
      <c r="Q747" s="47"/>
      <c r="S747" s="6"/>
      <c r="T747" s="6"/>
      <c r="U747" s="6"/>
      <c r="W747" s="6"/>
      <c r="X747" s="6"/>
      <c r="Y747" s="6"/>
      <c r="AA747" s="54"/>
      <c r="AC747" s="6"/>
      <c r="AD747" s="288"/>
      <c r="AE747" s="6"/>
      <c r="AF747" s="6"/>
      <c r="AH747" s="1"/>
      <c r="AI747" s="1"/>
      <c r="AJ747" s="1"/>
      <c r="AK747" s="1"/>
      <c r="AL747" s="8"/>
      <c r="AS747" s="41"/>
      <c r="AT747" s="1"/>
      <c r="AX747" s="58"/>
      <c r="BM747" s="4"/>
      <c r="BN747" s="6"/>
      <c r="BO747" s="6"/>
      <c r="BP747" s="6"/>
      <c r="BQ747" s="6"/>
      <c r="BR747" s="6"/>
      <c r="BT747" s="68"/>
    </row>
    <row r="748" spans="3:72" s="5" customFormat="1" x14ac:dyDescent="0.35">
      <c r="C748" s="402"/>
      <c r="D748" s="402"/>
      <c r="E748" s="6"/>
      <c r="F748" s="77"/>
      <c r="G748" s="77"/>
      <c r="H748" s="77"/>
      <c r="J748" s="459"/>
      <c r="K748" s="6"/>
      <c r="L748" s="6"/>
      <c r="M748" s="6"/>
      <c r="N748" s="6"/>
      <c r="Q748" s="47"/>
      <c r="S748" s="6"/>
      <c r="T748" s="6"/>
      <c r="U748" s="6"/>
      <c r="W748" s="6"/>
      <c r="X748" s="6"/>
      <c r="Y748" s="6"/>
      <c r="AA748" s="54"/>
      <c r="AC748" s="6"/>
      <c r="AD748" s="288"/>
      <c r="AE748" s="6"/>
      <c r="AF748" s="6"/>
      <c r="AH748" s="1"/>
      <c r="AI748" s="1"/>
      <c r="AJ748" s="1"/>
      <c r="AK748" s="1"/>
      <c r="AL748" s="8"/>
      <c r="AS748" s="41"/>
      <c r="AT748" s="1"/>
      <c r="AX748" s="58"/>
      <c r="BM748" s="4"/>
      <c r="BN748" s="6"/>
      <c r="BO748" s="6"/>
      <c r="BP748" s="6"/>
      <c r="BQ748" s="6"/>
      <c r="BR748" s="6"/>
      <c r="BT748" s="68"/>
    </row>
    <row r="749" spans="3:72" s="5" customFormat="1" x14ac:dyDescent="0.35">
      <c r="C749" s="402"/>
      <c r="D749" s="402"/>
      <c r="E749" s="6"/>
      <c r="F749" s="77"/>
      <c r="G749" s="77"/>
      <c r="H749" s="77"/>
      <c r="J749" s="459"/>
      <c r="K749" s="6"/>
      <c r="L749" s="6"/>
      <c r="M749" s="6"/>
      <c r="N749" s="6"/>
      <c r="Q749" s="47"/>
      <c r="S749" s="6"/>
      <c r="T749" s="6"/>
      <c r="U749" s="6"/>
      <c r="W749" s="6"/>
      <c r="X749" s="6"/>
      <c r="Y749" s="6"/>
      <c r="AA749" s="54"/>
      <c r="AC749" s="6"/>
      <c r="AD749" s="288"/>
      <c r="AE749" s="6"/>
      <c r="AF749" s="6"/>
      <c r="AH749" s="1"/>
      <c r="AI749" s="1"/>
      <c r="AJ749" s="1"/>
      <c r="AK749" s="1"/>
      <c r="AL749" s="8"/>
      <c r="AS749" s="41"/>
      <c r="AT749" s="1"/>
      <c r="AX749" s="58"/>
      <c r="BM749" s="4"/>
      <c r="BN749" s="6"/>
      <c r="BO749" s="6"/>
      <c r="BP749" s="6"/>
      <c r="BQ749" s="6"/>
      <c r="BR749" s="6"/>
      <c r="BT749" s="68"/>
    </row>
    <row r="750" spans="3:72" s="5" customFormat="1" x14ac:dyDescent="0.35">
      <c r="C750" s="402"/>
      <c r="D750" s="402"/>
      <c r="E750" s="6"/>
      <c r="F750" s="77"/>
      <c r="G750" s="77"/>
      <c r="H750" s="77"/>
      <c r="J750" s="459"/>
      <c r="K750" s="6"/>
      <c r="L750" s="6"/>
      <c r="M750" s="6"/>
      <c r="N750" s="6"/>
      <c r="Q750" s="47"/>
      <c r="S750" s="6"/>
      <c r="T750" s="6"/>
      <c r="U750" s="6"/>
      <c r="W750" s="6"/>
      <c r="X750" s="6"/>
      <c r="Y750" s="6"/>
      <c r="AA750" s="54"/>
      <c r="AC750" s="6"/>
      <c r="AD750" s="288"/>
      <c r="AE750" s="6"/>
      <c r="AF750" s="6"/>
      <c r="AH750" s="1"/>
      <c r="AI750" s="1"/>
      <c r="AJ750" s="1"/>
      <c r="AK750" s="1"/>
      <c r="AL750" s="8"/>
      <c r="AS750" s="41"/>
      <c r="AT750" s="1"/>
      <c r="AX750" s="58"/>
      <c r="BM750" s="4"/>
      <c r="BN750" s="6"/>
      <c r="BO750" s="6"/>
      <c r="BP750" s="6"/>
      <c r="BQ750" s="6"/>
      <c r="BR750" s="6"/>
      <c r="BT750" s="68"/>
    </row>
    <row r="751" spans="3:72" s="5" customFormat="1" x14ac:dyDescent="0.35">
      <c r="C751" s="402"/>
      <c r="D751" s="402"/>
      <c r="E751" s="6"/>
      <c r="F751" s="77"/>
      <c r="G751" s="77"/>
      <c r="H751" s="77"/>
      <c r="J751" s="459"/>
      <c r="K751" s="6"/>
      <c r="L751" s="6"/>
      <c r="M751" s="6"/>
      <c r="N751" s="6"/>
      <c r="Q751" s="47"/>
      <c r="S751" s="6"/>
      <c r="T751" s="6"/>
      <c r="U751" s="6"/>
      <c r="W751" s="6"/>
      <c r="X751" s="6"/>
      <c r="Y751" s="6"/>
      <c r="AA751" s="54"/>
      <c r="AC751" s="6"/>
      <c r="AD751" s="288"/>
      <c r="AE751" s="6"/>
      <c r="AF751" s="6"/>
      <c r="AH751" s="1"/>
      <c r="AI751" s="1"/>
      <c r="AJ751" s="1"/>
      <c r="AK751" s="1"/>
      <c r="AL751" s="8"/>
      <c r="AS751" s="41"/>
      <c r="AT751" s="1"/>
      <c r="AX751" s="58"/>
      <c r="BM751" s="4"/>
      <c r="BN751" s="6"/>
      <c r="BO751" s="6"/>
      <c r="BP751" s="6"/>
      <c r="BQ751" s="6"/>
      <c r="BR751" s="6"/>
      <c r="BT751" s="68"/>
    </row>
    <row r="752" spans="3:72" s="5" customFormat="1" x14ac:dyDescent="0.35">
      <c r="C752" s="402"/>
      <c r="D752" s="402"/>
      <c r="E752" s="6"/>
      <c r="F752" s="77"/>
      <c r="G752" s="77"/>
      <c r="H752" s="77"/>
      <c r="J752" s="459"/>
      <c r="K752" s="6"/>
      <c r="L752" s="6"/>
      <c r="M752" s="6"/>
      <c r="N752" s="6"/>
      <c r="Q752" s="47"/>
      <c r="S752" s="6"/>
      <c r="T752" s="6"/>
      <c r="U752" s="6"/>
      <c r="W752" s="6"/>
      <c r="X752" s="6"/>
      <c r="Y752" s="6"/>
      <c r="AA752" s="54"/>
      <c r="AC752" s="6"/>
      <c r="AD752" s="288"/>
      <c r="AE752" s="6"/>
      <c r="AF752" s="6"/>
      <c r="AH752" s="1"/>
      <c r="AI752" s="1"/>
      <c r="AJ752" s="1"/>
      <c r="AK752" s="1"/>
      <c r="AL752" s="8"/>
      <c r="AS752" s="41"/>
      <c r="AT752" s="1"/>
      <c r="AX752" s="58"/>
      <c r="BM752" s="4"/>
      <c r="BN752" s="6"/>
      <c r="BO752" s="6"/>
      <c r="BP752" s="6"/>
      <c r="BQ752" s="6"/>
      <c r="BR752" s="6"/>
      <c r="BT752" s="68"/>
    </row>
    <row r="753" spans="3:72" s="5" customFormat="1" x14ac:dyDescent="0.35">
      <c r="C753" s="402"/>
      <c r="D753" s="402"/>
      <c r="E753" s="6"/>
      <c r="F753" s="77"/>
      <c r="G753" s="77"/>
      <c r="H753" s="77"/>
      <c r="J753" s="459"/>
      <c r="K753" s="6"/>
      <c r="L753" s="6"/>
      <c r="M753" s="6"/>
      <c r="N753" s="6"/>
      <c r="Q753" s="47"/>
      <c r="S753" s="6"/>
      <c r="T753" s="6"/>
      <c r="U753" s="6"/>
      <c r="W753" s="6"/>
      <c r="X753" s="6"/>
      <c r="Y753" s="6"/>
      <c r="AA753" s="54"/>
      <c r="AC753" s="6"/>
      <c r="AD753" s="288"/>
      <c r="AE753" s="6"/>
      <c r="AF753" s="6"/>
      <c r="AH753" s="1"/>
      <c r="AI753" s="1"/>
      <c r="AJ753" s="1"/>
      <c r="AK753" s="1"/>
      <c r="AL753" s="8"/>
      <c r="AS753" s="41"/>
      <c r="AT753" s="1"/>
      <c r="AX753" s="58"/>
      <c r="BM753" s="4"/>
      <c r="BN753" s="6"/>
      <c r="BO753" s="6"/>
      <c r="BP753" s="6"/>
      <c r="BQ753" s="6"/>
      <c r="BR753" s="6"/>
      <c r="BT753" s="68"/>
    </row>
    <row r="754" spans="3:72" s="5" customFormat="1" x14ac:dyDescent="0.35">
      <c r="C754" s="402"/>
      <c r="D754" s="402"/>
      <c r="E754" s="6"/>
      <c r="F754" s="77"/>
      <c r="G754" s="77"/>
      <c r="H754" s="77"/>
      <c r="J754" s="459"/>
      <c r="K754" s="6"/>
      <c r="L754" s="6"/>
      <c r="M754" s="6"/>
      <c r="N754" s="6"/>
      <c r="Q754" s="47"/>
      <c r="S754" s="6"/>
      <c r="T754" s="6"/>
      <c r="U754" s="6"/>
      <c r="W754" s="6"/>
      <c r="X754" s="6"/>
      <c r="Y754" s="6"/>
      <c r="AA754" s="54"/>
      <c r="AC754" s="6"/>
      <c r="AD754" s="288"/>
      <c r="AE754" s="6"/>
      <c r="AF754" s="6"/>
      <c r="AH754" s="1"/>
      <c r="AI754" s="1"/>
      <c r="AJ754" s="1"/>
      <c r="AK754" s="1"/>
      <c r="AL754" s="8"/>
      <c r="AS754" s="41"/>
      <c r="AT754" s="1"/>
      <c r="AX754" s="58"/>
      <c r="BM754" s="4"/>
      <c r="BN754" s="6"/>
      <c r="BO754" s="6"/>
      <c r="BP754" s="6"/>
      <c r="BQ754" s="6"/>
      <c r="BR754" s="6"/>
      <c r="BT754" s="68"/>
    </row>
    <row r="755" spans="3:72" s="5" customFormat="1" x14ac:dyDescent="0.35">
      <c r="C755" s="402"/>
      <c r="D755" s="402"/>
      <c r="E755" s="6"/>
      <c r="F755" s="77"/>
      <c r="G755" s="77"/>
      <c r="H755" s="77"/>
      <c r="J755" s="459"/>
      <c r="K755" s="6"/>
      <c r="L755" s="6"/>
      <c r="M755" s="6"/>
      <c r="N755" s="6"/>
      <c r="Q755" s="47"/>
      <c r="S755" s="6"/>
      <c r="T755" s="6"/>
      <c r="U755" s="6"/>
      <c r="W755" s="6"/>
      <c r="X755" s="6"/>
      <c r="Y755" s="6"/>
      <c r="AA755" s="54"/>
      <c r="AC755" s="6"/>
      <c r="AD755" s="288"/>
      <c r="AE755" s="6"/>
      <c r="AF755" s="6"/>
      <c r="AH755" s="1"/>
      <c r="AI755" s="1"/>
      <c r="AJ755" s="1"/>
      <c r="AK755" s="1"/>
      <c r="AL755" s="8"/>
      <c r="AS755" s="41"/>
      <c r="AT755" s="1"/>
      <c r="AX755" s="58"/>
      <c r="BM755" s="4"/>
      <c r="BN755" s="6"/>
      <c r="BO755" s="6"/>
      <c r="BP755" s="6"/>
      <c r="BQ755" s="6"/>
      <c r="BR755" s="6"/>
      <c r="BT755" s="68"/>
    </row>
    <row r="756" spans="3:72" s="5" customFormat="1" x14ac:dyDescent="0.35">
      <c r="C756" s="402"/>
      <c r="D756" s="402"/>
      <c r="E756" s="6"/>
      <c r="F756" s="77"/>
      <c r="G756" s="77"/>
      <c r="H756" s="77"/>
      <c r="J756" s="459"/>
      <c r="K756" s="6"/>
      <c r="L756" s="6"/>
      <c r="M756" s="6"/>
      <c r="N756" s="6"/>
      <c r="Q756" s="47"/>
      <c r="S756" s="6"/>
      <c r="T756" s="6"/>
      <c r="U756" s="6"/>
      <c r="W756" s="6"/>
      <c r="X756" s="6"/>
      <c r="Y756" s="6"/>
      <c r="AA756" s="54"/>
      <c r="AC756" s="6"/>
      <c r="AD756" s="288"/>
      <c r="AE756" s="6"/>
      <c r="AF756" s="6"/>
      <c r="AH756" s="1"/>
      <c r="AI756" s="1"/>
      <c r="AJ756" s="1"/>
      <c r="AK756" s="1"/>
      <c r="AL756" s="8"/>
      <c r="AS756" s="41"/>
      <c r="AT756" s="1"/>
      <c r="AX756" s="58"/>
      <c r="BM756" s="4"/>
      <c r="BN756" s="6"/>
      <c r="BO756" s="6"/>
      <c r="BP756" s="6"/>
      <c r="BQ756" s="6"/>
      <c r="BR756" s="6"/>
      <c r="BT756" s="68"/>
    </row>
    <row r="757" spans="3:72" s="5" customFormat="1" x14ac:dyDescent="0.35">
      <c r="C757" s="402"/>
      <c r="D757" s="402"/>
      <c r="E757" s="6"/>
      <c r="F757" s="77"/>
      <c r="G757" s="77"/>
      <c r="H757" s="77"/>
      <c r="J757" s="459"/>
      <c r="K757" s="6"/>
      <c r="L757" s="6"/>
      <c r="M757" s="6"/>
      <c r="N757" s="6"/>
      <c r="Q757" s="47"/>
      <c r="S757" s="6"/>
      <c r="T757" s="6"/>
      <c r="U757" s="6"/>
      <c r="W757" s="6"/>
      <c r="X757" s="6"/>
      <c r="Y757" s="6"/>
      <c r="AA757" s="54"/>
      <c r="AC757" s="6"/>
      <c r="AD757" s="288"/>
      <c r="AE757" s="6"/>
      <c r="AF757" s="6"/>
      <c r="AH757" s="1"/>
      <c r="AI757" s="1"/>
      <c r="AJ757" s="1"/>
      <c r="AK757" s="1"/>
      <c r="AL757" s="8"/>
      <c r="AS757" s="41"/>
      <c r="AT757" s="1"/>
      <c r="AX757" s="58"/>
      <c r="BM757" s="4"/>
      <c r="BN757" s="6"/>
      <c r="BO757" s="6"/>
      <c r="BP757" s="6"/>
      <c r="BQ757" s="6"/>
      <c r="BR757" s="6"/>
      <c r="BT757" s="68"/>
    </row>
    <row r="758" spans="3:72" s="5" customFormat="1" x14ac:dyDescent="0.35">
      <c r="C758" s="402"/>
      <c r="D758" s="402"/>
      <c r="E758" s="6"/>
      <c r="F758" s="77"/>
      <c r="G758" s="77"/>
      <c r="H758" s="77"/>
      <c r="J758" s="459"/>
      <c r="K758" s="6"/>
      <c r="L758" s="6"/>
      <c r="M758" s="6"/>
      <c r="N758" s="6"/>
      <c r="Q758" s="47"/>
      <c r="S758" s="6"/>
      <c r="T758" s="6"/>
      <c r="U758" s="6"/>
      <c r="W758" s="6"/>
      <c r="X758" s="6"/>
      <c r="Y758" s="6"/>
      <c r="AA758" s="54"/>
      <c r="AC758" s="6"/>
      <c r="AD758" s="288"/>
      <c r="AE758" s="6"/>
      <c r="AF758" s="6"/>
      <c r="AH758" s="1"/>
      <c r="AI758" s="1"/>
      <c r="AJ758" s="1"/>
      <c r="AK758" s="1"/>
      <c r="AL758" s="8"/>
      <c r="AS758" s="41"/>
      <c r="AT758" s="1"/>
      <c r="AX758" s="58"/>
      <c r="BM758" s="4"/>
      <c r="BN758" s="6"/>
      <c r="BO758" s="6"/>
      <c r="BP758" s="6"/>
      <c r="BQ758" s="6"/>
      <c r="BR758" s="6"/>
      <c r="BT758" s="68"/>
    </row>
    <row r="759" spans="3:72" s="5" customFormat="1" x14ac:dyDescent="0.35">
      <c r="C759" s="402"/>
      <c r="D759" s="402"/>
      <c r="E759" s="6"/>
      <c r="F759" s="77"/>
      <c r="G759" s="77"/>
      <c r="H759" s="77"/>
      <c r="J759" s="459"/>
      <c r="K759" s="6"/>
      <c r="L759" s="6"/>
      <c r="M759" s="6"/>
      <c r="N759" s="6"/>
      <c r="Q759" s="47"/>
      <c r="S759" s="6"/>
      <c r="T759" s="6"/>
      <c r="U759" s="6"/>
      <c r="W759" s="6"/>
      <c r="X759" s="6"/>
      <c r="Y759" s="6"/>
      <c r="AA759" s="54"/>
      <c r="AC759" s="6"/>
      <c r="AD759" s="288"/>
      <c r="AE759" s="6"/>
      <c r="AF759" s="6"/>
      <c r="AH759" s="1"/>
      <c r="AI759" s="1"/>
      <c r="AJ759" s="1"/>
      <c r="AK759" s="1"/>
      <c r="AL759" s="8"/>
      <c r="AS759" s="41"/>
      <c r="AT759" s="1"/>
      <c r="AX759" s="58"/>
      <c r="BM759" s="4"/>
      <c r="BN759" s="6"/>
      <c r="BO759" s="6"/>
      <c r="BP759" s="6"/>
      <c r="BQ759" s="6"/>
      <c r="BR759" s="6"/>
      <c r="BT759" s="68"/>
    </row>
    <row r="760" spans="3:72" s="5" customFormat="1" x14ac:dyDescent="0.35">
      <c r="C760" s="402"/>
      <c r="D760" s="402"/>
      <c r="E760" s="6"/>
      <c r="F760" s="77"/>
      <c r="G760" s="77"/>
      <c r="H760" s="77"/>
      <c r="J760" s="459"/>
      <c r="K760" s="6"/>
      <c r="L760" s="6"/>
      <c r="M760" s="6"/>
      <c r="N760" s="6"/>
      <c r="Q760" s="47"/>
      <c r="S760" s="6"/>
      <c r="T760" s="6"/>
      <c r="U760" s="6"/>
      <c r="W760" s="6"/>
      <c r="X760" s="6"/>
      <c r="Y760" s="6"/>
      <c r="AA760" s="54"/>
      <c r="AC760" s="6"/>
      <c r="AD760" s="288"/>
      <c r="AE760" s="6"/>
      <c r="AF760" s="6"/>
      <c r="AH760" s="1"/>
      <c r="AI760" s="1"/>
      <c r="AJ760" s="1"/>
      <c r="AK760" s="1"/>
      <c r="AL760" s="8"/>
      <c r="AS760" s="41"/>
      <c r="AT760" s="1"/>
      <c r="AX760" s="58"/>
      <c r="BM760" s="4"/>
      <c r="BN760" s="6"/>
      <c r="BO760" s="6"/>
      <c r="BP760" s="6"/>
      <c r="BQ760" s="6"/>
      <c r="BR760" s="6"/>
      <c r="BT760" s="68"/>
    </row>
    <row r="761" spans="3:72" s="5" customFormat="1" x14ac:dyDescent="0.35">
      <c r="C761" s="402"/>
      <c r="D761" s="402"/>
      <c r="E761" s="6"/>
      <c r="F761" s="77"/>
      <c r="G761" s="77"/>
      <c r="H761" s="77"/>
      <c r="J761" s="459"/>
      <c r="K761" s="6"/>
      <c r="L761" s="6"/>
      <c r="M761" s="6"/>
      <c r="N761" s="6"/>
      <c r="Q761" s="47"/>
      <c r="S761" s="6"/>
      <c r="T761" s="6"/>
      <c r="U761" s="6"/>
      <c r="W761" s="6"/>
      <c r="X761" s="6"/>
      <c r="Y761" s="6"/>
      <c r="AA761" s="54"/>
      <c r="AC761" s="6"/>
      <c r="AD761" s="288"/>
      <c r="AE761" s="6"/>
      <c r="AF761" s="6"/>
      <c r="AH761" s="1"/>
      <c r="AI761" s="1"/>
      <c r="AJ761" s="1"/>
      <c r="AK761" s="1"/>
      <c r="AL761" s="8"/>
      <c r="AS761" s="41"/>
      <c r="AT761" s="1"/>
      <c r="AX761" s="58"/>
      <c r="BM761" s="4"/>
      <c r="BN761" s="6"/>
      <c r="BO761" s="6"/>
      <c r="BP761" s="6"/>
      <c r="BQ761" s="6"/>
      <c r="BR761" s="6"/>
      <c r="BT761" s="68"/>
    </row>
    <row r="762" spans="3:72" s="5" customFormat="1" x14ac:dyDescent="0.35">
      <c r="C762" s="402"/>
      <c r="D762" s="402"/>
      <c r="E762" s="6"/>
      <c r="F762" s="77"/>
      <c r="G762" s="77"/>
      <c r="H762" s="77"/>
      <c r="J762" s="459"/>
      <c r="K762" s="6"/>
      <c r="L762" s="6"/>
      <c r="M762" s="6"/>
      <c r="N762" s="6"/>
      <c r="Q762" s="47"/>
      <c r="S762" s="6"/>
      <c r="T762" s="6"/>
      <c r="U762" s="6"/>
      <c r="W762" s="6"/>
      <c r="X762" s="6"/>
      <c r="Y762" s="6"/>
      <c r="AA762" s="54"/>
      <c r="AC762" s="6"/>
      <c r="AD762" s="288"/>
      <c r="AE762" s="6"/>
      <c r="AF762" s="6"/>
      <c r="AH762" s="1"/>
      <c r="AI762" s="1"/>
      <c r="AJ762" s="1"/>
      <c r="AK762" s="1"/>
      <c r="AL762" s="8"/>
      <c r="AS762" s="41"/>
      <c r="AT762" s="1"/>
      <c r="AX762" s="58"/>
      <c r="BM762" s="4"/>
      <c r="BN762" s="6"/>
      <c r="BO762" s="6"/>
      <c r="BP762" s="6"/>
      <c r="BQ762" s="6"/>
      <c r="BR762" s="6"/>
      <c r="BT762" s="68"/>
    </row>
    <row r="763" spans="3:72" s="5" customFormat="1" x14ac:dyDescent="0.35">
      <c r="C763" s="402"/>
      <c r="D763" s="402"/>
      <c r="E763" s="6"/>
      <c r="F763" s="77"/>
      <c r="G763" s="77"/>
      <c r="H763" s="77"/>
      <c r="J763" s="459"/>
      <c r="K763" s="6"/>
      <c r="L763" s="6"/>
      <c r="M763" s="6"/>
      <c r="N763" s="6"/>
      <c r="Q763" s="47"/>
      <c r="S763" s="6"/>
      <c r="T763" s="6"/>
      <c r="U763" s="6"/>
      <c r="W763" s="6"/>
      <c r="X763" s="6"/>
      <c r="Y763" s="6"/>
      <c r="AA763" s="54"/>
      <c r="AC763" s="6"/>
      <c r="AD763" s="288"/>
      <c r="AE763" s="6"/>
      <c r="AF763" s="6"/>
      <c r="AH763" s="1"/>
      <c r="AI763" s="1"/>
      <c r="AJ763" s="1"/>
      <c r="AK763" s="1"/>
      <c r="AL763" s="8"/>
      <c r="AS763" s="41"/>
      <c r="AT763" s="1"/>
      <c r="AX763" s="58"/>
      <c r="BM763" s="4"/>
      <c r="BN763" s="6"/>
      <c r="BO763" s="6"/>
      <c r="BP763" s="6"/>
      <c r="BQ763" s="6"/>
      <c r="BR763" s="6"/>
      <c r="BT763" s="68"/>
    </row>
    <row r="764" spans="3:72" s="5" customFormat="1" x14ac:dyDescent="0.35">
      <c r="C764" s="402"/>
      <c r="D764" s="402"/>
      <c r="E764" s="6"/>
      <c r="F764" s="77"/>
      <c r="G764" s="77"/>
      <c r="H764" s="77"/>
      <c r="J764" s="459"/>
      <c r="K764" s="6"/>
      <c r="L764" s="6"/>
      <c r="M764" s="6"/>
      <c r="N764" s="6"/>
      <c r="Q764" s="47"/>
      <c r="S764" s="6"/>
      <c r="T764" s="6"/>
      <c r="U764" s="6"/>
      <c r="W764" s="6"/>
      <c r="X764" s="6"/>
      <c r="Y764" s="6"/>
      <c r="AA764" s="54"/>
      <c r="AC764" s="6"/>
      <c r="AD764" s="288"/>
      <c r="AE764" s="6"/>
      <c r="AF764" s="6"/>
      <c r="AH764" s="1"/>
      <c r="AI764" s="1"/>
      <c r="AJ764" s="1"/>
      <c r="AK764" s="1"/>
      <c r="AL764" s="8"/>
      <c r="AS764" s="41"/>
      <c r="AT764" s="1"/>
      <c r="AX764" s="58"/>
      <c r="BM764" s="4"/>
      <c r="BN764" s="6"/>
      <c r="BO764" s="6"/>
      <c r="BP764" s="6"/>
      <c r="BQ764" s="6"/>
      <c r="BR764" s="6"/>
      <c r="BT764" s="68"/>
    </row>
    <row r="765" spans="3:72" s="5" customFormat="1" x14ac:dyDescent="0.35">
      <c r="C765" s="402"/>
      <c r="D765" s="402"/>
      <c r="E765" s="6"/>
      <c r="F765" s="77"/>
      <c r="G765" s="77"/>
      <c r="H765" s="77"/>
      <c r="J765" s="459"/>
      <c r="K765" s="6"/>
      <c r="L765" s="6"/>
      <c r="M765" s="6"/>
      <c r="N765" s="6"/>
      <c r="Q765" s="47"/>
      <c r="S765" s="6"/>
      <c r="T765" s="6"/>
      <c r="U765" s="6"/>
      <c r="W765" s="6"/>
      <c r="X765" s="6"/>
      <c r="Y765" s="6"/>
      <c r="AA765" s="54"/>
      <c r="AC765" s="6"/>
      <c r="AD765" s="288"/>
      <c r="AE765" s="6"/>
      <c r="AF765" s="6"/>
      <c r="AH765" s="1"/>
      <c r="AI765" s="1"/>
      <c r="AJ765" s="1"/>
      <c r="AK765" s="1"/>
      <c r="AL765" s="8"/>
      <c r="AS765" s="41"/>
      <c r="AT765" s="1"/>
      <c r="AX765" s="58"/>
      <c r="BM765" s="4"/>
      <c r="BN765" s="6"/>
      <c r="BO765" s="6"/>
      <c r="BP765" s="6"/>
      <c r="BQ765" s="6"/>
      <c r="BR765" s="6"/>
      <c r="BT765" s="68"/>
    </row>
    <row r="766" spans="3:72" s="5" customFormat="1" x14ac:dyDescent="0.35">
      <c r="C766" s="402"/>
      <c r="D766" s="402"/>
      <c r="E766" s="6"/>
      <c r="F766" s="77"/>
      <c r="G766" s="77"/>
      <c r="H766" s="77"/>
      <c r="J766" s="459"/>
      <c r="K766" s="6"/>
      <c r="L766" s="6"/>
      <c r="M766" s="6"/>
      <c r="N766" s="6"/>
      <c r="Q766" s="47"/>
      <c r="S766" s="6"/>
      <c r="T766" s="6"/>
      <c r="U766" s="6"/>
      <c r="W766" s="6"/>
      <c r="X766" s="6"/>
      <c r="Y766" s="6"/>
      <c r="AA766" s="54"/>
      <c r="AC766" s="6"/>
      <c r="AD766" s="288"/>
      <c r="AE766" s="6"/>
      <c r="AF766" s="6"/>
      <c r="AH766" s="1"/>
      <c r="AI766" s="1"/>
      <c r="AJ766" s="1"/>
      <c r="AK766" s="1"/>
      <c r="AL766" s="8"/>
      <c r="AS766" s="41"/>
      <c r="AT766" s="1"/>
      <c r="AX766" s="58"/>
      <c r="BM766" s="4"/>
      <c r="BN766" s="6"/>
      <c r="BO766" s="6"/>
      <c r="BP766" s="6"/>
      <c r="BQ766" s="6"/>
      <c r="BR766" s="6"/>
      <c r="BT766" s="68"/>
    </row>
    <row r="767" spans="3:72" s="5" customFormat="1" x14ac:dyDescent="0.35">
      <c r="C767" s="402"/>
      <c r="D767" s="402"/>
      <c r="E767" s="6"/>
      <c r="F767" s="77"/>
      <c r="G767" s="77"/>
      <c r="H767" s="77"/>
      <c r="J767" s="459"/>
      <c r="K767" s="6"/>
      <c r="L767" s="6"/>
      <c r="M767" s="6"/>
      <c r="N767" s="6"/>
      <c r="Q767" s="47"/>
      <c r="S767" s="6"/>
      <c r="T767" s="6"/>
      <c r="U767" s="6"/>
      <c r="W767" s="6"/>
      <c r="X767" s="6"/>
      <c r="Y767" s="6"/>
      <c r="AA767" s="54"/>
      <c r="AC767" s="6"/>
      <c r="AD767" s="288"/>
      <c r="AE767" s="6"/>
      <c r="AF767" s="6"/>
      <c r="AH767" s="1"/>
      <c r="AI767" s="1"/>
      <c r="AJ767" s="1"/>
      <c r="AK767" s="1"/>
      <c r="AL767" s="8"/>
      <c r="AS767" s="41"/>
      <c r="AT767" s="1"/>
      <c r="AX767" s="58"/>
      <c r="BM767" s="4"/>
      <c r="BN767" s="6"/>
      <c r="BO767" s="6"/>
      <c r="BP767" s="6"/>
      <c r="BQ767" s="6"/>
      <c r="BR767" s="6"/>
      <c r="BT767" s="68"/>
    </row>
    <row r="768" spans="3:72" s="5" customFormat="1" x14ac:dyDescent="0.35">
      <c r="C768" s="402"/>
      <c r="D768" s="402"/>
      <c r="E768" s="6"/>
      <c r="F768" s="77"/>
      <c r="G768" s="77"/>
      <c r="H768" s="77"/>
      <c r="J768" s="459"/>
      <c r="K768" s="6"/>
      <c r="L768" s="6"/>
      <c r="M768" s="6"/>
      <c r="N768" s="6"/>
      <c r="Q768" s="47"/>
      <c r="S768" s="6"/>
      <c r="T768" s="6"/>
      <c r="U768" s="6"/>
      <c r="W768" s="6"/>
      <c r="X768" s="6"/>
      <c r="Y768" s="6"/>
      <c r="AA768" s="54"/>
      <c r="AC768" s="6"/>
      <c r="AD768" s="288"/>
      <c r="AE768" s="6"/>
      <c r="AF768" s="6"/>
      <c r="AH768" s="1"/>
      <c r="AI768" s="1"/>
      <c r="AJ768" s="1"/>
      <c r="AK768" s="1"/>
      <c r="AL768" s="8"/>
      <c r="AS768" s="41"/>
      <c r="AT768" s="1"/>
      <c r="AX768" s="58"/>
      <c r="BM768" s="4"/>
      <c r="BN768" s="6"/>
      <c r="BO768" s="6"/>
      <c r="BP768" s="6"/>
      <c r="BQ768" s="6"/>
      <c r="BR768" s="6"/>
      <c r="BT768" s="68"/>
    </row>
    <row r="769" spans="3:72" s="5" customFormat="1" x14ac:dyDescent="0.35">
      <c r="C769" s="402"/>
      <c r="D769" s="402"/>
      <c r="E769" s="6"/>
      <c r="F769" s="77"/>
      <c r="G769" s="77"/>
      <c r="H769" s="77"/>
      <c r="J769" s="459"/>
      <c r="K769" s="6"/>
      <c r="L769" s="6"/>
      <c r="M769" s="6"/>
      <c r="N769" s="6"/>
      <c r="Q769" s="47"/>
      <c r="S769" s="6"/>
      <c r="T769" s="6"/>
      <c r="U769" s="6"/>
      <c r="W769" s="6"/>
      <c r="X769" s="6"/>
      <c r="Y769" s="6"/>
      <c r="AA769" s="54"/>
      <c r="AC769" s="6"/>
      <c r="AD769" s="288"/>
      <c r="AE769" s="6"/>
      <c r="AF769" s="6"/>
      <c r="AH769" s="1"/>
      <c r="AI769" s="1"/>
      <c r="AJ769" s="1"/>
      <c r="AK769" s="1"/>
      <c r="AL769" s="8"/>
      <c r="AS769" s="41"/>
      <c r="AT769" s="1"/>
      <c r="AX769" s="58"/>
      <c r="BM769" s="4"/>
      <c r="BN769" s="6"/>
      <c r="BO769" s="6"/>
      <c r="BP769" s="6"/>
      <c r="BQ769" s="6"/>
      <c r="BR769" s="6"/>
      <c r="BT769" s="68"/>
    </row>
    <row r="770" spans="3:72" s="5" customFormat="1" x14ac:dyDescent="0.35">
      <c r="C770" s="402"/>
      <c r="D770" s="402"/>
      <c r="E770" s="6"/>
      <c r="F770" s="77"/>
      <c r="G770" s="77"/>
      <c r="H770" s="77"/>
      <c r="J770" s="459"/>
      <c r="K770" s="6"/>
      <c r="L770" s="6"/>
      <c r="M770" s="6"/>
      <c r="N770" s="6"/>
      <c r="Q770" s="47"/>
      <c r="S770" s="6"/>
      <c r="T770" s="6"/>
      <c r="U770" s="6"/>
      <c r="W770" s="6"/>
      <c r="X770" s="6"/>
      <c r="Y770" s="6"/>
      <c r="AA770" s="54"/>
      <c r="AC770" s="6"/>
      <c r="AD770" s="288"/>
      <c r="AE770" s="6"/>
      <c r="AF770" s="6"/>
      <c r="AH770" s="1"/>
      <c r="AI770" s="1"/>
      <c r="AJ770" s="1"/>
      <c r="AK770" s="1"/>
      <c r="AL770" s="8"/>
      <c r="AS770" s="41"/>
      <c r="AT770" s="1"/>
      <c r="AX770" s="58"/>
      <c r="BM770" s="4"/>
      <c r="BN770" s="6"/>
      <c r="BO770" s="6"/>
      <c r="BP770" s="6"/>
      <c r="BQ770" s="6"/>
      <c r="BR770" s="6"/>
      <c r="BT770" s="68"/>
    </row>
    <row r="771" spans="3:72" s="5" customFormat="1" x14ac:dyDescent="0.35">
      <c r="C771" s="402"/>
      <c r="D771" s="402"/>
      <c r="E771" s="6"/>
      <c r="F771" s="77"/>
      <c r="G771" s="77"/>
      <c r="H771" s="77"/>
      <c r="J771" s="459"/>
      <c r="K771" s="6"/>
      <c r="L771" s="6"/>
      <c r="M771" s="6"/>
      <c r="N771" s="6"/>
      <c r="Q771" s="47"/>
      <c r="S771" s="6"/>
      <c r="T771" s="6"/>
      <c r="U771" s="6"/>
      <c r="W771" s="6"/>
      <c r="X771" s="6"/>
      <c r="Y771" s="6"/>
      <c r="AA771" s="54"/>
      <c r="AC771" s="6"/>
      <c r="AD771" s="288"/>
      <c r="AE771" s="6"/>
      <c r="AF771" s="6"/>
      <c r="AH771" s="1"/>
      <c r="AI771" s="1"/>
      <c r="AJ771" s="1"/>
      <c r="AK771" s="1"/>
      <c r="AL771" s="8"/>
      <c r="AS771" s="41"/>
      <c r="AT771" s="1"/>
      <c r="AX771" s="58"/>
      <c r="BM771" s="4"/>
      <c r="BN771" s="6"/>
      <c r="BO771" s="6"/>
      <c r="BP771" s="6"/>
      <c r="BQ771" s="6"/>
      <c r="BR771" s="6"/>
      <c r="BT771" s="68"/>
    </row>
    <row r="772" spans="3:72" s="5" customFormat="1" x14ac:dyDescent="0.35">
      <c r="C772" s="402"/>
      <c r="D772" s="402"/>
      <c r="E772" s="6"/>
      <c r="F772" s="77"/>
      <c r="G772" s="77"/>
      <c r="H772" s="77"/>
      <c r="J772" s="459"/>
      <c r="K772" s="6"/>
      <c r="L772" s="6"/>
      <c r="M772" s="6"/>
      <c r="N772" s="6"/>
      <c r="Q772" s="47"/>
      <c r="S772" s="6"/>
      <c r="T772" s="6"/>
      <c r="U772" s="6"/>
      <c r="W772" s="6"/>
      <c r="X772" s="6"/>
      <c r="Y772" s="6"/>
      <c r="AA772" s="54"/>
      <c r="AC772" s="6"/>
      <c r="AD772" s="288"/>
      <c r="AE772" s="6"/>
      <c r="AF772" s="6"/>
      <c r="AH772" s="1"/>
      <c r="AI772" s="1"/>
      <c r="AJ772" s="1"/>
      <c r="AK772" s="1"/>
      <c r="AL772" s="8"/>
      <c r="AS772" s="41"/>
      <c r="AT772" s="1"/>
      <c r="AX772" s="58"/>
      <c r="BM772" s="4"/>
      <c r="BN772" s="6"/>
      <c r="BO772" s="6"/>
      <c r="BP772" s="6"/>
      <c r="BQ772" s="6"/>
      <c r="BR772" s="6"/>
      <c r="BT772" s="68"/>
    </row>
    <row r="773" spans="3:72" s="5" customFormat="1" x14ac:dyDescent="0.35">
      <c r="C773" s="402"/>
      <c r="D773" s="402"/>
      <c r="E773" s="6"/>
      <c r="F773" s="77"/>
      <c r="G773" s="77"/>
      <c r="H773" s="77"/>
      <c r="J773" s="459"/>
      <c r="K773" s="6"/>
      <c r="L773" s="6"/>
      <c r="M773" s="6"/>
      <c r="N773" s="6"/>
      <c r="Q773" s="47"/>
      <c r="S773" s="6"/>
      <c r="T773" s="6"/>
      <c r="U773" s="6"/>
      <c r="W773" s="6"/>
      <c r="X773" s="6"/>
      <c r="Y773" s="6"/>
      <c r="AA773" s="54"/>
      <c r="AC773" s="6"/>
      <c r="AD773" s="288"/>
      <c r="AE773" s="6"/>
      <c r="AF773" s="6"/>
      <c r="AH773" s="1"/>
      <c r="AI773" s="1"/>
      <c r="AJ773" s="1"/>
      <c r="AK773" s="1"/>
      <c r="AL773" s="8"/>
      <c r="AS773" s="41"/>
      <c r="AT773" s="1"/>
      <c r="AX773" s="58"/>
      <c r="BM773" s="4"/>
      <c r="BN773" s="6"/>
      <c r="BO773" s="6"/>
      <c r="BP773" s="6"/>
      <c r="BQ773" s="6"/>
      <c r="BR773" s="6"/>
      <c r="BT773" s="68"/>
    </row>
    <row r="774" spans="3:72" s="5" customFormat="1" x14ac:dyDescent="0.35">
      <c r="C774" s="402"/>
      <c r="D774" s="402"/>
      <c r="E774" s="6"/>
      <c r="F774" s="77"/>
      <c r="G774" s="77"/>
      <c r="H774" s="77"/>
      <c r="J774" s="459"/>
      <c r="K774" s="6"/>
      <c r="L774" s="6"/>
      <c r="M774" s="6"/>
      <c r="N774" s="6"/>
      <c r="Q774" s="47"/>
      <c r="S774" s="6"/>
      <c r="T774" s="6"/>
      <c r="U774" s="6"/>
      <c r="W774" s="6"/>
      <c r="X774" s="6"/>
      <c r="Y774" s="6"/>
      <c r="AA774" s="54"/>
      <c r="AC774" s="6"/>
      <c r="AD774" s="288"/>
      <c r="AE774" s="6"/>
      <c r="AF774" s="6"/>
      <c r="AH774" s="1"/>
      <c r="AI774" s="1"/>
      <c r="AJ774" s="1"/>
      <c r="AK774" s="1"/>
      <c r="AL774" s="8"/>
      <c r="AS774" s="41"/>
      <c r="AT774" s="1"/>
      <c r="AX774" s="58"/>
      <c r="BM774" s="4"/>
      <c r="BN774" s="6"/>
      <c r="BO774" s="6"/>
      <c r="BP774" s="6"/>
      <c r="BQ774" s="6"/>
      <c r="BR774" s="6"/>
      <c r="BT774" s="68"/>
    </row>
    <row r="775" spans="3:72" s="5" customFormat="1" x14ac:dyDescent="0.35">
      <c r="C775" s="402"/>
      <c r="D775" s="402"/>
      <c r="E775" s="6"/>
      <c r="F775" s="77"/>
      <c r="G775" s="77"/>
      <c r="H775" s="77"/>
      <c r="J775" s="459"/>
      <c r="K775" s="6"/>
      <c r="L775" s="6"/>
      <c r="M775" s="6"/>
      <c r="N775" s="6"/>
      <c r="Q775" s="47"/>
      <c r="S775" s="6"/>
      <c r="T775" s="6"/>
      <c r="U775" s="6"/>
      <c r="W775" s="6"/>
      <c r="X775" s="6"/>
      <c r="Y775" s="6"/>
      <c r="AA775" s="54"/>
      <c r="AC775" s="6"/>
      <c r="AD775" s="288"/>
      <c r="AE775" s="6"/>
      <c r="AF775" s="6"/>
      <c r="AH775" s="1"/>
      <c r="AI775" s="1"/>
      <c r="AJ775" s="1"/>
      <c r="AK775" s="1"/>
      <c r="AL775" s="8"/>
      <c r="AS775" s="41"/>
      <c r="AT775" s="1"/>
      <c r="AX775" s="58"/>
      <c r="BM775" s="4"/>
      <c r="BN775" s="6"/>
      <c r="BO775" s="6"/>
      <c r="BP775" s="6"/>
      <c r="BQ775" s="6"/>
      <c r="BR775" s="6"/>
      <c r="BT775" s="68"/>
    </row>
    <row r="776" spans="3:72" s="5" customFormat="1" x14ac:dyDescent="0.35">
      <c r="C776" s="402"/>
      <c r="D776" s="402"/>
      <c r="E776" s="6"/>
      <c r="F776" s="77"/>
      <c r="G776" s="77"/>
      <c r="H776" s="77"/>
      <c r="J776" s="459"/>
      <c r="K776" s="6"/>
      <c r="L776" s="6"/>
      <c r="M776" s="6"/>
      <c r="N776" s="6"/>
      <c r="Q776" s="47"/>
      <c r="S776" s="6"/>
      <c r="T776" s="6"/>
      <c r="U776" s="6"/>
      <c r="W776" s="6"/>
      <c r="X776" s="6"/>
      <c r="Y776" s="6"/>
      <c r="AA776" s="54"/>
      <c r="AC776" s="6"/>
      <c r="AD776" s="288"/>
      <c r="AE776" s="6"/>
      <c r="AF776" s="6"/>
      <c r="AH776" s="1"/>
      <c r="AI776" s="1"/>
      <c r="AJ776" s="1"/>
      <c r="AK776" s="1"/>
      <c r="AL776" s="8"/>
      <c r="AS776" s="41"/>
      <c r="AT776" s="1"/>
      <c r="AX776" s="58"/>
      <c r="BM776" s="4"/>
      <c r="BN776" s="6"/>
      <c r="BO776" s="6"/>
      <c r="BP776" s="6"/>
      <c r="BQ776" s="6"/>
      <c r="BR776" s="6"/>
      <c r="BT776" s="68"/>
    </row>
    <row r="777" spans="3:72" s="5" customFormat="1" x14ac:dyDescent="0.35">
      <c r="C777" s="402"/>
      <c r="D777" s="402"/>
      <c r="E777" s="6"/>
      <c r="F777" s="77"/>
      <c r="G777" s="77"/>
      <c r="H777" s="77"/>
      <c r="J777" s="459"/>
      <c r="K777" s="6"/>
      <c r="L777" s="6"/>
      <c r="M777" s="6"/>
      <c r="N777" s="6"/>
      <c r="Q777" s="47"/>
      <c r="S777" s="6"/>
      <c r="T777" s="6"/>
      <c r="U777" s="6"/>
      <c r="W777" s="6"/>
      <c r="X777" s="6"/>
      <c r="Y777" s="6"/>
      <c r="AA777" s="54"/>
      <c r="AC777" s="6"/>
      <c r="AD777" s="288"/>
      <c r="AE777" s="6"/>
      <c r="AF777" s="6"/>
      <c r="AH777" s="1"/>
      <c r="AI777" s="1"/>
      <c r="AJ777" s="1"/>
      <c r="AK777" s="1"/>
      <c r="AL777" s="8"/>
      <c r="AS777" s="41"/>
      <c r="AT777" s="1"/>
      <c r="AX777" s="58"/>
      <c r="BM777" s="4"/>
      <c r="BN777" s="6"/>
      <c r="BO777" s="6"/>
      <c r="BP777" s="6"/>
      <c r="BQ777" s="6"/>
      <c r="BR777" s="6"/>
      <c r="BT777" s="68"/>
    </row>
    <row r="778" spans="3:72" s="5" customFormat="1" x14ac:dyDescent="0.35">
      <c r="C778" s="402"/>
      <c r="D778" s="402"/>
      <c r="E778" s="6"/>
      <c r="F778" s="77"/>
      <c r="G778" s="77"/>
      <c r="H778" s="77"/>
      <c r="J778" s="459"/>
      <c r="K778" s="6"/>
      <c r="L778" s="6"/>
      <c r="M778" s="6"/>
      <c r="N778" s="6"/>
      <c r="Q778" s="47"/>
      <c r="S778" s="6"/>
      <c r="T778" s="6"/>
      <c r="U778" s="6"/>
      <c r="W778" s="6"/>
      <c r="X778" s="6"/>
      <c r="Y778" s="6"/>
      <c r="AA778" s="54"/>
      <c r="AC778" s="6"/>
      <c r="AD778" s="288"/>
      <c r="AE778" s="6"/>
      <c r="AF778" s="6"/>
      <c r="AH778" s="1"/>
      <c r="AI778" s="1"/>
      <c r="AJ778" s="1"/>
      <c r="AK778" s="1"/>
      <c r="AL778" s="8"/>
      <c r="AS778" s="41"/>
      <c r="AT778" s="1"/>
      <c r="AX778" s="58"/>
      <c r="BM778" s="4"/>
      <c r="BN778" s="6"/>
      <c r="BO778" s="6"/>
      <c r="BP778" s="6"/>
      <c r="BQ778" s="6"/>
      <c r="BR778" s="6"/>
      <c r="BT778" s="68"/>
    </row>
    <row r="779" spans="3:72" s="5" customFormat="1" x14ac:dyDescent="0.35">
      <c r="C779" s="402"/>
      <c r="D779" s="402"/>
      <c r="E779" s="6"/>
      <c r="F779" s="77"/>
      <c r="G779" s="77"/>
      <c r="H779" s="77"/>
      <c r="J779" s="459"/>
      <c r="K779" s="6"/>
      <c r="L779" s="6"/>
      <c r="M779" s="6"/>
      <c r="N779" s="6"/>
      <c r="Q779" s="47"/>
      <c r="S779" s="6"/>
      <c r="T779" s="6"/>
      <c r="U779" s="6"/>
      <c r="W779" s="6"/>
      <c r="X779" s="6"/>
      <c r="Y779" s="6"/>
      <c r="AA779" s="54"/>
      <c r="AC779" s="6"/>
      <c r="AD779" s="288"/>
      <c r="AE779" s="6"/>
      <c r="AF779" s="6"/>
      <c r="AH779" s="1"/>
      <c r="AI779" s="1"/>
      <c r="AJ779" s="1"/>
      <c r="AK779" s="1"/>
      <c r="AL779" s="8"/>
      <c r="AS779" s="41"/>
      <c r="AT779" s="1"/>
      <c r="AX779" s="58"/>
      <c r="BM779" s="4"/>
      <c r="BN779" s="6"/>
      <c r="BO779" s="6"/>
      <c r="BP779" s="6"/>
      <c r="BQ779" s="6"/>
      <c r="BR779" s="6"/>
      <c r="BT779" s="68"/>
    </row>
    <row r="780" spans="3:72" s="5" customFormat="1" x14ac:dyDescent="0.35">
      <c r="C780" s="402"/>
      <c r="D780" s="402"/>
      <c r="E780" s="6"/>
      <c r="F780" s="77"/>
      <c r="G780" s="77"/>
      <c r="H780" s="77"/>
      <c r="J780" s="459"/>
      <c r="K780" s="6"/>
      <c r="L780" s="6"/>
      <c r="M780" s="6"/>
      <c r="N780" s="6"/>
      <c r="Q780" s="47"/>
      <c r="S780" s="6"/>
      <c r="T780" s="6"/>
      <c r="U780" s="6"/>
      <c r="W780" s="6"/>
      <c r="X780" s="6"/>
      <c r="Y780" s="6"/>
      <c r="AA780" s="54"/>
      <c r="AC780" s="6"/>
      <c r="AD780" s="288"/>
      <c r="AE780" s="6"/>
      <c r="AF780" s="6"/>
      <c r="AH780" s="1"/>
      <c r="AI780" s="1"/>
      <c r="AJ780" s="1"/>
      <c r="AK780" s="1"/>
      <c r="AL780" s="8"/>
      <c r="AS780" s="41"/>
      <c r="AT780" s="1"/>
      <c r="AX780" s="58"/>
      <c r="BM780" s="4"/>
      <c r="BN780" s="6"/>
      <c r="BO780" s="6"/>
      <c r="BP780" s="6"/>
      <c r="BQ780" s="6"/>
      <c r="BR780" s="6"/>
      <c r="BT780" s="68"/>
    </row>
    <row r="781" spans="3:72" s="5" customFormat="1" x14ac:dyDescent="0.35">
      <c r="C781" s="402"/>
      <c r="D781" s="402"/>
      <c r="E781" s="6"/>
      <c r="F781" s="77"/>
      <c r="G781" s="77"/>
      <c r="H781" s="77"/>
      <c r="J781" s="459"/>
      <c r="K781" s="6"/>
      <c r="L781" s="6"/>
      <c r="M781" s="6"/>
      <c r="N781" s="6"/>
      <c r="Q781" s="47"/>
      <c r="S781" s="6"/>
      <c r="T781" s="6"/>
      <c r="U781" s="6"/>
      <c r="W781" s="6"/>
      <c r="X781" s="6"/>
      <c r="Y781" s="6"/>
      <c r="AA781" s="54"/>
      <c r="AC781" s="6"/>
      <c r="AD781" s="288"/>
      <c r="AE781" s="6"/>
      <c r="AF781" s="6"/>
      <c r="AH781" s="1"/>
      <c r="AI781" s="1"/>
      <c r="AJ781" s="1"/>
      <c r="AK781" s="1"/>
      <c r="AL781" s="8"/>
      <c r="AS781" s="41"/>
      <c r="AT781" s="1"/>
      <c r="AX781" s="58"/>
      <c r="BM781" s="4"/>
      <c r="BN781" s="6"/>
      <c r="BO781" s="6"/>
      <c r="BP781" s="6"/>
      <c r="BQ781" s="6"/>
      <c r="BR781" s="6"/>
      <c r="BT781" s="68"/>
    </row>
    <row r="782" spans="3:72" s="5" customFormat="1" x14ac:dyDescent="0.35">
      <c r="C782" s="402"/>
      <c r="D782" s="402"/>
      <c r="E782" s="6"/>
      <c r="F782" s="77"/>
      <c r="G782" s="77"/>
      <c r="H782" s="77"/>
      <c r="J782" s="459"/>
      <c r="K782" s="6"/>
      <c r="L782" s="6"/>
      <c r="M782" s="6"/>
      <c r="N782" s="6"/>
      <c r="Q782" s="47"/>
      <c r="S782" s="6"/>
      <c r="T782" s="6"/>
      <c r="U782" s="6"/>
      <c r="W782" s="6"/>
      <c r="X782" s="6"/>
      <c r="Y782" s="6"/>
      <c r="AA782" s="54"/>
      <c r="AC782" s="6"/>
      <c r="AD782" s="288"/>
      <c r="AE782" s="6"/>
      <c r="AF782" s="6"/>
      <c r="AH782" s="1"/>
      <c r="AI782" s="1"/>
      <c r="AJ782" s="1"/>
      <c r="AK782" s="1"/>
      <c r="AL782" s="8"/>
      <c r="AS782" s="41"/>
      <c r="AT782" s="1"/>
      <c r="AX782" s="58"/>
      <c r="BM782" s="4"/>
      <c r="BN782" s="6"/>
      <c r="BO782" s="6"/>
      <c r="BP782" s="6"/>
      <c r="BQ782" s="6"/>
      <c r="BR782" s="6"/>
      <c r="BT782" s="68"/>
    </row>
    <row r="783" spans="3:72" s="5" customFormat="1" x14ac:dyDescent="0.35">
      <c r="C783" s="402"/>
      <c r="D783" s="402"/>
      <c r="E783" s="6"/>
      <c r="F783" s="77"/>
      <c r="G783" s="77"/>
      <c r="H783" s="77"/>
      <c r="J783" s="459"/>
      <c r="K783" s="6"/>
      <c r="L783" s="6"/>
      <c r="M783" s="6"/>
      <c r="N783" s="6"/>
      <c r="Q783" s="47"/>
      <c r="S783" s="6"/>
      <c r="T783" s="6"/>
      <c r="U783" s="6"/>
      <c r="W783" s="6"/>
      <c r="X783" s="6"/>
      <c r="Y783" s="6"/>
      <c r="AA783" s="54"/>
      <c r="AC783" s="6"/>
      <c r="AD783" s="288"/>
      <c r="AE783" s="6"/>
      <c r="AF783" s="6"/>
      <c r="AH783" s="1"/>
      <c r="AI783" s="1"/>
      <c r="AJ783" s="1"/>
      <c r="AK783" s="1"/>
      <c r="AL783" s="8"/>
      <c r="AS783" s="41"/>
      <c r="AT783" s="1"/>
      <c r="AX783" s="58"/>
      <c r="BM783" s="4"/>
      <c r="BN783" s="6"/>
      <c r="BO783" s="6"/>
      <c r="BP783" s="6"/>
      <c r="BQ783" s="6"/>
      <c r="BR783" s="6"/>
      <c r="BT783" s="68"/>
    </row>
    <row r="784" spans="3:72" s="5" customFormat="1" x14ac:dyDescent="0.35">
      <c r="C784" s="402"/>
      <c r="D784" s="402"/>
      <c r="E784" s="6"/>
      <c r="F784" s="77"/>
      <c r="G784" s="77"/>
      <c r="H784" s="77"/>
      <c r="J784" s="459"/>
      <c r="K784" s="6"/>
      <c r="L784" s="6"/>
      <c r="M784" s="6"/>
      <c r="N784" s="6"/>
      <c r="Q784" s="47"/>
      <c r="S784" s="6"/>
      <c r="T784" s="6"/>
      <c r="U784" s="6"/>
      <c r="W784" s="6"/>
      <c r="X784" s="6"/>
      <c r="Y784" s="6"/>
      <c r="AA784" s="54"/>
      <c r="AC784" s="6"/>
      <c r="AD784" s="288"/>
      <c r="AE784" s="6"/>
      <c r="AF784" s="6"/>
      <c r="AH784" s="1"/>
      <c r="AI784" s="1"/>
      <c r="AJ784" s="1"/>
      <c r="AK784" s="1"/>
      <c r="AL784" s="8"/>
      <c r="AS784" s="41"/>
      <c r="AT784" s="1"/>
      <c r="AX784" s="58"/>
      <c r="BM784" s="4"/>
      <c r="BN784" s="6"/>
      <c r="BO784" s="6"/>
      <c r="BP784" s="6"/>
      <c r="BQ784" s="6"/>
      <c r="BR784" s="6"/>
      <c r="BT784" s="68"/>
    </row>
    <row r="785" spans="3:72" s="5" customFormat="1" x14ac:dyDescent="0.35">
      <c r="C785" s="402"/>
      <c r="D785" s="402"/>
      <c r="E785" s="6"/>
      <c r="F785" s="77"/>
      <c r="G785" s="77"/>
      <c r="H785" s="77"/>
      <c r="J785" s="459"/>
      <c r="K785" s="6"/>
      <c r="L785" s="6"/>
      <c r="M785" s="6"/>
      <c r="N785" s="6"/>
      <c r="Q785" s="47"/>
      <c r="S785" s="6"/>
      <c r="T785" s="6"/>
      <c r="U785" s="6"/>
      <c r="W785" s="6"/>
      <c r="X785" s="6"/>
      <c r="Y785" s="6"/>
      <c r="AA785" s="54"/>
      <c r="AC785" s="6"/>
      <c r="AD785" s="288"/>
      <c r="AE785" s="6"/>
      <c r="AF785" s="6"/>
      <c r="AH785" s="1"/>
      <c r="AI785" s="1"/>
      <c r="AJ785" s="1"/>
      <c r="AK785" s="1"/>
      <c r="AL785" s="8"/>
      <c r="AS785" s="41"/>
      <c r="AT785" s="1"/>
      <c r="AX785" s="58"/>
      <c r="BM785" s="4"/>
      <c r="BN785" s="6"/>
      <c r="BO785" s="6"/>
      <c r="BP785" s="6"/>
      <c r="BQ785" s="6"/>
      <c r="BR785" s="6"/>
      <c r="BT785" s="68"/>
    </row>
    <row r="786" spans="3:72" s="5" customFormat="1" x14ac:dyDescent="0.35">
      <c r="C786" s="402"/>
      <c r="D786" s="402"/>
      <c r="E786" s="6"/>
      <c r="F786" s="77"/>
      <c r="G786" s="77"/>
      <c r="H786" s="77"/>
      <c r="J786" s="459"/>
      <c r="K786" s="6"/>
      <c r="L786" s="6"/>
      <c r="M786" s="6"/>
      <c r="N786" s="6"/>
      <c r="Q786" s="47"/>
      <c r="S786" s="6"/>
      <c r="T786" s="6"/>
      <c r="U786" s="6"/>
      <c r="W786" s="6"/>
      <c r="X786" s="6"/>
      <c r="Y786" s="6"/>
      <c r="AA786" s="54"/>
      <c r="AC786" s="6"/>
      <c r="AD786" s="288"/>
      <c r="AE786" s="6"/>
      <c r="AF786" s="6"/>
      <c r="AH786" s="1"/>
      <c r="AI786" s="1"/>
      <c r="AJ786" s="1"/>
      <c r="AK786" s="1"/>
      <c r="AL786" s="8"/>
      <c r="AS786" s="41"/>
      <c r="AT786" s="1"/>
      <c r="AX786" s="58"/>
      <c r="BM786" s="4"/>
      <c r="BN786" s="6"/>
      <c r="BO786" s="6"/>
      <c r="BP786" s="6"/>
      <c r="BQ786" s="6"/>
      <c r="BR786" s="6"/>
      <c r="BT786" s="68"/>
    </row>
    <row r="787" spans="3:72" s="5" customFormat="1" x14ac:dyDescent="0.35">
      <c r="C787" s="402"/>
      <c r="D787" s="402"/>
      <c r="E787" s="6"/>
      <c r="F787" s="77"/>
      <c r="G787" s="77"/>
      <c r="H787" s="77"/>
      <c r="J787" s="459"/>
      <c r="K787" s="6"/>
      <c r="L787" s="6"/>
      <c r="M787" s="6"/>
      <c r="N787" s="6"/>
      <c r="Q787" s="47"/>
      <c r="S787" s="6"/>
      <c r="T787" s="6"/>
      <c r="U787" s="6"/>
      <c r="W787" s="6"/>
      <c r="X787" s="6"/>
      <c r="Y787" s="6"/>
      <c r="AA787" s="54"/>
      <c r="AC787" s="6"/>
      <c r="AD787" s="288"/>
      <c r="AE787" s="6"/>
      <c r="AF787" s="6"/>
      <c r="AH787" s="1"/>
      <c r="AI787" s="1"/>
      <c r="AJ787" s="1"/>
      <c r="AK787" s="1"/>
      <c r="AL787" s="8"/>
      <c r="AS787" s="41"/>
      <c r="AT787" s="1"/>
      <c r="AX787" s="58"/>
      <c r="BM787" s="4"/>
      <c r="BN787" s="6"/>
      <c r="BO787" s="6"/>
      <c r="BP787" s="6"/>
      <c r="BQ787" s="6"/>
      <c r="BR787" s="6"/>
      <c r="BT787" s="68"/>
    </row>
    <row r="788" spans="3:72" s="5" customFormat="1" x14ac:dyDescent="0.35">
      <c r="C788" s="402"/>
      <c r="D788" s="402"/>
      <c r="E788" s="6"/>
      <c r="F788" s="77"/>
      <c r="G788" s="77"/>
      <c r="H788" s="77"/>
      <c r="J788" s="459"/>
      <c r="K788" s="6"/>
      <c r="L788" s="6"/>
      <c r="M788" s="6"/>
      <c r="N788" s="6"/>
      <c r="Q788" s="47"/>
      <c r="S788" s="6"/>
      <c r="T788" s="6"/>
      <c r="U788" s="6"/>
      <c r="W788" s="6"/>
      <c r="X788" s="6"/>
      <c r="Y788" s="6"/>
      <c r="AA788" s="54"/>
      <c r="AC788" s="6"/>
      <c r="AD788" s="288"/>
      <c r="AE788" s="6"/>
      <c r="AF788" s="6"/>
      <c r="AH788" s="1"/>
      <c r="AI788" s="1"/>
      <c r="AJ788" s="1"/>
      <c r="AK788" s="1"/>
      <c r="AL788" s="8"/>
      <c r="AS788" s="41"/>
      <c r="AT788" s="1"/>
      <c r="AX788" s="58"/>
      <c r="BM788" s="4"/>
      <c r="BN788" s="6"/>
      <c r="BO788" s="6"/>
      <c r="BP788" s="6"/>
      <c r="BQ788" s="6"/>
      <c r="BR788" s="6"/>
      <c r="BT788" s="68"/>
    </row>
    <row r="789" spans="3:72" s="5" customFormat="1" x14ac:dyDescent="0.35">
      <c r="C789" s="402"/>
      <c r="D789" s="402"/>
      <c r="E789" s="6"/>
      <c r="F789" s="77"/>
      <c r="G789" s="77"/>
      <c r="H789" s="77"/>
      <c r="J789" s="459"/>
      <c r="K789" s="6"/>
      <c r="L789" s="6"/>
      <c r="M789" s="6"/>
      <c r="N789" s="6"/>
      <c r="Q789" s="47"/>
      <c r="S789" s="6"/>
      <c r="T789" s="6"/>
      <c r="U789" s="6"/>
      <c r="W789" s="6"/>
      <c r="X789" s="6"/>
      <c r="Y789" s="6"/>
      <c r="AA789" s="54"/>
      <c r="AC789" s="6"/>
      <c r="AD789" s="288"/>
      <c r="AE789" s="6"/>
      <c r="AF789" s="6"/>
      <c r="AH789" s="1"/>
      <c r="AI789" s="1"/>
      <c r="AJ789" s="1"/>
      <c r="AK789" s="1"/>
      <c r="AL789" s="8"/>
      <c r="AS789" s="41"/>
      <c r="AT789" s="1"/>
      <c r="AX789" s="58"/>
      <c r="BM789" s="4"/>
      <c r="BN789" s="6"/>
      <c r="BO789" s="6"/>
      <c r="BP789" s="6"/>
      <c r="BQ789" s="6"/>
      <c r="BR789" s="6"/>
      <c r="BT789" s="68"/>
    </row>
    <row r="790" spans="3:72" s="5" customFormat="1" x14ac:dyDescent="0.35">
      <c r="C790" s="402"/>
      <c r="D790" s="402"/>
      <c r="E790" s="6"/>
      <c r="F790" s="77"/>
      <c r="G790" s="77"/>
      <c r="H790" s="77"/>
      <c r="J790" s="459"/>
      <c r="K790" s="6"/>
      <c r="L790" s="6"/>
      <c r="M790" s="6"/>
      <c r="N790" s="6"/>
      <c r="Q790" s="47"/>
      <c r="S790" s="6"/>
      <c r="T790" s="6"/>
      <c r="U790" s="6"/>
      <c r="W790" s="6"/>
      <c r="X790" s="6"/>
      <c r="Y790" s="6"/>
      <c r="AA790" s="54"/>
      <c r="AC790" s="6"/>
      <c r="AD790" s="288"/>
      <c r="AE790" s="6"/>
      <c r="AF790" s="6"/>
      <c r="AH790" s="1"/>
      <c r="AI790" s="1"/>
      <c r="AJ790" s="1"/>
      <c r="AK790" s="1"/>
      <c r="AL790" s="8"/>
      <c r="AS790" s="41"/>
      <c r="AT790" s="1"/>
      <c r="AX790" s="58"/>
      <c r="BM790" s="4"/>
      <c r="BN790" s="6"/>
      <c r="BO790" s="6"/>
      <c r="BP790" s="6"/>
      <c r="BQ790" s="6"/>
      <c r="BR790" s="6"/>
      <c r="BT790" s="68"/>
    </row>
    <row r="791" spans="3:72" s="5" customFormat="1" x14ac:dyDescent="0.35">
      <c r="C791" s="402"/>
      <c r="D791" s="402"/>
      <c r="E791" s="6"/>
      <c r="F791" s="77"/>
      <c r="G791" s="77"/>
      <c r="H791" s="77"/>
      <c r="J791" s="459"/>
      <c r="K791" s="6"/>
      <c r="L791" s="6"/>
      <c r="M791" s="6"/>
      <c r="N791" s="6"/>
      <c r="Q791" s="47"/>
      <c r="S791" s="6"/>
      <c r="T791" s="6"/>
      <c r="U791" s="6"/>
      <c r="W791" s="6"/>
      <c r="X791" s="6"/>
      <c r="Y791" s="6"/>
      <c r="AA791" s="54"/>
      <c r="AC791" s="6"/>
      <c r="AD791" s="288"/>
      <c r="AE791" s="6"/>
      <c r="AF791" s="6"/>
      <c r="AH791" s="1"/>
      <c r="AI791" s="1"/>
      <c r="AJ791" s="1"/>
      <c r="AK791" s="1"/>
      <c r="AL791" s="8"/>
      <c r="AS791" s="41"/>
      <c r="AT791" s="1"/>
      <c r="AX791" s="58"/>
      <c r="BM791" s="4"/>
      <c r="BN791" s="6"/>
      <c r="BO791" s="6"/>
      <c r="BP791" s="6"/>
      <c r="BQ791" s="6"/>
      <c r="BR791" s="6"/>
      <c r="BT791" s="68"/>
    </row>
    <row r="792" spans="3:72" s="5" customFormat="1" x14ac:dyDescent="0.35">
      <c r="C792" s="402"/>
      <c r="D792" s="402"/>
      <c r="E792" s="6"/>
      <c r="F792" s="77"/>
      <c r="G792" s="77"/>
      <c r="H792" s="77"/>
      <c r="J792" s="459"/>
      <c r="K792" s="6"/>
      <c r="L792" s="6"/>
      <c r="M792" s="6"/>
      <c r="N792" s="6"/>
      <c r="Q792" s="47"/>
      <c r="S792" s="6"/>
      <c r="T792" s="6"/>
      <c r="U792" s="6"/>
      <c r="W792" s="6"/>
      <c r="X792" s="6"/>
      <c r="Y792" s="6"/>
      <c r="AA792" s="54"/>
      <c r="AC792" s="6"/>
      <c r="AD792" s="288"/>
      <c r="AE792" s="6"/>
      <c r="AF792" s="6"/>
      <c r="AH792" s="1"/>
      <c r="AI792" s="1"/>
      <c r="AJ792" s="1"/>
      <c r="AK792" s="1"/>
      <c r="AL792" s="8"/>
      <c r="AS792" s="41"/>
      <c r="AT792" s="1"/>
      <c r="AX792" s="58"/>
      <c r="BM792" s="4"/>
      <c r="BN792" s="6"/>
      <c r="BO792" s="6"/>
      <c r="BP792" s="6"/>
      <c r="BQ792" s="6"/>
      <c r="BR792" s="6"/>
      <c r="BT792" s="68"/>
    </row>
    <row r="793" spans="3:72" s="5" customFormat="1" x14ac:dyDescent="0.35">
      <c r="C793" s="402"/>
      <c r="D793" s="402"/>
      <c r="E793" s="6"/>
      <c r="F793" s="77"/>
      <c r="G793" s="77"/>
      <c r="H793" s="77"/>
      <c r="J793" s="459"/>
      <c r="K793" s="6"/>
      <c r="L793" s="6"/>
      <c r="M793" s="6"/>
      <c r="N793" s="6"/>
      <c r="Q793" s="47"/>
      <c r="S793" s="6"/>
      <c r="T793" s="6"/>
      <c r="U793" s="6"/>
      <c r="W793" s="6"/>
      <c r="X793" s="6"/>
      <c r="Y793" s="6"/>
      <c r="AA793" s="54"/>
      <c r="AC793" s="6"/>
      <c r="AD793" s="288"/>
      <c r="AE793" s="6"/>
      <c r="AF793" s="6"/>
      <c r="AH793" s="1"/>
      <c r="AI793" s="1"/>
      <c r="AJ793" s="1"/>
      <c r="AK793" s="1"/>
      <c r="AL793" s="8"/>
      <c r="AS793" s="41"/>
      <c r="AT793" s="1"/>
      <c r="AX793" s="58"/>
      <c r="BM793" s="4"/>
      <c r="BN793" s="6"/>
      <c r="BO793" s="6"/>
      <c r="BP793" s="6"/>
      <c r="BQ793" s="6"/>
      <c r="BR793" s="6"/>
      <c r="BT793" s="68"/>
    </row>
    <row r="794" spans="3:72" s="5" customFormat="1" x14ac:dyDescent="0.35">
      <c r="C794" s="402"/>
      <c r="D794" s="402"/>
      <c r="E794" s="6"/>
      <c r="F794" s="77"/>
      <c r="G794" s="77"/>
      <c r="H794" s="77"/>
      <c r="J794" s="459"/>
      <c r="K794" s="6"/>
      <c r="L794" s="6"/>
      <c r="M794" s="6"/>
      <c r="N794" s="6"/>
      <c r="Q794" s="47"/>
      <c r="S794" s="6"/>
      <c r="T794" s="6"/>
      <c r="U794" s="6"/>
      <c r="W794" s="6"/>
      <c r="X794" s="6"/>
      <c r="Y794" s="6"/>
      <c r="AA794" s="54"/>
      <c r="AC794" s="6"/>
      <c r="AD794" s="288"/>
      <c r="AE794" s="6"/>
      <c r="AF794" s="6"/>
      <c r="AH794" s="1"/>
      <c r="AI794" s="1"/>
      <c r="AJ794" s="1"/>
      <c r="AK794" s="1"/>
      <c r="AL794" s="8"/>
      <c r="AS794" s="41"/>
      <c r="AT794" s="1"/>
      <c r="AX794" s="58"/>
      <c r="BM794" s="4"/>
      <c r="BN794" s="6"/>
      <c r="BO794" s="6"/>
      <c r="BP794" s="6"/>
      <c r="BQ794" s="6"/>
      <c r="BR794" s="6"/>
      <c r="BT794" s="68"/>
    </row>
    <row r="795" spans="3:72" s="5" customFormat="1" x14ac:dyDescent="0.35">
      <c r="C795" s="402"/>
      <c r="D795" s="402"/>
      <c r="E795" s="6"/>
      <c r="F795" s="77"/>
      <c r="G795" s="77"/>
      <c r="H795" s="77"/>
      <c r="J795" s="459"/>
      <c r="K795" s="6"/>
      <c r="L795" s="6"/>
      <c r="M795" s="6"/>
      <c r="N795" s="6"/>
      <c r="Q795" s="47"/>
      <c r="S795" s="6"/>
      <c r="T795" s="6"/>
      <c r="U795" s="6"/>
      <c r="W795" s="6"/>
      <c r="X795" s="6"/>
      <c r="Y795" s="6"/>
      <c r="AA795" s="54"/>
      <c r="AC795" s="6"/>
      <c r="AD795" s="288"/>
      <c r="AE795" s="6"/>
      <c r="AF795" s="6"/>
      <c r="AH795" s="1"/>
      <c r="AI795" s="1"/>
      <c r="AJ795" s="1"/>
      <c r="AK795" s="1"/>
      <c r="AL795" s="8"/>
      <c r="AS795" s="41"/>
      <c r="AT795" s="1"/>
      <c r="AX795" s="58"/>
      <c r="BM795" s="4"/>
      <c r="BN795" s="6"/>
      <c r="BO795" s="6"/>
      <c r="BP795" s="6"/>
      <c r="BQ795" s="6"/>
      <c r="BR795" s="6"/>
      <c r="BT795" s="68"/>
    </row>
    <row r="796" spans="3:72" s="5" customFormat="1" x14ac:dyDescent="0.35">
      <c r="C796" s="402"/>
      <c r="D796" s="402"/>
      <c r="E796" s="6"/>
      <c r="F796" s="77"/>
      <c r="G796" s="77"/>
      <c r="H796" s="77"/>
      <c r="J796" s="459"/>
      <c r="K796" s="6"/>
      <c r="L796" s="6"/>
      <c r="M796" s="6"/>
      <c r="N796" s="6"/>
      <c r="Q796" s="47"/>
      <c r="S796" s="6"/>
      <c r="T796" s="6"/>
      <c r="U796" s="6"/>
      <c r="W796" s="6"/>
      <c r="X796" s="6"/>
      <c r="Y796" s="6"/>
      <c r="AA796" s="54"/>
      <c r="AC796" s="6"/>
      <c r="AD796" s="288"/>
      <c r="AE796" s="6"/>
      <c r="AF796" s="6"/>
      <c r="AH796" s="1"/>
      <c r="AI796" s="1"/>
      <c r="AJ796" s="1"/>
      <c r="AK796" s="1"/>
      <c r="AL796" s="8"/>
      <c r="AS796" s="41"/>
      <c r="AT796" s="1"/>
      <c r="AX796" s="58"/>
      <c r="BM796" s="4"/>
      <c r="BN796" s="6"/>
      <c r="BO796" s="6"/>
      <c r="BP796" s="6"/>
      <c r="BQ796" s="6"/>
      <c r="BR796" s="6"/>
      <c r="BT796" s="68"/>
    </row>
    <row r="797" spans="3:72" s="5" customFormat="1" x14ac:dyDescent="0.35">
      <c r="C797" s="402"/>
      <c r="D797" s="402"/>
      <c r="E797" s="6"/>
      <c r="F797" s="77"/>
      <c r="G797" s="77"/>
      <c r="H797" s="77"/>
      <c r="J797" s="459"/>
      <c r="K797" s="6"/>
      <c r="L797" s="6"/>
      <c r="M797" s="6"/>
      <c r="N797" s="6"/>
      <c r="Q797" s="47"/>
      <c r="S797" s="6"/>
      <c r="T797" s="6"/>
      <c r="U797" s="6"/>
      <c r="W797" s="6"/>
      <c r="X797" s="6"/>
      <c r="Y797" s="6"/>
      <c r="AA797" s="54"/>
      <c r="AC797" s="6"/>
      <c r="AD797" s="288"/>
      <c r="AE797" s="6"/>
      <c r="AF797" s="6"/>
      <c r="AH797" s="1"/>
      <c r="AI797" s="1"/>
      <c r="AJ797" s="1"/>
      <c r="AK797" s="1"/>
      <c r="AL797" s="8"/>
      <c r="AS797" s="41"/>
      <c r="AT797" s="1"/>
      <c r="AX797" s="58"/>
      <c r="BM797" s="4"/>
      <c r="BN797" s="6"/>
      <c r="BO797" s="6"/>
      <c r="BP797" s="6"/>
      <c r="BQ797" s="6"/>
      <c r="BR797" s="6"/>
      <c r="BT797" s="68"/>
    </row>
    <row r="798" spans="3:72" s="5" customFormat="1" x14ac:dyDescent="0.35">
      <c r="C798" s="402"/>
      <c r="D798" s="402"/>
      <c r="E798" s="6"/>
      <c r="F798" s="77"/>
      <c r="G798" s="77"/>
      <c r="H798" s="77"/>
      <c r="J798" s="459"/>
      <c r="K798" s="6"/>
      <c r="L798" s="6"/>
      <c r="M798" s="6"/>
      <c r="N798" s="6"/>
      <c r="Q798" s="47"/>
      <c r="S798" s="6"/>
      <c r="T798" s="6"/>
      <c r="U798" s="6"/>
      <c r="W798" s="6"/>
      <c r="X798" s="6"/>
      <c r="Y798" s="6"/>
      <c r="AA798" s="54"/>
      <c r="AC798" s="6"/>
      <c r="AD798" s="288"/>
      <c r="AE798" s="6"/>
      <c r="AF798" s="6"/>
      <c r="AH798" s="1"/>
      <c r="AI798" s="1"/>
      <c r="AJ798" s="1"/>
      <c r="AK798" s="1"/>
      <c r="AL798" s="8"/>
      <c r="AS798" s="41"/>
      <c r="AT798" s="1"/>
      <c r="AX798" s="58"/>
      <c r="BM798" s="4"/>
      <c r="BN798" s="6"/>
      <c r="BO798" s="6"/>
      <c r="BP798" s="6"/>
      <c r="BQ798" s="6"/>
      <c r="BR798" s="6"/>
      <c r="BT798" s="68"/>
    </row>
    <row r="799" spans="3:72" s="5" customFormat="1" x14ac:dyDescent="0.35">
      <c r="C799" s="402"/>
      <c r="D799" s="402"/>
      <c r="E799" s="6"/>
      <c r="F799" s="77"/>
      <c r="G799" s="77"/>
      <c r="H799" s="77"/>
      <c r="J799" s="459"/>
      <c r="K799" s="6"/>
      <c r="L799" s="6"/>
      <c r="M799" s="6"/>
      <c r="N799" s="6"/>
      <c r="Q799" s="47"/>
      <c r="S799" s="6"/>
      <c r="T799" s="6"/>
      <c r="U799" s="6"/>
      <c r="W799" s="6"/>
      <c r="X799" s="6"/>
      <c r="Y799" s="6"/>
      <c r="AA799" s="54"/>
      <c r="AC799" s="6"/>
      <c r="AD799" s="288"/>
      <c r="AE799" s="6"/>
      <c r="AF799" s="6"/>
      <c r="AH799" s="1"/>
      <c r="AI799" s="1"/>
      <c r="AJ799" s="1"/>
      <c r="AK799" s="1"/>
      <c r="AL799" s="8"/>
      <c r="AS799" s="41"/>
      <c r="AT799" s="1"/>
      <c r="AX799" s="58"/>
      <c r="BM799" s="4"/>
      <c r="BN799" s="6"/>
      <c r="BO799" s="6"/>
      <c r="BP799" s="6"/>
      <c r="BQ799" s="6"/>
      <c r="BR799" s="6"/>
      <c r="BT799" s="68"/>
    </row>
    <row r="800" spans="3:72" s="5" customFormat="1" x14ac:dyDescent="0.35">
      <c r="C800" s="402"/>
      <c r="D800" s="402"/>
      <c r="E800" s="6"/>
      <c r="F800" s="77"/>
      <c r="G800" s="77"/>
      <c r="H800" s="77"/>
      <c r="J800" s="459"/>
      <c r="K800" s="6"/>
      <c r="L800" s="6"/>
      <c r="M800" s="6"/>
      <c r="N800" s="6"/>
      <c r="Q800" s="47"/>
      <c r="S800" s="6"/>
      <c r="T800" s="6"/>
      <c r="U800" s="6"/>
      <c r="W800" s="6"/>
      <c r="X800" s="6"/>
      <c r="Y800" s="6"/>
      <c r="AA800" s="54"/>
      <c r="AC800" s="6"/>
      <c r="AD800" s="288"/>
      <c r="AE800" s="6"/>
      <c r="AF800" s="6"/>
      <c r="AH800" s="1"/>
      <c r="AI800" s="1"/>
      <c r="AJ800" s="1"/>
      <c r="AK800" s="1"/>
      <c r="AL800" s="8"/>
      <c r="AS800" s="41"/>
      <c r="AT800" s="1"/>
      <c r="AX800" s="58"/>
      <c r="BM800" s="4"/>
      <c r="BN800" s="6"/>
      <c r="BO800" s="6"/>
      <c r="BP800" s="6"/>
      <c r="BQ800" s="6"/>
      <c r="BR800" s="6"/>
      <c r="BT800" s="68"/>
    </row>
    <row r="801" spans="3:72" s="5" customFormat="1" x14ac:dyDescent="0.35">
      <c r="C801" s="402"/>
      <c r="D801" s="402"/>
      <c r="E801" s="6"/>
      <c r="F801" s="77"/>
      <c r="G801" s="77"/>
      <c r="H801" s="77"/>
      <c r="J801" s="459"/>
      <c r="K801" s="6"/>
      <c r="L801" s="6"/>
      <c r="M801" s="6"/>
      <c r="N801" s="6"/>
      <c r="Q801" s="47"/>
      <c r="S801" s="6"/>
      <c r="T801" s="6"/>
      <c r="U801" s="6"/>
      <c r="W801" s="6"/>
      <c r="X801" s="6"/>
      <c r="Y801" s="6"/>
      <c r="AA801" s="54"/>
      <c r="AC801" s="6"/>
      <c r="AD801" s="288"/>
      <c r="AE801" s="6"/>
      <c r="AF801" s="6"/>
      <c r="AH801" s="1"/>
      <c r="AI801" s="1"/>
      <c r="AJ801" s="1"/>
      <c r="AK801" s="1"/>
      <c r="AL801" s="8"/>
      <c r="AS801" s="41"/>
      <c r="AT801" s="1"/>
      <c r="AX801" s="58"/>
      <c r="BM801" s="4"/>
      <c r="BN801" s="6"/>
      <c r="BO801" s="6"/>
      <c r="BP801" s="6"/>
      <c r="BQ801" s="6"/>
      <c r="BR801" s="6"/>
      <c r="BT801" s="68"/>
    </row>
    <row r="802" spans="3:72" s="5" customFormat="1" x14ac:dyDescent="0.35">
      <c r="C802" s="402"/>
      <c r="D802" s="402"/>
      <c r="E802" s="6"/>
      <c r="F802" s="77"/>
      <c r="G802" s="77"/>
      <c r="H802" s="77"/>
      <c r="J802" s="459"/>
      <c r="K802" s="6"/>
      <c r="L802" s="6"/>
      <c r="M802" s="6"/>
      <c r="N802" s="6"/>
      <c r="Q802" s="47"/>
      <c r="S802" s="6"/>
      <c r="T802" s="6"/>
      <c r="U802" s="6"/>
      <c r="W802" s="6"/>
      <c r="X802" s="6"/>
      <c r="Y802" s="6"/>
      <c r="AA802" s="54"/>
      <c r="AC802" s="6"/>
      <c r="AD802" s="288"/>
      <c r="AE802" s="6"/>
      <c r="AF802" s="6"/>
      <c r="AH802" s="1"/>
      <c r="AI802" s="1"/>
      <c r="AJ802" s="1"/>
      <c r="AK802" s="1"/>
      <c r="AL802" s="8"/>
      <c r="AS802" s="41"/>
      <c r="AT802" s="1"/>
      <c r="AX802" s="58"/>
      <c r="BM802" s="4"/>
      <c r="BN802" s="6"/>
      <c r="BO802" s="6"/>
      <c r="BP802" s="6"/>
      <c r="BQ802" s="6"/>
      <c r="BR802" s="6"/>
      <c r="BT802" s="68"/>
    </row>
    <row r="803" spans="3:72" s="5" customFormat="1" x14ac:dyDescent="0.35">
      <c r="C803" s="402"/>
      <c r="D803" s="402"/>
      <c r="E803" s="6"/>
      <c r="F803" s="77"/>
      <c r="G803" s="77"/>
      <c r="H803" s="77"/>
      <c r="J803" s="459"/>
      <c r="K803" s="6"/>
      <c r="L803" s="6"/>
      <c r="M803" s="6"/>
      <c r="N803" s="6"/>
      <c r="Q803" s="47"/>
      <c r="S803" s="6"/>
      <c r="T803" s="6"/>
      <c r="U803" s="6"/>
      <c r="W803" s="6"/>
      <c r="X803" s="6"/>
      <c r="Y803" s="6"/>
      <c r="AA803" s="54"/>
      <c r="AC803" s="6"/>
      <c r="AD803" s="288"/>
      <c r="AE803" s="6"/>
      <c r="AF803" s="6"/>
      <c r="AH803" s="1"/>
      <c r="AI803" s="1"/>
      <c r="AJ803" s="1"/>
      <c r="AK803" s="1"/>
      <c r="AL803" s="8"/>
      <c r="AS803" s="41"/>
      <c r="AT803" s="1"/>
      <c r="AX803" s="58"/>
      <c r="BM803" s="4"/>
      <c r="BN803" s="6"/>
      <c r="BO803" s="6"/>
      <c r="BP803" s="6"/>
      <c r="BQ803" s="6"/>
      <c r="BR803" s="6"/>
      <c r="BT803" s="68"/>
    </row>
    <row r="804" spans="3:72" s="5" customFormat="1" x14ac:dyDescent="0.35">
      <c r="C804" s="402"/>
      <c r="D804" s="402"/>
      <c r="E804" s="6"/>
      <c r="F804" s="77"/>
      <c r="G804" s="77"/>
      <c r="H804" s="77"/>
      <c r="J804" s="459"/>
      <c r="K804" s="6"/>
      <c r="L804" s="6"/>
      <c r="M804" s="6"/>
      <c r="N804" s="6"/>
      <c r="Q804" s="47"/>
      <c r="S804" s="6"/>
      <c r="T804" s="6"/>
      <c r="U804" s="6"/>
      <c r="W804" s="6"/>
      <c r="X804" s="6"/>
      <c r="Y804" s="6"/>
      <c r="AA804" s="54"/>
      <c r="AC804" s="6"/>
      <c r="AD804" s="288"/>
      <c r="AE804" s="6"/>
      <c r="AF804" s="6"/>
      <c r="AH804" s="1"/>
      <c r="AI804" s="1"/>
      <c r="AJ804" s="1"/>
      <c r="AK804" s="1"/>
      <c r="AL804" s="8"/>
      <c r="AS804" s="41"/>
      <c r="AT804" s="1"/>
      <c r="AX804" s="58"/>
      <c r="BM804" s="4"/>
      <c r="BN804" s="6"/>
      <c r="BO804" s="6"/>
      <c r="BP804" s="6"/>
      <c r="BQ804" s="6"/>
      <c r="BR804" s="6"/>
      <c r="BT804" s="68"/>
    </row>
    <row r="805" spans="3:72" s="5" customFormat="1" x14ac:dyDescent="0.35">
      <c r="C805" s="402"/>
      <c r="D805" s="402"/>
      <c r="E805" s="6"/>
      <c r="F805" s="77"/>
      <c r="G805" s="77"/>
      <c r="H805" s="77"/>
      <c r="J805" s="459"/>
      <c r="K805" s="6"/>
      <c r="L805" s="6"/>
      <c r="M805" s="6"/>
      <c r="N805" s="6"/>
      <c r="Q805" s="47"/>
      <c r="S805" s="6"/>
      <c r="T805" s="6"/>
      <c r="U805" s="6"/>
      <c r="W805" s="6"/>
      <c r="X805" s="6"/>
      <c r="Y805" s="6"/>
      <c r="AA805" s="54"/>
      <c r="AC805" s="6"/>
      <c r="AD805" s="288"/>
      <c r="AE805" s="6"/>
      <c r="AF805" s="6"/>
      <c r="AH805" s="1"/>
      <c r="AI805" s="1"/>
      <c r="AJ805" s="1"/>
      <c r="AK805" s="1"/>
      <c r="AL805" s="8"/>
      <c r="AS805" s="41"/>
      <c r="AT805" s="1"/>
      <c r="AX805" s="58"/>
      <c r="BM805" s="4"/>
      <c r="BN805" s="6"/>
      <c r="BO805" s="6"/>
      <c r="BP805" s="6"/>
      <c r="BQ805" s="6"/>
      <c r="BR805" s="6"/>
      <c r="BT805" s="68"/>
    </row>
    <row r="806" spans="3:72" s="5" customFormat="1" x14ac:dyDescent="0.35">
      <c r="C806" s="402"/>
      <c r="D806" s="402"/>
      <c r="E806" s="6"/>
      <c r="F806" s="77"/>
      <c r="G806" s="77"/>
      <c r="H806" s="77"/>
      <c r="J806" s="459"/>
      <c r="K806" s="6"/>
      <c r="L806" s="6"/>
      <c r="M806" s="6"/>
      <c r="N806" s="6"/>
      <c r="Q806" s="47"/>
      <c r="S806" s="6"/>
      <c r="T806" s="6"/>
      <c r="U806" s="6"/>
      <c r="W806" s="6"/>
      <c r="X806" s="6"/>
      <c r="Y806" s="6"/>
      <c r="AA806" s="54"/>
      <c r="AC806" s="6"/>
      <c r="AD806" s="288"/>
      <c r="AE806" s="6"/>
      <c r="AF806" s="6"/>
      <c r="AH806" s="1"/>
      <c r="AI806" s="1"/>
      <c r="AJ806" s="1"/>
      <c r="AK806" s="1"/>
      <c r="AL806" s="8"/>
      <c r="AS806" s="41"/>
      <c r="AT806" s="1"/>
      <c r="AX806" s="58"/>
      <c r="BM806" s="4"/>
      <c r="BN806" s="6"/>
      <c r="BO806" s="6"/>
      <c r="BP806" s="6"/>
      <c r="BQ806" s="6"/>
      <c r="BR806" s="6"/>
      <c r="BT806" s="68"/>
    </row>
    <row r="807" spans="3:72" s="5" customFormat="1" x14ac:dyDescent="0.35">
      <c r="C807" s="402"/>
      <c r="D807" s="402"/>
      <c r="E807" s="6"/>
      <c r="F807" s="77"/>
      <c r="G807" s="77"/>
      <c r="H807" s="77"/>
      <c r="J807" s="459"/>
      <c r="K807" s="6"/>
      <c r="L807" s="6"/>
      <c r="M807" s="6"/>
      <c r="N807" s="6"/>
      <c r="Q807" s="47"/>
      <c r="S807" s="6"/>
      <c r="T807" s="6"/>
      <c r="U807" s="6"/>
      <c r="W807" s="6"/>
      <c r="X807" s="6"/>
      <c r="Y807" s="6"/>
      <c r="AA807" s="54"/>
      <c r="AC807" s="6"/>
      <c r="AD807" s="288"/>
      <c r="AE807" s="6"/>
      <c r="AF807" s="6"/>
      <c r="AH807" s="1"/>
      <c r="AI807" s="1"/>
      <c r="AJ807" s="1"/>
      <c r="AK807" s="1"/>
      <c r="AL807" s="8"/>
      <c r="AS807" s="41"/>
      <c r="AT807" s="1"/>
      <c r="AX807" s="58"/>
      <c r="BM807" s="4"/>
      <c r="BN807" s="6"/>
      <c r="BO807" s="6"/>
      <c r="BP807" s="6"/>
      <c r="BQ807" s="6"/>
      <c r="BR807" s="6"/>
      <c r="BT807" s="68"/>
    </row>
    <row r="808" spans="3:72" s="5" customFormat="1" x14ac:dyDescent="0.35">
      <c r="C808" s="402"/>
      <c r="D808" s="402"/>
      <c r="E808" s="6"/>
      <c r="F808" s="77"/>
      <c r="G808" s="77"/>
      <c r="H808" s="77"/>
      <c r="J808" s="459"/>
      <c r="K808" s="6"/>
      <c r="L808" s="6"/>
      <c r="M808" s="6"/>
      <c r="N808" s="6"/>
      <c r="Q808" s="47"/>
      <c r="S808" s="6"/>
      <c r="T808" s="6"/>
      <c r="U808" s="6"/>
      <c r="W808" s="6"/>
      <c r="X808" s="6"/>
      <c r="Y808" s="6"/>
      <c r="AA808" s="54"/>
      <c r="AC808" s="6"/>
      <c r="AD808" s="288"/>
      <c r="AE808" s="6"/>
      <c r="AF808" s="6"/>
      <c r="AH808" s="1"/>
      <c r="AI808" s="1"/>
      <c r="AJ808" s="1"/>
      <c r="AK808" s="1"/>
      <c r="AL808" s="8"/>
      <c r="AS808" s="41"/>
      <c r="AT808" s="1"/>
      <c r="AX808" s="58"/>
      <c r="BM808" s="4"/>
      <c r="BN808" s="6"/>
      <c r="BO808" s="6"/>
      <c r="BP808" s="6"/>
      <c r="BQ808" s="6"/>
      <c r="BR808" s="6"/>
      <c r="BT808" s="68"/>
    </row>
    <row r="809" spans="3:72" s="5" customFormat="1" x14ac:dyDescent="0.35">
      <c r="C809" s="402"/>
      <c r="D809" s="402"/>
      <c r="E809" s="6"/>
      <c r="F809" s="77"/>
      <c r="G809" s="77"/>
      <c r="H809" s="77"/>
      <c r="J809" s="459"/>
      <c r="K809" s="6"/>
      <c r="L809" s="6"/>
      <c r="M809" s="6"/>
      <c r="N809" s="6"/>
      <c r="Q809" s="47"/>
      <c r="S809" s="6"/>
      <c r="T809" s="6"/>
      <c r="U809" s="6"/>
      <c r="W809" s="6"/>
      <c r="X809" s="6"/>
      <c r="Y809" s="6"/>
      <c r="AA809" s="54"/>
      <c r="AC809" s="6"/>
      <c r="AD809" s="288"/>
      <c r="AE809" s="6"/>
      <c r="AF809" s="6"/>
      <c r="AH809" s="1"/>
      <c r="AI809" s="1"/>
      <c r="AJ809" s="1"/>
      <c r="AK809" s="1"/>
      <c r="AL809" s="8"/>
      <c r="AS809" s="41"/>
      <c r="AT809" s="1"/>
      <c r="AX809" s="58"/>
      <c r="BM809" s="4"/>
      <c r="BN809" s="6"/>
      <c r="BO809" s="6"/>
      <c r="BP809" s="6"/>
      <c r="BQ809" s="6"/>
      <c r="BR809" s="6"/>
      <c r="BT809" s="68"/>
    </row>
    <row r="810" spans="3:72" s="5" customFormat="1" x14ac:dyDescent="0.35">
      <c r="C810" s="402"/>
      <c r="D810" s="402"/>
      <c r="E810" s="6"/>
      <c r="F810" s="77"/>
      <c r="G810" s="77"/>
      <c r="H810" s="77"/>
      <c r="J810" s="459"/>
      <c r="K810" s="6"/>
      <c r="L810" s="6"/>
      <c r="M810" s="6"/>
      <c r="N810" s="6"/>
      <c r="Q810" s="47"/>
      <c r="S810" s="6"/>
      <c r="T810" s="6"/>
      <c r="U810" s="6"/>
      <c r="W810" s="6"/>
      <c r="X810" s="6"/>
      <c r="Y810" s="6"/>
      <c r="AA810" s="54"/>
      <c r="AC810" s="6"/>
      <c r="AD810" s="288"/>
      <c r="AE810" s="6"/>
      <c r="AF810" s="6"/>
      <c r="AH810" s="1"/>
      <c r="AI810" s="1"/>
      <c r="AJ810" s="1"/>
      <c r="AK810" s="1"/>
      <c r="AL810" s="8"/>
      <c r="AS810" s="41"/>
      <c r="AT810" s="1"/>
      <c r="AX810" s="58"/>
      <c r="BM810" s="4"/>
      <c r="BN810" s="6"/>
      <c r="BO810" s="6"/>
      <c r="BP810" s="6"/>
      <c r="BQ810" s="6"/>
      <c r="BR810" s="6"/>
      <c r="BT810" s="68"/>
    </row>
    <row r="811" spans="3:72" s="5" customFormat="1" x14ac:dyDescent="0.35">
      <c r="C811" s="402"/>
      <c r="D811" s="402"/>
      <c r="E811" s="6"/>
      <c r="F811" s="77"/>
      <c r="G811" s="77"/>
      <c r="H811" s="77"/>
      <c r="J811" s="459"/>
      <c r="K811" s="6"/>
      <c r="L811" s="6"/>
      <c r="M811" s="6"/>
      <c r="N811" s="6"/>
      <c r="Q811" s="47"/>
      <c r="S811" s="6"/>
      <c r="T811" s="6"/>
      <c r="U811" s="6"/>
      <c r="W811" s="6"/>
      <c r="X811" s="6"/>
      <c r="Y811" s="6"/>
      <c r="AA811" s="54"/>
      <c r="AC811" s="6"/>
      <c r="AD811" s="288"/>
      <c r="AE811" s="6"/>
      <c r="AF811" s="6"/>
      <c r="AH811" s="1"/>
      <c r="AI811" s="1"/>
      <c r="AJ811" s="1"/>
      <c r="AK811" s="1"/>
      <c r="AL811" s="8"/>
      <c r="AS811" s="41"/>
      <c r="AT811" s="1"/>
      <c r="AX811" s="58"/>
      <c r="BM811" s="4"/>
      <c r="BN811" s="6"/>
      <c r="BO811" s="6"/>
      <c r="BP811" s="6"/>
      <c r="BQ811" s="6"/>
      <c r="BR811" s="6"/>
      <c r="BT811" s="68"/>
    </row>
    <row r="812" spans="3:72" s="5" customFormat="1" x14ac:dyDescent="0.35">
      <c r="C812" s="402"/>
      <c r="D812" s="402"/>
      <c r="E812" s="6"/>
      <c r="F812" s="77"/>
      <c r="G812" s="77"/>
      <c r="H812" s="77"/>
      <c r="J812" s="459"/>
      <c r="K812" s="6"/>
      <c r="L812" s="6"/>
      <c r="M812" s="6"/>
      <c r="N812" s="6"/>
      <c r="Q812" s="47"/>
      <c r="S812" s="6"/>
      <c r="T812" s="6"/>
      <c r="U812" s="6"/>
      <c r="W812" s="6"/>
      <c r="X812" s="6"/>
      <c r="Y812" s="6"/>
      <c r="AA812" s="54"/>
      <c r="AC812" s="6"/>
      <c r="AD812" s="288"/>
      <c r="AE812" s="6"/>
      <c r="AF812" s="6"/>
      <c r="AH812" s="1"/>
      <c r="AI812" s="1"/>
      <c r="AJ812" s="1"/>
      <c r="AK812" s="1"/>
      <c r="AL812" s="8"/>
      <c r="AS812" s="41"/>
      <c r="AT812" s="1"/>
      <c r="AX812" s="58"/>
      <c r="BM812" s="4"/>
      <c r="BN812" s="6"/>
      <c r="BO812" s="6"/>
      <c r="BP812" s="6"/>
      <c r="BQ812" s="6"/>
      <c r="BR812" s="6"/>
      <c r="BT812" s="68"/>
    </row>
    <row r="813" spans="3:72" s="5" customFormat="1" x14ac:dyDescent="0.35">
      <c r="C813" s="402"/>
      <c r="D813" s="402"/>
      <c r="E813" s="6"/>
      <c r="F813" s="77"/>
      <c r="G813" s="77"/>
      <c r="H813" s="77"/>
      <c r="J813" s="459"/>
      <c r="K813" s="6"/>
      <c r="L813" s="6"/>
      <c r="M813" s="6"/>
      <c r="N813" s="6"/>
      <c r="Q813" s="47"/>
      <c r="S813" s="6"/>
      <c r="T813" s="6"/>
      <c r="U813" s="6"/>
      <c r="W813" s="6"/>
      <c r="X813" s="6"/>
      <c r="Y813" s="6"/>
      <c r="AA813" s="54"/>
      <c r="AC813" s="6"/>
      <c r="AD813" s="288"/>
      <c r="AE813" s="6"/>
      <c r="AF813" s="6"/>
      <c r="AH813" s="1"/>
      <c r="AI813" s="1"/>
      <c r="AJ813" s="1"/>
      <c r="AK813" s="1"/>
      <c r="AL813" s="8"/>
      <c r="AS813" s="41"/>
      <c r="AT813" s="1"/>
      <c r="AX813" s="58"/>
      <c r="BM813" s="4"/>
      <c r="BN813" s="6"/>
      <c r="BO813" s="6"/>
      <c r="BP813" s="6"/>
      <c r="BQ813" s="6"/>
      <c r="BR813" s="6"/>
      <c r="BT813" s="68"/>
    </row>
    <row r="814" spans="3:72" s="5" customFormat="1" x14ac:dyDescent="0.35">
      <c r="C814" s="402"/>
      <c r="D814" s="402"/>
      <c r="E814" s="6"/>
      <c r="F814" s="77"/>
      <c r="G814" s="77"/>
      <c r="H814" s="77"/>
      <c r="J814" s="459"/>
      <c r="K814" s="6"/>
      <c r="L814" s="6"/>
      <c r="M814" s="6"/>
      <c r="N814" s="6"/>
      <c r="Q814" s="47"/>
      <c r="S814" s="6"/>
      <c r="T814" s="6"/>
      <c r="U814" s="6"/>
      <c r="W814" s="6"/>
      <c r="X814" s="6"/>
      <c r="Y814" s="6"/>
      <c r="AA814" s="54"/>
      <c r="AC814" s="6"/>
      <c r="AD814" s="288"/>
      <c r="AE814" s="6"/>
      <c r="AF814" s="6"/>
      <c r="AH814" s="1"/>
      <c r="AI814" s="1"/>
      <c r="AJ814" s="1"/>
      <c r="AK814" s="1"/>
      <c r="AL814" s="8"/>
      <c r="AS814" s="41"/>
      <c r="AT814" s="1"/>
      <c r="AX814" s="58"/>
      <c r="BM814" s="4"/>
      <c r="BN814" s="6"/>
      <c r="BO814" s="6"/>
      <c r="BP814" s="6"/>
      <c r="BQ814" s="6"/>
      <c r="BR814" s="6"/>
      <c r="BT814" s="68"/>
    </row>
    <row r="815" spans="3:72" s="5" customFormat="1" x14ac:dyDescent="0.35">
      <c r="C815" s="402"/>
      <c r="D815" s="402"/>
      <c r="E815" s="6"/>
      <c r="F815" s="77"/>
      <c r="G815" s="77"/>
      <c r="H815" s="77"/>
      <c r="J815" s="459"/>
      <c r="K815" s="6"/>
      <c r="L815" s="6"/>
      <c r="M815" s="6"/>
      <c r="N815" s="6"/>
      <c r="Q815" s="47"/>
      <c r="S815" s="6"/>
      <c r="T815" s="6"/>
      <c r="U815" s="6"/>
      <c r="W815" s="6"/>
      <c r="X815" s="6"/>
      <c r="Y815" s="6"/>
      <c r="AA815" s="54"/>
      <c r="AC815" s="6"/>
      <c r="AD815" s="288"/>
      <c r="AE815" s="6"/>
      <c r="AF815" s="6"/>
      <c r="AH815" s="1"/>
      <c r="AI815" s="1"/>
      <c r="AJ815" s="1"/>
      <c r="AK815" s="1"/>
      <c r="AL815" s="8"/>
      <c r="AS815" s="41"/>
      <c r="AT815" s="1"/>
      <c r="AX815" s="58"/>
      <c r="BM815" s="4"/>
      <c r="BN815" s="6"/>
      <c r="BO815" s="6"/>
      <c r="BP815" s="6"/>
      <c r="BQ815" s="6"/>
      <c r="BR815" s="6"/>
      <c r="BT815" s="68"/>
    </row>
    <row r="816" spans="3:72" s="5" customFormat="1" x14ac:dyDescent="0.35">
      <c r="C816" s="402"/>
      <c r="D816" s="402"/>
      <c r="E816" s="6"/>
      <c r="F816" s="77"/>
      <c r="G816" s="77"/>
      <c r="H816" s="77"/>
      <c r="J816" s="459"/>
      <c r="K816" s="6"/>
      <c r="L816" s="6"/>
      <c r="M816" s="6"/>
      <c r="N816" s="6"/>
      <c r="Q816" s="47"/>
      <c r="S816" s="6"/>
      <c r="T816" s="6"/>
      <c r="U816" s="6"/>
      <c r="W816" s="6"/>
      <c r="X816" s="6"/>
      <c r="Y816" s="6"/>
      <c r="AA816" s="54"/>
      <c r="AC816" s="6"/>
      <c r="AD816" s="288"/>
      <c r="AE816" s="6"/>
      <c r="AF816" s="6"/>
      <c r="AH816" s="1"/>
      <c r="AI816" s="1"/>
      <c r="AJ816" s="1"/>
      <c r="AK816" s="1"/>
      <c r="AL816" s="8"/>
      <c r="AS816" s="41"/>
      <c r="AT816" s="1"/>
      <c r="AX816" s="58"/>
      <c r="BM816" s="4"/>
      <c r="BN816" s="6"/>
      <c r="BO816" s="6"/>
      <c r="BP816" s="6"/>
      <c r="BQ816" s="6"/>
      <c r="BR816" s="6"/>
      <c r="BT816" s="68"/>
    </row>
    <row r="817" spans="3:72" s="5" customFormat="1" x14ac:dyDescent="0.35">
      <c r="C817" s="402"/>
      <c r="D817" s="402"/>
      <c r="E817" s="6"/>
      <c r="F817" s="77"/>
      <c r="G817" s="77"/>
      <c r="H817" s="77"/>
      <c r="J817" s="459"/>
      <c r="K817" s="6"/>
      <c r="L817" s="6"/>
      <c r="M817" s="6"/>
      <c r="N817" s="6"/>
      <c r="Q817" s="47"/>
      <c r="S817" s="6"/>
      <c r="T817" s="6"/>
      <c r="U817" s="6"/>
      <c r="W817" s="6"/>
      <c r="X817" s="6"/>
      <c r="Y817" s="6"/>
      <c r="AA817" s="54"/>
      <c r="AC817" s="6"/>
      <c r="AD817" s="288"/>
      <c r="AE817" s="6"/>
      <c r="AF817" s="6"/>
      <c r="AH817" s="1"/>
      <c r="AI817" s="1"/>
      <c r="AJ817" s="1"/>
      <c r="AK817" s="1"/>
      <c r="AL817" s="8"/>
      <c r="AS817" s="41"/>
      <c r="AT817" s="1"/>
      <c r="AX817" s="58"/>
      <c r="BM817" s="4"/>
      <c r="BN817" s="6"/>
      <c r="BO817" s="6"/>
      <c r="BP817" s="6"/>
      <c r="BQ817" s="6"/>
      <c r="BR817" s="6"/>
      <c r="BT817" s="68"/>
    </row>
    <row r="818" spans="3:72" s="5" customFormat="1" x14ac:dyDescent="0.35">
      <c r="C818" s="402"/>
      <c r="D818" s="402"/>
      <c r="E818" s="6"/>
      <c r="F818" s="77"/>
      <c r="G818" s="77"/>
      <c r="H818" s="77"/>
      <c r="J818" s="459"/>
      <c r="K818" s="6"/>
      <c r="L818" s="6"/>
      <c r="M818" s="6"/>
      <c r="N818" s="6"/>
      <c r="Q818" s="47"/>
      <c r="S818" s="6"/>
      <c r="T818" s="6"/>
      <c r="U818" s="6"/>
      <c r="W818" s="6"/>
      <c r="X818" s="6"/>
      <c r="Y818" s="6"/>
      <c r="AA818" s="54"/>
      <c r="AC818" s="6"/>
      <c r="AD818" s="288"/>
      <c r="AE818" s="6"/>
      <c r="AF818" s="6"/>
      <c r="AH818" s="1"/>
      <c r="AI818" s="1"/>
      <c r="AJ818" s="1"/>
      <c r="AK818" s="1"/>
      <c r="AL818" s="8"/>
      <c r="AS818" s="41"/>
      <c r="AT818" s="1"/>
      <c r="AX818" s="58"/>
      <c r="BM818" s="4"/>
      <c r="BN818" s="6"/>
      <c r="BO818" s="6"/>
      <c r="BP818" s="6"/>
      <c r="BQ818" s="6"/>
      <c r="BR818" s="6"/>
      <c r="BT818" s="68"/>
    </row>
    <row r="819" spans="3:72" s="5" customFormat="1" x14ac:dyDescent="0.35">
      <c r="C819" s="402"/>
      <c r="D819" s="402"/>
      <c r="E819" s="6"/>
      <c r="F819" s="77"/>
      <c r="G819" s="77"/>
      <c r="H819" s="77"/>
      <c r="J819" s="459"/>
      <c r="K819" s="6"/>
      <c r="L819" s="6"/>
      <c r="M819" s="6"/>
      <c r="N819" s="6"/>
      <c r="Q819" s="47"/>
      <c r="S819" s="6"/>
      <c r="T819" s="6"/>
      <c r="U819" s="6"/>
      <c r="W819" s="6"/>
      <c r="X819" s="6"/>
      <c r="Y819" s="6"/>
      <c r="AA819" s="54"/>
      <c r="AC819" s="6"/>
      <c r="AD819" s="288"/>
      <c r="AE819" s="6"/>
      <c r="AF819" s="6"/>
      <c r="AH819" s="1"/>
      <c r="AI819" s="1"/>
      <c r="AJ819" s="1"/>
      <c r="AK819" s="1"/>
      <c r="AL819" s="8"/>
      <c r="AS819" s="41"/>
      <c r="AT819" s="1"/>
      <c r="AX819" s="58"/>
      <c r="BM819" s="4"/>
      <c r="BN819" s="6"/>
      <c r="BO819" s="6"/>
      <c r="BP819" s="6"/>
      <c r="BQ819" s="6"/>
      <c r="BR819" s="6"/>
      <c r="BT819" s="68"/>
    </row>
    <row r="820" spans="3:72" s="5" customFormat="1" x14ac:dyDescent="0.35">
      <c r="C820" s="402"/>
      <c r="D820" s="402"/>
      <c r="E820" s="6"/>
      <c r="F820" s="77"/>
      <c r="G820" s="77"/>
      <c r="H820" s="77"/>
      <c r="J820" s="459"/>
      <c r="K820" s="6"/>
      <c r="L820" s="6"/>
      <c r="M820" s="6"/>
      <c r="N820" s="6"/>
      <c r="Q820" s="47"/>
      <c r="S820" s="6"/>
      <c r="T820" s="6"/>
      <c r="U820" s="6"/>
      <c r="W820" s="6"/>
      <c r="X820" s="6"/>
      <c r="Y820" s="6"/>
      <c r="AA820" s="54"/>
      <c r="AC820" s="6"/>
      <c r="AD820" s="288"/>
      <c r="AE820" s="6"/>
      <c r="AF820" s="6"/>
      <c r="AH820" s="1"/>
      <c r="AI820" s="1"/>
      <c r="AJ820" s="1"/>
      <c r="AK820" s="1"/>
      <c r="AL820" s="8"/>
      <c r="AS820" s="41"/>
      <c r="AT820" s="1"/>
      <c r="AX820" s="58"/>
      <c r="BM820" s="4"/>
      <c r="BN820" s="6"/>
      <c r="BO820" s="6"/>
      <c r="BP820" s="6"/>
      <c r="BQ820" s="6"/>
      <c r="BR820" s="6"/>
      <c r="BT820" s="68"/>
    </row>
    <row r="821" spans="3:72" s="5" customFormat="1" x14ac:dyDescent="0.35">
      <c r="C821" s="402"/>
      <c r="D821" s="402"/>
      <c r="E821" s="6"/>
      <c r="F821" s="77"/>
      <c r="G821" s="77"/>
      <c r="H821" s="77"/>
      <c r="J821" s="459"/>
      <c r="K821" s="6"/>
      <c r="L821" s="6"/>
      <c r="M821" s="6"/>
      <c r="N821" s="6"/>
      <c r="Q821" s="47"/>
      <c r="S821" s="6"/>
      <c r="T821" s="6"/>
      <c r="U821" s="6"/>
      <c r="W821" s="6"/>
      <c r="X821" s="6"/>
      <c r="Y821" s="6"/>
      <c r="AA821" s="54"/>
      <c r="AC821" s="6"/>
      <c r="AD821" s="288"/>
      <c r="AE821" s="6"/>
      <c r="AF821" s="6"/>
      <c r="AH821" s="1"/>
      <c r="AI821" s="1"/>
      <c r="AJ821" s="1"/>
      <c r="AK821" s="1"/>
      <c r="AL821" s="8"/>
      <c r="AS821" s="41"/>
      <c r="AT821" s="1"/>
      <c r="AX821" s="58"/>
      <c r="BM821" s="4"/>
      <c r="BN821" s="6"/>
      <c r="BO821" s="6"/>
      <c r="BP821" s="6"/>
      <c r="BQ821" s="6"/>
      <c r="BR821" s="6"/>
      <c r="BT821" s="68"/>
    </row>
    <row r="822" spans="3:72" s="5" customFormat="1" x14ac:dyDescent="0.35">
      <c r="C822" s="402"/>
      <c r="D822" s="402"/>
      <c r="E822" s="6"/>
      <c r="F822" s="77"/>
      <c r="G822" s="77"/>
      <c r="H822" s="77"/>
      <c r="J822" s="459"/>
      <c r="K822" s="6"/>
      <c r="L822" s="6"/>
      <c r="M822" s="6"/>
      <c r="N822" s="6"/>
      <c r="Q822" s="47"/>
      <c r="S822" s="6"/>
      <c r="T822" s="6"/>
      <c r="U822" s="6"/>
      <c r="W822" s="6"/>
      <c r="X822" s="6"/>
      <c r="Y822" s="6"/>
      <c r="AA822" s="54"/>
      <c r="AC822" s="6"/>
      <c r="AD822" s="288"/>
      <c r="AE822" s="6"/>
      <c r="AF822" s="6"/>
      <c r="AH822" s="1"/>
      <c r="AI822" s="1"/>
      <c r="AJ822" s="1"/>
      <c r="AK822" s="1"/>
      <c r="AL822" s="8"/>
      <c r="AS822" s="41"/>
      <c r="AT822" s="1"/>
      <c r="AX822" s="58"/>
      <c r="BM822" s="4"/>
      <c r="BN822" s="6"/>
      <c r="BO822" s="6"/>
      <c r="BP822" s="6"/>
      <c r="BQ822" s="6"/>
      <c r="BR822" s="6"/>
      <c r="BT822" s="68"/>
    </row>
    <row r="823" spans="3:72" s="5" customFormat="1" x14ac:dyDescent="0.35">
      <c r="C823" s="402"/>
      <c r="D823" s="402"/>
      <c r="E823" s="6"/>
      <c r="F823" s="77"/>
      <c r="G823" s="77"/>
      <c r="H823" s="77"/>
      <c r="J823" s="459"/>
      <c r="K823" s="6"/>
      <c r="L823" s="6"/>
      <c r="M823" s="6"/>
      <c r="N823" s="6"/>
      <c r="Q823" s="47"/>
      <c r="S823" s="6"/>
      <c r="T823" s="6"/>
      <c r="U823" s="6"/>
      <c r="W823" s="6"/>
      <c r="X823" s="6"/>
      <c r="Y823" s="6"/>
      <c r="AA823" s="54"/>
      <c r="AC823" s="6"/>
      <c r="AD823" s="288"/>
      <c r="AE823" s="6"/>
      <c r="AF823" s="6"/>
      <c r="AH823" s="1"/>
      <c r="AI823" s="1"/>
      <c r="AJ823" s="1"/>
      <c r="AK823" s="1"/>
      <c r="AL823" s="8"/>
      <c r="AS823" s="41"/>
      <c r="AT823" s="1"/>
      <c r="AX823" s="58"/>
      <c r="BM823" s="4"/>
      <c r="BN823" s="6"/>
      <c r="BO823" s="6"/>
      <c r="BP823" s="6"/>
      <c r="BQ823" s="6"/>
      <c r="BR823" s="6"/>
      <c r="BT823" s="68"/>
    </row>
    <row r="824" spans="3:72" s="5" customFormat="1" x14ac:dyDescent="0.35">
      <c r="C824" s="402"/>
      <c r="D824" s="402"/>
      <c r="E824" s="6"/>
      <c r="F824" s="77"/>
      <c r="G824" s="77"/>
      <c r="H824" s="77"/>
      <c r="J824" s="459"/>
      <c r="K824" s="6"/>
      <c r="L824" s="6"/>
      <c r="M824" s="6"/>
      <c r="N824" s="6"/>
      <c r="Q824" s="47"/>
      <c r="S824" s="6"/>
      <c r="T824" s="6"/>
      <c r="U824" s="6"/>
      <c r="W824" s="6"/>
      <c r="X824" s="6"/>
      <c r="Y824" s="6"/>
      <c r="AA824" s="54"/>
      <c r="AC824" s="6"/>
      <c r="AD824" s="288"/>
      <c r="AE824" s="6"/>
      <c r="AF824" s="6"/>
      <c r="AH824" s="1"/>
      <c r="AI824" s="1"/>
      <c r="AJ824" s="1"/>
      <c r="AK824" s="1"/>
      <c r="AL824" s="8"/>
      <c r="AS824" s="41"/>
      <c r="AT824" s="1"/>
      <c r="AX824" s="58"/>
      <c r="BM824" s="4"/>
      <c r="BN824" s="6"/>
      <c r="BO824" s="6"/>
      <c r="BP824" s="6"/>
      <c r="BQ824" s="6"/>
      <c r="BR824" s="6"/>
      <c r="BT824" s="68"/>
    </row>
    <row r="825" spans="3:72" s="5" customFormat="1" x14ac:dyDescent="0.35">
      <c r="C825" s="402"/>
      <c r="D825" s="402"/>
      <c r="E825" s="6"/>
      <c r="F825" s="77"/>
      <c r="G825" s="77"/>
      <c r="H825" s="77"/>
      <c r="J825" s="459"/>
      <c r="K825" s="6"/>
      <c r="L825" s="6"/>
      <c r="M825" s="6"/>
      <c r="N825" s="6"/>
      <c r="Q825" s="47"/>
      <c r="S825" s="6"/>
      <c r="T825" s="6"/>
      <c r="U825" s="6"/>
      <c r="W825" s="6"/>
      <c r="X825" s="6"/>
      <c r="Y825" s="6"/>
      <c r="AA825" s="54"/>
      <c r="AC825" s="6"/>
      <c r="AD825" s="288"/>
      <c r="AE825" s="6"/>
      <c r="AF825" s="6"/>
      <c r="AH825" s="1"/>
      <c r="AI825" s="1"/>
      <c r="AJ825" s="1"/>
      <c r="AK825" s="1"/>
      <c r="AL825" s="8"/>
      <c r="AS825" s="41"/>
      <c r="AT825" s="1"/>
      <c r="AX825" s="58"/>
      <c r="BM825" s="4"/>
      <c r="BN825" s="6"/>
      <c r="BO825" s="6"/>
      <c r="BP825" s="6"/>
      <c r="BQ825" s="6"/>
      <c r="BR825" s="6"/>
      <c r="BT825" s="68"/>
    </row>
    <row r="826" spans="3:72" s="5" customFormat="1" x14ac:dyDescent="0.35">
      <c r="C826" s="402"/>
      <c r="D826" s="402"/>
      <c r="E826" s="6"/>
      <c r="F826" s="77"/>
      <c r="G826" s="77"/>
      <c r="H826" s="77"/>
      <c r="J826" s="459"/>
      <c r="K826" s="6"/>
      <c r="L826" s="6"/>
      <c r="M826" s="6"/>
      <c r="N826" s="6"/>
      <c r="Q826" s="47"/>
      <c r="S826" s="6"/>
      <c r="T826" s="6"/>
      <c r="U826" s="6"/>
      <c r="W826" s="6"/>
      <c r="X826" s="6"/>
      <c r="Y826" s="6"/>
      <c r="AA826" s="54"/>
      <c r="AC826" s="6"/>
      <c r="AD826" s="288"/>
      <c r="AE826" s="6"/>
      <c r="AF826" s="6"/>
      <c r="AH826" s="1"/>
      <c r="AI826" s="1"/>
      <c r="AJ826" s="1"/>
      <c r="AK826" s="1"/>
      <c r="AL826" s="8"/>
      <c r="AS826" s="41"/>
      <c r="AT826" s="1"/>
      <c r="AX826" s="58"/>
      <c r="BM826" s="4"/>
      <c r="BN826" s="6"/>
      <c r="BO826" s="6"/>
      <c r="BP826" s="6"/>
      <c r="BQ826" s="6"/>
      <c r="BR826" s="6"/>
      <c r="BT826" s="68"/>
    </row>
    <row r="827" spans="3:72" s="5" customFormat="1" x14ac:dyDescent="0.35">
      <c r="C827" s="402"/>
      <c r="D827" s="402"/>
      <c r="E827" s="6"/>
      <c r="F827" s="77"/>
      <c r="G827" s="77"/>
      <c r="H827" s="77"/>
      <c r="J827" s="459"/>
      <c r="K827" s="6"/>
      <c r="L827" s="6"/>
      <c r="M827" s="6"/>
      <c r="N827" s="6"/>
      <c r="Q827" s="47"/>
      <c r="S827" s="6"/>
      <c r="T827" s="6"/>
      <c r="U827" s="6"/>
      <c r="W827" s="6"/>
      <c r="X827" s="6"/>
      <c r="Y827" s="6"/>
      <c r="AA827" s="54"/>
      <c r="AC827" s="6"/>
      <c r="AD827" s="288"/>
      <c r="AE827" s="6"/>
      <c r="AF827" s="6"/>
      <c r="AH827" s="1"/>
      <c r="AI827" s="1"/>
      <c r="AJ827" s="1"/>
      <c r="AK827" s="1"/>
      <c r="AL827" s="8"/>
      <c r="AS827" s="41"/>
      <c r="AT827" s="1"/>
      <c r="AX827" s="58"/>
      <c r="BM827" s="4"/>
      <c r="BN827" s="6"/>
      <c r="BO827" s="6"/>
      <c r="BP827" s="6"/>
      <c r="BQ827" s="6"/>
      <c r="BR827" s="6"/>
      <c r="BT827" s="68"/>
    </row>
    <row r="828" spans="3:72" s="5" customFormat="1" x14ac:dyDescent="0.35">
      <c r="C828" s="402"/>
      <c r="D828" s="402"/>
      <c r="E828" s="6"/>
      <c r="F828" s="77"/>
      <c r="G828" s="77"/>
      <c r="H828" s="77"/>
      <c r="J828" s="459"/>
      <c r="K828" s="6"/>
      <c r="L828" s="6"/>
      <c r="M828" s="6"/>
      <c r="N828" s="6"/>
      <c r="Q828" s="47"/>
      <c r="S828" s="6"/>
      <c r="T828" s="6"/>
      <c r="U828" s="6"/>
      <c r="W828" s="6"/>
      <c r="X828" s="6"/>
      <c r="Y828" s="6"/>
      <c r="AA828" s="54"/>
      <c r="AC828" s="6"/>
      <c r="AD828" s="288"/>
      <c r="AE828" s="6"/>
      <c r="AF828" s="6"/>
      <c r="AH828" s="1"/>
      <c r="AI828" s="1"/>
      <c r="AJ828" s="1"/>
      <c r="AK828" s="1"/>
      <c r="AL828" s="8"/>
      <c r="AS828" s="41"/>
      <c r="AT828" s="1"/>
      <c r="AX828" s="58"/>
      <c r="BM828" s="4"/>
      <c r="BN828" s="6"/>
      <c r="BO828" s="6"/>
      <c r="BP828" s="6"/>
      <c r="BQ828" s="6"/>
      <c r="BR828" s="6"/>
      <c r="BT828" s="68"/>
    </row>
    <row r="829" spans="3:72" s="5" customFormat="1" x14ac:dyDescent="0.35">
      <c r="C829" s="402"/>
      <c r="D829" s="402"/>
      <c r="E829" s="6"/>
      <c r="F829" s="77"/>
      <c r="G829" s="77"/>
      <c r="H829" s="77"/>
      <c r="J829" s="459"/>
      <c r="K829" s="6"/>
      <c r="L829" s="6"/>
      <c r="M829" s="6"/>
      <c r="N829" s="6"/>
      <c r="Q829" s="47"/>
      <c r="S829" s="6"/>
      <c r="T829" s="6"/>
      <c r="U829" s="6"/>
      <c r="W829" s="6"/>
      <c r="X829" s="6"/>
      <c r="Y829" s="6"/>
      <c r="AA829" s="54"/>
      <c r="AC829" s="6"/>
      <c r="AD829" s="288"/>
      <c r="AE829" s="6"/>
      <c r="AF829" s="6"/>
      <c r="AH829" s="1"/>
      <c r="AI829" s="1"/>
      <c r="AJ829" s="1"/>
      <c r="AK829" s="1"/>
      <c r="AL829" s="8"/>
      <c r="AS829" s="41"/>
      <c r="AT829" s="1"/>
      <c r="AX829" s="58"/>
      <c r="BM829" s="4"/>
      <c r="BN829" s="6"/>
      <c r="BO829" s="6"/>
      <c r="BP829" s="6"/>
      <c r="BQ829" s="6"/>
      <c r="BR829" s="6"/>
      <c r="BT829" s="68"/>
    </row>
    <row r="830" spans="3:72" s="5" customFormat="1" x14ac:dyDescent="0.35">
      <c r="C830" s="402"/>
      <c r="D830" s="402"/>
      <c r="E830" s="6"/>
      <c r="F830" s="77"/>
      <c r="G830" s="77"/>
      <c r="H830" s="77"/>
      <c r="J830" s="459"/>
      <c r="K830" s="6"/>
      <c r="L830" s="6"/>
      <c r="M830" s="6"/>
      <c r="N830" s="6"/>
      <c r="Q830" s="47"/>
      <c r="S830" s="6"/>
      <c r="T830" s="6"/>
      <c r="U830" s="6"/>
      <c r="W830" s="6"/>
      <c r="X830" s="6"/>
      <c r="Y830" s="6"/>
      <c r="AA830" s="54"/>
      <c r="AC830" s="6"/>
      <c r="AD830" s="288"/>
      <c r="AE830" s="6"/>
      <c r="AF830" s="6"/>
      <c r="AH830" s="1"/>
      <c r="AI830" s="1"/>
      <c r="AJ830" s="1"/>
      <c r="AK830" s="1"/>
      <c r="AL830" s="8"/>
      <c r="AS830" s="41"/>
      <c r="AT830" s="1"/>
      <c r="AX830" s="58"/>
      <c r="BM830" s="4"/>
      <c r="BN830" s="6"/>
      <c r="BO830" s="6"/>
      <c r="BP830" s="6"/>
      <c r="BQ830" s="6"/>
      <c r="BR830" s="6"/>
      <c r="BT830" s="68"/>
    </row>
    <row r="831" spans="3:72" s="5" customFormat="1" x14ac:dyDescent="0.35">
      <c r="C831" s="402"/>
      <c r="D831" s="402"/>
      <c r="E831" s="6"/>
      <c r="F831" s="77"/>
      <c r="G831" s="77"/>
      <c r="H831" s="77"/>
      <c r="J831" s="459"/>
      <c r="K831" s="6"/>
      <c r="L831" s="6"/>
      <c r="M831" s="6"/>
      <c r="N831" s="6"/>
      <c r="Q831" s="47"/>
      <c r="S831" s="6"/>
      <c r="T831" s="6"/>
      <c r="U831" s="6"/>
      <c r="W831" s="6"/>
      <c r="X831" s="6"/>
      <c r="Y831" s="6"/>
      <c r="AA831" s="54"/>
      <c r="AC831" s="6"/>
      <c r="AD831" s="288"/>
      <c r="AE831" s="6"/>
      <c r="AF831" s="6"/>
      <c r="AH831" s="1"/>
      <c r="AI831" s="1"/>
      <c r="AJ831" s="1"/>
      <c r="AK831" s="1"/>
      <c r="AL831" s="8"/>
      <c r="AS831" s="41"/>
      <c r="AT831" s="1"/>
      <c r="AX831" s="58"/>
      <c r="BM831" s="4"/>
      <c r="BN831" s="6"/>
      <c r="BO831" s="6"/>
      <c r="BP831" s="6"/>
      <c r="BQ831" s="6"/>
      <c r="BR831" s="6"/>
      <c r="BT831" s="68"/>
    </row>
    <row r="832" spans="3:72" s="5" customFormat="1" x14ac:dyDescent="0.35">
      <c r="C832" s="402"/>
      <c r="D832" s="402"/>
      <c r="E832" s="6"/>
      <c r="F832" s="77"/>
      <c r="G832" s="77"/>
      <c r="H832" s="77"/>
      <c r="J832" s="459"/>
      <c r="K832" s="6"/>
      <c r="L832" s="6"/>
      <c r="M832" s="6"/>
      <c r="N832" s="6"/>
      <c r="Q832" s="47"/>
      <c r="S832" s="6"/>
      <c r="T832" s="6"/>
      <c r="U832" s="6"/>
      <c r="W832" s="6"/>
      <c r="X832" s="6"/>
      <c r="Y832" s="6"/>
      <c r="AA832" s="54"/>
      <c r="AC832" s="6"/>
      <c r="AD832" s="288"/>
      <c r="AE832" s="6"/>
      <c r="AF832" s="6"/>
      <c r="AH832" s="1"/>
      <c r="AI832" s="1"/>
      <c r="AJ832" s="1"/>
      <c r="AK832" s="1"/>
      <c r="AL832" s="8"/>
      <c r="AS832" s="41"/>
      <c r="AT832" s="1"/>
      <c r="AX832" s="58"/>
      <c r="BM832" s="4"/>
      <c r="BN832" s="6"/>
      <c r="BO832" s="6"/>
      <c r="BP832" s="6"/>
      <c r="BQ832" s="6"/>
      <c r="BR832" s="6"/>
      <c r="BT832" s="68"/>
    </row>
    <row r="833" spans="3:72" s="5" customFormat="1" x14ac:dyDescent="0.35">
      <c r="C833" s="402"/>
      <c r="D833" s="402"/>
      <c r="E833" s="6"/>
      <c r="F833" s="77"/>
      <c r="G833" s="77"/>
      <c r="H833" s="77"/>
      <c r="J833" s="459"/>
      <c r="K833" s="6"/>
      <c r="L833" s="6"/>
      <c r="M833" s="6"/>
      <c r="N833" s="6"/>
      <c r="Q833" s="47"/>
      <c r="S833" s="6"/>
      <c r="T833" s="6"/>
      <c r="U833" s="6"/>
      <c r="W833" s="6"/>
      <c r="X833" s="6"/>
      <c r="Y833" s="6"/>
      <c r="AA833" s="54"/>
      <c r="AC833" s="6"/>
      <c r="AD833" s="288"/>
      <c r="AE833" s="6"/>
      <c r="AF833" s="6"/>
      <c r="AH833" s="1"/>
      <c r="AI833" s="1"/>
      <c r="AJ833" s="1"/>
      <c r="AK833" s="1"/>
      <c r="AL833" s="8"/>
      <c r="AS833" s="41"/>
      <c r="AT833" s="1"/>
      <c r="AX833" s="58"/>
      <c r="BM833" s="4"/>
      <c r="BN833" s="6"/>
      <c r="BO833" s="6"/>
      <c r="BP833" s="6"/>
      <c r="BQ833" s="6"/>
      <c r="BR833" s="6"/>
      <c r="BT833" s="68"/>
    </row>
    <row r="834" spans="3:72" s="5" customFormat="1" x14ac:dyDescent="0.35">
      <c r="C834" s="402"/>
      <c r="D834" s="402"/>
      <c r="E834" s="6"/>
      <c r="F834" s="77"/>
      <c r="G834" s="77"/>
      <c r="H834" s="77"/>
      <c r="J834" s="459"/>
      <c r="K834" s="6"/>
      <c r="L834" s="6"/>
      <c r="M834" s="6"/>
      <c r="N834" s="6"/>
      <c r="Q834" s="47"/>
      <c r="S834" s="6"/>
      <c r="T834" s="6"/>
      <c r="U834" s="6"/>
      <c r="W834" s="6"/>
      <c r="X834" s="6"/>
      <c r="Y834" s="6"/>
      <c r="AA834" s="54"/>
      <c r="AC834" s="6"/>
      <c r="AD834" s="288"/>
      <c r="AE834" s="6"/>
      <c r="AF834" s="6"/>
      <c r="AH834" s="1"/>
      <c r="AI834" s="1"/>
      <c r="AJ834" s="1"/>
      <c r="AK834" s="1"/>
      <c r="AL834" s="8"/>
      <c r="AS834" s="41"/>
      <c r="AT834" s="1"/>
      <c r="AX834" s="58"/>
      <c r="BM834" s="4"/>
      <c r="BN834" s="6"/>
      <c r="BO834" s="6"/>
      <c r="BP834" s="6"/>
      <c r="BQ834" s="6"/>
      <c r="BR834" s="6"/>
      <c r="BT834" s="68"/>
    </row>
    <row r="835" spans="3:72" s="5" customFormat="1" x14ac:dyDescent="0.35">
      <c r="C835" s="402"/>
      <c r="D835" s="402"/>
      <c r="E835" s="6"/>
      <c r="F835" s="77"/>
      <c r="G835" s="77"/>
      <c r="H835" s="77"/>
      <c r="J835" s="459"/>
      <c r="K835" s="6"/>
      <c r="L835" s="6"/>
      <c r="M835" s="6"/>
      <c r="N835" s="6"/>
      <c r="Q835" s="47"/>
      <c r="S835" s="6"/>
      <c r="T835" s="6"/>
      <c r="U835" s="6"/>
      <c r="W835" s="6"/>
      <c r="X835" s="6"/>
      <c r="Y835" s="6"/>
      <c r="AA835" s="54"/>
      <c r="AC835" s="6"/>
      <c r="AD835" s="288"/>
      <c r="AE835" s="6"/>
      <c r="AF835" s="6"/>
      <c r="AH835" s="1"/>
      <c r="AI835" s="1"/>
      <c r="AJ835" s="1"/>
      <c r="AK835" s="1"/>
      <c r="AL835" s="8"/>
      <c r="AS835" s="41"/>
      <c r="AT835" s="1"/>
      <c r="AX835" s="58"/>
      <c r="BM835" s="4"/>
      <c r="BN835" s="6"/>
      <c r="BO835" s="6"/>
      <c r="BP835" s="6"/>
      <c r="BQ835" s="6"/>
      <c r="BR835" s="6"/>
      <c r="BT835" s="68"/>
    </row>
    <row r="836" spans="3:72" s="5" customFormat="1" x14ac:dyDescent="0.35">
      <c r="C836" s="402"/>
      <c r="D836" s="402"/>
      <c r="E836" s="6"/>
      <c r="F836" s="77"/>
      <c r="G836" s="77"/>
      <c r="H836" s="77"/>
      <c r="J836" s="459"/>
      <c r="K836" s="6"/>
      <c r="L836" s="6"/>
      <c r="M836" s="6"/>
      <c r="N836" s="6"/>
      <c r="Q836" s="47"/>
      <c r="S836" s="6"/>
      <c r="T836" s="6"/>
      <c r="U836" s="6"/>
      <c r="W836" s="6"/>
      <c r="X836" s="6"/>
      <c r="Y836" s="6"/>
      <c r="AA836" s="54"/>
      <c r="AC836" s="6"/>
      <c r="AD836" s="288"/>
      <c r="AE836" s="6"/>
      <c r="AF836" s="6"/>
      <c r="AH836" s="1"/>
      <c r="AI836" s="1"/>
      <c r="AJ836" s="1"/>
      <c r="AK836" s="1"/>
      <c r="AL836" s="8"/>
      <c r="AS836" s="41"/>
      <c r="AT836" s="1"/>
      <c r="AX836" s="58"/>
      <c r="BM836" s="4"/>
      <c r="BN836" s="6"/>
      <c r="BO836" s="6"/>
      <c r="BP836" s="6"/>
      <c r="BQ836" s="6"/>
      <c r="BR836" s="6"/>
      <c r="BT836" s="68"/>
    </row>
    <row r="837" spans="3:72" s="5" customFormat="1" x14ac:dyDescent="0.35">
      <c r="C837" s="402"/>
      <c r="D837" s="402"/>
      <c r="E837" s="6"/>
      <c r="F837" s="77"/>
      <c r="G837" s="77"/>
      <c r="H837" s="77"/>
      <c r="J837" s="459"/>
      <c r="K837" s="6"/>
      <c r="L837" s="6"/>
      <c r="M837" s="6"/>
      <c r="N837" s="6"/>
      <c r="Q837" s="47"/>
      <c r="S837" s="6"/>
      <c r="T837" s="6"/>
      <c r="U837" s="6"/>
      <c r="W837" s="6"/>
      <c r="X837" s="6"/>
      <c r="Y837" s="6"/>
      <c r="AA837" s="54"/>
      <c r="AC837" s="6"/>
      <c r="AD837" s="288"/>
      <c r="AE837" s="6"/>
      <c r="AF837" s="6"/>
      <c r="AH837" s="1"/>
      <c r="AI837" s="1"/>
      <c r="AJ837" s="1"/>
      <c r="AK837" s="1"/>
      <c r="AL837" s="8"/>
      <c r="AS837" s="41"/>
      <c r="AT837" s="1"/>
      <c r="AX837" s="58"/>
      <c r="BM837" s="4"/>
      <c r="BN837" s="6"/>
      <c r="BO837" s="6"/>
      <c r="BP837" s="6"/>
      <c r="BQ837" s="6"/>
      <c r="BR837" s="6"/>
      <c r="BT837" s="68"/>
    </row>
    <row r="838" spans="3:72" s="5" customFormat="1" x14ac:dyDescent="0.35">
      <c r="C838" s="402"/>
      <c r="D838" s="402"/>
      <c r="E838" s="6"/>
      <c r="F838" s="77"/>
      <c r="G838" s="77"/>
      <c r="H838" s="77"/>
      <c r="J838" s="459"/>
      <c r="K838" s="6"/>
      <c r="L838" s="6"/>
      <c r="M838" s="6"/>
      <c r="N838" s="6"/>
      <c r="Q838" s="47"/>
      <c r="S838" s="6"/>
      <c r="T838" s="6"/>
      <c r="U838" s="6"/>
      <c r="W838" s="6"/>
      <c r="X838" s="6"/>
      <c r="Y838" s="6"/>
      <c r="AA838" s="54"/>
      <c r="AC838" s="6"/>
      <c r="AD838" s="288"/>
      <c r="AE838" s="6"/>
      <c r="AF838" s="6"/>
      <c r="AH838" s="1"/>
      <c r="AI838" s="1"/>
      <c r="AJ838" s="1"/>
      <c r="AK838" s="1"/>
      <c r="AL838" s="8"/>
      <c r="AS838" s="41"/>
      <c r="AT838" s="1"/>
      <c r="AX838" s="58"/>
      <c r="BM838" s="4"/>
      <c r="BN838" s="6"/>
      <c r="BO838" s="6"/>
      <c r="BP838" s="6"/>
      <c r="BQ838" s="6"/>
      <c r="BR838" s="6"/>
      <c r="BT838" s="68"/>
    </row>
    <row r="839" spans="3:72" s="5" customFormat="1" x14ac:dyDescent="0.35">
      <c r="C839" s="402"/>
      <c r="D839" s="402"/>
      <c r="E839" s="6"/>
      <c r="F839" s="77"/>
      <c r="G839" s="77"/>
      <c r="H839" s="77"/>
      <c r="J839" s="459"/>
      <c r="K839" s="6"/>
      <c r="L839" s="6"/>
      <c r="M839" s="6"/>
      <c r="N839" s="6"/>
      <c r="Q839" s="47"/>
      <c r="S839" s="6"/>
      <c r="T839" s="6"/>
      <c r="U839" s="6"/>
      <c r="W839" s="6"/>
      <c r="X839" s="6"/>
      <c r="Y839" s="6"/>
      <c r="AA839" s="54"/>
      <c r="AC839" s="6"/>
      <c r="AD839" s="288"/>
      <c r="AE839" s="6"/>
      <c r="AF839" s="6"/>
      <c r="AH839" s="1"/>
      <c r="AI839" s="1"/>
      <c r="AJ839" s="1"/>
      <c r="AK839" s="1"/>
      <c r="AL839" s="8"/>
      <c r="AS839" s="41"/>
      <c r="AT839" s="1"/>
      <c r="AX839" s="58"/>
      <c r="BM839" s="4"/>
      <c r="BN839" s="6"/>
      <c r="BO839" s="6"/>
      <c r="BP839" s="6"/>
      <c r="BQ839" s="6"/>
      <c r="BR839" s="6"/>
      <c r="BT839" s="68"/>
    </row>
    <row r="840" spans="3:72" s="5" customFormat="1" x14ac:dyDescent="0.35">
      <c r="C840" s="402"/>
      <c r="D840" s="402"/>
      <c r="E840" s="6"/>
      <c r="F840" s="77"/>
      <c r="G840" s="77"/>
      <c r="H840" s="77"/>
      <c r="J840" s="459"/>
      <c r="K840" s="6"/>
      <c r="L840" s="6"/>
      <c r="M840" s="6"/>
      <c r="N840" s="6"/>
      <c r="Q840" s="47"/>
      <c r="S840" s="6"/>
      <c r="T840" s="6"/>
      <c r="U840" s="6"/>
      <c r="W840" s="6"/>
      <c r="X840" s="6"/>
      <c r="Y840" s="6"/>
      <c r="AA840" s="54"/>
      <c r="AC840" s="6"/>
      <c r="AD840" s="288"/>
      <c r="AE840" s="6"/>
      <c r="AF840" s="6"/>
      <c r="AH840" s="1"/>
      <c r="AI840" s="1"/>
      <c r="AJ840" s="1"/>
      <c r="AK840" s="1"/>
      <c r="AL840" s="8"/>
      <c r="AS840" s="41"/>
      <c r="AT840" s="1"/>
      <c r="AX840" s="58"/>
      <c r="BM840" s="4"/>
      <c r="BN840" s="6"/>
      <c r="BO840" s="6"/>
      <c r="BP840" s="6"/>
      <c r="BQ840" s="6"/>
      <c r="BR840" s="6"/>
      <c r="BT840" s="68"/>
    </row>
    <row r="841" spans="3:72" s="5" customFormat="1" x14ac:dyDescent="0.35">
      <c r="C841" s="402"/>
      <c r="D841" s="402"/>
      <c r="E841" s="6"/>
      <c r="F841" s="77"/>
      <c r="G841" s="77"/>
      <c r="H841" s="77"/>
      <c r="J841" s="459"/>
      <c r="K841" s="6"/>
      <c r="L841" s="6"/>
      <c r="M841" s="6"/>
      <c r="N841" s="6"/>
      <c r="Q841" s="47"/>
      <c r="S841" s="6"/>
      <c r="T841" s="6"/>
      <c r="U841" s="6"/>
      <c r="W841" s="6"/>
      <c r="X841" s="6"/>
      <c r="Y841" s="6"/>
      <c r="AA841" s="54"/>
      <c r="AC841" s="6"/>
      <c r="AD841" s="288"/>
      <c r="AE841" s="6"/>
      <c r="AF841" s="6"/>
      <c r="AH841" s="1"/>
      <c r="AI841" s="1"/>
      <c r="AJ841" s="1"/>
      <c r="AK841" s="1"/>
      <c r="AL841" s="8"/>
      <c r="AS841" s="41"/>
      <c r="AT841" s="1"/>
      <c r="AX841" s="58"/>
      <c r="BM841" s="4"/>
      <c r="BN841" s="6"/>
      <c r="BO841" s="6"/>
      <c r="BP841" s="6"/>
      <c r="BQ841" s="6"/>
      <c r="BR841" s="6"/>
      <c r="BT841" s="68"/>
    </row>
    <row r="842" spans="3:72" s="5" customFormat="1" x14ac:dyDescent="0.35">
      <c r="C842" s="402"/>
      <c r="D842" s="402"/>
      <c r="E842" s="6"/>
      <c r="F842" s="77"/>
      <c r="G842" s="77"/>
      <c r="H842" s="77"/>
      <c r="J842" s="459"/>
      <c r="K842" s="6"/>
      <c r="L842" s="6"/>
      <c r="M842" s="6"/>
      <c r="N842" s="6"/>
      <c r="Q842" s="47"/>
      <c r="S842" s="6"/>
      <c r="T842" s="6"/>
      <c r="U842" s="6"/>
      <c r="W842" s="6"/>
      <c r="X842" s="6"/>
      <c r="Y842" s="6"/>
      <c r="AA842" s="54"/>
      <c r="AC842" s="6"/>
      <c r="AD842" s="288"/>
      <c r="AE842" s="6"/>
      <c r="AF842" s="6"/>
      <c r="AH842" s="1"/>
      <c r="AI842" s="1"/>
      <c r="AJ842" s="1"/>
      <c r="AK842" s="1"/>
      <c r="AL842" s="8"/>
      <c r="AS842" s="41"/>
      <c r="AT842" s="1"/>
      <c r="AX842" s="58"/>
      <c r="BM842" s="4"/>
      <c r="BN842" s="6"/>
      <c r="BO842" s="6"/>
      <c r="BP842" s="6"/>
      <c r="BQ842" s="6"/>
      <c r="BR842" s="6"/>
      <c r="BT842" s="68"/>
    </row>
    <row r="843" spans="3:72" s="5" customFormat="1" x14ac:dyDescent="0.35">
      <c r="C843" s="402"/>
      <c r="D843" s="402"/>
      <c r="E843" s="6"/>
      <c r="F843" s="77"/>
      <c r="G843" s="77"/>
      <c r="H843" s="77"/>
      <c r="J843" s="459"/>
      <c r="K843" s="6"/>
      <c r="L843" s="6"/>
      <c r="M843" s="6"/>
      <c r="N843" s="6"/>
      <c r="Q843" s="47"/>
      <c r="S843" s="6"/>
      <c r="T843" s="6"/>
      <c r="U843" s="6"/>
      <c r="W843" s="6"/>
      <c r="X843" s="6"/>
      <c r="Y843" s="6"/>
      <c r="AA843" s="54"/>
      <c r="AC843" s="6"/>
      <c r="AD843" s="288"/>
      <c r="AE843" s="6"/>
      <c r="AF843" s="6"/>
      <c r="AH843" s="1"/>
      <c r="AI843" s="1"/>
      <c r="AJ843" s="1"/>
      <c r="AK843" s="1"/>
      <c r="AL843" s="8"/>
      <c r="AS843" s="41"/>
      <c r="AT843" s="1"/>
      <c r="AX843" s="58"/>
      <c r="BM843" s="4"/>
      <c r="BN843" s="6"/>
      <c r="BO843" s="6"/>
      <c r="BP843" s="6"/>
      <c r="BQ843" s="6"/>
      <c r="BR843" s="6"/>
      <c r="BT843" s="68"/>
    </row>
    <row r="844" spans="3:72" s="5" customFormat="1" x14ac:dyDescent="0.35">
      <c r="C844" s="402"/>
      <c r="D844" s="402"/>
      <c r="E844" s="6"/>
      <c r="F844" s="77"/>
      <c r="G844" s="77"/>
      <c r="H844" s="77"/>
      <c r="J844" s="459"/>
      <c r="K844" s="6"/>
      <c r="L844" s="6"/>
      <c r="M844" s="6"/>
      <c r="N844" s="6"/>
      <c r="Q844" s="47"/>
      <c r="S844" s="6"/>
      <c r="T844" s="6"/>
      <c r="U844" s="6"/>
      <c r="W844" s="6"/>
      <c r="X844" s="6"/>
      <c r="Y844" s="6"/>
      <c r="AA844" s="54"/>
      <c r="AC844" s="6"/>
      <c r="AD844" s="288"/>
      <c r="AE844" s="6"/>
      <c r="AF844" s="6"/>
      <c r="AH844" s="1"/>
      <c r="AI844" s="1"/>
      <c r="AJ844" s="1"/>
      <c r="AK844" s="1"/>
      <c r="AL844" s="8"/>
      <c r="AS844" s="41"/>
      <c r="AT844" s="1"/>
      <c r="AX844" s="58"/>
      <c r="BM844" s="4"/>
      <c r="BN844" s="6"/>
      <c r="BO844" s="6"/>
      <c r="BP844" s="6"/>
      <c r="BQ844" s="6"/>
      <c r="BR844" s="6"/>
      <c r="BT844" s="68"/>
    </row>
    <row r="845" spans="3:72" s="5" customFormat="1" x14ac:dyDescent="0.35">
      <c r="C845" s="402"/>
      <c r="D845" s="402"/>
      <c r="E845" s="6"/>
      <c r="F845" s="77"/>
      <c r="G845" s="77"/>
      <c r="H845" s="77"/>
      <c r="J845" s="459"/>
      <c r="K845" s="6"/>
      <c r="L845" s="6"/>
      <c r="M845" s="6"/>
      <c r="N845" s="6"/>
      <c r="Q845" s="47"/>
      <c r="S845" s="6"/>
      <c r="T845" s="6"/>
      <c r="U845" s="6"/>
      <c r="W845" s="6"/>
      <c r="X845" s="6"/>
      <c r="Y845" s="6"/>
      <c r="AA845" s="54"/>
      <c r="AC845" s="6"/>
      <c r="AD845" s="288"/>
      <c r="AE845" s="6"/>
      <c r="AF845" s="6"/>
      <c r="AH845" s="1"/>
      <c r="AI845" s="1"/>
      <c r="AJ845" s="1"/>
      <c r="AK845" s="1"/>
      <c r="AL845" s="8"/>
      <c r="AS845" s="41"/>
      <c r="AT845" s="1"/>
      <c r="AX845" s="58"/>
      <c r="BM845" s="4"/>
      <c r="BN845" s="6"/>
      <c r="BO845" s="6"/>
      <c r="BP845" s="6"/>
      <c r="BQ845" s="6"/>
      <c r="BR845" s="6"/>
      <c r="BT845" s="68"/>
    </row>
    <row r="846" spans="3:72" s="5" customFormat="1" x14ac:dyDescent="0.35">
      <c r="C846" s="402"/>
      <c r="D846" s="402"/>
      <c r="E846" s="6"/>
      <c r="F846" s="77"/>
      <c r="G846" s="77"/>
      <c r="H846" s="77"/>
      <c r="J846" s="459"/>
      <c r="K846" s="6"/>
      <c r="L846" s="6"/>
      <c r="M846" s="6"/>
      <c r="N846" s="6"/>
      <c r="Q846" s="47"/>
      <c r="S846" s="6"/>
      <c r="T846" s="6"/>
      <c r="U846" s="6"/>
      <c r="W846" s="6"/>
      <c r="X846" s="6"/>
      <c r="Y846" s="6"/>
      <c r="AA846" s="54"/>
      <c r="AC846" s="6"/>
      <c r="AD846" s="288"/>
      <c r="AE846" s="6"/>
      <c r="AF846" s="6"/>
      <c r="AH846" s="1"/>
      <c r="AI846" s="1"/>
      <c r="AJ846" s="1"/>
      <c r="AK846" s="1"/>
      <c r="AL846" s="8"/>
      <c r="AS846" s="41"/>
      <c r="AT846" s="1"/>
      <c r="AX846" s="58"/>
      <c r="BM846" s="4"/>
      <c r="BN846" s="6"/>
      <c r="BO846" s="6"/>
      <c r="BP846" s="6"/>
      <c r="BQ846" s="6"/>
      <c r="BR846" s="6"/>
      <c r="BT846" s="68"/>
    </row>
    <row r="847" spans="3:72" s="5" customFormat="1" x14ac:dyDescent="0.35">
      <c r="C847" s="402"/>
      <c r="D847" s="402"/>
      <c r="E847" s="6"/>
      <c r="F847" s="77"/>
      <c r="G847" s="77"/>
      <c r="H847" s="77"/>
      <c r="J847" s="459"/>
      <c r="K847" s="6"/>
      <c r="L847" s="6"/>
      <c r="M847" s="6"/>
      <c r="N847" s="6"/>
      <c r="Q847" s="47"/>
      <c r="S847" s="6"/>
      <c r="T847" s="6"/>
      <c r="U847" s="6"/>
      <c r="W847" s="6"/>
      <c r="X847" s="6"/>
      <c r="Y847" s="6"/>
      <c r="AA847" s="54"/>
      <c r="AC847" s="6"/>
      <c r="AD847" s="288"/>
      <c r="AE847" s="6"/>
      <c r="AF847" s="6"/>
      <c r="AH847" s="1"/>
      <c r="AI847" s="1"/>
      <c r="AJ847" s="1"/>
      <c r="AK847" s="1"/>
      <c r="AL847" s="8"/>
      <c r="AS847" s="41"/>
      <c r="AT847" s="1"/>
      <c r="AX847" s="58"/>
      <c r="BM847" s="4"/>
      <c r="BN847" s="6"/>
      <c r="BO847" s="6"/>
      <c r="BP847" s="6"/>
      <c r="BQ847" s="6"/>
      <c r="BR847" s="6"/>
      <c r="BT847" s="68"/>
    </row>
    <row r="848" spans="3:72" s="5" customFormat="1" x14ac:dyDescent="0.35">
      <c r="C848" s="402"/>
      <c r="D848" s="402"/>
      <c r="E848" s="6"/>
      <c r="F848" s="77"/>
      <c r="G848" s="77"/>
      <c r="H848" s="77"/>
      <c r="J848" s="459"/>
      <c r="K848" s="6"/>
      <c r="L848" s="6"/>
      <c r="M848" s="6"/>
      <c r="N848" s="6"/>
      <c r="Q848" s="47"/>
      <c r="S848" s="6"/>
      <c r="T848" s="6"/>
      <c r="U848" s="6"/>
      <c r="W848" s="6"/>
      <c r="X848" s="6"/>
      <c r="Y848" s="6"/>
      <c r="AA848" s="54"/>
      <c r="AC848" s="6"/>
      <c r="AD848" s="288"/>
      <c r="AE848" s="6"/>
      <c r="AF848" s="6"/>
      <c r="AH848" s="1"/>
      <c r="AI848" s="1"/>
      <c r="AJ848" s="1"/>
      <c r="AK848" s="1"/>
      <c r="AL848" s="8"/>
      <c r="AS848" s="41"/>
      <c r="AT848" s="1"/>
      <c r="AX848" s="58"/>
      <c r="BM848" s="4"/>
      <c r="BN848" s="6"/>
      <c r="BO848" s="6"/>
      <c r="BP848" s="6"/>
      <c r="BQ848" s="6"/>
      <c r="BR848" s="6"/>
      <c r="BT848" s="68"/>
    </row>
    <row r="849" spans="3:72" s="5" customFormat="1" x14ac:dyDescent="0.35">
      <c r="C849" s="402"/>
      <c r="D849" s="402"/>
      <c r="E849" s="6"/>
      <c r="F849" s="77"/>
      <c r="G849" s="77"/>
      <c r="H849" s="77"/>
      <c r="J849" s="459"/>
      <c r="K849" s="6"/>
      <c r="L849" s="6"/>
      <c r="M849" s="6"/>
      <c r="N849" s="6"/>
      <c r="Q849" s="47"/>
      <c r="S849" s="6"/>
      <c r="T849" s="6"/>
      <c r="U849" s="6"/>
      <c r="W849" s="6"/>
      <c r="X849" s="6"/>
      <c r="Y849" s="6"/>
      <c r="AA849" s="54"/>
      <c r="AC849" s="6"/>
      <c r="AD849" s="288"/>
      <c r="AE849" s="6"/>
      <c r="AF849" s="6"/>
      <c r="AH849" s="1"/>
      <c r="AI849" s="1"/>
      <c r="AJ849" s="1"/>
      <c r="AK849" s="1"/>
      <c r="AL849" s="8"/>
      <c r="AS849" s="41"/>
      <c r="AT849" s="1"/>
      <c r="AX849" s="58"/>
      <c r="BM849" s="4"/>
      <c r="BN849" s="6"/>
      <c r="BO849" s="6"/>
      <c r="BP849" s="6"/>
      <c r="BQ849" s="6"/>
      <c r="BR849" s="6"/>
      <c r="BT849" s="68"/>
    </row>
    <row r="850" spans="3:72" s="5" customFormat="1" x14ac:dyDescent="0.35">
      <c r="C850" s="402"/>
      <c r="D850" s="402"/>
      <c r="E850" s="6"/>
      <c r="F850" s="77"/>
      <c r="G850" s="77"/>
      <c r="H850" s="77"/>
      <c r="J850" s="459"/>
      <c r="K850" s="6"/>
      <c r="L850" s="6"/>
      <c r="M850" s="6"/>
      <c r="N850" s="6"/>
      <c r="Q850" s="47"/>
      <c r="S850" s="6"/>
      <c r="T850" s="6"/>
      <c r="U850" s="6"/>
      <c r="W850" s="6"/>
      <c r="X850" s="6"/>
      <c r="Y850" s="6"/>
      <c r="AA850" s="54"/>
      <c r="AC850" s="6"/>
      <c r="AD850" s="288"/>
      <c r="AE850" s="6"/>
      <c r="AF850" s="6"/>
      <c r="AH850" s="1"/>
      <c r="AI850" s="1"/>
      <c r="AJ850" s="1"/>
      <c r="AK850" s="1"/>
      <c r="AL850" s="8"/>
      <c r="AS850" s="41"/>
      <c r="AT850" s="1"/>
      <c r="AX850" s="58"/>
      <c r="BM850" s="4"/>
      <c r="BN850" s="6"/>
      <c r="BO850" s="6"/>
      <c r="BP850" s="6"/>
      <c r="BQ850" s="6"/>
      <c r="BR850" s="6"/>
      <c r="BT850" s="68"/>
    </row>
    <row r="851" spans="3:72" s="5" customFormat="1" x14ac:dyDescent="0.35">
      <c r="C851" s="402"/>
      <c r="D851" s="402"/>
      <c r="E851" s="6"/>
      <c r="F851" s="77"/>
      <c r="G851" s="77"/>
      <c r="H851" s="77"/>
      <c r="J851" s="459"/>
      <c r="K851" s="6"/>
      <c r="L851" s="6"/>
      <c r="M851" s="6"/>
      <c r="N851" s="6"/>
      <c r="Q851" s="47"/>
      <c r="S851" s="6"/>
      <c r="T851" s="6"/>
      <c r="U851" s="6"/>
      <c r="W851" s="6"/>
      <c r="X851" s="6"/>
      <c r="Y851" s="6"/>
      <c r="AA851" s="54"/>
      <c r="AC851" s="6"/>
      <c r="AD851" s="288"/>
      <c r="AE851" s="6"/>
      <c r="AF851" s="6"/>
      <c r="AH851" s="1"/>
      <c r="AI851" s="1"/>
      <c r="AJ851" s="1"/>
      <c r="AK851" s="1"/>
      <c r="AL851" s="8"/>
      <c r="AS851" s="41"/>
      <c r="AT851" s="1"/>
      <c r="AX851" s="58"/>
      <c r="BM851" s="4"/>
      <c r="BN851" s="6"/>
      <c r="BO851" s="6"/>
      <c r="BP851" s="6"/>
      <c r="BQ851" s="6"/>
      <c r="BR851" s="6"/>
      <c r="BT851" s="68"/>
    </row>
    <row r="852" spans="3:72" s="5" customFormat="1" x14ac:dyDescent="0.35">
      <c r="C852" s="402"/>
      <c r="D852" s="402"/>
      <c r="E852" s="6"/>
      <c r="F852" s="77"/>
      <c r="G852" s="77"/>
      <c r="H852" s="77"/>
      <c r="J852" s="459"/>
      <c r="K852" s="6"/>
      <c r="L852" s="6"/>
      <c r="M852" s="6"/>
      <c r="N852" s="6"/>
      <c r="Q852" s="47"/>
      <c r="S852" s="6"/>
      <c r="T852" s="6"/>
      <c r="U852" s="6"/>
      <c r="W852" s="6"/>
      <c r="X852" s="6"/>
      <c r="Y852" s="6"/>
      <c r="AA852" s="54"/>
      <c r="AC852" s="6"/>
      <c r="AD852" s="288"/>
      <c r="AE852" s="6"/>
      <c r="AF852" s="6"/>
      <c r="AH852" s="1"/>
      <c r="AI852" s="1"/>
      <c r="AJ852" s="1"/>
      <c r="AK852" s="1"/>
      <c r="AL852" s="8"/>
      <c r="AS852" s="41"/>
      <c r="AT852" s="1"/>
      <c r="AX852" s="58"/>
      <c r="BM852" s="4"/>
      <c r="BN852" s="6"/>
      <c r="BO852" s="6"/>
      <c r="BP852" s="6"/>
      <c r="BQ852" s="6"/>
      <c r="BR852" s="6"/>
      <c r="BT852" s="68"/>
    </row>
    <row r="853" spans="3:72" s="5" customFormat="1" x14ac:dyDescent="0.35">
      <c r="C853" s="402"/>
      <c r="D853" s="402"/>
      <c r="E853" s="6"/>
      <c r="F853" s="77"/>
      <c r="G853" s="77"/>
      <c r="H853" s="77"/>
      <c r="J853" s="459"/>
      <c r="K853" s="6"/>
      <c r="L853" s="6"/>
      <c r="M853" s="6"/>
      <c r="N853" s="6"/>
      <c r="Q853" s="47"/>
      <c r="S853" s="6"/>
      <c r="T853" s="6"/>
      <c r="U853" s="6"/>
      <c r="W853" s="6"/>
      <c r="X853" s="6"/>
      <c r="Y853" s="6"/>
      <c r="AA853" s="54"/>
      <c r="AC853" s="6"/>
      <c r="AD853" s="288"/>
      <c r="AE853" s="6"/>
      <c r="AF853" s="6"/>
      <c r="AH853" s="1"/>
      <c r="AI853" s="1"/>
      <c r="AJ853" s="1"/>
      <c r="AK853" s="1"/>
      <c r="AL853" s="8"/>
      <c r="AS853" s="41"/>
      <c r="AT853" s="1"/>
      <c r="AX853" s="58"/>
      <c r="BM853" s="4"/>
      <c r="BN853" s="6"/>
      <c r="BO853" s="6"/>
      <c r="BP853" s="6"/>
      <c r="BQ853" s="6"/>
      <c r="BR853" s="6"/>
      <c r="BT853" s="68"/>
    </row>
    <row r="854" spans="3:72" s="5" customFormat="1" x14ac:dyDescent="0.35">
      <c r="C854" s="402"/>
      <c r="D854" s="402"/>
      <c r="E854" s="6"/>
      <c r="F854" s="77"/>
      <c r="G854" s="77"/>
      <c r="H854" s="77"/>
      <c r="J854" s="459"/>
      <c r="K854" s="6"/>
      <c r="L854" s="6"/>
      <c r="M854" s="6"/>
      <c r="N854" s="6"/>
      <c r="Q854" s="47"/>
      <c r="S854" s="6"/>
      <c r="T854" s="6"/>
      <c r="U854" s="6"/>
      <c r="W854" s="6"/>
      <c r="X854" s="6"/>
      <c r="Y854" s="6"/>
      <c r="AA854" s="54"/>
      <c r="AC854" s="6"/>
      <c r="AD854" s="288"/>
      <c r="AE854" s="6"/>
      <c r="AF854" s="6"/>
      <c r="AH854" s="1"/>
      <c r="AI854" s="1"/>
      <c r="AJ854" s="1"/>
      <c r="AK854" s="1"/>
      <c r="AL854" s="8"/>
      <c r="AS854" s="41"/>
      <c r="AT854" s="1"/>
      <c r="AX854" s="58"/>
      <c r="BM854" s="4"/>
      <c r="BN854" s="6"/>
      <c r="BO854" s="6"/>
      <c r="BP854" s="6"/>
      <c r="BQ854" s="6"/>
      <c r="BR854" s="6"/>
      <c r="BT854" s="68"/>
    </row>
    <row r="855" spans="3:72" s="5" customFormat="1" x14ac:dyDescent="0.35">
      <c r="C855" s="402"/>
      <c r="D855" s="402"/>
      <c r="E855" s="6"/>
      <c r="F855" s="77"/>
      <c r="G855" s="77"/>
      <c r="H855" s="77"/>
      <c r="J855" s="459"/>
      <c r="K855" s="6"/>
      <c r="L855" s="6"/>
      <c r="M855" s="6"/>
      <c r="N855" s="6"/>
      <c r="Q855" s="47"/>
      <c r="S855" s="6"/>
      <c r="T855" s="6"/>
      <c r="U855" s="6"/>
      <c r="W855" s="6"/>
      <c r="X855" s="6"/>
      <c r="Y855" s="6"/>
      <c r="AA855" s="54"/>
      <c r="AC855" s="6"/>
      <c r="AD855" s="288"/>
      <c r="AE855" s="6"/>
      <c r="AF855" s="6"/>
      <c r="AH855" s="1"/>
      <c r="AI855" s="1"/>
      <c r="AJ855" s="1"/>
      <c r="AK855" s="1"/>
      <c r="AL855" s="8"/>
      <c r="AS855" s="41"/>
      <c r="AT855" s="1"/>
      <c r="AX855" s="58"/>
      <c r="BM855" s="4"/>
      <c r="BN855" s="6"/>
      <c r="BO855" s="6"/>
      <c r="BP855" s="6"/>
      <c r="BQ855" s="6"/>
      <c r="BR855" s="6"/>
      <c r="BT855" s="68"/>
    </row>
    <row r="856" spans="3:72" s="5" customFormat="1" x14ac:dyDescent="0.35">
      <c r="C856" s="402"/>
      <c r="D856" s="402"/>
      <c r="E856" s="6"/>
      <c r="F856" s="77"/>
      <c r="G856" s="77"/>
      <c r="H856" s="77"/>
      <c r="J856" s="459"/>
      <c r="K856" s="6"/>
      <c r="L856" s="6"/>
      <c r="M856" s="6"/>
      <c r="N856" s="6"/>
      <c r="Q856" s="47"/>
      <c r="S856" s="6"/>
      <c r="T856" s="6"/>
      <c r="U856" s="6"/>
      <c r="W856" s="6"/>
      <c r="X856" s="6"/>
      <c r="Y856" s="6"/>
      <c r="AA856" s="54"/>
      <c r="AC856" s="6"/>
      <c r="AD856" s="288"/>
      <c r="AE856" s="6"/>
      <c r="AF856" s="6"/>
      <c r="AH856" s="1"/>
      <c r="AI856" s="1"/>
      <c r="AJ856" s="1"/>
      <c r="AK856" s="1"/>
      <c r="AL856" s="8"/>
      <c r="AS856" s="41"/>
      <c r="AT856" s="1"/>
      <c r="AX856" s="58"/>
      <c r="BM856" s="4"/>
      <c r="BN856" s="6"/>
      <c r="BO856" s="6"/>
      <c r="BP856" s="6"/>
      <c r="BQ856" s="6"/>
      <c r="BR856" s="6"/>
      <c r="BT856" s="68"/>
    </row>
    <row r="857" spans="3:72" s="5" customFormat="1" x14ac:dyDescent="0.35">
      <c r="C857" s="402"/>
      <c r="D857" s="402"/>
      <c r="E857" s="6"/>
      <c r="F857" s="77"/>
      <c r="G857" s="77"/>
      <c r="H857" s="77"/>
      <c r="J857" s="459"/>
      <c r="K857" s="6"/>
      <c r="L857" s="6"/>
      <c r="M857" s="6"/>
      <c r="N857" s="6"/>
      <c r="Q857" s="47"/>
      <c r="S857" s="6"/>
      <c r="T857" s="6"/>
      <c r="U857" s="6"/>
      <c r="W857" s="6"/>
      <c r="X857" s="6"/>
      <c r="Y857" s="6"/>
      <c r="AA857" s="54"/>
      <c r="AC857" s="6"/>
      <c r="AD857" s="288"/>
      <c r="AE857" s="6"/>
      <c r="AF857" s="6"/>
      <c r="AH857" s="1"/>
      <c r="AI857" s="1"/>
      <c r="AJ857" s="1"/>
      <c r="AK857" s="1"/>
      <c r="AL857" s="8"/>
      <c r="AS857" s="41"/>
      <c r="AT857" s="1"/>
      <c r="AX857" s="58"/>
      <c r="BM857" s="4"/>
      <c r="BN857" s="6"/>
      <c r="BO857" s="6"/>
      <c r="BP857" s="6"/>
      <c r="BQ857" s="6"/>
      <c r="BR857" s="6"/>
      <c r="BT857" s="68"/>
    </row>
    <row r="858" spans="3:72" s="5" customFormat="1" x14ac:dyDescent="0.35">
      <c r="C858" s="402"/>
      <c r="D858" s="402"/>
      <c r="E858" s="6"/>
      <c r="F858" s="77"/>
      <c r="G858" s="77"/>
      <c r="H858" s="77"/>
      <c r="J858" s="459"/>
      <c r="K858" s="6"/>
      <c r="L858" s="6"/>
      <c r="M858" s="6"/>
      <c r="N858" s="6"/>
      <c r="Q858" s="47"/>
      <c r="S858" s="6"/>
      <c r="T858" s="6"/>
      <c r="U858" s="6"/>
      <c r="W858" s="6"/>
      <c r="X858" s="6"/>
      <c r="Y858" s="6"/>
      <c r="AA858" s="54"/>
      <c r="AC858" s="6"/>
      <c r="AD858" s="288"/>
      <c r="AE858" s="6"/>
      <c r="AF858" s="6"/>
      <c r="AH858" s="1"/>
      <c r="AI858" s="1"/>
      <c r="AJ858" s="1"/>
      <c r="AK858" s="1"/>
      <c r="AL858" s="8"/>
      <c r="AS858" s="41"/>
      <c r="AT858" s="1"/>
      <c r="AX858" s="58"/>
      <c r="BM858" s="4"/>
      <c r="BN858" s="6"/>
      <c r="BO858" s="6"/>
      <c r="BP858" s="6"/>
      <c r="BQ858" s="6"/>
      <c r="BR858" s="6"/>
      <c r="BT858" s="68"/>
    </row>
    <row r="859" spans="3:72" s="5" customFormat="1" x14ac:dyDescent="0.35">
      <c r="C859" s="402"/>
      <c r="D859" s="402"/>
      <c r="E859" s="6"/>
      <c r="F859" s="77"/>
      <c r="G859" s="77"/>
      <c r="H859" s="77"/>
      <c r="J859" s="459"/>
      <c r="K859" s="6"/>
      <c r="L859" s="6"/>
      <c r="M859" s="6"/>
      <c r="N859" s="6"/>
      <c r="Q859" s="47"/>
      <c r="S859" s="6"/>
      <c r="T859" s="6"/>
      <c r="U859" s="6"/>
      <c r="W859" s="6"/>
      <c r="X859" s="6"/>
      <c r="Y859" s="6"/>
      <c r="AA859" s="54"/>
      <c r="AC859" s="6"/>
      <c r="AD859" s="288"/>
      <c r="AE859" s="6"/>
      <c r="AF859" s="6"/>
      <c r="AH859" s="1"/>
      <c r="AI859" s="1"/>
      <c r="AJ859" s="1"/>
      <c r="AK859" s="1"/>
      <c r="AL859" s="8"/>
      <c r="AS859" s="41"/>
      <c r="AT859" s="1"/>
      <c r="AX859" s="58"/>
      <c r="BM859" s="4"/>
      <c r="BN859" s="6"/>
      <c r="BO859" s="6"/>
      <c r="BP859" s="6"/>
      <c r="BQ859" s="6"/>
      <c r="BR859" s="6"/>
      <c r="BT859" s="68"/>
    </row>
    <row r="860" spans="3:72" s="5" customFormat="1" x14ac:dyDescent="0.35">
      <c r="C860" s="402"/>
      <c r="D860" s="402"/>
      <c r="E860" s="6"/>
      <c r="F860" s="77"/>
      <c r="G860" s="77"/>
      <c r="H860" s="77"/>
      <c r="J860" s="459"/>
      <c r="K860" s="6"/>
      <c r="L860" s="6"/>
      <c r="M860" s="6"/>
      <c r="N860" s="6"/>
      <c r="Q860" s="47"/>
      <c r="S860" s="6"/>
      <c r="T860" s="6"/>
      <c r="U860" s="6"/>
      <c r="W860" s="6"/>
      <c r="X860" s="6"/>
      <c r="Y860" s="6"/>
      <c r="AA860" s="54"/>
      <c r="AC860" s="6"/>
      <c r="AD860" s="288"/>
      <c r="AE860" s="6"/>
      <c r="AF860" s="6"/>
      <c r="AH860" s="1"/>
      <c r="AI860" s="1"/>
      <c r="AJ860" s="1"/>
      <c r="AK860" s="1"/>
      <c r="AL860" s="8"/>
      <c r="AS860" s="41"/>
      <c r="AT860" s="1"/>
      <c r="AX860" s="58"/>
      <c r="BM860" s="4"/>
      <c r="BN860" s="6"/>
      <c r="BO860" s="6"/>
      <c r="BP860" s="6"/>
      <c r="BQ860" s="6"/>
      <c r="BR860" s="6"/>
      <c r="BT860" s="68"/>
    </row>
    <row r="861" spans="3:72" s="5" customFormat="1" x14ac:dyDescent="0.35">
      <c r="C861" s="402"/>
      <c r="D861" s="402"/>
      <c r="E861" s="6"/>
      <c r="F861" s="77"/>
      <c r="G861" s="77"/>
      <c r="H861" s="77"/>
      <c r="J861" s="459"/>
      <c r="K861" s="6"/>
      <c r="L861" s="6"/>
      <c r="M861" s="6"/>
      <c r="N861" s="6"/>
      <c r="Q861" s="47"/>
      <c r="S861" s="6"/>
      <c r="T861" s="6"/>
      <c r="U861" s="6"/>
      <c r="W861" s="6"/>
      <c r="X861" s="6"/>
      <c r="Y861" s="6"/>
      <c r="AA861" s="54"/>
      <c r="AC861" s="6"/>
      <c r="AD861" s="288"/>
      <c r="AE861" s="6"/>
      <c r="AF861" s="6"/>
      <c r="AH861" s="1"/>
      <c r="AI861" s="1"/>
      <c r="AJ861" s="1"/>
      <c r="AK861" s="1"/>
      <c r="AL861" s="8"/>
      <c r="AS861" s="41"/>
      <c r="AT861" s="1"/>
      <c r="AX861" s="58"/>
      <c r="BM861" s="4"/>
      <c r="BN861" s="6"/>
      <c r="BO861" s="6"/>
      <c r="BP861" s="6"/>
      <c r="BQ861" s="6"/>
      <c r="BR861" s="6"/>
      <c r="BT861" s="68"/>
    </row>
    <row r="862" spans="3:72" s="5" customFormat="1" x14ac:dyDescent="0.35">
      <c r="C862" s="402"/>
      <c r="D862" s="402"/>
      <c r="E862" s="6"/>
      <c r="F862" s="77"/>
      <c r="G862" s="77"/>
      <c r="H862" s="77"/>
      <c r="J862" s="459"/>
      <c r="K862" s="6"/>
      <c r="L862" s="6"/>
      <c r="M862" s="6"/>
      <c r="N862" s="6"/>
      <c r="Q862" s="47"/>
      <c r="S862" s="6"/>
      <c r="T862" s="6"/>
      <c r="U862" s="6"/>
      <c r="W862" s="6"/>
      <c r="X862" s="6"/>
      <c r="Y862" s="6"/>
      <c r="AA862" s="54"/>
      <c r="AC862" s="6"/>
      <c r="AD862" s="288"/>
      <c r="AE862" s="6"/>
      <c r="AF862" s="6"/>
      <c r="AH862" s="1"/>
      <c r="AI862" s="1"/>
      <c r="AJ862" s="1"/>
      <c r="AK862" s="1"/>
      <c r="AL862" s="8"/>
      <c r="AS862" s="41"/>
      <c r="AT862" s="1"/>
      <c r="AX862" s="58"/>
      <c r="BM862" s="4"/>
      <c r="BN862" s="6"/>
      <c r="BO862" s="6"/>
      <c r="BP862" s="6"/>
      <c r="BQ862" s="6"/>
      <c r="BR862" s="6"/>
      <c r="BT862" s="68"/>
    </row>
    <row r="863" spans="3:72" s="5" customFormat="1" x14ac:dyDescent="0.35">
      <c r="C863" s="402"/>
      <c r="D863" s="402"/>
      <c r="E863" s="6"/>
      <c r="F863" s="77"/>
      <c r="G863" s="77"/>
      <c r="H863" s="77"/>
      <c r="J863" s="459"/>
      <c r="K863" s="6"/>
      <c r="L863" s="6"/>
      <c r="M863" s="6"/>
      <c r="N863" s="6"/>
      <c r="Q863" s="47"/>
      <c r="S863" s="6"/>
      <c r="T863" s="6"/>
      <c r="U863" s="6"/>
      <c r="W863" s="6"/>
      <c r="X863" s="6"/>
      <c r="Y863" s="6"/>
      <c r="AA863" s="54"/>
      <c r="AC863" s="6"/>
      <c r="AD863" s="288"/>
      <c r="AE863" s="6"/>
      <c r="AF863" s="6"/>
      <c r="AH863" s="1"/>
      <c r="AI863" s="1"/>
      <c r="AJ863" s="1"/>
      <c r="AK863" s="1"/>
      <c r="AL863" s="8"/>
      <c r="AS863" s="41"/>
      <c r="AT863" s="1"/>
      <c r="AX863" s="58"/>
      <c r="BM863" s="4"/>
      <c r="BN863" s="6"/>
      <c r="BO863" s="6"/>
      <c r="BP863" s="6"/>
      <c r="BQ863" s="6"/>
      <c r="BR863" s="6"/>
      <c r="BT863" s="68"/>
    </row>
    <row r="864" spans="3:72" s="5" customFormat="1" x14ac:dyDescent="0.35">
      <c r="C864" s="402"/>
      <c r="D864" s="402"/>
      <c r="E864" s="6"/>
      <c r="F864" s="77"/>
      <c r="G864" s="77"/>
      <c r="H864" s="77"/>
      <c r="J864" s="459"/>
      <c r="K864" s="6"/>
      <c r="L864" s="6"/>
      <c r="M864" s="6"/>
      <c r="N864" s="6"/>
      <c r="Q864" s="47"/>
      <c r="S864" s="6"/>
      <c r="T864" s="6"/>
      <c r="U864" s="6"/>
      <c r="W864" s="6"/>
      <c r="X864" s="6"/>
      <c r="Y864" s="6"/>
      <c r="AA864" s="54"/>
      <c r="AC864" s="6"/>
      <c r="AD864" s="288"/>
      <c r="AE864" s="6"/>
      <c r="AF864" s="6"/>
      <c r="AH864" s="1"/>
      <c r="AI864" s="1"/>
      <c r="AJ864" s="1"/>
      <c r="AK864" s="1"/>
      <c r="AL864" s="8"/>
      <c r="AS864" s="41"/>
      <c r="AT864" s="1"/>
      <c r="AX864" s="58"/>
      <c r="BM864" s="4"/>
      <c r="BN864" s="6"/>
      <c r="BO864" s="6"/>
      <c r="BP864" s="6"/>
      <c r="BQ864" s="6"/>
      <c r="BR864" s="6"/>
      <c r="BT864" s="68"/>
    </row>
    <row r="865" spans="3:72" s="5" customFormat="1" x14ac:dyDescent="0.35">
      <c r="C865" s="402"/>
      <c r="D865" s="402"/>
      <c r="E865" s="6"/>
      <c r="F865" s="77"/>
      <c r="G865" s="77"/>
      <c r="H865" s="77"/>
      <c r="J865" s="459"/>
      <c r="K865" s="6"/>
      <c r="L865" s="6"/>
      <c r="M865" s="6"/>
      <c r="N865" s="6"/>
      <c r="Q865" s="47"/>
      <c r="S865" s="6"/>
      <c r="T865" s="6"/>
      <c r="U865" s="6"/>
      <c r="W865" s="6"/>
      <c r="X865" s="6"/>
      <c r="Y865" s="6"/>
      <c r="AA865" s="54"/>
      <c r="AC865" s="6"/>
      <c r="AD865" s="288"/>
      <c r="AE865" s="6"/>
      <c r="AF865" s="6"/>
      <c r="AH865" s="1"/>
      <c r="AI865" s="1"/>
      <c r="AJ865" s="1"/>
      <c r="AK865" s="1"/>
      <c r="AL865" s="8"/>
      <c r="AS865" s="41"/>
      <c r="AT865" s="1"/>
      <c r="AX865" s="58"/>
      <c r="BM865" s="4"/>
      <c r="BN865" s="6"/>
      <c r="BO865" s="6"/>
      <c r="BP865" s="6"/>
      <c r="BQ865" s="6"/>
      <c r="BR865" s="6"/>
      <c r="BT865" s="68"/>
    </row>
    <row r="866" spans="3:72" s="5" customFormat="1" x14ac:dyDescent="0.35">
      <c r="C866" s="402"/>
      <c r="D866" s="402"/>
      <c r="E866" s="6"/>
      <c r="F866" s="77"/>
      <c r="G866" s="77"/>
      <c r="H866" s="77"/>
      <c r="J866" s="459"/>
      <c r="K866" s="6"/>
      <c r="L866" s="6"/>
      <c r="M866" s="6"/>
      <c r="N866" s="6"/>
      <c r="Q866" s="47"/>
      <c r="S866" s="6"/>
      <c r="T866" s="6"/>
      <c r="U866" s="6"/>
      <c r="W866" s="6"/>
      <c r="X866" s="6"/>
      <c r="Y866" s="6"/>
      <c r="AA866" s="54"/>
      <c r="AC866" s="6"/>
      <c r="AD866" s="288"/>
      <c r="AE866" s="6"/>
      <c r="AF866" s="6"/>
      <c r="AH866" s="1"/>
      <c r="AI866" s="1"/>
      <c r="AJ866" s="1"/>
      <c r="AK866" s="1"/>
      <c r="AL866" s="8"/>
      <c r="AS866" s="41"/>
      <c r="AT866" s="1"/>
      <c r="AX866" s="58"/>
      <c r="BM866" s="4"/>
      <c r="BN866" s="6"/>
      <c r="BO866" s="6"/>
      <c r="BP866" s="6"/>
      <c r="BQ866" s="6"/>
      <c r="BR866" s="6"/>
      <c r="BT866" s="68"/>
    </row>
    <row r="867" spans="3:72" s="5" customFormat="1" x14ac:dyDescent="0.35">
      <c r="C867" s="402"/>
      <c r="D867" s="402"/>
      <c r="E867" s="6"/>
      <c r="F867" s="77"/>
      <c r="G867" s="77"/>
      <c r="H867" s="77"/>
      <c r="J867" s="459"/>
      <c r="K867" s="6"/>
      <c r="L867" s="6"/>
      <c r="M867" s="6"/>
      <c r="N867" s="6"/>
      <c r="Q867" s="47"/>
      <c r="S867" s="6"/>
      <c r="T867" s="6"/>
      <c r="U867" s="6"/>
      <c r="W867" s="6"/>
      <c r="X867" s="6"/>
      <c r="Y867" s="6"/>
      <c r="AA867" s="54"/>
      <c r="AC867" s="6"/>
      <c r="AD867" s="288"/>
      <c r="AE867" s="6"/>
      <c r="AF867" s="6"/>
      <c r="AH867" s="1"/>
      <c r="AI867" s="1"/>
      <c r="AJ867" s="1"/>
      <c r="AK867" s="1"/>
      <c r="AL867" s="8"/>
      <c r="AS867" s="41"/>
      <c r="AT867" s="1"/>
      <c r="AX867" s="58"/>
      <c r="BM867" s="4"/>
      <c r="BN867" s="6"/>
      <c r="BO867" s="6"/>
      <c r="BP867" s="6"/>
      <c r="BQ867" s="6"/>
      <c r="BR867" s="6"/>
      <c r="BT867" s="68"/>
    </row>
    <row r="868" spans="3:72" s="5" customFormat="1" x14ac:dyDescent="0.35">
      <c r="C868" s="402"/>
      <c r="D868" s="402"/>
      <c r="E868" s="6"/>
      <c r="F868" s="77"/>
      <c r="G868" s="77"/>
      <c r="H868" s="77"/>
      <c r="J868" s="459"/>
      <c r="K868" s="6"/>
      <c r="L868" s="6"/>
      <c r="M868" s="6"/>
      <c r="N868" s="6"/>
      <c r="Q868" s="47"/>
      <c r="S868" s="6"/>
      <c r="T868" s="6"/>
      <c r="U868" s="6"/>
      <c r="W868" s="6"/>
      <c r="X868" s="6"/>
      <c r="Y868" s="6"/>
      <c r="AA868" s="54"/>
      <c r="AC868" s="6"/>
      <c r="AD868" s="288"/>
      <c r="AE868" s="6"/>
      <c r="AF868" s="6"/>
      <c r="AH868" s="1"/>
      <c r="AI868" s="1"/>
      <c r="AJ868" s="1"/>
      <c r="AK868" s="1"/>
      <c r="AL868" s="8"/>
      <c r="AS868" s="41"/>
      <c r="AT868" s="1"/>
      <c r="AX868" s="58"/>
      <c r="BM868" s="4"/>
      <c r="BN868" s="6"/>
      <c r="BO868" s="6"/>
      <c r="BP868" s="6"/>
      <c r="BQ868" s="6"/>
      <c r="BR868" s="6"/>
      <c r="BT868" s="68"/>
    </row>
    <row r="869" spans="3:72" s="5" customFormat="1" x14ac:dyDescent="0.35">
      <c r="C869" s="402"/>
      <c r="D869" s="402"/>
      <c r="E869" s="6"/>
      <c r="F869" s="77"/>
      <c r="G869" s="77"/>
      <c r="H869" s="77"/>
      <c r="J869" s="459"/>
      <c r="K869" s="6"/>
      <c r="L869" s="6"/>
      <c r="M869" s="6"/>
      <c r="N869" s="6"/>
      <c r="Q869" s="47"/>
      <c r="S869" s="6"/>
      <c r="T869" s="6"/>
      <c r="U869" s="6"/>
      <c r="W869" s="6"/>
      <c r="X869" s="6"/>
      <c r="Y869" s="6"/>
      <c r="AA869" s="54"/>
      <c r="AC869" s="6"/>
      <c r="AD869" s="288"/>
      <c r="AE869" s="6"/>
      <c r="AF869" s="6"/>
      <c r="AH869" s="1"/>
      <c r="AI869" s="1"/>
      <c r="AJ869" s="1"/>
      <c r="AK869" s="1"/>
      <c r="AL869" s="8"/>
      <c r="AS869" s="41"/>
      <c r="AT869" s="1"/>
      <c r="AX869" s="58"/>
      <c r="BM869" s="4"/>
      <c r="BN869" s="6"/>
      <c r="BO869" s="6"/>
      <c r="BP869" s="6"/>
      <c r="BQ869" s="6"/>
      <c r="BR869" s="6"/>
      <c r="BT869" s="68"/>
    </row>
    <row r="870" spans="3:72" s="5" customFormat="1" x14ac:dyDescent="0.35">
      <c r="C870" s="402"/>
      <c r="D870" s="402"/>
      <c r="E870" s="6"/>
      <c r="F870" s="77"/>
      <c r="G870" s="77"/>
      <c r="H870" s="77"/>
      <c r="J870" s="459"/>
      <c r="K870" s="6"/>
      <c r="L870" s="6"/>
      <c r="M870" s="6"/>
      <c r="N870" s="6"/>
      <c r="Q870" s="47"/>
      <c r="S870" s="6"/>
      <c r="T870" s="6"/>
      <c r="U870" s="6"/>
      <c r="W870" s="6"/>
      <c r="X870" s="6"/>
      <c r="Y870" s="6"/>
      <c r="AA870" s="54"/>
      <c r="AC870" s="6"/>
      <c r="AD870" s="288"/>
      <c r="AE870" s="6"/>
      <c r="AF870" s="6"/>
      <c r="AH870" s="1"/>
      <c r="AI870" s="1"/>
      <c r="AJ870" s="1"/>
      <c r="AK870" s="1"/>
      <c r="AL870" s="8"/>
      <c r="AS870" s="41"/>
      <c r="AT870" s="1"/>
      <c r="AX870" s="58"/>
      <c r="BM870" s="4"/>
      <c r="BN870" s="6"/>
      <c r="BO870" s="6"/>
      <c r="BP870" s="6"/>
      <c r="BQ870" s="6"/>
      <c r="BR870" s="6"/>
      <c r="BT870" s="68"/>
    </row>
    <row r="871" spans="3:72" s="5" customFormat="1" x14ac:dyDescent="0.35">
      <c r="C871" s="402"/>
      <c r="D871" s="402"/>
      <c r="E871" s="6"/>
      <c r="F871" s="77"/>
      <c r="G871" s="77"/>
      <c r="H871" s="77"/>
      <c r="J871" s="459"/>
      <c r="K871" s="6"/>
      <c r="L871" s="6"/>
      <c r="M871" s="6"/>
      <c r="N871" s="6"/>
      <c r="Q871" s="47"/>
      <c r="S871" s="6"/>
      <c r="T871" s="6"/>
      <c r="U871" s="6"/>
      <c r="W871" s="6"/>
      <c r="X871" s="6"/>
      <c r="Y871" s="6"/>
      <c r="AA871" s="54"/>
      <c r="AC871" s="6"/>
      <c r="AD871" s="288"/>
      <c r="AE871" s="6"/>
      <c r="AF871" s="6"/>
      <c r="AH871" s="1"/>
      <c r="AI871" s="1"/>
      <c r="AJ871" s="1"/>
      <c r="AK871" s="1"/>
      <c r="AL871" s="8"/>
      <c r="AS871" s="41"/>
      <c r="AT871" s="1"/>
      <c r="AX871" s="58"/>
      <c r="BM871" s="4"/>
      <c r="BN871" s="6"/>
      <c r="BO871" s="6"/>
      <c r="BP871" s="6"/>
      <c r="BQ871" s="6"/>
      <c r="BR871" s="6"/>
      <c r="BT871" s="68"/>
    </row>
    <row r="872" spans="3:72" s="5" customFormat="1" x14ac:dyDescent="0.35">
      <c r="C872" s="402"/>
      <c r="D872" s="402"/>
      <c r="E872" s="6"/>
      <c r="F872" s="77"/>
      <c r="G872" s="77"/>
      <c r="H872" s="77"/>
      <c r="J872" s="459"/>
      <c r="K872" s="6"/>
      <c r="L872" s="6"/>
      <c r="M872" s="6"/>
      <c r="N872" s="6"/>
      <c r="Q872" s="47"/>
      <c r="S872" s="6"/>
      <c r="T872" s="6"/>
      <c r="U872" s="6"/>
      <c r="W872" s="6"/>
      <c r="X872" s="6"/>
      <c r="Y872" s="6"/>
      <c r="AA872" s="54"/>
      <c r="AC872" s="6"/>
      <c r="AD872" s="288"/>
      <c r="AE872" s="6"/>
      <c r="AF872" s="6"/>
      <c r="AH872" s="1"/>
      <c r="AI872" s="1"/>
      <c r="AJ872" s="1"/>
      <c r="AK872" s="1"/>
      <c r="AL872" s="8"/>
      <c r="AS872" s="41"/>
      <c r="AT872" s="1"/>
      <c r="AX872" s="58"/>
      <c r="BM872" s="4"/>
      <c r="BN872" s="6"/>
      <c r="BO872" s="6"/>
      <c r="BP872" s="6"/>
      <c r="BQ872" s="6"/>
      <c r="BR872" s="6"/>
      <c r="BT872" s="68"/>
    </row>
    <row r="873" spans="3:72" s="5" customFormat="1" x14ac:dyDescent="0.35">
      <c r="C873" s="402"/>
      <c r="D873" s="402"/>
      <c r="E873" s="6"/>
      <c r="F873" s="77"/>
      <c r="G873" s="77"/>
      <c r="H873" s="77"/>
      <c r="J873" s="459"/>
      <c r="K873" s="6"/>
      <c r="L873" s="6"/>
      <c r="M873" s="6"/>
      <c r="N873" s="6"/>
      <c r="Q873" s="47"/>
      <c r="S873" s="6"/>
      <c r="T873" s="6"/>
      <c r="U873" s="6"/>
      <c r="W873" s="6"/>
      <c r="X873" s="6"/>
      <c r="Y873" s="6"/>
      <c r="AA873" s="54"/>
      <c r="AC873" s="6"/>
      <c r="AD873" s="288"/>
      <c r="AE873" s="6"/>
      <c r="AF873" s="6"/>
      <c r="AH873" s="1"/>
      <c r="AI873" s="1"/>
      <c r="AJ873" s="1"/>
      <c r="AK873" s="1"/>
      <c r="AL873" s="8"/>
      <c r="AS873" s="41"/>
      <c r="AT873" s="1"/>
      <c r="AX873" s="58"/>
      <c r="BM873" s="4"/>
      <c r="BN873" s="6"/>
      <c r="BO873" s="6"/>
      <c r="BP873" s="6"/>
      <c r="BQ873" s="6"/>
      <c r="BR873" s="6"/>
      <c r="BT873" s="68"/>
    </row>
    <row r="874" spans="3:72" s="5" customFormat="1" x14ac:dyDescent="0.35">
      <c r="C874" s="402"/>
      <c r="D874" s="402"/>
      <c r="E874" s="6"/>
      <c r="F874" s="77"/>
      <c r="G874" s="77"/>
      <c r="H874" s="77"/>
      <c r="J874" s="459"/>
      <c r="K874" s="6"/>
      <c r="L874" s="6"/>
      <c r="M874" s="6"/>
      <c r="N874" s="6"/>
      <c r="Q874" s="47"/>
      <c r="S874" s="6"/>
      <c r="T874" s="6"/>
      <c r="U874" s="6"/>
      <c r="W874" s="6"/>
      <c r="X874" s="6"/>
      <c r="Y874" s="6"/>
      <c r="AA874" s="54"/>
      <c r="AC874" s="6"/>
      <c r="AD874" s="288"/>
      <c r="AE874" s="6"/>
      <c r="AF874" s="6"/>
      <c r="AH874" s="1"/>
      <c r="AI874" s="1"/>
      <c r="AJ874" s="1"/>
      <c r="AK874" s="1"/>
      <c r="AL874" s="8"/>
      <c r="AS874" s="41"/>
      <c r="AT874" s="1"/>
      <c r="AX874" s="58"/>
      <c r="BM874" s="4"/>
      <c r="BN874" s="6"/>
      <c r="BO874" s="6"/>
      <c r="BP874" s="6"/>
      <c r="BQ874" s="6"/>
      <c r="BR874" s="6"/>
      <c r="BT874" s="68"/>
    </row>
    <row r="875" spans="3:72" s="5" customFormat="1" x14ac:dyDescent="0.35">
      <c r="C875" s="402"/>
      <c r="D875" s="402"/>
      <c r="E875" s="6"/>
      <c r="F875" s="77"/>
      <c r="G875" s="77"/>
      <c r="H875" s="77"/>
      <c r="J875" s="459"/>
      <c r="K875" s="6"/>
      <c r="L875" s="6"/>
      <c r="M875" s="6"/>
      <c r="N875" s="6"/>
      <c r="Q875" s="47"/>
      <c r="S875" s="6"/>
      <c r="T875" s="6"/>
      <c r="U875" s="6"/>
      <c r="W875" s="6"/>
      <c r="X875" s="6"/>
      <c r="Y875" s="6"/>
      <c r="AA875" s="54"/>
      <c r="AC875" s="6"/>
      <c r="AD875" s="288"/>
      <c r="AE875" s="6"/>
      <c r="AF875" s="6"/>
      <c r="AH875" s="1"/>
      <c r="AI875" s="1"/>
      <c r="AJ875" s="1"/>
      <c r="AK875" s="1"/>
      <c r="AL875" s="8"/>
      <c r="AS875" s="41"/>
      <c r="AT875" s="1"/>
      <c r="AX875" s="58"/>
      <c r="BM875" s="4"/>
      <c r="BN875" s="6"/>
      <c r="BO875" s="6"/>
      <c r="BP875" s="6"/>
      <c r="BQ875" s="6"/>
      <c r="BR875" s="6"/>
      <c r="BT875" s="68"/>
    </row>
    <row r="876" spans="3:72" s="5" customFormat="1" x14ac:dyDescent="0.35">
      <c r="C876" s="402"/>
      <c r="D876" s="402"/>
      <c r="E876" s="6"/>
      <c r="F876" s="77"/>
      <c r="G876" s="77"/>
      <c r="H876" s="77"/>
      <c r="J876" s="459"/>
      <c r="K876" s="6"/>
      <c r="L876" s="6"/>
      <c r="M876" s="6"/>
      <c r="N876" s="6"/>
      <c r="Q876" s="47"/>
      <c r="S876" s="6"/>
      <c r="T876" s="6"/>
      <c r="U876" s="6"/>
      <c r="W876" s="6"/>
      <c r="X876" s="6"/>
      <c r="Y876" s="6"/>
      <c r="AA876" s="54"/>
      <c r="AC876" s="6"/>
      <c r="AD876" s="288"/>
      <c r="AE876" s="6"/>
      <c r="AF876" s="6"/>
      <c r="AH876" s="1"/>
      <c r="AI876" s="1"/>
      <c r="AJ876" s="1"/>
      <c r="AK876" s="1"/>
      <c r="AL876" s="8"/>
      <c r="AS876" s="41"/>
      <c r="AT876" s="1"/>
      <c r="AX876" s="58"/>
      <c r="BM876" s="4"/>
      <c r="BN876" s="6"/>
      <c r="BO876" s="6"/>
      <c r="BP876" s="6"/>
      <c r="BQ876" s="6"/>
      <c r="BR876" s="6"/>
      <c r="BT876" s="68"/>
    </row>
    <row r="877" spans="3:72" s="5" customFormat="1" x14ac:dyDescent="0.35">
      <c r="C877" s="402"/>
      <c r="D877" s="402"/>
      <c r="E877" s="6"/>
      <c r="F877" s="77"/>
      <c r="G877" s="77"/>
      <c r="H877" s="77"/>
      <c r="J877" s="459"/>
      <c r="K877" s="6"/>
      <c r="L877" s="6"/>
      <c r="M877" s="6"/>
      <c r="N877" s="6"/>
      <c r="Q877" s="47"/>
      <c r="S877" s="6"/>
      <c r="T877" s="6"/>
      <c r="U877" s="6"/>
      <c r="W877" s="6"/>
      <c r="X877" s="6"/>
      <c r="Y877" s="6"/>
      <c r="AA877" s="54"/>
      <c r="AC877" s="6"/>
      <c r="AD877" s="288"/>
      <c r="AE877" s="6"/>
      <c r="AF877" s="6"/>
      <c r="AH877" s="1"/>
      <c r="AI877" s="1"/>
      <c r="AJ877" s="1"/>
      <c r="AK877" s="1"/>
      <c r="AL877" s="8"/>
      <c r="AS877" s="41"/>
      <c r="AT877" s="1"/>
      <c r="AX877" s="58"/>
      <c r="BM877" s="4"/>
      <c r="BN877" s="6"/>
      <c r="BO877" s="6"/>
      <c r="BP877" s="6"/>
      <c r="BQ877" s="6"/>
      <c r="BR877" s="6"/>
      <c r="BT877" s="68"/>
    </row>
    <row r="878" spans="3:72" s="5" customFormat="1" x14ac:dyDescent="0.35">
      <c r="C878" s="402"/>
      <c r="D878" s="402"/>
      <c r="E878" s="6"/>
      <c r="F878" s="77"/>
      <c r="G878" s="77"/>
      <c r="H878" s="77"/>
      <c r="J878" s="459"/>
      <c r="K878" s="6"/>
      <c r="L878" s="6"/>
      <c r="M878" s="6"/>
      <c r="N878" s="6"/>
      <c r="Q878" s="47"/>
      <c r="S878" s="6"/>
      <c r="T878" s="6"/>
      <c r="U878" s="6"/>
      <c r="W878" s="6"/>
      <c r="X878" s="6"/>
      <c r="Y878" s="6"/>
      <c r="AA878" s="54"/>
      <c r="AC878" s="6"/>
      <c r="AD878" s="288"/>
      <c r="AE878" s="6"/>
      <c r="AF878" s="6"/>
      <c r="AH878" s="1"/>
      <c r="AI878" s="1"/>
      <c r="AJ878" s="1"/>
      <c r="AK878" s="1"/>
      <c r="AL878" s="8"/>
      <c r="AS878" s="41"/>
      <c r="AT878" s="1"/>
      <c r="AX878" s="58"/>
      <c r="BM878" s="4"/>
      <c r="BN878" s="6"/>
      <c r="BO878" s="6"/>
      <c r="BP878" s="6"/>
      <c r="BQ878" s="6"/>
      <c r="BR878" s="6"/>
      <c r="BT878" s="68"/>
    </row>
    <row r="879" spans="3:72" s="5" customFormat="1" x14ac:dyDescent="0.35">
      <c r="C879" s="402"/>
      <c r="D879" s="402"/>
      <c r="E879" s="6"/>
      <c r="F879" s="77"/>
      <c r="G879" s="77"/>
      <c r="H879" s="77"/>
      <c r="J879" s="459"/>
      <c r="K879" s="6"/>
      <c r="L879" s="6"/>
      <c r="M879" s="6"/>
      <c r="N879" s="6"/>
      <c r="Q879" s="47"/>
      <c r="S879" s="6"/>
      <c r="T879" s="6"/>
      <c r="U879" s="6"/>
      <c r="W879" s="6"/>
      <c r="X879" s="6"/>
      <c r="Y879" s="6"/>
      <c r="AA879" s="54"/>
      <c r="AC879" s="6"/>
      <c r="AD879" s="288"/>
      <c r="AE879" s="6"/>
      <c r="AF879" s="6"/>
      <c r="AH879" s="1"/>
      <c r="AI879" s="1"/>
      <c r="AJ879" s="1"/>
      <c r="AK879" s="1"/>
      <c r="AL879" s="8"/>
      <c r="AS879" s="41"/>
      <c r="AT879" s="1"/>
      <c r="AX879" s="58"/>
      <c r="BM879" s="4"/>
      <c r="BN879" s="6"/>
      <c r="BO879" s="6"/>
      <c r="BP879" s="6"/>
      <c r="BQ879" s="6"/>
      <c r="BR879" s="6"/>
      <c r="BT879" s="68"/>
    </row>
    <row r="880" spans="3:72" s="5" customFormat="1" x14ac:dyDescent="0.35">
      <c r="C880" s="402"/>
      <c r="D880" s="402"/>
      <c r="E880" s="6"/>
      <c r="F880" s="77"/>
      <c r="G880" s="77"/>
      <c r="H880" s="77"/>
      <c r="J880" s="459"/>
      <c r="K880" s="6"/>
      <c r="L880" s="6"/>
      <c r="M880" s="6"/>
      <c r="N880" s="6"/>
      <c r="Q880" s="47"/>
      <c r="S880" s="6"/>
      <c r="T880" s="6"/>
      <c r="U880" s="6"/>
      <c r="W880" s="6"/>
      <c r="X880" s="6"/>
      <c r="Y880" s="6"/>
      <c r="AA880" s="54"/>
      <c r="AC880" s="6"/>
      <c r="AD880" s="288"/>
      <c r="AE880" s="6"/>
      <c r="AF880" s="6"/>
      <c r="AH880" s="1"/>
      <c r="AI880" s="1"/>
      <c r="AJ880" s="1"/>
      <c r="AK880" s="1"/>
      <c r="AL880" s="8"/>
      <c r="AS880" s="41"/>
      <c r="AT880" s="1"/>
      <c r="AX880" s="58"/>
      <c r="BM880" s="4"/>
      <c r="BN880" s="6"/>
      <c r="BO880" s="6"/>
      <c r="BP880" s="6"/>
      <c r="BQ880" s="6"/>
      <c r="BR880" s="6"/>
      <c r="BT880" s="68"/>
    </row>
    <row r="881" spans="3:72" s="5" customFormat="1" x14ac:dyDescent="0.35">
      <c r="C881" s="402"/>
      <c r="D881" s="402"/>
      <c r="E881" s="6"/>
      <c r="F881" s="77"/>
      <c r="G881" s="77"/>
      <c r="H881" s="77"/>
      <c r="J881" s="459"/>
      <c r="K881" s="6"/>
      <c r="L881" s="6"/>
      <c r="M881" s="6"/>
      <c r="N881" s="6"/>
      <c r="Q881" s="47"/>
      <c r="S881" s="6"/>
      <c r="T881" s="6"/>
      <c r="U881" s="6"/>
      <c r="W881" s="6"/>
      <c r="X881" s="6"/>
      <c r="Y881" s="6"/>
      <c r="AA881" s="54"/>
      <c r="AC881" s="6"/>
      <c r="AD881" s="288"/>
      <c r="AE881" s="6"/>
      <c r="AF881" s="6"/>
      <c r="AH881" s="1"/>
      <c r="AI881" s="1"/>
      <c r="AJ881" s="1"/>
      <c r="AK881" s="1"/>
      <c r="AL881" s="8"/>
      <c r="AS881" s="41"/>
      <c r="AT881" s="1"/>
      <c r="AX881" s="58"/>
      <c r="BM881" s="4"/>
      <c r="BN881" s="6"/>
      <c r="BO881" s="6"/>
      <c r="BP881" s="6"/>
      <c r="BQ881" s="6"/>
      <c r="BR881" s="6"/>
      <c r="BT881" s="68"/>
    </row>
    <row r="882" spans="3:72" s="5" customFormat="1" x14ac:dyDescent="0.35">
      <c r="C882" s="402"/>
      <c r="D882" s="402"/>
      <c r="E882" s="6"/>
      <c r="F882" s="77"/>
      <c r="G882" s="77"/>
      <c r="H882" s="77"/>
      <c r="J882" s="459"/>
      <c r="K882" s="6"/>
      <c r="L882" s="6"/>
      <c r="M882" s="6"/>
      <c r="N882" s="6"/>
      <c r="Q882" s="47"/>
      <c r="S882" s="6"/>
      <c r="T882" s="6"/>
      <c r="U882" s="6"/>
      <c r="W882" s="6"/>
      <c r="X882" s="6"/>
      <c r="Y882" s="6"/>
      <c r="AA882" s="54"/>
      <c r="AC882" s="6"/>
      <c r="AD882" s="288"/>
      <c r="AE882" s="6"/>
      <c r="AF882" s="6"/>
      <c r="AH882" s="1"/>
      <c r="AI882" s="1"/>
      <c r="AJ882" s="1"/>
      <c r="AK882" s="1"/>
      <c r="AL882" s="8"/>
      <c r="AS882" s="41"/>
      <c r="AT882" s="1"/>
      <c r="AX882" s="58"/>
      <c r="BM882" s="4"/>
      <c r="BN882" s="6"/>
      <c r="BO882" s="6"/>
      <c r="BP882" s="6"/>
      <c r="BQ882" s="6"/>
      <c r="BR882" s="6"/>
      <c r="BT882" s="68"/>
    </row>
    <row r="883" spans="3:72" s="5" customFormat="1" x14ac:dyDescent="0.35">
      <c r="C883" s="402"/>
      <c r="D883" s="402"/>
      <c r="E883" s="6"/>
      <c r="F883" s="77"/>
      <c r="G883" s="77"/>
      <c r="H883" s="77"/>
      <c r="J883" s="459"/>
      <c r="K883" s="6"/>
      <c r="L883" s="6"/>
      <c r="M883" s="6"/>
      <c r="N883" s="6"/>
      <c r="Q883" s="47"/>
      <c r="S883" s="6"/>
      <c r="T883" s="6"/>
      <c r="U883" s="6"/>
      <c r="W883" s="6"/>
      <c r="X883" s="6"/>
      <c r="Y883" s="6"/>
      <c r="AA883" s="54"/>
      <c r="AC883" s="6"/>
      <c r="AD883" s="288"/>
      <c r="AE883" s="6"/>
      <c r="AF883" s="6"/>
      <c r="AH883" s="1"/>
      <c r="AI883" s="1"/>
      <c r="AJ883" s="1"/>
      <c r="AK883" s="1"/>
      <c r="AL883" s="8"/>
      <c r="AS883" s="41"/>
      <c r="AT883" s="1"/>
      <c r="AX883" s="58"/>
      <c r="BM883" s="4"/>
      <c r="BN883" s="6"/>
      <c r="BO883" s="6"/>
      <c r="BP883" s="6"/>
      <c r="BQ883" s="6"/>
      <c r="BR883" s="6"/>
      <c r="BT883" s="68"/>
    </row>
    <row r="884" spans="3:72" s="5" customFormat="1" x14ac:dyDescent="0.35">
      <c r="C884" s="402"/>
      <c r="D884" s="402"/>
      <c r="E884" s="6"/>
      <c r="F884" s="77"/>
      <c r="G884" s="77"/>
      <c r="H884" s="77"/>
      <c r="J884" s="459"/>
      <c r="K884" s="6"/>
      <c r="L884" s="6"/>
      <c r="M884" s="6"/>
      <c r="N884" s="6"/>
      <c r="Q884" s="47"/>
      <c r="S884" s="6"/>
      <c r="T884" s="6"/>
      <c r="U884" s="6"/>
      <c r="W884" s="6"/>
      <c r="X884" s="6"/>
      <c r="Y884" s="6"/>
      <c r="AA884" s="54"/>
      <c r="AC884" s="6"/>
      <c r="AD884" s="288"/>
      <c r="AE884" s="6"/>
      <c r="AF884" s="6"/>
      <c r="AH884" s="1"/>
      <c r="AI884" s="1"/>
      <c r="AJ884" s="1"/>
      <c r="AK884" s="1"/>
      <c r="AL884" s="8"/>
      <c r="AS884" s="41"/>
      <c r="AT884" s="1"/>
      <c r="AX884" s="58"/>
      <c r="BM884" s="4"/>
      <c r="BN884" s="6"/>
      <c r="BO884" s="6"/>
      <c r="BP884" s="6"/>
      <c r="BQ884" s="6"/>
      <c r="BR884" s="6"/>
      <c r="BT884" s="68"/>
    </row>
    <row r="885" spans="3:72" s="5" customFormat="1" x14ac:dyDescent="0.35">
      <c r="C885" s="402"/>
      <c r="D885" s="402"/>
      <c r="E885" s="6"/>
      <c r="F885" s="77"/>
      <c r="G885" s="77"/>
      <c r="H885" s="77"/>
      <c r="J885" s="459"/>
      <c r="K885" s="6"/>
      <c r="L885" s="6"/>
      <c r="M885" s="6"/>
      <c r="N885" s="6"/>
      <c r="Q885" s="47"/>
      <c r="S885" s="6"/>
      <c r="T885" s="6"/>
      <c r="U885" s="6"/>
      <c r="W885" s="6"/>
      <c r="X885" s="6"/>
      <c r="Y885" s="6"/>
      <c r="AA885" s="54"/>
      <c r="AC885" s="6"/>
      <c r="AD885" s="288"/>
      <c r="AE885" s="6"/>
      <c r="AF885" s="6"/>
      <c r="AH885" s="1"/>
      <c r="AI885" s="1"/>
      <c r="AJ885" s="1"/>
      <c r="AK885" s="1"/>
      <c r="AL885" s="8"/>
      <c r="AS885" s="41"/>
      <c r="AT885" s="1"/>
      <c r="AX885" s="58"/>
      <c r="BM885" s="4"/>
      <c r="BN885" s="6"/>
      <c r="BO885" s="6"/>
      <c r="BP885" s="6"/>
      <c r="BQ885" s="6"/>
      <c r="BR885" s="6"/>
      <c r="BT885" s="68"/>
    </row>
    <row r="886" spans="3:72" s="5" customFormat="1" x14ac:dyDescent="0.35">
      <c r="C886" s="402"/>
      <c r="D886" s="402"/>
      <c r="E886" s="6"/>
      <c r="F886" s="77"/>
      <c r="G886" s="77"/>
      <c r="H886" s="77"/>
      <c r="J886" s="459"/>
      <c r="K886" s="6"/>
      <c r="L886" s="6"/>
      <c r="M886" s="6"/>
      <c r="N886" s="6"/>
      <c r="Q886" s="47"/>
      <c r="S886" s="6"/>
      <c r="T886" s="6"/>
      <c r="U886" s="6"/>
      <c r="W886" s="6"/>
      <c r="X886" s="6"/>
      <c r="Y886" s="6"/>
      <c r="AA886" s="54"/>
      <c r="AC886" s="6"/>
      <c r="AD886" s="288"/>
      <c r="AE886" s="6"/>
      <c r="AF886" s="6"/>
      <c r="AH886" s="1"/>
      <c r="AI886" s="1"/>
      <c r="AJ886" s="1"/>
      <c r="AK886" s="1"/>
      <c r="AL886" s="8"/>
      <c r="AS886" s="41"/>
      <c r="AT886" s="1"/>
      <c r="AX886" s="58"/>
      <c r="BM886" s="4"/>
      <c r="BN886" s="6"/>
      <c r="BO886" s="6"/>
      <c r="BP886" s="6"/>
      <c r="BQ886" s="6"/>
      <c r="BR886" s="6"/>
      <c r="BT886" s="68"/>
    </row>
    <row r="887" spans="3:72" s="5" customFormat="1" x14ac:dyDescent="0.35">
      <c r="C887" s="402"/>
      <c r="D887" s="402"/>
      <c r="E887" s="6"/>
      <c r="F887" s="77"/>
      <c r="G887" s="77"/>
      <c r="H887" s="77"/>
      <c r="J887" s="459"/>
      <c r="K887" s="6"/>
      <c r="L887" s="6"/>
      <c r="M887" s="6"/>
      <c r="N887" s="6"/>
      <c r="Q887" s="47"/>
      <c r="S887" s="6"/>
      <c r="T887" s="6"/>
      <c r="U887" s="6"/>
      <c r="W887" s="6"/>
      <c r="X887" s="6"/>
      <c r="Y887" s="6"/>
      <c r="AA887" s="54"/>
      <c r="AC887" s="6"/>
      <c r="AD887" s="288"/>
      <c r="AE887" s="6"/>
      <c r="AF887" s="6"/>
      <c r="AH887" s="1"/>
      <c r="AI887" s="1"/>
      <c r="AJ887" s="1"/>
      <c r="AK887" s="1"/>
      <c r="AL887" s="8"/>
      <c r="AS887" s="41"/>
      <c r="AT887" s="1"/>
      <c r="AX887" s="58"/>
      <c r="BM887" s="4"/>
      <c r="BN887" s="6"/>
      <c r="BO887" s="6"/>
      <c r="BP887" s="6"/>
      <c r="BQ887" s="6"/>
      <c r="BR887" s="6"/>
      <c r="BT887" s="68"/>
    </row>
    <row r="888" spans="3:72" s="5" customFormat="1" x14ac:dyDescent="0.35">
      <c r="C888" s="402"/>
      <c r="D888" s="402"/>
      <c r="E888" s="6"/>
      <c r="F888" s="77"/>
      <c r="G888" s="77"/>
      <c r="H888" s="77"/>
      <c r="J888" s="459"/>
      <c r="K888" s="6"/>
      <c r="L888" s="6"/>
      <c r="M888" s="6"/>
      <c r="N888" s="6"/>
      <c r="Q888" s="47"/>
      <c r="S888" s="6"/>
      <c r="T888" s="6"/>
      <c r="U888" s="6"/>
      <c r="W888" s="6"/>
      <c r="X888" s="6"/>
      <c r="Y888" s="6"/>
      <c r="AA888" s="54"/>
      <c r="AC888" s="6"/>
      <c r="AD888" s="288"/>
      <c r="AE888" s="6"/>
      <c r="AF888" s="6"/>
      <c r="AH888" s="1"/>
      <c r="AI888" s="1"/>
      <c r="AJ888" s="1"/>
      <c r="AK888" s="1"/>
      <c r="AL888" s="8"/>
      <c r="AS888" s="41"/>
      <c r="AT888" s="1"/>
      <c r="AX888" s="58"/>
      <c r="BM888" s="4"/>
      <c r="BN888" s="6"/>
      <c r="BO888" s="6"/>
      <c r="BP888" s="6"/>
      <c r="BQ888" s="6"/>
      <c r="BR888" s="6"/>
      <c r="BT888" s="68"/>
    </row>
    <row r="889" spans="3:72" s="5" customFormat="1" x14ac:dyDescent="0.35">
      <c r="C889" s="402"/>
      <c r="D889" s="402"/>
      <c r="E889" s="6"/>
      <c r="F889" s="77"/>
      <c r="G889" s="77"/>
      <c r="H889" s="77"/>
      <c r="J889" s="459"/>
      <c r="K889" s="6"/>
      <c r="L889" s="6"/>
      <c r="M889" s="6"/>
      <c r="N889" s="6"/>
      <c r="Q889" s="47"/>
      <c r="S889" s="6"/>
      <c r="T889" s="6"/>
      <c r="U889" s="6"/>
      <c r="W889" s="6"/>
      <c r="X889" s="6"/>
      <c r="Y889" s="6"/>
      <c r="AA889" s="54"/>
      <c r="AC889" s="6"/>
      <c r="AD889" s="288"/>
      <c r="AE889" s="6"/>
      <c r="AF889" s="6"/>
      <c r="AH889" s="1"/>
      <c r="AI889" s="1"/>
      <c r="AJ889" s="1"/>
      <c r="AK889" s="1"/>
      <c r="AL889" s="8"/>
      <c r="AS889" s="41"/>
      <c r="AT889" s="1"/>
      <c r="AX889" s="58"/>
      <c r="BM889" s="4"/>
      <c r="BN889" s="6"/>
      <c r="BO889" s="6"/>
      <c r="BP889" s="6"/>
      <c r="BQ889" s="6"/>
      <c r="BR889" s="6"/>
      <c r="BT889" s="68"/>
    </row>
    <row r="890" spans="3:72" s="5" customFormat="1" x14ac:dyDescent="0.35">
      <c r="C890" s="402"/>
      <c r="D890" s="402"/>
      <c r="E890" s="6"/>
      <c r="F890" s="77"/>
      <c r="G890" s="77"/>
      <c r="H890" s="77"/>
      <c r="J890" s="459"/>
      <c r="K890" s="6"/>
      <c r="L890" s="6"/>
      <c r="M890" s="6"/>
      <c r="N890" s="6"/>
      <c r="Q890" s="47"/>
      <c r="S890" s="6"/>
      <c r="T890" s="6"/>
      <c r="U890" s="6"/>
      <c r="W890" s="6"/>
      <c r="X890" s="6"/>
      <c r="Y890" s="6"/>
      <c r="AA890" s="54"/>
      <c r="AC890" s="6"/>
      <c r="AD890" s="288"/>
      <c r="AE890" s="6"/>
      <c r="AF890" s="6"/>
      <c r="AH890" s="1"/>
      <c r="AI890" s="1"/>
      <c r="AJ890" s="1"/>
      <c r="AK890" s="1"/>
      <c r="AL890" s="8"/>
      <c r="AS890" s="41"/>
      <c r="AT890" s="1"/>
      <c r="AX890" s="58"/>
      <c r="BM890" s="4"/>
      <c r="BN890" s="6"/>
      <c r="BO890" s="6"/>
      <c r="BP890" s="6"/>
      <c r="BQ890" s="6"/>
      <c r="BR890" s="6"/>
      <c r="BT890" s="68"/>
    </row>
    <row r="891" spans="3:72" s="5" customFormat="1" x14ac:dyDescent="0.35">
      <c r="C891" s="402"/>
      <c r="D891" s="402"/>
      <c r="E891" s="6"/>
      <c r="F891" s="77"/>
      <c r="G891" s="77"/>
      <c r="H891" s="77"/>
      <c r="J891" s="459"/>
      <c r="K891" s="6"/>
      <c r="L891" s="6"/>
      <c r="M891" s="6"/>
      <c r="N891" s="6"/>
      <c r="Q891" s="47"/>
      <c r="S891" s="6"/>
      <c r="T891" s="6"/>
      <c r="U891" s="6"/>
      <c r="W891" s="6"/>
      <c r="X891" s="6"/>
      <c r="Y891" s="6"/>
      <c r="AA891" s="54"/>
      <c r="AC891" s="6"/>
      <c r="AD891" s="288"/>
      <c r="AE891" s="6"/>
      <c r="AF891" s="6"/>
      <c r="AH891" s="1"/>
      <c r="AI891" s="1"/>
      <c r="AJ891" s="1"/>
      <c r="AK891" s="1"/>
      <c r="AL891" s="8"/>
      <c r="AS891" s="41"/>
      <c r="AT891" s="1"/>
      <c r="AX891" s="58"/>
      <c r="BM891" s="4"/>
      <c r="BN891" s="6"/>
      <c r="BO891" s="6"/>
      <c r="BP891" s="6"/>
      <c r="BQ891" s="6"/>
      <c r="BR891" s="6"/>
      <c r="BT891" s="68"/>
    </row>
    <row r="892" spans="3:72" s="5" customFormat="1" x14ac:dyDescent="0.35">
      <c r="C892" s="402"/>
      <c r="D892" s="402"/>
      <c r="E892" s="6"/>
      <c r="F892" s="77"/>
      <c r="G892" s="77"/>
      <c r="H892" s="77"/>
      <c r="J892" s="459"/>
      <c r="K892" s="6"/>
      <c r="L892" s="6"/>
      <c r="M892" s="6"/>
      <c r="N892" s="6"/>
      <c r="Q892" s="47"/>
      <c r="S892" s="6"/>
      <c r="T892" s="6"/>
      <c r="U892" s="6"/>
      <c r="W892" s="6"/>
      <c r="X892" s="6"/>
      <c r="Y892" s="6"/>
      <c r="AA892" s="54"/>
      <c r="AC892" s="6"/>
      <c r="AD892" s="288"/>
      <c r="AE892" s="6"/>
      <c r="AF892" s="6"/>
      <c r="AH892" s="1"/>
      <c r="AI892" s="1"/>
      <c r="AJ892" s="1"/>
      <c r="AK892" s="1"/>
      <c r="AL892" s="8"/>
      <c r="AS892" s="41"/>
      <c r="AT892" s="1"/>
      <c r="AX892" s="58"/>
      <c r="BM892" s="4"/>
      <c r="BN892" s="6"/>
      <c r="BO892" s="6"/>
      <c r="BP892" s="6"/>
      <c r="BQ892" s="6"/>
      <c r="BR892" s="6"/>
      <c r="BT892" s="68"/>
    </row>
    <row r="893" spans="3:72" s="5" customFormat="1" x14ac:dyDescent="0.35">
      <c r="C893" s="402"/>
      <c r="D893" s="402"/>
      <c r="E893" s="6"/>
      <c r="F893" s="77"/>
      <c r="G893" s="77"/>
      <c r="H893" s="77"/>
      <c r="J893" s="459"/>
      <c r="K893" s="6"/>
      <c r="L893" s="6"/>
      <c r="M893" s="6"/>
      <c r="N893" s="6"/>
      <c r="Q893" s="47"/>
      <c r="S893" s="6"/>
      <c r="T893" s="6"/>
      <c r="U893" s="6"/>
      <c r="W893" s="6"/>
      <c r="X893" s="6"/>
      <c r="Y893" s="6"/>
      <c r="AA893" s="54"/>
      <c r="AC893" s="6"/>
      <c r="AD893" s="288"/>
      <c r="AE893" s="6"/>
      <c r="AF893" s="6"/>
      <c r="AH893" s="1"/>
      <c r="AI893" s="1"/>
      <c r="AJ893" s="1"/>
      <c r="AK893" s="1"/>
      <c r="AL893" s="8"/>
      <c r="AS893" s="41"/>
      <c r="AT893" s="1"/>
      <c r="AX893" s="58"/>
      <c r="BM893" s="4"/>
      <c r="BN893" s="6"/>
      <c r="BO893" s="6"/>
      <c r="BP893" s="6"/>
      <c r="BQ893" s="6"/>
      <c r="BR893" s="6"/>
      <c r="BT893" s="68"/>
    </row>
    <row r="894" spans="3:72" s="5" customFormat="1" x14ac:dyDescent="0.35">
      <c r="C894" s="402"/>
      <c r="D894" s="402"/>
      <c r="E894" s="6"/>
      <c r="F894" s="77"/>
      <c r="G894" s="77"/>
      <c r="H894" s="77"/>
      <c r="J894" s="459"/>
      <c r="K894" s="6"/>
      <c r="L894" s="6"/>
      <c r="M894" s="6"/>
      <c r="N894" s="6"/>
      <c r="Q894" s="47"/>
      <c r="S894" s="6"/>
      <c r="T894" s="6"/>
      <c r="U894" s="6"/>
      <c r="W894" s="6"/>
      <c r="X894" s="6"/>
      <c r="Y894" s="6"/>
      <c r="AA894" s="54"/>
      <c r="AC894" s="6"/>
      <c r="AD894" s="288"/>
      <c r="AE894" s="6"/>
      <c r="AF894" s="6"/>
      <c r="AH894" s="1"/>
      <c r="AI894" s="1"/>
      <c r="AJ894" s="1"/>
      <c r="AK894" s="1"/>
      <c r="AL894" s="8"/>
      <c r="AS894" s="41"/>
      <c r="AT894" s="1"/>
      <c r="AX894" s="58"/>
      <c r="BM894" s="4"/>
      <c r="BN894" s="6"/>
      <c r="BO894" s="6"/>
      <c r="BP894" s="6"/>
      <c r="BQ894" s="6"/>
      <c r="BR894" s="6"/>
      <c r="BT894" s="68"/>
    </row>
    <row r="895" spans="3:72" s="5" customFormat="1" x14ac:dyDescent="0.35">
      <c r="C895" s="402"/>
      <c r="D895" s="402"/>
      <c r="E895" s="6"/>
      <c r="F895" s="77"/>
      <c r="G895" s="77"/>
      <c r="H895" s="77"/>
      <c r="J895" s="459"/>
      <c r="K895" s="6"/>
      <c r="L895" s="6"/>
      <c r="M895" s="6"/>
      <c r="N895" s="6"/>
      <c r="Q895" s="47"/>
      <c r="S895" s="6"/>
      <c r="T895" s="6"/>
      <c r="U895" s="6"/>
      <c r="W895" s="6"/>
      <c r="X895" s="6"/>
      <c r="Y895" s="6"/>
      <c r="AA895" s="54"/>
      <c r="AC895" s="6"/>
      <c r="AD895" s="288"/>
      <c r="AE895" s="6"/>
      <c r="AF895" s="6"/>
      <c r="AH895" s="1"/>
      <c r="AI895" s="1"/>
      <c r="AJ895" s="1"/>
      <c r="AK895" s="1"/>
      <c r="AL895" s="8"/>
      <c r="AS895" s="41"/>
      <c r="AT895" s="1"/>
      <c r="AX895" s="58"/>
      <c r="BM895" s="4"/>
      <c r="BN895" s="6"/>
      <c r="BO895" s="6"/>
      <c r="BP895" s="6"/>
      <c r="BQ895" s="6"/>
      <c r="BR895" s="6"/>
      <c r="BT895" s="68"/>
    </row>
    <row r="896" spans="3:72" s="5" customFormat="1" x14ac:dyDescent="0.35">
      <c r="C896" s="402"/>
      <c r="D896" s="402"/>
      <c r="E896" s="6"/>
      <c r="F896" s="77"/>
      <c r="G896" s="77"/>
      <c r="H896" s="77"/>
      <c r="J896" s="459"/>
      <c r="K896" s="6"/>
      <c r="L896" s="6"/>
      <c r="M896" s="6"/>
      <c r="N896" s="6"/>
      <c r="Q896" s="47"/>
      <c r="S896" s="6"/>
      <c r="T896" s="6"/>
      <c r="U896" s="6"/>
      <c r="W896" s="6"/>
      <c r="X896" s="6"/>
      <c r="Y896" s="6"/>
      <c r="AA896" s="54"/>
      <c r="AC896" s="6"/>
      <c r="AD896" s="288"/>
      <c r="AE896" s="6"/>
      <c r="AF896" s="6"/>
      <c r="AH896" s="1"/>
      <c r="AI896" s="1"/>
      <c r="AJ896" s="1"/>
      <c r="AK896" s="1"/>
      <c r="AL896" s="8"/>
      <c r="AS896" s="41"/>
      <c r="AT896" s="1"/>
      <c r="AX896" s="58"/>
      <c r="BM896" s="4"/>
      <c r="BN896" s="6"/>
      <c r="BO896" s="6"/>
      <c r="BP896" s="6"/>
      <c r="BQ896" s="6"/>
      <c r="BR896" s="6"/>
      <c r="BT896" s="68"/>
    </row>
    <row r="897" spans="3:72" s="5" customFormat="1" x14ac:dyDescent="0.35">
      <c r="C897" s="402"/>
      <c r="D897" s="402"/>
      <c r="E897" s="6"/>
      <c r="F897" s="77"/>
      <c r="G897" s="77"/>
      <c r="H897" s="77"/>
      <c r="J897" s="459"/>
      <c r="K897" s="6"/>
      <c r="L897" s="6"/>
      <c r="M897" s="6"/>
      <c r="N897" s="6"/>
      <c r="Q897" s="47"/>
      <c r="S897" s="6"/>
      <c r="T897" s="6"/>
      <c r="U897" s="6"/>
      <c r="W897" s="6"/>
      <c r="X897" s="6"/>
      <c r="Y897" s="6"/>
      <c r="AA897" s="54"/>
      <c r="AC897" s="6"/>
      <c r="AD897" s="288"/>
      <c r="AE897" s="6"/>
      <c r="AF897" s="6"/>
      <c r="AH897" s="1"/>
      <c r="AI897" s="1"/>
      <c r="AJ897" s="1"/>
      <c r="AK897" s="1"/>
      <c r="AL897" s="8"/>
      <c r="AS897" s="41"/>
      <c r="AT897" s="1"/>
      <c r="AX897" s="58"/>
      <c r="BM897" s="4"/>
      <c r="BN897" s="6"/>
      <c r="BO897" s="6"/>
      <c r="BP897" s="6"/>
      <c r="BQ897" s="6"/>
      <c r="BR897" s="6"/>
      <c r="BT897" s="68"/>
    </row>
    <row r="898" spans="3:72" s="5" customFormat="1" x14ac:dyDescent="0.35">
      <c r="C898" s="402"/>
      <c r="D898" s="402"/>
      <c r="E898" s="6"/>
      <c r="F898" s="77"/>
      <c r="G898" s="77"/>
      <c r="H898" s="77"/>
      <c r="J898" s="459"/>
      <c r="K898" s="6"/>
      <c r="L898" s="6"/>
      <c r="M898" s="6"/>
      <c r="N898" s="6"/>
      <c r="Q898" s="47"/>
      <c r="S898" s="6"/>
      <c r="T898" s="6"/>
      <c r="U898" s="6"/>
      <c r="W898" s="6"/>
      <c r="X898" s="6"/>
      <c r="Y898" s="6"/>
      <c r="AA898" s="54"/>
      <c r="AC898" s="6"/>
      <c r="AD898" s="288"/>
      <c r="AE898" s="6"/>
      <c r="AF898" s="6"/>
      <c r="AH898" s="1"/>
      <c r="AI898" s="1"/>
      <c r="AJ898" s="1"/>
      <c r="AK898" s="1"/>
      <c r="AL898" s="8"/>
      <c r="AS898" s="41"/>
      <c r="AT898" s="1"/>
      <c r="AX898" s="58"/>
      <c r="BM898" s="4"/>
      <c r="BN898" s="6"/>
      <c r="BO898" s="6"/>
      <c r="BP898" s="6"/>
      <c r="BQ898" s="6"/>
      <c r="BR898" s="6"/>
      <c r="BT898" s="68"/>
    </row>
    <row r="899" spans="3:72" s="5" customFormat="1" x14ac:dyDescent="0.35">
      <c r="C899" s="402"/>
      <c r="D899" s="402"/>
      <c r="E899" s="6"/>
      <c r="F899" s="77"/>
      <c r="G899" s="77"/>
      <c r="H899" s="77"/>
      <c r="J899" s="459"/>
      <c r="K899" s="6"/>
      <c r="L899" s="6"/>
      <c r="M899" s="6"/>
      <c r="N899" s="6"/>
      <c r="Q899" s="47"/>
      <c r="S899" s="6"/>
      <c r="T899" s="6"/>
      <c r="U899" s="6"/>
      <c r="W899" s="6"/>
      <c r="X899" s="6"/>
      <c r="Y899" s="6"/>
      <c r="AA899" s="54"/>
      <c r="AC899" s="6"/>
      <c r="AD899" s="288"/>
      <c r="AE899" s="6"/>
      <c r="AF899" s="6"/>
      <c r="AH899" s="1"/>
      <c r="AI899" s="1"/>
      <c r="AJ899" s="1"/>
      <c r="AK899" s="1"/>
      <c r="AL899" s="8"/>
      <c r="AS899" s="41"/>
      <c r="AT899" s="1"/>
      <c r="AX899" s="58"/>
      <c r="BM899" s="4"/>
      <c r="BN899" s="6"/>
      <c r="BO899" s="6"/>
      <c r="BP899" s="6"/>
      <c r="BQ899" s="6"/>
      <c r="BR899" s="6"/>
      <c r="BT899" s="68"/>
    </row>
    <row r="900" spans="3:72" s="5" customFormat="1" x14ac:dyDescent="0.35">
      <c r="C900" s="402"/>
      <c r="D900" s="402"/>
      <c r="E900" s="6"/>
      <c r="F900" s="77"/>
      <c r="G900" s="77"/>
      <c r="H900" s="77"/>
      <c r="J900" s="459"/>
      <c r="K900" s="6"/>
      <c r="L900" s="6"/>
      <c r="M900" s="6"/>
      <c r="N900" s="6"/>
      <c r="Q900" s="47"/>
      <c r="S900" s="6"/>
      <c r="T900" s="6"/>
      <c r="U900" s="6"/>
      <c r="W900" s="6"/>
      <c r="X900" s="6"/>
      <c r="Y900" s="6"/>
      <c r="AA900" s="54"/>
      <c r="AC900" s="6"/>
      <c r="AD900" s="288"/>
      <c r="AE900" s="6"/>
      <c r="AF900" s="6"/>
      <c r="AH900" s="1"/>
      <c r="AI900" s="1"/>
      <c r="AJ900" s="1"/>
      <c r="AK900" s="1"/>
      <c r="AL900" s="8"/>
      <c r="AS900" s="41"/>
      <c r="AT900" s="1"/>
      <c r="AX900" s="58"/>
      <c r="BM900" s="4"/>
      <c r="BN900" s="6"/>
      <c r="BO900" s="6"/>
      <c r="BP900" s="6"/>
      <c r="BQ900" s="6"/>
      <c r="BR900" s="6"/>
      <c r="BT900" s="68"/>
    </row>
    <row r="901" spans="3:72" s="5" customFormat="1" x14ac:dyDescent="0.35">
      <c r="C901" s="402"/>
      <c r="D901" s="402"/>
      <c r="E901" s="6"/>
      <c r="F901" s="77"/>
      <c r="G901" s="77"/>
      <c r="H901" s="77"/>
      <c r="J901" s="459"/>
      <c r="K901" s="6"/>
      <c r="L901" s="6"/>
      <c r="M901" s="6"/>
      <c r="N901" s="6"/>
      <c r="Q901" s="47"/>
      <c r="S901" s="6"/>
      <c r="T901" s="6"/>
      <c r="U901" s="6"/>
      <c r="W901" s="6"/>
      <c r="X901" s="6"/>
      <c r="Y901" s="6"/>
      <c r="AA901" s="54"/>
      <c r="AC901" s="6"/>
      <c r="AD901" s="288"/>
      <c r="AE901" s="6"/>
      <c r="AF901" s="6"/>
      <c r="AH901" s="1"/>
      <c r="AI901" s="1"/>
      <c r="AJ901" s="1"/>
      <c r="AK901" s="1"/>
      <c r="AL901" s="8"/>
      <c r="AS901" s="41"/>
      <c r="AT901" s="1"/>
      <c r="AX901" s="58"/>
      <c r="BM901" s="4"/>
      <c r="BN901" s="6"/>
      <c r="BO901" s="6"/>
      <c r="BP901" s="6"/>
      <c r="BQ901" s="6"/>
      <c r="BR901" s="6"/>
      <c r="BT901" s="68"/>
    </row>
    <row r="902" spans="3:72" s="5" customFormat="1" x14ac:dyDescent="0.35">
      <c r="C902" s="402"/>
      <c r="D902" s="402"/>
      <c r="E902" s="6"/>
      <c r="F902" s="77"/>
      <c r="G902" s="77"/>
      <c r="H902" s="77"/>
      <c r="J902" s="459"/>
      <c r="K902" s="6"/>
      <c r="L902" s="6"/>
      <c r="M902" s="6"/>
      <c r="N902" s="6"/>
      <c r="Q902" s="47"/>
      <c r="S902" s="6"/>
      <c r="T902" s="6"/>
      <c r="U902" s="6"/>
      <c r="W902" s="6"/>
      <c r="X902" s="6"/>
      <c r="Y902" s="6"/>
      <c r="AA902" s="54"/>
      <c r="AC902" s="6"/>
      <c r="AD902" s="288"/>
      <c r="AE902" s="6"/>
      <c r="AF902" s="6"/>
      <c r="AH902" s="1"/>
      <c r="AI902" s="1"/>
      <c r="AJ902" s="1"/>
      <c r="AK902" s="1"/>
      <c r="AL902" s="8"/>
      <c r="AS902" s="41"/>
      <c r="AT902" s="1"/>
      <c r="AX902" s="58"/>
      <c r="BM902" s="4"/>
      <c r="BN902" s="6"/>
      <c r="BO902" s="6"/>
      <c r="BP902" s="6"/>
      <c r="BQ902" s="6"/>
      <c r="BR902" s="6"/>
      <c r="BT902" s="68"/>
    </row>
    <row r="903" spans="3:72" s="5" customFormat="1" x14ac:dyDescent="0.35">
      <c r="C903" s="402"/>
      <c r="D903" s="402"/>
      <c r="E903" s="6"/>
      <c r="F903" s="77"/>
      <c r="G903" s="77"/>
      <c r="H903" s="77"/>
      <c r="J903" s="459"/>
      <c r="K903" s="6"/>
      <c r="L903" s="6"/>
      <c r="M903" s="6"/>
      <c r="N903" s="6"/>
      <c r="Q903" s="47"/>
      <c r="S903" s="6"/>
      <c r="T903" s="6"/>
      <c r="U903" s="6"/>
      <c r="W903" s="6"/>
      <c r="X903" s="6"/>
      <c r="Y903" s="6"/>
      <c r="AA903" s="54"/>
      <c r="AC903" s="6"/>
      <c r="AD903" s="288"/>
      <c r="AE903" s="6"/>
      <c r="AF903" s="6"/>
      <c r="AH903" s="1"/>
      <c r="AI903" s="1"/>
      <c r="AJ903" s="1"/>
      <c r="AK903" s="1"/>
      <c r="AL903" s="8"/>
      <c r="AS903" s="41"/>
      <c r="AT903" s="1"/>
      <c r="AX903" s="58"/>
      <c r="BM903" s="4"/>
      <c r="BN903" s="6"/>
      <c r="BO903" s="6"/>
      <c r="BP903" s="6"/>
      <c r="BQ903" s="6"/>
      <c r="BR903" s="6"/>
      <c r="BT903" s="68"/>
    </row>
    <row r="904" spans="3:72" s="5" customFormat="1" x14ac:dyDescent="0.35">
      <c r="C904" s="402"/>
      <c r="D904" s="402"/>
      <c r="E904" s="6"/>
      <c r="F904" s="77"/>
      <c r="G904" s="77"/>
      <c r="H904" s="77"/>
      <c r="J904" s="459"/>
      <c r="K904" s="6"/>
      <c r="L904" s="6"/>
      <c r="M904" s="6"/>
      <c r="N904" s="6"/>
      <c r="Q904" s="47"/>
      <c r="S904" s="6"/>
      <c r="T904" s="6"/>
      <c r="U904" s="6"/>
      <c r="W904" s="6"/>
      <c r="X904" s="6"/>
      <c r="Y904" s="6"/>
      <c r="AA904" s="54"/>
      <c r="AC904" s="6"/>
      <c r="AD904" s="288"/>
      <c r="AE904" s="6"/>
      <c r="AF904" s="6"/>
      <c r="AH904" s="1"/>
      <c r="AI904" s="1"/>
      <c r="AJ904" s="1"/>
      <c r="AK904" s="1"/>
      <c r="AL904" s="8"/>
      <c r="AS904" s="41"/>
      <c r="AT904" s="1"/>
      <c r="AX904" s="58"/>
      <c r="BM904" s="4"/>
      <c r="BN904" s="6"/>
      <c r="BO904" s="6"/>
      <c r="BP904" s="6"/>
      <c r="BQ904" s="6"/>
      <c r="BR904" s="6"/>
      <c r="BT904" s="68"/>
    </row>
    <row r="905" spans="3:72" s="5" customFormat="1" x14ac:dyDescent="0.35">
      <c r="C905" s="402"/>
      <c r="D905" s="402"/>
      <c r="E905" s="6"/>
      <c r="F905" s="77"/>
      <c r="G905" s="77"/>
      <c r="H905" s="77"/>
      <c r="J905" s="459"/>
      <c r="K905" s="6"/>
      <c r="L905" s="6"/>
      <c r="M905" s="6"/>
      <c r="N905" s="6"/>
      <c r="Q905" s="47"/>
      <c r="S905" s="6"/>
      <c r="T905" s="6"/>
      <c r="U905" s="6"/>
      <c r="W905" s="6"/>
      <c r="X905" s="6"/>
      <c r="Y905" s="6"/>
      <c r="AA905" s="54"/>
      <c r="AC905" s="6"/>
      <c r="AD905" s="288"/>
      <c r="AE905" s="6"/>
      <c r="AF905" s="6"/>
      <c r="AH905" s="1"/>
      <c r="AI905" s="1"/>
      <c r="AJ905" s="1"/>
      <c r="AK905" s="1"/>
      <c r="AL905" s="8"/>
      <c r="AS905" s="41"/>
      <c r="AT905" s="1"/>
      <c r="AX905" s="58"/>
      <c r="BM905" s="4"/>
      <c r="BN905" s="6"/>
      <c r="BO905" s="6"/>
      <c r="BP905" s="6"/>
      <c r="BQ905" s="6"/>
      <c r="BR905" s="6"/>
      <c r="BT905" s="68"/>
    </row>
    <row r="906" spans="3:72" s="5" customFormat="1" x14ac:dyDescent="0.35">
      <c r="C906" s="402"/>
      <c r="D906" s="402"/>
      <c r="E906" s="6"/>
      <c r="F906" s="77"/>
      <c r="G906" s="77"/>
      <c r="H906" s="77"/>
      <c r="J906" s="459"/>
      <c r="K906" s="6"/>
      <c r="L906" s="6"/>
      <c r="M906" s="6"/>
      <c r="N906" s="6"/>
      <c r="Q906" s="47"/>
      <c r="S906" s="6"/>
      <c r="T906" s="6"/>
      <c r="U906" s="6"/>
      <c r="W906" s="6"/>
      <c r="X906" s="6"/>
      <c r="Y906" s="6"/>
      <c r="AA906" s="54"/>
      <c r="AC906" s="6"/>
      <c r="AD906" s="288"/>
      <c r="AE906" s="6"/>
      <c r="AF906" s="6"/>
      <c r="AH906" s="1"/>
      <c r="AI906" s="1"/>
      <c r="AJ906" s="1"/>
      <c r="AK906" s="1"/>
      <c r="AL906" s="8"/>
      <c r="AS906" s="41"/>
      <c r="AT906" s="1"/>
      <c r="AX906" s="58"/>
      <c r="BM906" s="4"/>
      <c r="BN906" s="6"/>
      <c r="BO906" s="6"/>
      <c r="BP906" s="6"/>
      <c r="BQ906" s="6"/>
      <c r="BR906" s="6"/>
      <c r="BT906" s="68"/>
    </row>
    <row r="907" spans="3:72" s="5" customFormat="1" x14ac:dyDescent="0.35">
      <c r="C907" s="402"/>
      <c r="D907" s="402"/>
      <c r="E907" s="6"/>
      <c r="F907" s="77"/>
      <c r="G907" s="77"/>
      <c r="H907" s="77"/>
      <c r="J907" s="459"/>
      <c r="K907" s="6"/>
      <c r="L907" s="6"/>
      <c r="M907" s="6"/>
      <c r="N907" s="6"/>
      <c r="Q907" s="47"/>
      <c r="S907" s="6"/>
      <c r="T907" s="6"/>
      <c r="U907" s="6"/>
      <c r="W907" s="6"/>
      <c r="X907" s="6"/>
      <c r="Y907" s="6"/>
      <c r="AA907" s="54"/>
      <c r="AC907" s="6"/>
      <c r="AD907" s="288"/>
      <c r="AE907" s="6"/>
      <c r="AF907" s="6"/>
      <c r="AH907" s="1"/>
      <c r="AI907" s="1"/>
      <c r="AJ907" s="1"/>
      <c r="AK907" s="1"/>
      <c r="AL907" s="8"/>
      <c r="AS907" s="41"/>
      <c r="AT907" s="1"/>
      <c r="AX907" s="58"/>
      <c r="BM907" s="4"/>
      <c r="BN907" s="6"/>
      <c r="BO907" s="6"/>
      <c r="BP907" s="6"/>
      <c r="BQ907" s="6"/>
      <c r="BR907" s="6"/>
      <c r="BT907" s="68"/>
    </row>
    <row r="908" spans="3:72" s="5" customFormat="1" x14ac:dyDescent="0.35">
      <c r="C908" s="402"/>
      <c r="D908" s="402"/>
      <c r="E908" s="6"/>
      <c r="F908" s="77"/>
      <c r="G908" s="77"/>
      <c r="H908" s="77"/>
      <c r="J908" s="459"/>
      <c r="K908" s="6"/>
      <c r="L908" s="6"/>
      <c r="M908" s="6"/>
      <c r="N908" s="6"/>
      <c r="Q908" s="47"/>
      <c r="S908" s="6"/>
      <c r="T908" s="6"/>
      <c r="U908" s="6"/>
      <c r="W908" s="6"/>
      <c r="X908" s="6"/>
      <c r="Y908" s="6"/>
      <c r="AA908" s="54"/>
      <c r="AC908" s="6"/>
      <c r="AD908" s="288"/>
      <c r="AE908" s="6"/>
      <c r="AF908" s="6"/>
      <c r="AH908" s="1"/>
      <c r="AI908" s="1"/>
      <c r="AJ908" s="1"/>
      <c r="AK908" s="1"/>
      <c r="AL908" s="8"/>
      <c r="AS908" s="41"/>
      <c r="AT908" s="1"/>
      <c r="AX908" s="58"/>
      <c r="BM908" s="4"/>
      <c r="BN908" s="6"/>
      <c r="BO908" s="6"/>
      <c r="BP908" s="6"/>
      <c r="BQ908" s="6"/>
      <c r="BR908" s="6"/>
      <c r="BT908" s="68"/>
    </row>
    <row r="909" spans="3:72" s="5" customFormat="1" x14ac:dyDescent="0.35">
      <c r="C909" s="402"/>
      <c r="D909" s="402"/>
      <c r="E909" s="6"/>
      <c r="F909" s="77"/>
      <c r="G909" s="77"/>
      <c r="H909" s="77"/>
      <c r="J909" s="459"/>
      <c r="K909" s="6"/>
      <c r="L909" s="6"/>
      <c r="M909" s="6"/>
      <c r="N909" s="6"/>
      <c r="Q909" s="47"/>
      <c r="S909" s="6"/>
      <c r="T909" s="6"/>
      <c r="U909" s="6"/>
      <c r="W909" s="6"/>
      <c r="X909" s="6"/>
      <c r="Y909" s="6"/>
      <c r="AA909" s="54"/>
      <c r="AC909" s="6"/>
      <c r="AD909" s="288"/>
      <c r="AE909" s="6"/>
      <c r="AF909" s="6"/>
      <c r="AH909" s="1"/>
      <c r="AI909" s="1"/>
      <c r="AJ909" s="1"/>
      <c r="AK909" s="1"/>
      <c r="AL909" s="8"/>
      <c r="AS909" s="41"/>
      <c r="AT909" s="1"/>
      <c r="AX909" s="58"/>
      <c r="BM909" s="4"/>
      <c r="BN909" s="6"/>
      <c r="BO909" s="6"/>
      <c r="BP909" s="6"/>
      <c r="BQ909" s="6"/>
      <c r="BR909" s="6"/>
      <c r="BT909" s="68"/>
    </row>
    <row r="910" spans="3:72" s="5" customFormat="1" x14ac:dyDescent="0.35">
      <c r="C910" s="402"/>
      <c r="D910" s="402"/>
      <c r="E910" s="6"/>
      <c r="F910" s="77"/>
      <c r="G910" s="77"/>
      <c r="H910" s="77"/>
      <c r="J910" s="459"/>
      <c r="K910" s="6"/>
      <c r="L910" s="6"/>
      <c r="M910" s="6"/>
      <c r="N910" s="6"/>
      <c r="Q910" s="47"/>
      <c r="S910" s="6"/>
      <c r="T910" s="6"/>
      <c r="U910" s="6"/>
      <c r="W910" s="6"/>
      <c r="X910" s="6"/>
      <c r="Y910" s="6"/>
      <c r="AA910" s="54"/>
      <c r="AC910" s="6"/>
      <c r="AD910" s="288"/>
      <c r="AE910" s="6"/>
      <c r="AF910" s="6"/>
      <c r="AH910" s="1"/>
      <c r="AI910" s="1"/>
      <c r="AJ910" s="1"/>
      <c r="AK910" s="1"/>
      <c r="AL910" s="8"/>
      <c r="AS910" s="41"/>
      <c r="AT910" s="1"/>
      <c r="AX910" s="58"/>
      <c r="BM910" s="4"/>
      <c r="BN910" s="6"/>
      <c r="BO910" s="6"/>
      <c r="BP910" s="6"/>
      <c r="BQ910" s="6"/>
      <c r="BR910" s="6"/>
      <c r="BT910" s="68"/>
    </row>
    <row r="911" spans="3:72" s="5" customFormat="1" x14ac:dyDescent="0.35">
      <c r="C911" s="402"/>
      <c r="D911" s="402"/>
      <c r="E911" s="6"/>
      <c r="F911" s="77"/>
      <c r="G911" s="77"/>
      <c r="H911" s="77"/>
      <c r="J911" s="459"/>
      <c r="K911" s="6"/>
      <c r="L911" s="6"/>
      <c r="M911" s="6"/>
      <c r="N911" s="6"/>
      <c r="Q911" s="47"/>
      <c r="S911" s="6"/>
      <c r="T911" s="6"/>
      <c r="U911" s="6"/>
      <c r="W911" s="6"/>
      <c r="X911" s="6"/>
      <c r="Y911" s="6"/>
      <c r="AA911" s="54"/>
      <c r="AC911" s="6"/>
      <c r="AD911" s="288"/>
      <c r="AE911" s="6"/>
      <c r="AF911" s="6"/>
      <c r="AH911" s="1"/>
      <c r="AI911" s="1"/>
      <c r="AJ911" s="1"/>
      <c r="AK911" s="1"/>
      <c r="AL911" s="8"/>
      <c r="AS911" s="41"/>
      <c r="AT911" s="1"/>
      <c r="AX911" s="58"/>
      <c r="BM911" s="4"/>
      <c r="BN911" s="6"/>
      <c r="BO911" s="6"/>
      <c r="BP911" s="6"/>
      <c r="BQ911" s="6"/>
      <c r="BR911" s="6"/>
      <c r="BT911" s="68"/>
    </row>
    <row r="912" spans="3:72" s="5" customFormat="1" x14ac:dyDescent="0.35">
      <c r="C912" s="402"/>
      <c r="D912" s="402"/>
      <c r="E912" s="6"/>
      <c r="F912" s="77"/>
      <c r="G912" s="77"/>
      <c r="H912" s="77"/>
      <c r="J912" s="459"/>
      <c r="K912" s="6"/>
      <c r="L912" s="6"/>
      <c r="M912" s="6"/>
      <c r="N912" s="6"/>
      <c r="Q912" s="47"/>
      <c r="S912" s="6"/>
      <c r="T912" s="6"/>
      <c r="U912" s="6"/>
      <c r="W912" s="6"/>
      <c r="X912" s="6"/>
      <c r="Y912" s="6"/>
      <c r="AA912" s="54"/>
      <c r="AC912" s="6"/>
      <c r="AD912" s="288"/>
      <c r="AE912" s="6"/>
      <c r="AF912" s="6"/>
      <c r="AH912" s="1"/>
      <c r="AI912" s="1"/>
      <c r="AJ912" s="1"/>
      <c r="AK912" s="1"/>
      <c r="AL912" s="8"/>
      <c r="AS912" s="41"/>
      <c r="AT912" s="1"/>
      <c r="AX912" s="58"/>
      <c r="BM912" s="4"/>
      <c r="BN912" s="6"/>
      <c r="BO912" s="6"/>
      <c r="BP912" s="6"/>
      <c r="BQ912" s="6"/>
      <c r="BR912" s="6"/>
      <c r="BT912" s="68"/>
    </row>
    <row r="913" spans="3:72" s="5" customFormat="1" x14ac:dyDescent="0.35">
      <c r="C913" s="402"/>
      <c r="D913" s="402"/>
      <c r="E913" s="6"/>
      <c r="F913" s="77"/>
      <c r="G913" s="77"/>
      <c r="H913" s="77"/>
      <c r="J913" s="459"/>
      <c r="K913" s="6"/>
      <c r="L913" s="6"/>
      <c r="M913" s="6"/>
      <c r="N913" s="6"/>
      <c r="Q913" s="47"/>
      <c r="S913" s="6"/>
      <c r="T913" s="6"/>
      <c r="U913" s="6"/>
      <c r="W913" s="6"/>
      <c r="X913" s="6"/>
      <c r="Y913" s="6"/>
      <c r="AA913" s="54"/>
      <c r="AC913" s="6"/>
      <c r="AD913" s="288"/>
      <c r="AE913" s="6"/>
      <c r="AF913" s="6"/>
      <c r="AH913" s="1"/>
      <c r="AI913" s="1"/>
      <c r="AJ913" s="1"/>
      <c r="AK913" s="1"/>
      <c r="AL913" s="8"/>
      <c r="AS913" s="41"/>
      <c r="AT913" s="1"/>
      <c r="AX913" s="58"/>
      <c r="BM913" s="4"/>
      <c r="BN913" s="6"/>
      <c r="BO913" s="6"/>
      <c r="BP913" s="6"/>
      <c r="BQ913" s="6"/>
      <c r="BR913" s="6"/>
      <c r="BT913" s="68"/>
    </row>
    <row r="914" spans="3:72" s="5" customFormat="1" x14ac:dyDescent="0.35">
      <c r="C914" s="402"/>
      <c r="D914" s="402"/>
      <c r="E914" s="6"/>
      <c r="F914" s="77"/>
      <c r="G914" s="77"/>
      <c r="H914" s="77"/>
      <c r="J914" s="459"/>
      <c r="K914" s="6"/>
      <c r="L914" s="6"/>
      <c r="M914" s="6"/>
      <c r="N914" s="6"/>
      <c r="Q914" s="47"/>
      <c r="S914" s="6"/>
      <c r="T914" s="6"/>
      <c r="U914" s="6"/>
      <c r="W914" s="6"/>
      <c r="X914" s="6"/>
      <c r="Y914" s="6"/>
      <c r="AA914" s="54"/>
      <c r="AC914" s="6"/>
      <c r="AD914" s="288"/>
      <c r="AE914" s="6"/>
      <c r="AF914" s="6"/>
      <c r="AH914" s="1"/>
      <c r="AI914" s="1"/>
      <c r="AJ914" s="1"/>
      <c r="AK914" s="1"/>
      <c r="AL914" s="8"/>
      <c r="AS914" s="41"/>
      <c r="AT914" s="1"/>
      <c r="AX914" s="58"/>
      <c r="BM914" s="4"/>
      <c r="BN914" s="6"/>
      <c r="BO914" s="6"/>
      <c r="BP914" s="6"/>
      <c r="BQ914" s="6"/>
      <c r="BR914" s="6"/>
      <c r="BT914" s="68"/>
    </row>
    <row r="915" spans="3:72" s="5" customFormat="1" x14ac:dyDescent="0.35">
      <c r="C915" s="402"/>
      <c r="D915" s="402"/>
      <c r="E915" s="6"/>
      <c r="F915" s="77"/>
      <c r="G915" s="77"/>
      <c r="H915" s="77"/>
      <c r="J915" s="459"/>
      <c r="K915" s="6"/>
      <c r="L915" s="6"/>
      <c r="M915" s="6"/>
      <c r="N915" s="6"/>
      <c r="Q915" s="47"/>
      <c r="S915" s="6"/>
      <c r="T915" s="6"/>
      <c r="U915" s="6"/>
      <c r="W915" s="6"/>
      <c r="X915" s="6"/>
      <c r="Y915" s="6"/>
      <c r="AA915" s="54"/>
      <c r="AC915" s="6"/>
      <c r="AD915" s="288"/>
      <c r="AE915" s="6"/>
      <c r="AF915" s="6"/>
      <c r="AH915" s="1"/>
      <c r="AI915" s="1"/>
      <c r="AJ915" s="1"/>
      <c r="AK915" s="1"/>
      <c r="AL915" s="8"/>
      <c r="AS915" s="41"/>
      <c r="AT915" s="1"/>
      <c r="AX915" s="58"/>
      <c r="BM915" s="4"/>
      <c r="BN915" s="6"/>
      <c r="BO915" s="6"/>
      <c r="BP915" s="6"/>
      <c r="BQ915" s="6"/>
      <c r="BR915" s="6"/>
      <c r="BT915" s="68"/>
    </row>
    <row r="916" spans="3:72" s="5" customFormat="1" x14ac:dyDescent="0.35">
      <c r="C916" s="402"/>
      <c r="D916" s="402"/>
      <c r="E916" s="6"/>
      <c r="F916" s="77"/>
      <c r="G916" s="77"/>
      <c r="H916" s="77"/>
      <c r="J916" s="459"/>
      <c r="K916" s="6"/>
      <c r="L916" s="6"/>
      <c r="M916" s="6"/>
      <c r="N916" s="6"/>
      <c r="Q916" s="47"/>
      <c r="S916" s="6"/>
      <c r="T916" s="6"/>
      <c r="U916" s="6"/>
      <c r="W916" s="6"/>
      <c r="X916" s="6"/>
      <c r="Y916" s="6"/>
      <c r="AA916" s="54"/>
      <c r="AC916" s="6"/>
      <c r="AD916" s="288"/>
      <c r="AE916" s="6"/>
      <c r="AF916" s="6"/>
      <c r="AH916" s="1"/>
      <c r="AI916" s="1"/>
      <c r="AJ916" s="1"/>
      <c r="AK916" s="1"/>
      <c r="AL916" s="8"/>
      <c r="AS916" s="41"/>
      <c r="AT916" s="1"/>
      <c r="AX916" s="58"/>
      <c r="BM916" s="4"/>
      <c r="BN916" s="6"/>
      <c r="BO916" s="6"/>
      <c r="BP916" s="6"/>
      <c r="BQ916" s="6"/>
      <c r="BR916" s="6"/>
      <c r="BT916" s="68"/>
    </row>
    <row r="917" spans="3:72" s="5" customFormat="1" x14ac:dyDescent="0.35">
      <c r="C917" s="402"/>
      <c r="D917" s="402"/>
      <c r="E917" s="6"/>
      <c r="F917" s="77"/>
      <c r="G917" s="77"/>
      <c r="H917" s="77"/>
      <c r="J917" s="459"/>
      <c r="K917" s="6"/>
      <c r="L917" s="6"/>
      <c r="M917" s="6"/>
      <c r="N917" s="6"/>
      <c r="Q917" s="47"/>
      <c r="S917" s="6"/>
      <c r="T917" s="6"/>
      <c r="U917" s="6"/>
      <c r="W917" s="6"/>
      <c r="X917" s="6"/>
      <c r="Y917" s="6"/>
      <c r="AA917" s="54"/>
      <c r="AC917" s="6"/>
      <c r="AD917" s="288"/>
      <c r="AE917" s="6"/>
      <c r="AF917" s="6"/>
      <c r="AH917" s="1"/>
      <c r="AI917" s="1"/>
      <c r="AJ917" s="1"/>
      <c r="AK917" s="1"/>
      <c r="AL917" s="8"/>
      <c r="AS917" s="41"/>
      <c r="AT917" s="1"/>
      <c r="AX917" s="58"/>
      <c r="BM917" s="4"/>
      <c r="BN917" s="6"/>
      <c r="BO917" s="6"/>
      <c r="BP917" s="6"/>
      <c r="BQ917" s="6"/>
      <c r="BR917" s="6"/>
      <c r="BT917" s="68"/>
    </row>
    <row r="918" spans="3:72" s="5" customFormat="1" x14ac:dyDescent="0.35">
      <c r="C918" s="402"/>
      <c r="D918" s="402"/>
      <c r="E918" s="6"/>
      <c r="F918" s="77"/>
      <c r="G918" s="77"/>
      <c r="H918" s="77"/>
      <c r="J918" s="459"/>
      <c r="K918" s="6"/>
      <c r="L918" s="6"/>
      <c r="M918" s="6"/>
      <c r="N918" s="6"/>
      <c r="Q918" s="47"/>
      <c r="S918" s="6"/>
      <c r="T918" s="6"/>
      <c r="U918" s="6"/>
      <c r="W918" s="6"/>
      <c r="X918" s="6"/>
      <c r="Y918" s="6"/>
      <c r="AA918" s="54"/>
      <c r="AC918" s="6"/>
      <c r="AD918" s="288"/>
      <c r="AE918" s="6"/>
      <c r="AF918" s="6"/>
      <c r="AH918" s="1"/>
      <c r="AI918" s="1"/>
      <c r="AJ918" s="1"/>
      <c r="AK918" s="1"/>
      <c r="AL918" s="8"/>
      <c r="AS918" s="41"/>
      <c r="AT918" s="1"/>
      <c r="AX918" s="58"/>
      <c r="BM918" s="4"/>
      <c r="BN918" s="6"/>
      <c r="BO918" s="6"/>
      <c r="BP918" s="6"/>
      <c r="BQ918" s="6"/>
      <c r="BR918" s="6"/>
      <c r="BT918" s="68"/>
    </row>
    <row r="919" spans="3:72" s="5" customFormat="1" x14ac:dyDescent="0.35">
      <c r="C919" s="402"/>
      <c r="D919" s="402"/>
      <c r="E919" s="6"/>
      <c r="F919" s="77"/>
      <c r="G919" s="77"/>
      <c r="H919" s="77"/>
      <c r="J919" s="459"/>
      <c r="K919" s="6"/>
      <c r="L919" s="6"/>
      <c r="M919" s="6"/>
      <c r="N919" s="6"/>
      <c r="Q919" s="47"/>
      <c r="S919" s="6"/>
      <c r="T919" s="6"/>
      <c r="U919" s="6"/>
      <c r="W919" s="6"/>
      <c r="X919" s="6"/>
      <c r="Y919" s="6"/>
      <c r="AA919" s="54"/>
      <c r="AC919" s="6"/>
      <c r="AD919" s="288"/>
      <c r="AE919" s="6"/>
      <c r="AF919" s="6"/>
      <c r="AH919" s="1"/>
      <c r="AI919" s="1"/>
      <c r="AJ919" s="1"/>
      <c r="AK919" s="1"/>
      <c r="AL919" s="8"/>
      <c r="AS919" s="41"/>
      <c r="AT919" s="1"/>
      <c r="AX919" s="58"/>
      <c r="BM919" s="4"/>
      <c r="BN919" s="6"/>
      <c r="BO919" s="6"/>
      <c r="BP919" s="6"/>
      <c r="BQ919" s="6"/>
      <c r="BR919" s="6"/>
      <c r="BT919" s="68"/>
    </row>
    <row r="920" spans="3:72" s="5" customFormat="1" x14ac:dyDescent="0.35">
      <c r="C920" s="402"/>
      <c r="D920" s="402"/>
      <c r="E920" s="6"/>
      <c r="F920" s="77"/>
      <c r="G920" s="77"/>
      <c r="H920" s="77"/>
      <c r="J920" s="459"/>
      <c r="K920" s="6"/>
      <c r="L920" s="6"/>
      <c r="M920" s="6"/>
      <c r="N920" s="6"/>
      <c r="Q920" s="47"/>
      <c r="S920" s="6"/>
      <c r="T920" s="6"/>
      <c r="U920" s="6"/>
      <c r="W920" s="6"/>
      <c r="X920" s="6"/>
      <c r="Y920" s="6"/>
      <c r="AA920" s="54"/>
      <c r="AC920" s="6"/>
      <c r="AD920" s="288"/>
      <c r="AE920" s="6"/>
      <c r="AF920" s="6"/>
      <c r="AH920" s="1"/>
      <c r="AI920" s="1"/>
      <c r="AJ920" s="1"/>
      <c r="AK920" s="1"/>
      <c r="AL920" s="8"/>
      <c r="AS920" s="41"/>
      <c r="AT920" s="1"/>
      <c r="AX920" s="58"/>
      <c r="BM920" s="4"/>
      <c r="BN920" s="6"/>
      <c r="BO920" s="6"/>
      <c r="BP920" s="6"/>
      <c r="BQ920" s="6"/>
      <c r="BR920" s="6"/>
      <c r="BT920" s="68"/>
    </row>
    <row r="921" spans="3:72" s="5" customFormat="1" x14ac:dyDescent="0.35">
      <c r="C921" s="402"/>
      <c r="D921" s="402"/>
      <c r="E921" s="6"/>
      <c r="F921" s="77"/>
      <c r="G921" s="77"/>
      <c r="H921" s="77"/>
      <c r="J921" s="459"/>
      <c r="K921" s="6"/>
      <c r="L921" s="6"/>
      <c r="M921" s="6"/>
      <c r="N921" s="6"/>
      <c r="Q921" s="47"/>
      <c r="S921" s="6"/>
      <c r="T921" s="6"/>
      <c r="U921" s="6"/>
      <c r="W921" s="6"/>
      <c r="X921" s="6"/>
      <c r="Y921" s="6"/>
      <c r="AA921" s="54"/>
      <c r="AC921" s="6"/>
      <c r="AD921" s="288"/>
      <c r="AE921" s="6"/>
      <c r="AF921" s="6"/>
      <c r="AH921" s="1"/>
      <c r="AI921" s="1"/>
      <c r="AJ921" s="1"/>
      <c r="AK921" s="1"/>
      <c r="AL921" s="8"/>
      <c r="AS921" s="41"/>
      <c r="AT921" s="1"/>
      <c r="AX921" s="58"/>
      <c r="BM921" s="4"/>
      <c r="BN921" s="6"/>
      <c r="BO921" s="6"/>
      <c r="BP921" s="6"/>
      <c r="BQ921" s="6"/>
      <c r="BR921" s="6"/>
      <c r="BT921" s="68"/>
    </row>
    <row r="922" spans="3:72" s="5" customFormat="1" x14ac:dyDescent="0.35">
      <c r="C922" s="402"/>
      <c r="D922" s="402"/>
      <c r="E922" s="6"/>
      <c r="F922" s="77"/>
      <c r="G922" s="77"/>
      <c r="H922" s="77"/>
      <c r="J922" s="459"/>
      <c r="K922" s="6"/>
      <c r="L922" s="6"/>
      <c r="M922" s="6"/>
      <c r="N922" s="6"/>
      <c r="Q922" s="47"/>
      <c r="S922" s="6"/>
      <c r="T922" s="6"/>
      <c r="U922" s="6"/>
      <c r="W922" s="6"/>
      <c r="X922" s="6"/>
      <c r="Y922" s="6"/>
      <c r="AA922" s="54"/>
      <c r="AC922" s="6"/>
      <c r="AD922" s="288"/>
      <c r="AE922" s="6"/>
      <c r="AF922" s="6"/>
      <c r="AH922" s="1"/>
      <c r="AI922" s="1"/>
      <c r="AJ922" s="1"/>
      <c r="AK922" s="1"/>
      <c r="AL922" s="8"/>
      <c r="AS922" s="41"/>
      <c r="AT922" s="1"/>
      <c r="AX922" s="58"/>
      <c r="BM922" s="4"/>
      <c r="BN922" s="6"/>
      <c r="BO922" s="6"/>
      <c r="BP922" s="6"/>
      <c r="BQ922" s="6"/>
      <c r="BR922" s="6"/>
      <c r="BT922" s="68"/>
    </row>
    <row r="923" spans="3:72" s="5" customFormat="1" x14ac:dyDescent="0.35">
      <c r="C923" s="402"/>
      <c r="D923" s="402"/>
      <c r="E923" s="6"/>
      <c r="F923" s="77"/>
      <c r="G923" s="77"/>
      <c r="H923" s="77"/>
      <c r="J923" s="459"/>
      <c r="K923" s="6"/>
      <c r="L923" s="6"/>
      <c r="M923" s="6"/>
      <c r="N923" s="6"/>
      <c r="Q923" s="47"/>
      <c r="S923" s="6"/>
      <c r="T923" s="6"/>
      <c r="U923" s="6"/>
      <c r="W923" s="6"/>
      <c r="X923" s="6"/>
      <c r="Y923" s="6"/>
      <c r="AA923" s="54"/>
      <c r="AC923" s="6"/>
      <c r="AD923" s="288"/>
      <c r="AE923" s="6"/>
      <c r="AF923" s="6"/>
      <c r="AH923" s="1"/>
      <c r="AI923" s="1"/>
      <c r="AJ923" s="1"/>
      <c r="AK923" s="1"/>
      <c r="AL923" s="8"/>
      <c r="AS923" s="41"/>
      <c r="AT923" s="1"/>
      <c r="AX923" s="58"/>
      <c r="BM923" s="4"/>
      <c r="BN923" s="6"/>
      <c r="BO923" s="6"/>
      <c r="BP923" s="6"/>
      <c r="BQ923" s="6"/>
      <c r="BR923" s="6"/>
      <c r="BT923" s="68"/>
    </row>
    <row r="924" spans="3:72" s="5" customFormat="1" x14ac:dyDescent="0.35">
      <c r="C924" s="402"/>
      <c r="D924" s="402"/>
      <c r="E924" s="6"/>
      <c r="F924" s="77"/>
      <c r="G924" s="77"/>
      <c r="H924" s="77"/>
      <c r="J924" s="459"/>
      <c r="K924" s="6"/>
      <c r="L924" s="6"/>
      <c r="M924" s="6"/>
      <c r="N924" s="6"/>
      <c r="Q924" s="47"/>
      <c r="S924" s="6"/>
      <c r="T924" s="6"/>
      <c r="U924" s="6"/>
      <c r="W924" s="6"/>
      <c r="X924" s="6"/>
      <c r="Y924" s="6"/>
      <c r="AA924" s="54"/>
      <c r="AC924" s="6"/>
      <c r="AD924" s="288"/>
      <c r="AE924" s="6"/>
      <c r="AF924" s="6"/>
      <c r="AH924" s="1"/>
      <c r="AI924" s="1"/>
      <c r="AJ924" s="1"/>
      <c r="AK924" s="1"/>
      <c r="AL924" s="8"/>
      <c r="AS924" s="41"/>
      <c r="AT924" s="1"/>
      <c r="AX924" s="58"/>
      <c r="BM924" s="4"/>
      <c r="BN924" s="6"/>
      <c r="BO924" s="6"/>
      <c r="BP924" s="6"/>
      <c r="BQ924" s="6"/>
      <c r="BR924" s="6"/>
      <c r="BT924" s="68"/>
    </row>
    <row r="925" spans="3:72" s="5" customFormat="1" x14ac:dyDescent="0.35">
      <c r="C925" s="402"/>
      <c r="D925" s="402"/>
      <c r="E925" s="6"/>
      <c r="F925" s="77"/>
      <c r="G925" s="77"/>
      <c r="H925" s="77"/>
      <c r="J925" s="459"/>
      <c r="K925" s="6"/>
      <c r="L925" s="6"/>
      <c r="M925" s="6"/>
      <c r="N925" s="6"/>
      <c r="Q925" s="47"/>
      <c r="S925" s="6"/>
      <c r="T925" s="6"/>
      <c r="U925" s="6"/>
      <c r="W925" s="6"/>
      <c r="X925" s="6"/>
      <c r="Y925" s="6"/>
      <c r="AA925" s="54"/>
      <c r="AC925" s="6"/>
      <c r="AD925" s="288"/>
      <c r="AE925" s="6"/>
      <c r="AF925" s="6"/>
      <c r="AH925" s="1"/>
      <c r="AI925" s="1"/>
      <c r="AJ925" s="1"/>
      <c r="AK925" s="1"/>
      <c r="AL925" s="8"/>
      <c r="AS925" s="41"/>
      <c r="AT925" s="1"/>
      <c r="AX925" s="58"/>
      <c r="BM925" s="4"/>
      <c r="BN925" s="6"/>
      <c r="BO925" s="6"/>
      <c r="BP925" s="6"/>
      <c r="BQ925" s="6"/>
      <c r="BR925" s="6"/>
      <c r="BT925" s="68"/>
    </row>
    <row r="926" spans="3:72" s="5" customFormat="1" x14ac:dyDescent="0.35">
      <c r="C926" s="402"/>
      <c r="D926" s="402"/>
      <c r="E926" s="6"/>
      <c r="F926" s="77"/>
      <c r="G926" s="77"/>
      <c r="H926" s="77"/>
      <c r="J926" s="459"/>
      <c r="K926" s="6"/>
      <c r="L926" s="6"/>
      <c r="M926" s="6"/>
      <c r="N926" s="6"/>
      <c r="Q926" s="47"/>
      <c r="S926" s="6"/>
      <c r="T926" s="6"/>
      <c r="U926" s="6"/>
      <c r="W926" s="6"/>
      <c r="X926" s="6"/>
      <c r="Y926" s="6"/>
      <c r="AA926" s="54"/>
      <c r="AC926" s="6"/>
      <c r="AD926" s="288"/>
      <c r="AE926" s="6"/>
      <c r="AF926" s="6"/>
      <c r="AH926" s="1"/>
      <c r="AI926" s="1"/>
      <c r="AJ926" s="1"/>
      <c r="AK926" s="1"/>
      <c r="AL926" s="8"/>
      <c r="AS926" s="41"/>
      <c r="AT926" s="1"/>
      <c r="AX926" s="58"/>
      <c r="BM926" s="4"/>
      <c r="BN926" s="6"/>
      <c r="BO926" s="6"/>
      <c r="BP926" s="6"/>
      <c r="BQ926" s="6"/>
      <c r="BR926" s="6"/>
      <c r="BT926" s="68"/>
    </row>
    <row r="927" spans="3:72" s="5" customFormat="1" x14ac:dyDescent="0.35">
      <c r="C927" s="402"/>
      <c r="D927" s="402"/>
      <c r="E927" s="6"/>
      <c r="F927" s="77"/>
      <c r="G927" s="77"/>
      <c r="H927" s="77"/>
      <c r="J927" s="459"/>
      <c r="K927" s="6"/>
      <c r="L927" s="6"/>
      <c r="M927" s="6"/>
      <c r="N927" s="6"/>
      <c r="Q927" s="47"/>
      <c r="S927" s="6"/>
      <c r="T927" s="6"/>
      <c r="U927" s="6"/>
      <c r="W927" s="6"/>
      <c r="X927" s="6"/>
      <c r="Y927" s="6"/>
      <c r="AA927" s="54"/>
      <c r="AC927" s="6"/>
      <c r="AD927" s="288"/>
      <c r="AE927" s="6"/>
      <c r="AF927" s="6"/>
      <c r="AH927" s="1"/>
      <c r="AI927" s="1"/>
      <c r="AJ927" s="1"/>
      <c r="AK927" s="1"/>
      <c r="AL927" s="8"/>
      <c r="AS927" s="41"/>
      <c r="AT927" s="1"/>
      <c r="AX927" s="58"/>
      <c r="BM927" s="4"/>
      <c r="BN927" s="6"/>
      <c r="BO927" s="6"/>
      <c r="BP927" s="6"/>
      <c r="BQ927" s="6"/>
      <c r="BR927" s="6"/>
      <c r="BT927" s="68"/>
    </row>
    <row r="928" spans="3:72" s="5" customFormat="1" x14ac:dyDescent="0.35">
      <c r="C928" s="402"/>
      <c r="D928" s="402"/>
      <c r="E928" s="6"/>
      <c r="F928" s="77"/>
      <c r="G928" s="77"/>
      <c r="H928" s="77"/>
      <c r="J928" s="459"/>
      <c r="K928" s="6"/>
      <c r="L928" s="6"/>
      <c r="M928" s="6"/>
      <c r="N928" s="6"/>
      <c r="Q928" s="47"/>
      <c r="S928" s="6"/>
      <c r="T928" s="6"/>
      <c r="U928" s="6"/>
      <c r="W928" s="6"/>
      <c r="X928" s="6"/>
      <c r="Y928" s="6"/>
      <c r="AA928" s="54"/>
      <c r="AC928" s="6"/>
      <c r="AD928" s="288"/>
      <c r="AE928" s="6"/>
      <c r="AF928" s="6"/>
      <c r="AH928" s="1"/>
      <c r="AI928" s="1"/>
      <c r="AJ928" s="1"/>
      <c r="AK928" s="1"/>
      <c r="AL928" s="8"/>
      <c r="AS928" s="41"/>
      <c r="AT928" s="1"/>
      <c r="AX928" s="58"/>
      <c r="BM928" s="4"/>
      <c r="BN928" s="6"/>
      <c r="BO928" s="6"/>
      <c r="BP928" s="6"/>
      <c r="BQ928" s="6"/>
      <c r="BR928" s="6"/>
      <c r="BT928" s="68"/>
    </row>
    <row r="929" spans="3:72" s="5" customFormat="1" x14ac:dyDescent="0.35">
      <c r="C929" s="402"/>
      <c r="D929" s="402"/>
      <c r="E929" s="6"/>
      <c r="F929" s="77"/>
      <c r="G929" s="77"/>
      <c r="H929" s="77"/>
      <c r="J929" s="459"/>
      <c r="K929" s="6"/>
      <c r="L929" s="6"/>
      <c r="M929" s="6"/>
      <c r="N929" s="6"/>
      <c r="Q929" s="47"/>
      <c r="S929" s="6"/>
      <c r="T929" s="6"/>
      <c r="U929" s="6"/>
      <c r="W929" s="6"/>
      <c r="X929" s="6"/>
      <c r="Y929" s="6"/>
      <c r="AA929" s="54"/>
      <c r="AC929" s="6"/>
      <c r="AD929" s="288"/>
      <c r="AE929" s="6"/>
      <c r="AF929" s="6"/>
      <c r="AH929" s="1"/>
      <c r="AI929" s="1"/>
      <c r="AJ929" s="1"/>
      <c r="AK929" s="1"/>
      <c r="AL929" s="8"/>
      <c r="AS929" s="41"/>
      <c r="AT929" s="1"/>
      <c r="AX929" s="58"/>
      <c r="BM929" s="4"/>
      <c r="BN929" s="6"/>
      <c r="BO929" s="6"/>
      <c r="BP929" s="6"/>
      <c r="BQ929" s="6"/>
      <c r="BR929" s="6"/>
      <c r="BT929" s="68"/>
    </row>
    <row r="930" spans="3:72" s="5" customFormat="1" x14ac:dyDescent="0.35">
      <c r="C930" s="402"/>
      <c r="D930" s="402"/>
      <c r="E930" s="6"/>
      <c r="F930" s="77"/>
      <c r="G930" s="77"/>
      <c r="H930" s="77"/>
      <c r="J930" s="459"/>
      <c r="K930" s="6"/>
      <c r="L930" s="6"/>
      <c r="M930" s="6"/>
      <c r="N930" s="6"/>
      <c r="Q930" s="47"/>
      <c r="S930" s="6"/>
      <c r="T930" s="6"/>
      <c r="U930" s="6"/>
      <c r="W930" s="6"/>
      <c r="X930" s="6"/>
      <c r="Y930" s="6"/>
      <c r="AA930" s="54"/>
      <c r="AC930" s="6"/>
      <c r="AD930" s="288"/>
      <c r="AE930" s="6"/>
      <c r="AF930" s="6"/>
      <c r="AH930" s="1"/>
      <c r="AI930" s="1"/>
      <c r="AJ930" s="1"/>
      <c r="AK930" s="1"/>
      <c r="AL930" s="8"/>
      <c r="AS930" s="41"/>
      <c r="AT930" s="1"/>
      <c r="AX930" s="58"/>
      <c r="BM930" s="4"/>
      <c r="BN930" s="6"/>
      <c r="BO930" s="6"/>
      <c r="BP930" s="6"/>
      <c r="BQ930" s="6"/>
      <c r="BR930" s="6"/>
      <c r="BT930" s="68"/>
    </row>
    <row r="931" spans="3:72" s="5" customFormat="1" x14ac:dyDescent="0.35">
      <c r="C931" s="402"/>
      <c r="D931" s="402"/>
      <c r="E931" s="6"/>
      <c r="F931" s="77"/>
      <c r="G931" s="77"/>
      <c r="H931" s="77"/>
      <c r="J931" s="459"/>
      <c r="K931" s="6"/>
      <c r="L931" s="6"/>
      <c r="M931" s="6"/>
      <c r="N931" s="6"/>
      <c r="Q931" s="47"/>
      <c r="S931" s="6"/>
      <c r="T931" s="6"/>
      <c r="U931" s="6"/>
      <c r="W931" s="6"/>
      <c r="X931" s="6"/>
      <c r="Y931" s="6"/>
      <c r="AA931" s="54"/>
      <c r="AC931" s="6"/>
      <c r="AD931" s="288"/>
      <c r="AE931" s="6"/>
      <c r="AF931" s="6"/>
      <c r="AH931" s="1"/>
      <c r="AI931" s="1"/>
      <c r="AJ931" s="1"/>
      <c r="AK931" s="1"/>
      <c r="AL931" s="8"/>
      <c r="AS931" s="41"/>
      <c r="AT931" s="1"/>
      <c r="AX931" s="58"/>
      <c r="BM931" s="4"/>
      <c r="BN931" s="6"/>
      <c r="BO931" s="6"/>
      <c r="BP931" s="6"/>
      <c r="BQ931" s="6"/>
      <c r="BR931" s="6"/>
      <c r="BT931" s="68"/>
    </row>
    <row r="932" spans="3:72" s="5" customFormat="1" x14ac:dyDescent="0.35">
      <c r="C932" s="402"/>
      <c r="D932" s="402"/>
      <c r="E932" s="6"/>
      <c r="F932" s="77"/>
      <c r="G932" s="77"/>
      <c r="H932" s="77"/>
      <c r="J932" s="459"/>
      <c r="K932" s="6"/>
      <c r="L932" s="6"/>
      <c r="M932" s="6"/>
      <c r="N932" s="6"/>
      <c r="Q932" s="47"/>
      <c r="S932" s="6"/>
      <c r="T932" s="6"/>
      <c r="U932" s="6"/>
      <c r="W932" s="6"/>
      <c r="X932" s="6"/>
      <c r="Y932" s="6"/>
      <c r="AA932" s="54"/>
      <c r="AC932" s="6"/>
      <c r="AD932" s="288"/>
      <c r="AE932" s="6"/>
      <c r="AF932" s="6"/>
      <c r="AH932" s="1"/>
      <c r="AI932" s="1"/>
      <c r="AJ932" s="1"/>
      <c r="AK932" s="1"/>
      <c r="AL932" s="8"/>
      <c r="AS932" s="41"/>
      <c r="AT932" s="1"/>
      <c r="AX932" s="58"/>
      <c r="BM932" s="4"/>
      <c r="BN932" s="6"/>
      <c r="BO932" s="6"/>
      <c r="BP932" s="6"/>
      <c r="BQ932" s="6"/>
      <c r="BR932" s="6"/>
      <c r="BT932" s="68"/>
    </row>
    <row r="933" spans="3:72" s="5" customFormat="1" x14ac:dyDescent="0.35">
      <c r="C933" s="402"/>
      <c r="D933" s="402"/>
      <c r="E933" s="6"/>
      <c r="F933" s="77"/>
      <c r="G933" s="77"/>
      <c r="H933" s="77"/>
      <c r="J933" s="459"/>
      <c r="K933" s="6"/>
      <c r="L933" s="6"/>
      <c r="M933" s="6"/>
      <c r="N933" s="6"/>
      <c r="Q933" s="47"/>
      <c r="S933" s="6"/>
      <c r="T933" s="6"/>
      <c r="U933" s="6"/>
      <c r="W933" s="6"/>
      <c r="X933" s="6"/>
      <c r="Y933" s="6"/>
      <c r="AA933" s="54"/>
      <c r="AC933" s="6"/>
      <c r="AD933" s="288"/>
      <c r="AE933" s="6"/>
      <c r="AF933" s="6"/>
      <c r="AH933" s="1"/>
      <c r="AI933" s="1"/>
      <c r="AJ933" s="1"/>
      <c r="AK933" s="1"/>
      <c r="AL933" s="8"/>
      <c r="AS933" s="41"/>
      <c r="AT933" s="1"/>
      <c r="AX933" s="58"/>
      <c r="BM933" s="4"/>
      <c r="BN933" s="6"/>
      <c r="BO933" s="6"/>
      <c r="BP933" s="6"/>
      <c r="BQ933" s="6"/>
      <c r="BR933" s="6"/>
      <c r="BT933" s="68"/>
    </row>
    <row r="934" spans="3:72" s="5" customFormat="1" x14ac:dyDescent="0.35">
      <c r="C934" s="402"/>
      <c r="D934" s="402"/>
      <c r="E934" s="6"/>
      <c r="F934" s="77"/>
      <c r="G934" s="77"/>
      <c r="H934" s="77"/>
      <c r="J934" s="459"/>
      <c r="K934" s="6"/>
      <c r="L934" s="6"/>
      <c r="M934" s="6"/>
      <c r="N934" s="6"/>
      <c r="Q934" s="47"/>
      <c r="S934" s="6"/>
      <c r="T934" s="6"/>
      <c r="U934" s="6"/>
      <c r="W934" s="6"/>
      <c r="X934" s="6"/>
      <c r="Y934" s="6"/>
      <c r="AA934" s="54"/>
      <c r="AC934" s="6"/>
      <c r="AD934" s="288"/>
      <c r="AE934" s="6"/>
      <c r="AF934" s="6"/>
      <c r="AH934" s="1"/>
      <c r="AI934" s="1"/>
      <c r="AJ934" s="1"/>
      <c r="AK934" s="1"/>
      <c r="AL934" s="8"/>
      <c r="AS934" s="41"/>
      <c r="AT934" s="1"/>
      <c r="AX934" s="58"/>
      <c r="BM934" s="4"/>
      <c r="BN934" s="6"/>
      <c r="BO934" s="6"/>
      <c r="BP934" s="6"/>
      <c r="BQ934" s="6"/>
      <c r="BR934" s="6"/>
      <c r="BT934" s="68"/>
    </row>
    <row r="935" spans="3:72" s="5" customFormat="1" x14ac:dyDescent="0.35">
      <c r="C935" s="402"/>
      <c r="D935" s="402"/>
      <c r="E935" s="6"/>
      <c r="F935" s="77"/>
      <c r="G935" s="77"/>
      <c r="H935" s="77"/>
      <c r="J935" s="459"/>
      <c r="K935" s="6"/>
      <c r="L935" s="6"/>
      <c r="M935" s="6"/>
      <c r="N935" s="6"/>
      <c r="Q935" s="47"/>
      <c r="S935" s="6"/>
      <c r="T935" s="6"/>
      <c r="U935" s="6"/>
      <c r="W935" s="6"/>
      <c r="X935" s="6"/>
      <c r="Y935" s="6"/>
      <c r="AA935" s="54"/>
      <c r="AC935" s="6"/>
      <c r="AD935" s="288"/>
      <c r="AE935" s="6"/>
      <c r="AF935" s="6"/>
      <c r="AH935" s="1"/>
      <c r="AI935" s="1"/>
      <c r="AJ935" s="1"/>
      <c r="AK935" s="1"/>
      <c r="AL935" s="8"/>
      <c r="AS935" s="41"/>
      <c r="AT935" s="1"/>
      <c r="AX935" s="58"/>
      <c r="BM935" s="4"/>
      <c r="BN935" s="6"/>
      <c r="BO935" s="6"/>
      <c r="BP935" s="6"/>
      <c r="BQ935" s="6"/>
      <c r="BR935" s="6"/>
      <c r="BT935" s="68"/>
    </row>
    <row r="936" spans="3:72" s="5" customFormat="1" x14ac:dyDescent="0.35">
      <c r="C936" s="402"/>
      <c r="D936" s="402"/>
      <c r="E936" s="6"/>
      <c r="F936" s="77"/>
      <c r="G936" s="77"/>
      <c r="H936" s="77"/>
      <c r="J936" s="459"/>
      <c r="K936" s="6"/>
      <c r="L936" s="6"/>
      <c r="M936" s="6"/>
      <c r="N936" s="6"/>
      <c r="Q936" s="47"/>
      <c r="S936" s="6"/>
      <c r="T936" s="6"/>
      <c r="U936" s="6"/>
      <c r="W936" s="6"/>
      <c r="X936" s="6"/>
      <c r="Y936" s="6"/>
      <c r="AA936" s="54"/>
      <c r="AC936" s="6"/>
      <c r="AD936" s="288"/>
      <c r="AE936" s="6"/>
      <c r="AF936" s="6"/>
      <c r="AH936" s="1"/>
      <c r="AI936" s="1"/>
      <c r="AJ936" s="1"/>
      <c r="AK936" s="1"/>
      <c r="AL936" s="8"/>
      <c r="AS936" s="41"/>
      <c r="AT936" s="1"/>
      <c r="AX936" s="58"/>
      <c r="BM936" s="4"/>
      <c r="BN936" s="6"/>
      <c r="BO936" s="6"/>
      <c r="BP936" s="6"/>
      <c r="BQ936" s="6"/>
      <c r="BR936" s="6"/>
      <c r="BT936" s="68"/>
    </row>
    <row r="937" spans="3:72" s="5" customFormat="1" x14ac:dyDescent="0.35">
      <c r="C937" s="402"/>
      <c r="D937" s="402"/>
      <c r="E937" s="6"/>
      <c r="F937" s="77"/>
      <c r="G937" s="77"/>
      <c r="H937" s="77"/>
      <c r="J937" s="459"/>
      <c r="K937" s="6"/>
      <c r="L937" s="6"/>
      <c r="M937" s="6"/>
      <c r="N937" s="6"/>
      <c r="Q937" s="47"/>
      <c r="S937" s="6"/>
      <c r="T937" s="6"/>
      <c r="U937" s="6"/>
      <c r="W937" s="6"/>
      <c r="X937" s="6"/>
      <c r="Y937" s="6"/>
      <c r="AA937" s="54"/>
      <c r="AC937" s="6"/>
      <c r="AD937" s="288"/>
      <c r="AE937" s="6"/>
      <c r="AF937" s="6"/>
      <c r="AH937" s="1"/>
      <c r="AI937" s="1"/>
      <c r="AJ937" s="1"/>
      <c r="AK937" s="1"/>
      <c r="AL937" s="8"/>
      <c r="AS937" s="41"/>
      <c r="AT937" s="1"/>
      <c r="AX937" s="58"/>
      <c r="BM937" s="4"/>
      <c r="BN937" s="6"/>
      <c r="BO937" s="6"/>
      <c r="BP937" s="6"/>
      <c r="BQ937" s="6"/>
      <c r="BR937" s="6"/>
      <c r="BT937" s="68"/>
    </row>
    <row r="938" spans="3:72" s="5" customFormat="1" x14ac:dyDescent="0.35">
      <c r="C938" s="402"/>
      <c r="D938" s="402"/>
      <c r="E938" s="6"/>
      <c r="F938" s="77"/>
      <c r="G938" s="77"/>
      <c r="H938" s="77"/>
      <c r="J938" s="459"/>
      <c r="K938" s="6"/>
      <c r="L938" s="6"/>
      <c r="M938" s="6"/>
      <c r="N938" s="6"/>
      <c r="Q938" s="47"/>
      <c r="S938" s="6"/>
      <c r="T938" s="6"/>
      <c r="U938" s="6"/>
      <c r="W938" s="6"/>
      <c r="X938" s="6"/>
      <c r="Y938" s="6"/>
      <c r="AA938" s="54"/>
      <c r="AC938" s="6"/>
      <c r="AD938" s="288"/>
      <c r="AE938" s="6"/>
      <c r="AF938" s="6"/>
      <c r="AH938" s="1"/>
      <c r="AI938" s="1"/>
      <c r="AJ938" s="1"/>
      <c r="AK938" s="1"/>
      <c r="AL938" s="8"/>
      <c r="AS938" s="41"/>
      <c r="AT938" s="1"/>
      <c r="AX938" s="58"/>
      <c r="BM938" s="4"/>
      <c r="BN938" s="6"/>
      <c r="BO938" s="6"/>
      <c r="BP938" s="6"/>
      <c r="BQ938" s="6"/>
      <c r="BR938" s="6"/>
      <c r="BT938" s="68"/>
    </row>
    <row r="939" spans="3:72" s="5" customFormat="1" x14ac:dyDescent="0.35">
      <c r="C939" s="402"/>
      <c r="D939" s="402"/>
      <c r="E939" s="6"/>
      <c r="F939" s="77"/>
      <c r="G939" s="77"/>
      <c r="H939" s="77"/>
      <c r="J939" s="459"/>
      <c r="K939" s="6"/>
      <c r="L939" s="6"/>
      <c r="M939" s="6"/>
      <c r="N939" s="6"/>
      <c r="Q939" s="47"/>
      <c r="S939" s="6"/>
      <c r="T939" s="6"/>
      <c r="U939" s="6"/>
      <c r="W939" s="6"/>
      <c r="X939" s="6"/>
      <c r="Y939" s="6"/>
      <c r="AA939" s="54"/>
      <c r="AC939" s="6"/>
      <c r="AD939" s="288"/>
      <c r="AE939" s="6"/>
      <c r="AF939" s="6"/>
      <c r="AH939" s="1"/>
      <c r="AI939" s="1"/>
      <c r="AJ939" s="1"/>
      <c r="AK939" s="1"/>
      <c r="AL939" s="8"/>
      <c r="AS939" s="41"/>
      <c r="AT939" s="1"/>
      <c r="AX939" s="58"/>
      <c r="BM939" s="4"/>
      <c r="BN939" s="6"/>
      <c r="BO939" s="6"/>
      <c r="BP939" s="6"/>
      <c r="BQ939" s="6"/>
      <c r="BR939" s="6"/>
      <c r="BT939" s="68"/>
    </row>
    <row r="940" spans="3:72" s="5" customFormat="1" x14ac:dyDescent="0.35">
      <c r="C940" s="402"/>
      <c r="D940" s="402"/>
      <c r="E940" s="6"/>
      <c r="F940" s="77"/>
      <c r="G940" s="77"/>
      <c r="H940" s="77"/>
      <c r="J940" s="459"/>
      <c r="K940" s="6"/>
      <c r="L940" s="6"/>
      <c r="M940" s="6"/>
      <c r="N940" s="6"/>
      <c r="Q940" s="47"/>
      <c r="S940" s="6"/>
      <c r="T940" s="6"/>
      <c r="U940" s="6"/>
      <c r="W940" s="6"/>
      <c r="X940" s="6"/>
      <c r="Y940" s="6"/>
      <c r="AA940" s="54"/>
      <c r="AC940" s="6"/>
      <c r="AD940" s="288"/>
      <c r="AE940" s="6"/>
      <c r="AF940" s="6"/>
      <c r="AH940" s="1"/>
      <c r="AI940" s="1"/>
      <c r="AJ940" s="1"/>
      <c r="AK940" s="1"/>
      <c r="AL940" s="8"/>
      <c r="AS940" s="41"/>
      <c r="AT940" s="1"/>
      <c r="AX940" s="58"/>
      <c r="BM940" s="4"/>
      <c r="BN940" s="6"/>
      <c r="BO940" s="6"/>
      <c r="BP940" s="6"/>
      <c r="BQ940" s="6"/>
      <c r="BR940" s="6"/>
      <c r="BT940" s="68"/>
    </row>
    <row r="941" spans="3:72" s="5" customFormat="1" x14ac:dyDescent="0.35">
      <c r="C941" s="402"/>
      <c r="D941" s="402"/>
      <c r="E941" s="6"/>
      <c r="F941" s="77"/>
      <c r="G941" s="77"/>
      <c r="H941" s="77"/>
      <c r="J941" s="459"/>
      <c r="K941" s="6"/>
      <c r="L941" s="6"/>
      <c r="M941" s="6"/>
      <c r="N941" s="6"/>
      <c r="Q941" s="47"/>
      <c r="S941" s="6"/>
      <c r="T941" s="6"/>
      <c r="U941" s="6"/>
      <c r="W941" s="6"/>
      <c r="X941" s="6"/>
      <c r="Y941" s="6"/>
      <c r="AA941" s="54"/>
      <c r="AC941" s="6"/>
      <c r="AD941" s="288"/>
      <c r="AE941" s="6"/>
      <c r="AF941" s="6"/>
      <c r="AH941" s="1"/>
      <c r="AI941" s="1"/>
      <c r="AJ941" s="1"/>
      <c r="AK941" s="1"/>
      <c r="AL941" s="8"/>
      <c r="AS941" s="41"/>
      <c r="AT941" s="1"/>
      <c r="AX941" s="58"/>
      <c r="BM941" s="4"/>
      <c r="BN941" s="6"/>
      <c r="BO941" s="6"/>
      <c r="BP941" s="6"/>
      <c r="BQ941" s="6"/>
      <c r="BR941" s="6"/>
      <c r="BT941" s="68"/>
    </row>
    <row r="942" spans="3:72" s="5" customFormat="1" x14ac:dyDescent="0.35">
      <c r="C942" s="402"/>
      <c r="D942" s="402"/>
      <c r="E942" s="6"/>
      <c r="F942" s="77"/>
      <c r="G942" s="77"/>
      <c r="H942" s="77"/>
      <c r="J942" s="459"/>
      <c r="K942" s="6"/>
      <c r="L942" s="6"/>
      <c r="M942" s="6"/>
      <c r="N942" s="6"/>
      <c r="Q942" s="47"/>
      <c r="S942" s="6"/>
      <c r="T942" s="6"/>
      <c r="U942" s="6"/>
      <c r="W942" s="6"/>
      <c r="X942" s="6"/>
      <c r="Y942" s="6"/>
      <c r="AA942" s="54"/>
      <c r="AC942" s="6"/>
      <c r="AD942" s="288"/>
      <c r="AE942" s="6"/>
      <c r="AF942" s="6"/>
      <c r="AH942" s="1"/>
      <c r="AI942" s="1"/>
      <c r="AJ942" s="1"/>
      <c r="AK942" s="1"/>
      <c r="AL942" s="8"/>
      <c r="AS942" s="41"/>
      <c r="AT942" s="1"/>
      <c r="AX942" s="58"/>
      <c r="BM942" s="4"/>
      <c r="BN942" s="6"/>
      <c r="BO942" s="6"/>
      <c r="BP942" s="6"/>
      <c r="BQ942" s="6"/>
      <c r="BR942" s="6"/>
      <c r="BT942" s="68"/>
    </row>
    <row r="943" spans="3:72" s="5" customFormat="1" x14ac:dyDescent="0.35">
      <c r="C943" s="402"/>
      <c r="D943" s="402"/>
      <c r="E943" s="6"/>
      <c r="F943" s="77"/>
      <c r="G943" s="77"/>
      <c r="H943" s="77"/>
      <c r="J943" s="459"/>
      <c r="K943" s="6"/>
      <c r="L943" s="6"/>
      <c r="M943" s="6"/>
      <c r="N943" s="6"/>
      <c r="Q943" s="47"/>
      <c r="S943" s="6"/>
      <c r="T943" s="6"/>
      <c r="U943" s="6"/>
      <c r="W943" s="6"/>
      <c r="X943" s="6"/>
      <c r="Y943" s="6"/>
      <c r="AA943" s="54"/>
      <c r="AC943" s="6"/>
      <c r="AD943" s="288"/>
      <c r="AE943" s="6"/>
      <c r="AF943" s="6"/>
      <c r="AH943" s="1"/>
      <c r="AI943" s="1"/>
      <c r="AJ943" s="1"/>
      <c r="AK943" s="1"/>
      <c r="AL943" s="8"/>
      <c r="AS943" s="41"/>
      <c r="AT943" s="1"/>
      <c r="AX943" s="58"/>
      <c r="BM943" s="4"/>
      <c r="BN943" s="6"/>
      <c r="BO943" s="6"/>
      <c r="BP943" s="6"/>
      <c r="BQ943" s="6"/>
      <c r="BR943" s="6"/>
      <c r="BT943" s="68"/>
    </row>
    <row r="944" spans="3:72" s="5" customFormat="1" x14ac:dyDescent="0.35">
      <c r="C944" s="402"/>
      <c r="D944" s="402"/>
      <c r="E944" s="6"/>
      <c r="F944" s="77"/>
      <c r="G944" s="77"/>
      <c r="H944" s="77"/>
      <c r="J944" s="459"/>
      <c r="K944" s="6"/>
      <c r="L944" s="6"/>
      <c r="M944" s="6"/>
      <c r="N944" s="6"/>
      <c r="Q944" s="47"/>
      <c r="S944" s="6"/>
      <c r="T944" s="6"/>
      <c r="U944" s="6"/>
      <c r="W944" s="6"/>
      <c r="X944" s="6"/>
      <c r="Y944" s="6"/>
      <c r="AA944" s="54"/>
      <c r="AC944" s="6"/>
      <c r="AD944" s="288"/>
      <c r="AE944" s="6"/>
      <c r="AF944" s="6"/>
      <c r="AH944" s="1"/>
      <c r="AI944" s="1"/>
      <c r="AJ944" s="1"/>
      <c r="AK944" s="1"/>
      <c r="AL944" s="8"/>
      <c r="AS944" s="41"/>
      <c r="AT944" s="1"/>
      <c r="AX944" s="58"/>
      <c r="BM944" s="4"/>
      <c r="BN944" s="6"/>
      <c r="BO944" s="6"/>
      <c r="BP944" s="6"/>
      <c r="BQ944" s="6"/>
      <c r="BR944" s="6"/>
      <c r="BT944" s="68"/>
    </row>
    <row r="945" spans="3:72" s="5" customFormat="1" x14ac:dyDescent="0.35">
      <c r="C945" s="402"/>
      <c r="D945" s="402"/>
      <c r="E945" s="6"/>
      <c r="F945" s="77"/>
      <c r="G945" s="77"/>
      <c r="H945" s="77"/>
      <c r="J945" s="459"/>
      <c r="K945" s="6"/>
      <c r="L945" s="6"/>
      <c r="M945" s="6"/>
      <c r="N945" s="6"/>
      <c r="Q945" s="47"/>
      <c r="S945" s="6"/>
      <c r="T945" s="6"/>
      <c r="U945" s="6"/>
      <c r="W945" s="6"/>
      <c r="X945" s="6"/>
      <c r="Y945" s="6"/>
      <c r="AA945" s="54"/>
      <c r="AC945" s="6"/>
      <c r="AD945" s="288"/>
      <c r="AE945" s="6"/>
      <c r="AF945" s="6"/>
      <c r="AH945" s="1"/>
      <c r="AI945" s="1"/>
      <c r="AJ945" s="1"/>
      <c r="AK945" s="1"/>
      <c r="AL945" s="8"/>
      <c r="AS945" s="41"/>
      <c r="AT945" s="1"/>
      <c r="AX945" s="58"/>
      <c r="BM945" s="4"/>
      <c r="BN945" s="6"/>
      <c r="BO945" s="6"/>
      <c r="BP945" s="6"/>
      <c r="BQ945" s="6"/>
      <c r="BR945" s="6"/>
      <c r="BT945" s="68"/>
    </row>
    <row r="946" spans="3:72" s="5" customFormat="1" x14ac:dyDescent="0.35">
      <c r="C946" s="402"/>
      <c r="D946" s="402"/>
      <c r="E946" s="6"/>
      <c r="F946" s="77"/>
      <c r="G946" s="77"/>
      <c r="H946" s="77"/>
      <c r="J946" s="459"/>
      <c r="K946" s="6"/>
      <c r="L946" s="6"/>
      <c r="M946" s="6"/>
      <c r="N946" s="6"/>
      <c r="Q946" s="47"/>
      <c r="S946" s="6"/>
      <c r="T946" s="6"/>
      <c r="U946" s="6"/>
      <c r="W946" s="6"/>
      <c r="X946" s="6"/>
      <c r="Y946" s="6"/>
      <c r="AA946" s="54"/>
      <c r="AC946" s="6"/>
      <c r="AD946" s="288"/>
      <c r="AE946" s="6"/>
      <c r="AF946" s="6"/>
      <c r="AH946" s="1"/>
      <c r="AI946" s="1"/>
      <c r="AJ946" s="1"/>
      <c r="AK946" s="1"/>
      <c r="AL946" s="8"/>
      <c r="AS946" s="41"/>
      <c r="AT946" s="1"/>
      <c r="AX946" s="58"/>
      <c r="BM946" s="4"/>
      <c r="BN946" s="6"/>
      <c r="BO946" s="6"/>
      <c r="BP946" s="6"/>
      <c r="BQ946" s="6"/>
      <c r="BR946" s="6"/>
      <c r="BT946" s="68"/>
    </row>
    <row r="947" spans="3:72" s="5" customFormat="1" x14ac:dyDescent="0.35">
      <c r="C947" s="402"/>
      <c r="D947" s="402"/>
      <c r="E947" s="6"/>
      <c r="F947" s="77"/>
      <c r="G947" s="77"/>
      <c r="H947" s="77"/>
      <c r="J947" s="459"/>
      <c r="K947" s="6"/>
      <c r="L947" s="6"/>
      <c r="M947" s="6"/>
      <c r="N947" s="6"/>
      <c r="Q947" s="47"/>
      <c r="S947" s="6"/>
      <c r="T947" s="6"/>
      <c r="U947" s="6"/>
      <c r="W947" s="6"/>
      <c r="X947" s="6"/>
      <c r="Y947" s="6"/>
      <c r="AA947" s="54"/>
      <c r="AC947" s="6"/>
      <c r="AD947" s="288"/>
      <c r="AE947" s="6"/>
      <c r="AF947" s="6"/>
      <c r="AH947" s="1"/>
      <c r="AI947" s="1"/>
      <c r="AJ947" s="1"/>
      <c r="AK947" s="1"/>
      <c r="AL947" s="8"/>
      <c r="AS947" s="41"/>
      <c r="AT947" s="1"/>
      <c r="AX947" s="58"/>
      <c r="BM947" s="4"/>
      <c r="BN947" s="6"/>
      <c r="BO947" s="6"/>
      <c r="BP947" s="6"/>
      <c r="BQ947" s="6"/>
      <c r="BR947" s="6"/>
      <c r="BT947" s="68"/>
    </row>
    <row r="948" spans="3:72" s="5" customFormat="1" x14ac:dyDescent="0.35">
      <c r="C948" s="402"/>
      <c r="D948" s="402"/>
      <c r="E948" s="6"/>
      <c r="F948" s="77"/>
      <c r="G948" s="77"/>
      <c r="H948" s="77"/>
      <c r="J948" s="459"/>
      <c r="K948" s="6"/>
      <c r="L948" s="6"/>
      <c r="M948" s="6"/>
      <c r="N948" s="6"/>
      <c r="Q948" s="47"/>
      <c r="S948" s="6"/>
      <c r="T948" s="6"/>
      <c r="U948" s="6"/>
      <c r="W948" s="6"/>
      <c r="X948" s="6"/>
      <c r="Y948" s="6"/>
      <c r="AA948" s="54"/>
      <c r="AC948" s="6"/>
      <c r="AD948" s="288"/>
      <c r="AE948" s="6"/>
      <c r="AF948" s="6"/>
      <c r="AH948" s="1"/>
      <c r="AI948" s="1"/>
      <c r="AJ948" s="1"/>
      <c r="AK948" s="1"/>
      <c r="AL948" s="8"/>
      <c r="AS948" s="41"/>
      <c r="AT948" s="1"/>
      <c r="AX948" s="58"/>
      <c r="BM948" s="4"/>
      <c r="BN948" s="6"/>
      <c r="BO948" s="6"/>
      <c r="BP948" s="6"/>
      <c r="BQ948" s="6"/>
      <c r="BR948" s="6"/>
      <c r="BT948" s="68"/>
    </row>
    <row r="949" spans="3:72" s="5" customFormat="1" x14ac:dyDescent="0.35">
      <c r="C949" s="402"/>
      <c r="D949" s="402"/>
      <c r="E949" s="6"/>
      <c r="F949" s="77"/>
      <c r="G949" s="77"/>
      <c r="H949" s="77"/>
      <c r="J949" s="459"/>
      <c r="K949" s="6"/>
      <c r="L949" s="6"/>
      <c r="M949" s="6"/>
      <c r="N949" s="6"/>
      <c r="Q949" s="47"/>
      <c r="S949" s="6"/>
      <c r="T949" s="6"/>
      <c r="U949" s="6"/>
      <c r="W949" s="6"/>
      <c r="X949" s="6"/>
      <c r="Y949" s="6"/>
      <c r="AA949" s="54"/>
      <c r="AC949" s="6"/>
      <c r="AD949" s="288"/>
      <c r="AE949" s="6"/>
      <c r="AF949" s="6"/>
      <c r="AH949" s="1"/>
      <c r="AI949" s="1"/>
      <c r="AJ949" s="1"/>
      <c r="AK949" s="1"/>
      <c r="AL949" s="8"/>
      <c r="AS949" s="41"/>
      <c r="AT949" s="1"/>
      <c r="AX949" s="58"/>
      <c r="BM949" s="4"/>
      <c r="BN949" s="6"/>
      <c r="BO949" s="6"/>
      <c r="BP949" s="6"/>
      <c r="BQ949" s="6"/>
      <c r="BR949" s="6"/>
      <c r="BT949" s="68"/>
    </row>
    <row r="950" spans="3:72" s="5" customFormat="1" x14ac:dyDescent="0.35">
      <c r="C950" s="402"/>
      <c r="D950" s="402"/>
      <c r="E950" s="6"/>
      <c r="F950" s="77"/>
      <c r="G950" s="77"/>
      <c r="H950" s="77"/>
      <c r="J950" s="459"/>
      <c r="K950" s="6"/>
      <c r="L950" s="6"/>
      <c r="M950" s="6"/>
      <c r="N950" s="6"/>
      <c r="Q950" s="47"/>
      <c r="S950" s="6"/>
      <c r="T950" s="6"/>
      <c r="U950" s="6"/>
      <c r="W950" s="6"/>
      <c r="X950" s="6"/>
      <c r="Y950" s="6"/>
      <c r="AA950" s="54"/>
      <c r="AC950" s="6"/>
      <c r="AD950" s="288"/>
      <c r="AE950" s="6"/>
      <c r="AF950" s="6"/>
      <c r="AH950" s="1"/>
      <c r="AI950" s="1"/>
      <c r="AJ950" s="1"/>
      <c r="AK950" s="1"/>
      <c r="AL950" s="8"/>
      <c r="AS950" s="41"/>
      <c r="AT950" s="1"/>
      <c r="AX950" s="58"/>
      <c r="BM950" s="4"/>
      <c r="BN950" s="6"/>
      <c r="BO950" s="6"/>
      <c r="BP950" s="6"/>
      <c r="BQ950" s="6"/>
      <c r="BR950" s="6"/>
      <c r="BT950" s="68"/>
    </row>
    <row r="951" spans="3:72" s="5" customFormat="1" x14ac:dyDescent="0.35">
      <c r="C951" s="402"/>
      <c r="D951" s="402"/>
      <c r="E951" s="6"/>
      <c r="F951" s="77"/>
      <c r="G951" s="77"/>
      <c r="H951" s="77"/>
      <c r="J951" s="459"/>
      <c r="K951" s="6"/>
      <c r="L951" s="6"/>
      <c r="M951" s="6"/>
      <c r="N951" s="6"/>
      <c r="Q951" s="47"/>
      <c r="S951" s="6"/>
      <c r="T951" s="6"/>
      <c r="U951" s="6"/>
      <c r="W951" s="6"/>
      <c r="X951" s="6"/>
      <c r="Y951" s="6"/>
      <c r="AA951" s="54"/>
      <c r="AC951" s="6"/>
      <c r="AD951" s="288"/>
      <c r="AE951" s="6"/>
      <c r="AF951" s="6"/>
      <c r="AH951" s="1"/>
      <c r="AI951" s="1"/>
      <c r="AJ951" s="1"/>
      <c r="AK951" s="1"/>
      <c r="AL951" s="8"/>
      <c r="AS951" s="41"/>
      <c r="AT951" s="1"/>
      <c r="AX951" s="58"/>
      <c r="BM951" s="4"/>
      <c r="BN951" s="6"/>
      <c r="BO951" s="6"/>
      <c r="BP951" s="6"/>
      <c r="BQ951" s="6"/>
      <c r="BR951" s="6"/>
      <c r="BT951" s="68"/>
    </row>
    <row r="952" spans="3:72" s="5" customFormat="1" x14ac:dyDescent="0.35">
      <c r="C952" s="402"/>
      <c r="D952" s="402"/>
      <c r="E952" s="6"/>
      <c r="F952" s="77"/>
      <c r="G952" s="77"/>
      <c r="H952" s="77"/>
      <c r="J952" s="459"/>
      <c r="K952" s="6"/>
      <c r="L952" s="6"/>
      <c r="M952" s="6"/>
      <c r="N952" s="6"/>
      <c r="Q952" s="47"/>
      <c r="S952" s="6"/>
      <c r="T952" s="6"/>
      <c r="U952" s="6"/>
      <c r="W952" s="6"/>
      <c r="X952" s="6"/>
      <c r="Y952" s="6"/>
      <c r="AA952" s="54"/>
      <c r="AC952" s="6"/>
      <c r="AD952" s="288"/>
      <c r="AE952" s="6"/>
      <c r="AF952" s="6"/>
      <c r="AH952" s="1"/>
      <c r="AI952" s="1"/>
      <c r="AJ952" s="1"/>
      <c r="AK952" s="1"/>
      <c r="AL952" s="8"/>
      <c r="AS952" s="41"/>
      <c r="AT952" s="1"/>
      <c r="AX952" s="58"/>
      <c r="BM952" s="4"/>
      <c r="BN952" s="6"/>
      <c r="BO952" s="6"/>
      <c r="BP952" s="6"/>
      <c r="BQ952" s="6"/>
      <c r="BR952" s="6"/>
      <c r="BT952" s="68"/>
    </row>
    <row r="953" spans="3:72" s="5" customFormat="1" x14ac:dyDescent="0.35">
      <c r="C953" s="402"/>
      <c r="D953" s="402"/>
      <c r="E953" s="6"/>
      <c r="F953" s="77"/>
      <c r="G953" s="77"/>
      <c r="H953" s="77"/>
      <c r="J953" s="459"/>
      <c r="K953" s="6"/>
      <c r="L953" s="6"/>
      <c r="M953" s="6"/>
      <c r="N953" s="6"/>
      <c r="Q953" s="47"/>
      <c r="S953" s="6"/>
      <c r="T953" s="6"/>
      <c r="U953" s="6"/>
      <c r="W953" s="6"/>
      <c r="X953" s="6"/>
      <c r="Y953" s="6"/>
      <c r="AA953" s="54"/>
      <c r="AC953" s="6"/>
      <c r="AD953" s="288"/>
      <c r="AE953" s="6"/>
      <c r="AF953" s="6"/>
      <c r="AH953" s="1"/>
      <c r="AI953" s="1"/>
      <c r="AJ953" s="1"/>
      <c r="AK953" s="1"/>
      <c r="AL953" s="8"/>
      <c r="AS953" s="41"/>
      <c r="AT953" s="1"/>
      <c r="AX953" s="58"/>
      <c r="BM953" s="4"/>
      <c r="BN953" s="6"/>
      <c r="BO953" s="6"/>
      <c r="BP953" s="6"/>
      <c r="BQ953" s="6"/>
      <c r="BR953" s="6"/>
      <c r="BT953" s="68"/>
    </row>
    <row r="954" spans="3:72" s="5" customFormat="1" x14ac:dyDescent="0.35">
      <c r="C954" s="402"/>
      <c r="D954" s="402"/>
      <c r="E954" s="6"/>
      <c r="F954" s="77"/>
      <c r="G954" s="77"/>
      <c r="H954" s="77"/>
      <c r="J954" s="459"/>
      <c r="K954" s="6"/>
      <c r="L954" s="6"/>
      <c r="M954" s="6"/>
      <c r="N954" s="6"/>
      <c r="Q954" s="47"/>
      <c r="S954" s="6"/>
      <c r="T954" s="6"/>
      <c r="U954" s="6"/>
      <c r="W954" s="6"/>
      <c r="X954" s="6"/>
      <c r="Y954" s="6"/>
      <c r="AA954" s="54"/>
      <c r="AC954" s="6"/>
      <c r="AD954" s="288"/>
      <c r="AE954" s="6"/>
      <c r="AF954" s="6"/>
      <c r="AH954" s="1"/>
      <c r="AI954" s="1"/>
      <c r="AJ954" s="1"/>
      <c r="AK954" s="1"/>
      <c r="AL954" s="8"/>
      <c r="AS954" s="41"/>
      <c r="AT954" s="1"/>
      <c r="AX954" s="58"/>
      <c r="BM954" s="4"/>
      <c r="BN954" s="6"/>
      <c r="BO954" s="6"/>
      <c r="BP954" s="6"/>
      <c r="BQ954" s="6"/>
      <c r="BR954" s="6"/>
      <c r="BT954" s="68"/>
    </row>
    <row r="955" spans="3:72" s="5" customFormat="1" x14ac:dyDescent="0.35">
      <c r="C955" s="402"/>
      <c r="D955" s="402"/>
      <c r="E955" s="6"/>
      <c r="F955" s="77"/>
      <c r="G955" s="77"/>
      <c r="H955" s="77"/>
      <c r="J955" s="459"/>
      <c r="K955" s="6"/>
      <c r="L955" s="6"/>
      <c r="M955" s="6"/>
      <c r="N955" s="6"/>
      <c r="Q955" s="47"/>
      <c r="S955" s="6"/>
      <c r="T955" s="6"/>
      <c r="U955" s="6"/>
      <c r="W955" s="6"/>
      <c r="X955" s="6"/>
      <c r="Y955" s="6"/>
      <c r="AA955" s="54"/>
      <c r="AC955" s="6"/>
      <c r="AD955" s="288"/>
      <c r="AE955" s="6"/>
      <c r="AF955" s="6"/>
      <c r="AH955" s="1"/>
      <c r="AI955" s="1"/>
      <c r="AJ955" s="1"/>
      <c r="AK955" s="1"/>
      <c r="AL955" s="8"/>
      <c r="AS955" s="41"/>
      <c r="AT955" s="1"/>
      <c r="AX955" s="58"/>
      <c r="BM955" s="4"/>
      <c r="BN955" s="6"/>
      <c r="BO955" s="6"/>
      <c r="BP955" s="6"/>
      <c r="BQ955" s="6"/>
      <c r="BR955" s="6"/>
      <c r="BT955" s="68"/>
    </row>
    <row r="956" spans="3:72" s="5" customFormat="1" x14ac:dyDescent="0.35">
      <c r="C956" s="402"/>
      <c r="D956" s="402"/>
      <c r="E956" s="6"/>
      <c r="F956" s="77"/>
      <c r="G956" s="77"/>
      <c r="H956" s="77"/>
      <c r="J956" s="459"/>
      <c r="K956" s="6"/>
      <c r="L956" s="6"/>
      <c r="M956" s="6"/>
      <c r="N956" s="6"/>
      <c r="Q956" s="47"/>
      <c r="S956" s="6"/>
      <c r="T956" s="6"/>
      <c r="U956" s="6"/>
      <c r="W956" s="6"/>
      <c r="X956" s="6"/>
      <c r="Y956" s="6"/>
      <c r="AA956" s="54"/>
      <c r="AC956" s="6"/>
      <c r="AD956" s="288"/>
      <c r="AE956" s="6"/>
      <c r="AF956" s="6"/>
      <c r="AH956" s="1"/>
      <c r="AI956" s="1"/>
      <c r="AJ956" s="1"/>
      <c r="AK956" s="1"/>
      <c r="AL956" s="8"/>
      <c r="AS956" s="41"/>
      <c r="AT956" s="1"/>
      <c r="AX956" s="58"/>
      <c r="BM956" s="4"/>
      <c r="BN956" s="6"/>
      <c r="BO956" s="6"/>
      <c r="BP956" s="6"/>
      <c r="BQ956" s="6"/>
      <c r="BR956" s="6"/>
      <c r="BT956" s="68"/>
    </row>
    <row r="957" spans="3:72" s="5" customFormat="1" x14ac:dyDescent="0.35">
      <c r="C957" s="402"/>
      <c r="D957" s="402"/>
      <c r="E957" s="6"/>
      <c r="F957" s="77"/>
      <c r="G957" s="77"/>
      <c r="H957" s="77"/>
      <c r="J957" s="459"/>
      <c r="K957" s="6"/>
      <c r="L957" s="6"/>
      <c r="M957" s="6"/>
      <c r="N957" s="6"/>
      <c r="Q957" s="47"/>
      <c r="S957" s="6"/>
      <c r="T957" s="6"/>
      <c r="U957" s="6"/>
      <c r="W957" s="6"/>
      <c r="X957" s="6"/>
      <c r="Y957" s="6"/>
      <c r="AA957" s="54"/>
      <c r="AC957" s="6"/>
      <c r="AD957" s="288"/>
      <c r="AE957" s="6"/>
      <c r="AF957" s="6"/>
      <c r="AH957" s="1"/>
      <c r="AI957" s="1"/>
      <c r="AJ957" s="1"/>
      <c r="AK957" s="1"/>
      <c r="AL957" s="8"/>
      <c r="AS957" s="41"/>
      <c r="AT957" s="1"/>
      <c r="AX957" s="58"/>
      <c r="BM957" s="4"/>
      <c r="BN957" s="6"/>
      <c r="BO957" s="6"/>
      <c r="BP957" s="6"/>
      <c r="BQ957" s="6"/>
      <c r="BR957" s="6"/>
      <c r="BT957" s="68"/>
    </row>
    <row r="958" spans="3:72" s="5" customFormat="1" x14ac:dyDescent="0.35">
      <c r="C958" s="402"/>
      <c r="D958" s="402"/>
      <c r="E958" s="6"/>
      <c r="F958" s="77"/>
      <c r="G958" s="77"/>
      <c r="H958" s="77"/>
      <c r="J958" s="459"/>
      <c r="K958" s="6"/>
      <c r="L958" s="6"/>
      <c r="M958" s="6"/>
      <c r="N958" s="6"/>
      <c r="Q958" s="47"/>
      <c r="S958" s="6"/>
      <c r="T958" s="6"/>
      <c r="U958" s="6"/>
      <c r="W958" s="6"/>
      <c r="X958" s="6"/>
      <c r="Y958" s="6"/>
      <c r="AA958" s="54"/>
      <c r="AC958" s="6"/>
      <c r="AD958" s="288"/>
      <c r="AE958" s="6"/>
      <c r="AF958" s="6"/>
      <c r="AH958" s="1"/>
      <c r="AI958" s="1"/>
      <c r="AJ958" s="1"/>
      <c r="AK958" s="1"/>
      <c r="AL958" s="8"/>
      <c r="AS958" s="41"/>
      <c r="AT958" s="1"/>
      <c r="AX958" s="58"/>
      <c r="BM958" s="4"/>
      <c r="BN958" s="6"/>
      <c r="BO958" s="6"/>
      <c r="BP958" s="6"/>
      <c r="BQ958" s="6"/>
      <c r="BR958" s="6"/>
      <c r="BT958" s="68"/>
    </row>
    <row r="959" spans="3:72" s="5" customFormat="1" x14ac:dyDescent="0.35">
      <c r="C959" s="402"/>
      <c r="D959" s="402"/>
      <c r="E959" s="6"/>
      <c r="F959" s="77"/>
      <c r="G959" s="77"/>
      <c r="H959" s="77"/>
      <c r="J959" s="459"/>
      <c r="K959" s="6"/>
      <c r="L959" s="6"/>
      <c r="M959" s="6"/>
      <c r="N959" s="6"/>
      <c r="Q959" s="47"/>
      <c r="S959" s="6"/>
      <c r="T959" s="6"/>
      <c r="U959" s="6"/>
      <c r="W959" s="6"/>
      <c r="X959" s="6"/>
      <c r="Y959" s="6"/>
      <c r="AA959" s="54"/>
      <c r="AC959" s="6"/>
      <c r="AD959" s="288"/>
      <c r="AE959" s="6"/>
      <c r="AF959" s="6"/>
      <c r="AH959" s="1"/>
      <c r="AI959" s="1"/>
      <c r="AJ959" s="1"/>
      <c r="AK959" s="1"/>
      <c r="AL959" s="8"/>
      <c r="AS959" s="41"/>
      <c r="AT959" s="1"/>
      <c r="AX959" s="58"/>
      <c r="BM959" s="4"/>
      <c r="BN959" s="6"/>
      <c r="BO959" s="6"/>
      <c r="BP959" s="6"/>
      <c r="BQ959" s="6"/>
      <c r="BR959" s="6"/>
      <c r="BT959" s="68"/>
    </row>
    <row r="960" spans="3:72" s="5" customFormat="1" x14ac:dyDescent="0.35">
      <c r="C960" s="402"/>
      <c r="D960" s="402"/>
      <c r="E960" s="6"/>
      <c r="F960" s="77"/>
      <c r="G960" s="77"/>
      <c r="H960" s="77"/>
      <c r="J960" s="459"/>
      <c r="K960" s="6"/>
      <c r="L960" s="6"/>
      <c r="M960" s="6"/>
      <c r="N960" s="6"/>
      <c r="Q960" s="47"/>
      <c r="S960" s="6"/>
      <c r="T960" s="6"/>
      <c r="U960" s="6"/>
      <c r="W960" s="6"/>
      <c r="X960" s="6"/>
      <c r="Y960" s="6"/>
      <c r="AA960" s="54"/>
      <c r="AC960" s="6"/>
      <c r="AD960" s="288"/>
      <c r="AE960" s="6"/>
      <c r="AF960" s="6"/>
      <c r="AH960" s="1"/>
      <c r="AI960" s="1"/>
      <c r="AJ960" s="1"/>
      <c r="AK960" s="1"/>
      <c r="AL960" s="8"/>
      <c r="AS960" s="41"/>
      <c r="AT960" s="1"/>
      <c r="AX960" s="58"/>
      <c r="BM960" s="4"/>
      <c r="BN960" s="6"/>
      <c r="BO960" s="6"/>
      <c r="BP960" s="6"/>
      <c r="BQ960" s="6"/>
      <c r="BR960" s="6"/>
      <c r="BT960" s="68"/>
    </row>
    <row r="961" spans="3:72" s="5" customFormat="1" x14ac:dyDescent="0.35">
      <c r="C961" s="402"/>
      <c r="D961" s="402"/>
      <c r="E961" s="6"/>
      <c r="F961" s="77"/>
      <c r="G961" s="77"/>
      <c r="H961" s="77"/>
      <c r="J961" s="459"/>
      <c r="K961" s="6"/>
      <c r="L961" s="6"/>
      <c r="M961" s="6"/>
      <c r="N961" s="6"/>
      <c r="Q961" s="47"/>
      <c r="S961" s="6"/>
      <c r="T961" s="6"/>
      <c r="U961" s="6"/>
      <c r="W961" s="6"/>
      <c r="X961" s="6"/>
      <c r="Y961" s="6"/>
      <c r="AA961" s="54"/>
      <c r="AC961" s="6"/>
      <c r="AD961" s="288"/>
      <c r="AE961" s="6"/>
      <c r="AF961" s="6"/>
      <c r="AH961" s="1"/>
      <c r="AI961" s="1"/>
      <c r="AJ961" s="1"/>
      <c r="AK961" s="1"/>
      <c r="AL961" s="8"/>
      <c r="AS961" s="41"/>
      <c r="AT961" s="1"/>
      <c r="AX961" s="58"/>
      <c r="BM961" s="4"/>
      <c r="BN961" s="6"/>
      <c r="BO961" s="6"/>
      <c r="BP961" s="6"/>
      <c r="BQ961" s="6"/>
      <c r="BR961" s="6"/>
      <c r="BT961" s="68"/>
    </row>
    <row r="962" spans="3:72" s="5" customFormat="1" x14ac:dyDescent="0.35">
      <c r="C962" s="402"/>
      <c r="D962" s="402"/>
      <c r="E962" s="6"/>
      <c r="F962" s="77"/>
      <c r="G962" s="77"/>
      <c r="H962" s="77"/>
      <c r="J962" s="459"/>
      <c r="K962" s="6"/>
      <c r="L962" s="6"/>
      <c r="M962" s="6"/>
      <c r="N962" s="6"/>
      <c r="Q962" s="47"/>
      <c r="S962" s="6"/>
      <c r="T962" s="6"/>
      <c r="U962" s="6"/>
      <c r="W962" s="6"/>
      <c r="X962" s="6"/>
      <c r="Y962" s="6"/>
      <c r="AA962" s="54"/>
      <c r="AC962" s="6"/>
      <c r="AD962" s="288"/>
      <c r="AE962" s="6"/>
      <c r="AF962" s="6"/>
      <c r="AH962" s="1"/>
      <c r="AI962" s="1"/>
      <c r="AJ962" s="1"/>
      <c r="AK962" s="1"/>
      <c r="AL962" s="8"/>
      <c r="AS962" s="41"/>
      <c r="AT962" s="1"/>
      <c r="AX962" s="58"/>
      <c r="BM962" s="4"/>
      <c r="BN962" s="6"/>
      <c r="BO962" s="6"/>
      <c r="BP962" s="6"/>
      <c r="BQ962" s="6"/>
      <c r="BR962" s="6"/>
      <c r="BT962" s="68"/>
    </row>
    <row r="963" spans="3:72" s="5" customFormat="1" x14ac:dyDescent="0.35">
      <c r="C963" s="402"/>
      <c r="D963" s="402"/>
      <c r="E963" s="6"/>
      <c r="F963" s="77"/>
      <c r="G963" s="77"/>
      <c r="H963" s="77"/>
      <c r="J963" s="459"/>
      <c r="K963" s="6"/>
      <c r="L963" s="6"/>
      <c r="M963" s="6"/>
      <c r="N963" s="6"/>
      <c r="Q963" s="47"/>
      <c r="S963" s="6"/>
      <c r="T963" s="6"/>
      <c r="U963" s="6"/>
      <c r="W963" s="6"/>
      <c r="X963" s="6"/>
      <c r="Y963" s="6"/>
      <c r="AA963" s="54"/>
      <c r="AC963" s="6"/>
      <c r="AD963" s="288"/>
      <c r="AE963" s="6"/>
      <c r="AF963" s="6"/>
      <c r="AH963" s="1"/>
      <c r="AI963" s="1"/>
      <c r="AJ963" s="1"/>
      <c r="AK963" s="1"/>
      <c r="AL963" s="8"/>
      <c r="AS963" s="41"/>
      <c r="AT963" s="1"/>
      <c r="AX963" s="58"/>
      <c r="BM963" s="4"/>
      <c r="BN963" s="6"/>
      <c r="BO963" s="6"/>
      <c r="BP963" s="6"/>
      <c r="BQ963" s="6"/>
      <c r="BR963" s="6"/>
      <c r="BT963" s="68"/>
    </row>
    <row r="964" spans="3:72" s="5" customFormat="1" x14ac:dyDescent="0.35">
      <c r="C964" s="402"/>
      <c r="D964" s="402"/>
      <c r="E964" s="6"/>
      <c r="F964" s="77"/>
      <c r="G964" s="77"/>
      <c r="H964" s="77"/>
      <c r="J964" s="459"/>
      <c r="K964" s="6"/>
      <c r="L964" s="6"/>
      <c r="M964" s="6"/>
      <c r="N964" s="6"/>
      <c r="Q964" s="47"/>
      <c r="S964" s="6"/>
      <c r="T964" s="6"/>
      <c r="U964" s="6"/>
      <c r="W964" s="6"/>
      <c r="X964" s="6"/>
      <c r="Y964" s="6"/>
      <c r="AA964" s="54"/>
      <c r="AC964" s="6"/>
      <c r="AD964" s="288"/>
      <c r="AE964" s="6"/>
      <c r="AF964" s="6"/>
      <c r="AH964" s="1"/>
      <c r="AI964" s="1"/>
      <c r="AJ964" s="1"/>
      <c r="AK964" s="1"/>
      <c r="AL964" s="8"/>
      <c r="AS964" s="41"/>
      <c r="AT964" s="1"/>
      <c r="AX964" s="58"/>
      <c r="BM964" s="4"/>
      <c r="BN964" s="6"/>
      <c r="BO964" s="6"/>
      <c r="BP964" s="6"/>
      <c r="BQ964" s="6"/>
      <c r="BR964" s="6"/>
      <c r="BT964" s="68"/>
    </row>
    <row r="965" spans="3:72" s="5" customFormat="1" x14ac:dyDescent="0.35">
      <c r="C965" s="402"/>
      <c r="D965" s="402"/>
      <c r="E965" s="6"/>
      <c r="F965" s="77"/>
      <c r="G965" s="77"/>
      <c r="H965" s="77"/>
      <c r="J965" s="459"/>
      <c r="K965" s="6"/>
      <c r="L965" s="6"/>
      <c r="M965" s="6"/>
      <c r="N965" s="6"/>
      <c r="Q965" s="47"/>
      <c r="S965" s="6"/>
      <c r="T965" s="6"/>
      <c r="U965" s="6"/>
      <c r="W965" s="6"/>
      <c r="X965" s="6"/>
      <c r="Y965" s="6"/>
      <c r="AA965" s="54"/>
      <c r="AC965" s="6"/>
      <c r="AD965" s="288"/>
      <c r="AE965" s="6"/>
      <c r="AF965" s="6"/>
      <c r="AH965" s="1"/>
      <c r="AI965" s="1"/>
      <c r="AJ965" s="1"/>
      <c r="AK965" s="1"/>
      <c r="AL965" s="8"/>
      <c r="AS965" s="41"/>
      <c r="AT965" s="1"/>
      <c r="AX965" s="58"/>
      <c r="BM965" s="4"/>
      <c r="BN965" s="6"/>
      <c r="BO965" s="6"/>
      <c r="BP965" s="6"/>
      <c r="BQ965" s="6"/>
      <c r="BR965" s="6"/>
      <c r="BT965" s="68"/>
    </row>
    <row r="966" spans="3:72" s="5" customFormat="1" x14ac:dyDescent="0.35">
      <c r="C966" s="402"/>
      <c r="D966" s="402"/>
      <c r="E966" s="6"/>
      <c r="F966" s="77"/>
      <c r="G966" s="77"/>
      <c r="H966" s="77"/>
      <c r="J966" s="459"/>
      <c r="K966" s="6"/>
      <c r="L966" s="6"/>
      <c r="M966" s="6"/>
      <c r="N966" s="6"/>
      <c r="Q966" s="47"/>
      <c r="S966" s="6"/>
      <c r="T966" s="6"/>
      <c r="U966" s="6"/>
      <c r="W966" s="6"/>
      <c r="X966" s="6"/>
      <c r="Y966" s="6"/>
      <c r="AA966" s="54"/>
      <c r="AC966" s="6"/>
      <c r="AD966" s="288"/>
      <c r="AE966" s="6"/>
      <c r="AF966" s="6"/>
      <c r="AH966" s="1"/>
      <c r="AI966" s="1"/>
      <c r="AJ966" s="1"/>
      <c r="AK966" s="1"/>
      <c r="AL966" s="8"/>
      <c r="AS966" s="41"/>
      <c r="AT966" s="1"/>
      <c r="AX966" s="58"/>
      <c r="BM966" s="4"/>
      <c r="BN966" s="6"/>
      <c r="BO966" s="6"/>
      <c r="BP966" s="6"/>
      <c r="BQ966" s="6"/>
      <c r="BR966" s="6"/>
      <c r="BT966" s="68"/>
    </row>
    <row r="967" spans="3:72" s="5" customFormat="1" x14ac:dyDescent="0.35">
      <c r="C967" s="402"/>
      <c r="D967" s="402"/>
      <c r="E967" s="6"/>
      <c r="F967" s="77"/>
      <c r="G967" s="77"/>
      <c r="H967" s="77"/>
      <c r="J967" s="459"/>
      <c r="K967" s="6"/>
      <c r="L967" s="6"/>
      <c r="M967" s="6"/>
      <c r="N967" s="6"/>
      <c r="Q967" s="47"/>
      <c r="S967" s="6"/>
      <c r="T967" s="6"/>
      <c r="U967" s="6"/>
      <c r="W967" s="6"/>
      <c r="X967" s="6"/>
      <c r="Y967" s="6"/>
      <c r="AA967" s="54"/>
      <c r="AC967" s="6"/>
      <c r="AD967" s="288"/>
      <c r="AE967" s="6"/>
      <c r="AF967" s="6"/>
      <c r="AH967" s="1"/>
      <c r="AI967" s="1"/>
      <c r="AJ967" s="1"/>
      <c r="AK967" s="1"/>
      <c r="AL967" s="8"/>
      <c r="AS967" s="41"/>
      <c r="AT967" s="1"/>
      <c r="AX967" s="58"/>
      <c r="BM967" s="4"/>
      <c r="BN967" s="6"/>
      <c r="BO967" s="6"/>
      <c r="BP967" s="6"/>
      <c r="BQ967" s="6"/>
      <c r="BR967" s="6"/>
      <c r="BT967" s="68"/>
    </row>
    <row r="968" spans="3:72" s="5" customFormat="1" x14ac:dyDescent="0.35">
      <c r="C968" s="402"/>
      <c r="D968" s="402"/>
      <c r="E968" s="6"/>
      <c r="F968" s="77"/>
      <c r="G968" s="77"/>
      <c r="H968" s="77"/>
      <c r="J968" s="459"/>
      <c r="K968" s="6"/>
      <c r="L968" s="6"/>
      <c r="M968" s="6"/>
      <c r="N968" s="6"/>
      <c r="Q968" s="47"/>
      <c r="S968" s="6"/>
      <c r="T968" s="6"/>
      <c r="U968" s="6"/>
      <c r="W968" s="6"/>
      <c r="X968" s="6"/>
      <c r="Y968" s="6"/>
      <c r="AA968" s="54"/>
      <c r="AC968" s="6"/>
      <c r="AD968" s="288"/>
      <c r="AE968" s="6"/>
      <c r="AF968" s="6"/>
      <c r="AH968" s="1"/>
      <c r="AI968" s="1"/>
      <c r="AJ968" s="1"/>
      <c r="AK968" s="1"/>
      <c r="AL968" s="8"/>
      <c r="AS968" s="41"/>
      <c r="AT968" s="1"/>
      <c r="AX968" s="58"/>
      <c r="BM968" s="4"/>
      <c r="BN968" s="6"/>
      <c r="BO968" s="6"/>
      <c r="BP968" s="6"/>
      <c r="BQ968" s="6"/>
      <c r="BR968" s="6"/>
      <c r="BT968" s="68"/>
    </row>
    <row r="969" spans="3:72" s="5" customFormat="1" x14ac:dyDescent="0.35">
      <c r="C969" s="402"/>
      <c r="D969" s="402"/>
      <c r="E969" s="6"/>
      <c r="F969" s="77"/>
      <c r="G969" s="77"/>
      <c r="H969" s="77"/>
      <c r="J969" s="459"/>
      <c r="K969" s="6"/>
      <c r="L969" s="6"/>
      <c r="M969" s="6"/>
      <c r="N969" s="6"/>
      <c r="Q969" s="47"/>
      <c r="S969" s="6"/>
      <c r="T969" s="6"/>
      <c r="U969" s="6"/>
      <c r="W969" s="6"/>
      <c r="X969" s="6"/>
      <c r="Y969" s="6"/>
      <c r="AA969" s="54"/>
      <c r="AC969" s="6"/>
      <c r="AD969" s="288"/>
      <c r="AE969" s="6"/>
      <c r="AF969" s="6"/>
      <c r="AH969" s="1"/>
      <c r="AI969" s="1"/>
      <c r="AJ969" s="1"/>
      <c r="AK969" s="1"/>
      <c r="AL969" s="8"/>
      <c r="AS969" s="41"/>
      <c r="AT969" s="1"/>
      <c r="AX969" s="58"/>
      <c r="BM969" s="4"/>
      <c r="BN969" s="6"/>
      <c r="BO969" s="6"/>
      <c r="BP969" s="6"/>
      <c r="BQ969" s="6"/>
      <c r="BR969" s="6"/>
      <c r="BT969" s="68"/>
    </row>
    <row r="970" spans="3:72" s="5" customFormat="1" x14ac:dyDescent="0.35">
      <c r="C970" s="402"/>
      <c r="D970" s="402"/>
      <c r="E970" s="6"/>
      <c r="F970" s="77"/>
      <c r="G970" s="77"/>
      <c r="H970" s="77"/>
      <c r="J970" s="459"/>
      <c r="K970" s="6"/>
      <c r="L970" s="6"/>
      <c r="M970" s="6"/>
      <c r="N970" s="6"/>
      <c r="Q970" s="47"/>
      <c r="S970" s="6"/>
      <c r="T970" s="6"/>
      <c r="U970" s="6"/>
      <c r="W970" s="6"/>
      <c r="X970" s="6"/>
      <c r="Y970" s="6"/>
      <c r="AA970" s="54"/>
      <c r="AC970" s="6"/>
      <c r="AD970" s="288"/>
      <c r="AE970" s="6"/>
      <c r="AF970" s="6"/>
      <c r="AH970" s="1"/>
      <c r="AI970" s="1"/>
      <c r="AJ970" s="1"/>
      <c r="AK970" s="1"/>
      <c r="AL970" s="8"/>
      <c r="AS970" s="41"/>
      <c r="AT970" s="1"/>
      <c r="AX970" s="58"/>
      <c r="BM970" s="4"/>
      <c r="BN970" s="6"/>
      <c r="BO970" s="6"/>
      <c r="BP970" s="6"/>
      <c r="BQ970" s="6"/>
      <c r="BR970" s="6"/>
      <c r="BT970" s="68"/>
    </row>
    <row r="971" spans="3:72" s="5" customFormat="1" x14ac:dyDescent="0.35">
      <c r="C971" s="402"/>
      <c r="D971" s="402"/>
      <c r="E971" s="6"/>
      <c r="F971" s="77"/>
      <c r="G971" s="77"/>
      <c r="H971" s="77"/>
      <c r="J971" s="459"/>
      <c r="K971" s="6"/>
      <c r="L971" s="6"/>
      <c r="M971" s="6"/>
      <c r="N971" s="6"/>
      <c r="Q971" s="47"/>
      <c r="S971" s="6"/>
      <c r="T971" s="6"/>
      <c r="U971" s="6"/>
      <c r="W971" s="6"/>
      <c r="X971" s="6"/>
      <c r="Y971" s="6"/>
      <c r="AA971" s="54"/>
      <c r="AC971" s="6"/>
      <c r="AD971" s="288"/>
      <c r="AE971" s="6"/>
      <c r="AF971" s="6"/>
      <c r="AH971" s="1"/>
      <c r="AI971" s="1"/>
      <c r="AJ971" s="1"/>
      <c r="AK971" s="1"/>
      <c r="AL971" s="8"/>
      <c r="AS971" s="41"/>
      <c r="AT971" s="1"/>
      <c r="AX971" s="58"/>
      <c r="BM971" s="4"/>
      <c r="BN971" s="6"/>
      <c r="BO971" s="6"/>
      <c r="BP971" s="6"/>
      <c r="BQ971" s="6"/>
      <c r="BR971" s="6"/>
      <c r="BT971" s="68"/>
    </row>
    <row r="972" spans="3:72" s="5" customFormat="1" x14ac:dyDescent="0.35">
      <c r="C972" s="402"/>
      <c r="D972" s="402"/>
      <c r="E972" s="6"/>
      <c r="F972" s="77"/>
      <c r="G972" s="77"/>
      <c r="H972" s="77"/>
      <c r="J972" s="459"/>
      <c r="K972" s="6"/>
      <c r="L972" s="6"/>
      <c r="M972" s="6"/>
      <c r="N972" s="6"/>
      <c r="Q972" s="47"/>
      <c r="S972" s="6"/>
      <c r="T972" s="6"/>
      <c r="U972" s="6"/>
      <c r="W972" s="6"/>
      <c r="X972" s="6"/>
      <c r="Y972" s="6"/>
      <c r="AA972" s="54"/>
      <c r="AC972" s="6"/>
      <c r="AD972" s="288"/>
      <c r="AE972" s="6"/>
      <c r="AF972" s="6"/>
      <c r="AH972" s="1"/>
      <c r="AI972" s="1"/>
      <c r="AJ972" s="1"/>
      <c r="AK972" s="1"/>
      <c r="AL972" s="8"/>
      <c r="AS972" s="41"/>
      <c r="AT972" s="1"/>
      <c r="AX972" s="58"/>
      <c r="BM972" s="4"/>
      <c r="BN972" s="6"/>
      <c r="BO972" s="6"/>
      <c r="BP972" s="6"/>
      <c r="BQ972" s="6"/>
      <c r="BR972" s="6"/>
      <c r="BT972" s="68"/>
    </row>
    <row r="973" spans="3:72" s="5" customFormat="1" x14ac:dyDescent="0.35">
      <c r="C973" s="402"/>
      <c r="D973" s="402"/>
      <c r="E973" s="6"/>
      <c r="F973" s="77"/>
      <c r="G973" s="77"/>
      <c r="H973" s="77"/>
      <c r="J973" s="459"/>
      <c r="K973" s="6"/>
      <c r="L973" s="6"/>
      <c r="M973" s="6"/>
      <c r="N973" s="6"/>
      <c r="Q973" s="47"/>
      <c r="S973" s="6"/>
      <c r="T973" s="6"/>
      <c r="U973" s="6"/>
      <c r="W973" s="6"/>
      <c r="X973" s="6"/>
      <c r="Y973" s="6"/>
      <c r="AA973" s="54"/>
      <c r="AC973" s="6"/>
      <c r="AD973" s="288"/>
      <c r="AE973" s="6"/>
      <c r="AF973" s="6"/>
      <c r="AH973" s="1"/>
      <c r="AI973" s="1"/>
      <c r="AJ973" s="1"/>
      <c r="AK973" s="1"/>
      <c r="AL973" s="8"/>
      <c r="AS973" s="41"/>
      <c r="AT973" s="1"/>
      <c r="AX973" s="58"/>
      <c r="BM973" s="4"/>
      <c r="BN973" s="6"/>
      <c r="BO973" s="6"/>
      <c r="BP973" s="6"/>
      <c r="BQ973" s="6"/>
      <c r="BR973" s="6"/>
      <c r="BT973" s="68"/>
    </row>
    <row r="974" spans="3:72" s="5" customFormat="1" x14ac:dyDescent="0.35">
      <c r="C974" s="402"/>
      <c r="D974" s="402"/>
      <c r="E974" s="6"/>
      <c r="F974" s="77"/>
      <c r="G974" s="77"/>
      <c r="H974" s="77"/>
      <c r="J974" s="459"/>
      <c r="K974" s="6"/>
      <c r="L974" s="6"/>
      <c r="M974" s="6"/>
      <c r="N974" s="6"/>
      <c r="Q974" s="47"/>
      <c r="S974" s="6"/>
      <c r="T974" s="6"/>
      <c r="U974" s="6"/>
      <c r="W974" s="6"/>
      <c r="X974" s="6"/>
      <c r="Y974" s="6"/>
      <c r="AA974" s="54"/>
      <c r="AC974" s="6"/>
      <c r="AD974" s="288"/>
      <c r="AE974" s="6"/>
      <c r="AF974" s="6"/>
      <c r="AH974" s="1"/>
      <c r="AI974" s="1"/>
      <c r="AJ974" s="1"/>
      <c r="AK974" s="1"/>
      <c r="AL974" s="8"/>
      <c r="AS974" s="41"/>
      <c r="AT974" s="1"/>
      <c r="AX974" s="58"/>
      <c r="BM974" s="4"/>
      <c r="BN974" s="6"/>
      <c r="BO974" s="6"/>
      <c r="BP974" s="6"/>
      <c r="BQ974" s="6"/>
      <c r="BR974" s="6"/>
      <c r="BT974" s="68"/>
    </row>
    <row r="975" spans="3:72" s="5" customFormat="1" x14ac:dyDescent="0.35">
      <c r="C975" s="402"/>
      <c r="D975" s="402"/>
      <c r="E975" s="6"/>
      <c r="F975" s="77"/>
      <c r="G975" s="77"/>
      <c r="H975" s="77"/>
      <c r="J975" s="459"/>
      <c r="K975" s="6"/>
      <c r="L975" s="6"/>
      <c r="M975" s="6"/>
      <c r="N975" s="6"/>
      <c r="Q975" s="47"/>
      <c r="S975" s="6"/>
      <c r="T975" s="6"/>
      <c r="U975" s="6"/>
      <c r="W975" s="6"/>
      <c r="X975" s="6"/>
      <c r="Y975" s="6"/>
      <c r="AA975" s="54"/>
      <c r="AC975" s="6"/>
      <c r="AD975" s="288"/>
      <c r="AE975" s="6"/>
      <c r="AF975" s="6"/>
      <c r="AH975" s="1"/>
      <c r="AI975" s="1"/>
      <c r="AJ975" s="1"/>
      <c r="AK975" s="1"/>
      <c r="AL975" s="8"/>
      <c r="AS975" s="41"/>
      <c r="AT975" s="1"/>
      <c r="AX975" s="58"/>
      <c r="BM975" s="4"/>
      <c r="BN975" s="6"/>
      <c r="BO975" s="6"/>
      <c r="BP975" s="6"/>
      <c r="BQ975" s="6"/>
      <c r="BR975" s="6"/>
      <c r="BT975" s="68"/>
    </row>
    <row r="976" spans="3:72" s="5" customFormat="1" x14ac:dyDescent="0.35">
      <c r="C976" s="402"/>
      <c r="D976" s="402"/>
      <c r="E976" s="6"/>
      <c r="F976" s="77"/>
      <c r="G976" s="77"/>
      <c r="H976" s="77"/>
      <c r="J976" s="459"/>
      <c r="K976" s="6"/>
      <c r="L976" s="6"/>
      <c r="M976" s="6"/>
      <c r="N976" s="6"/>
      <c r="Q976" s="47"/>
      <c r="S976" s="6"/>
      <c r="T976" s="6"/>
      <c r="U976" s="6"/>
      <c r="W976" s="6"/>
      <c r="X976" s="6"/>
      <c r="Y976" s="6"/>
      <c r="AA976" s="54"/>
      <c r="AC976" s="6"/>
      <c r="AD976" s="288"/>
      <c r="AE976" s="6"/>
      <c r="AF976" s="6"/>
      <c r="AH976" s="1"/>
      <c r="AI976" s="1"/>
      <c r="AJ976" s="1"/>
      <c r="AK976" s="1"/>
      <c r="AL976" s="8"/>
      <c r="AS976" s="41"/>
      <c r="AT976" s="1"/>
      <c r="AX976" s="58"/>
      <c r="BM976" s="4"/>
      <c r="BN976" s="6"/>
      <c r="BO976" s="6"/>
      <c r="BP976" s="6"/>
      <c r="BQ976" s="6"/>
      <c r="BR976" s="6"/>
      <c r="BT976" s="68"/>
    </row>
    <row r="977" spans="3:72" s="5" customFormat="1" x14ac:dyDescent="0.35">
      <c r="C977" s="402"/>
      <c r="D977" s="402"/>
      <c r="E977" s="6"/>
      <c r="F977" s="77"/>
      <c r="G977" s="77"/>
      <c r="H977" s="77"/>
      <c r="J977" s="459"/>
      <c r="K977" s="6"/>
      <c r="L977" s="6"/>
      <c r="M977" s="6"/>
      <c r="N977" s="6"/>
      <c r="Q977" s="47"/>
      <c r="S977" s="6"/>
      <c r="T977" s="6"/>
      <c r="U977" s="6"/>
      <c r="W977" s="6"/>
      <c r="X977" s="6"/>
      <c r="Y977" s="6"/>
      <c r="AA977" s="54"/>
      <c r="AC977" s="6"/>
      <c r="AD977" s="288"/>
      <c r="AE977" s="6"/>
      <c r="AF977" s="6"/>
      <c r="AH977" s="1"/>
      <c r="AI977" s="1"/>
      <c r="AJ977" s="1"/>
      <c r="AK977" s="1"/>
      <c r="AL977" s="8"/>
      <c r="AS977" s="41"/>
      <c r="AT977" s="1"/>
      <c r="AX977" s="58"/>
      <c r="BM977" s="4"/>
      <c r="BN977" s="6"/>
      <c r="BO977" s="6"/>
      <c r="BP977" s="6"/>
      <c r="BQ977" s="6"/>
      <c r="BR977" s="6"/>
      <c r="BT977" s="68"/>
    </row>
    <row r="978" spans="3:72" s="5" customFormat="1" x14ac:dyDescent="0.35">
      <c r="C978" s="402"/>
      <c r="D978" s="402"/>
      <c r="E978" s="6"/>
      <c r="F978" s="77"/>
      <c r="G978" s="77"/>
      <c r="H978" s="77"/>
      <c r="J978" s="459"/>
      <c r="K978" s="6"/>
      <c r="L978" s="6"/>
      <c r="M978" s="6"/>
      <c r="N978" s="6"/>
      <c r="Q978" s="47"/>
      <c r="S978" s="6"/>
      <c r="T978" s="6"/>
      <c r="U978" s="6"/>
      <c r="W978" s="6"/>
      <c r="X978" s="6"/>
      <c r="Y978" s="6"/>
      <c r="AA978" s="54"/>
      <c r="AC978" s="6"/>
      <c r="AD978" s="288"/>
      <c r="AE978" s="6"/>
      <c r="AF978" s="6"/>
      <c r="AH978" s="1"/>
      <c r="AI978" s="1"/>
      <c r="AJ978" s="1"/>
      <c r="AK978" s="1"/>
      <c r="AL978" s="8"/>
      <c r="AS978" s="41"/>
      <c r="AT978" s="1"/>
      <c r="AX978" s="58"/>
      <c r="BM978" s="4"/>
      <c r="BN978" s="6"/>
      <c r="BO978" s="6"/>
      <c r="BP978" s="6"/>
      <c r="BQ978" s="6"/>
      <c r="BR978" s="6"/>
      <c r="BT978" s="68"/>
    </row>
    <row r="979" spans="3:72" s="5" customFormat="1" x14ac:dyDescent="0.35">
      <c r="C979" s="402"/>
      <c r="D979" s="402"/>
      <c r="E979" s="6"/>
      <c r="F979" s="77"/>
      <c r="G979" s="77"/>
      <c r="H979" s="77"/>
      <c r="J979" s="459"/>
      <c r="K979" s="6"/>
      <c r="L979" s="6"/>
      <c r="M979" s="6"/>
      <c r="N979" s="6"/>
      <c r="Q979" s="47"/>
      <c r="S979" s="6"/>
      <c r="T979" s="6"/>
      <c r="U979" s="6"/>
      <c r="W979" s="6"/>
      <c r="X979" s="6"/>
      <c r="Y979" s="6"/>
      <c r="AA979" s="54"/>
      <c r="AC979" s="6"/>
      <c r="AD979" s="288"/>
      <c r="AE979" s="6"/>
      <c r="AF979" s="6"/>
      <c r="AH979" s="1"/>
      <c r="AI979" s="1"/>
      <c r="AJ979" s="1"/>
      <c r="AK979" s="1"/>
      <c r="AL979" s="8"/>
      <c r="AS979" s="41"/>
      <c r="AT979" s="1"/>
      <c r="AX979" s="58"/>
      <c r="BM979" s="4"/>
      <c r="BN979" s="6"/>
      <c r="BO979" s="6"/>
      <c r="BP979" s="6"/>
      <c r="BQ979" s="6"/>
      <c r="BR979" s="6"/>
      <c r="BT979" s="68"/>
    </row>
    <row r="980" spans="3:72" s="5" customFormat="1" x14ac:dyDescent="0.35">
      <c r="C980" s="402"/>
      <c r="D980" s="402"/>
      <c r="E980" s="6"/>
      <c r="F980" s="77"/>
      <c r="G980" s="77"/>
      <c r="H980" s="77"/>
      <c r="J980" s="459"/>
      <c r="K980" s="6"/>
      <c r="L980" s="6"/>
      <c r="M980" s="6"/>
      <c r="N980" s="6"/>
      <c r="Q980" s="47"/>
      <c r="S980" s="6"/>
      <c r="T980" s="6"/>
      <c r="U980" s="6"/>
      <c r="W980" s="6"/>
      <c r="X980" s="6"/>
      <c r="Y980" s="6"/>
      <c r="AA980" s="54"/>
      <c r="AC980" s="6"/>
      <c r="AD980" s="288"/>
      <c r="AE980" s="6"/>
      <c r="AF980" s="6"/>
      <c r="AH980" s="1"/>
      <c r="AI980" s="1"/>
      <c r="AJ980" s="1"/>
      <c r="AK980" s="1"/>
      <c r="AL980" s="8"/>
      <c r="AS980" s="41"/>
      <c r="AT980" s="1"/>
      <c r="AX980" s="58"/>
      <c r="BM980" s="4"/>
      <c r="BN980" s="6"/>
      <c r="BO980" s="6"/>
      <c r="BP980" s="6"/>
      <c r="BQ980" s="6"/>
      <c r="BR980" s="6"/>
      <c r="BT980" s="68"/>
    </row>
    <row r="981" spans="3:72" s="5" customFormat="1" x14ac:dyDescent="0.35">
      <c r="C981" s="402"/>
      <c r="D981" s="402"/>
      <c r="E981" s="6"/>
      <c r="F981" s="77"/>
      <c r="G981" s="77"/>
      <c r="H981" s="77"/>
      <c r="J981" s="459"/>
      <c r="K981" s="6"/>
      <c r="L981" s="6"/>
      <c r="M981" s="6"/>
      <c r="N981" s="6"/>
      <c r="Q981" s="47"/>
      <c r="S981" s="6"/>
      <c r="T981" s="6"/>
      <c r="U981" s="6"/>
      <c r="W981" s="6"/>
      <c r="X981" s="6"/>
      <c r="Y981" s="6"/>
      <c r="AA981" s="54"/>
      <c r="AC981" s="6"/>
      <c r="AD981" s="288"/>
      <c r="AE981" s="6"/>
      <c r="AF981" s="6"/>
      <c r="AH981" s="1"/>
      <c r="AI981" s="1"/>
      <c r="AJ981" s="1"/>
      <c r="AK981" s="1"/>
      <c r="AL981" s="8"/>
      <c r="AS981" s="41"/>
      <c r="AT981" s="1"/>
      <c r="AX981" s="58"/>
      <c r="BM981" s="4"/>
      <c r="BN981" s="6"/>
      <c r="BO981" s="6"/>
      <c r="BP981" s="6"/>
      <c r="BQ981" s="6"/>
      <c r="BR981" s="6"/>
      <c r="BT981" s="68"/>
    </row>
    <row r="982" spans="3:72" s="5" customFormat="1" x14ac:dyDescent="0.35">
      <c r="C982" s="402"/>
      <c r="D982" s="402"/>
      <c r="E982" s="6"/>
      <c r="F982" s="77"/>
      <c r="G982" s="77"/>
      <c r="H982" s="77"/>
      <c r="J982" s="459"/>
      <c r="K982" s="6"/>
      <c r="L982" s="6"/>
      <c r="M982" s="6"/>
      <c r="N982" s="6"/>
      <c r="Q982" s="47"/>
      <c r="S982" s="6"/>
      <c r="T982" s="6"/>
      <c r="U982" s="6"/>
      <c r="W982" s="6"/>
      <c r="X982" s="6"/>
      <c r="Y982" s="6"/>
      <c r="AA982" s="54"/>
      <c r="AC982" s="6"/>
      <c r="AD982" s="288"/>
      <c r="AE982" s="6"/>
      <c r="AF982" s="6"/>
      <c r="AH982" s="1"/>
      <c r="AI982" s="1"/>
      <c r="AJ982" s="1"/>
      <c r="AK982" s="1"/>
      <c r="AL982" s="8"/>
      <c r="AS982" s="41"/>
      <c r="AT982" s="1"/>
      <c r="AX982" s="58"/>
      <c r="BM982" s="4"/>
      <c r="BN982" s="6"/>
      <c r="BO982" s="6"/>
      <c r="BP982" s="6"/>
      <c r="BQ982" s="6"/>
      <c r="BR982" s="6"/>
      <c r="BT982" s="68"/>
    </row>
    <row r="983" spans="3:72" s="5" customFormat="1" x14ac:dyDescent="0.35">
      <c r="C983" s="402"/>
      <c r="D983" s="402"/>
      <c r="E983" s="6"/>
      <c r="F983" s="77"/>
      <c r="G983" s="77"/>
      <c r="H983" s="77"/>
      <c r="J983" s="459"/>
      <c r="K983" s="6"/>
      <c r="L983" s="6"/>
      <c r="M983" s="6"/>
      <c r="N983" s="6"/>
      <c r="Q983" s="47"/>
      <c r="S983" s="6"/>
      <c r="T983" s="6"/>
      <c r="U983" s="6"/>
      <c r="W983" s="6"/>
      <c r="X983" s="6"/>
      <c r="Y983" s="6"/>
      <c r="AA983" s="54"/>
      <c r="AC983" s="6"/>
      <c r="AD983" s="288"/>
      <c r="AE983" s="6"/>
      <c r="AF983" s="6"/>
      <c r="AH983" s="1"/>
      <c r="AI983" s="1"/>
      <c r="AJ983" s="1"/>
      <c r="AK983" s="1"/>
      <c r="AL983" s="8"/>
      <c r="AS983" s="41"/>
      <c r="AT983" s="1"/>
      <c r="AX983" s="58"/>
      <c r="BM983" s="4"/>
      <c r="BN983" s="6"/>
      <c r="BO983" s="6"/>
      <c r="BP983" s="6"/>
      <c r="BQ983" s="6"/>
      <c r="BR983" s="6"/>
      <c r="BT983" s="68"/>
    </row>
    <row r="984" spans="3:72" s="5" customFormat="1" x14ac:dyDescent="0.35">
      <c r="C984" s="402"/>
      <c r="D984" s="402"/>
      <c r="E984" s="6"/>
      <c r="F984" s="77"/>
      <c r="G984" s="77"/>
      <c r="H984" s="77"/>
      <c r="J984" s="459"/>
      <c r="K984" s="6"/>
      <c r="L984" s="6"/>
      <c r="M984" s="6"/>
      <c r="N984" s="6"/>
      <c r="Q984" s="47"/>
      <c r="S984" s="6"/>
      <c r="T984" s="6"/>
      <c r="U984" s="6"/>
      <c r="W984" s="6"/>
      <c r="X984" s="6"/>
      <c r="Y984" s="6"/>
      <c r="AA984" s="54"/>
      <c r="AC984" s="6"/>
      <c r="AD984" s="288"/>
      <c r="AE984" s="6"/>
      <c r="AF984" s="6"/>
      <c r="AH984" s="1"/>
      <c r="AI984" s="1"/>
      <c r="AJ984" s="1"/>
      <c r="AK984" s="1"/>
      <c r="AL984" s="8"/>
      <c r="AS984" s="41"/>
      <c r="AT984" s="1"/>
      <c r="AX984" s="58"/>
      <c r="BM984" s="4"/>
      <c r="BN984" s="6"/>
      <c r="BO984" s="6"/>
      <c r="BP984" s="6"/>
      <c r="BQ984" s="6"/>
      <c r="BR984" s="6"/>
      <c r="BT984" s="68"/>
    </row>
    <row r="985" spans="3:72" s="5" customFormat="1" x14ac:dyDescent="0.35">
      <c r="C985" s="402"/>
      <c r="D985" s="402"/>
      <c r="E985" s="6"/>
      <c r="F985" s="77"/>
      <c r="G985" s="77"/>
      <c r="H985" s="77"/>
      <c r="J985" s="459"/>
      <c r="K985" s="6"/>
      <c r="L985" s="6"/>
      <c r="M985" s="6"/>
      <c r="N985" s="6"/>
      <c r="Q985" s="47"/>
      <c r="S985" s="6"/>
      <c r="T985" s="6"/>
      <c r="U985" s="6"/>
      <c r="W985" s="6"/>
      <c r="X985" s="6"/>
      <c r="Y985" s="6"/>
      <c r="AA985" s="54"/>
      <c r="AC985" s="6"/>
      <c r="AD985" s="288"/>
      <c r="AE985" s="6"/>
      <c r="AF985" s="6"/>
      <c r="AH985" s="1"/>
      <c r="AI985" s="1"/>
      <c r="AJ985" s="1"/>
      <c r="AK985" s="1"/>
      <c r="AL985" s="8"/>
      <c r="AS985" s="41"/>
      <c r="AT985" s="1"/>
      <c r="AX985" s="58"/>
      <c r="BM985" s="4"/>
      <c r="BN985" s="6"/>
      <c r="BO985" s="6"/>
      <c r="BP985" s="6"/>
      <c r="BQ985" s="6"/>
      <c r="BR985" s="6"/>
      <c r="BT985" s="68"/>
    </row>
    <row r="986" spans="3:72" s="5" customFormat="1" x14ac:dyDescent="0.35">
      <c r="C986" s="402"/>
      <c r="D986" s="402"/>
      <c r="E986" s="6"/>
      <c r="F986" s="77"/>
      <c r="G986" s="77"/>
      <c r="H986" s="77"/>
      <c r="J986" s="459"/>
      <c r="K986" s="6"/>
      <c r="L986" s="6"/>
      <c r="M986" s="6"/>
      <c r="N986" s="6"/>
      <c r="Q986" s="47"/>
      <c r="S986" s="6"/>
      <c r="T986" s="6"/>
      <c r="U986" s="6"/>
      <c r="W986" s="6"/>
      <c r="X986" s="6"/>
      <c r="Y986" s="6"/>
      <c r="AA986" s="54"/>
      <c r="AC986" s="6"/>
      <c r="AD986" s="288"/>
      <c r="AE986" s="6"/>
      <c r="AF986" s="6"/>
      <c r="AH986" s="1"/>
      <c r="AI986" s="1"/>
      <c r="AJ986" s="1"/>
      <c r="AK986" s="1"/>
      <c r="AL986" s="8"/>
      <c r="AS986" s="41"/>
      <c r="AT986" s="1"/>
      <c r="AX986" s="58"/>
      <c r="BM986" s="4"/>
      <c r="BN986" s="6"/>
      <c r="BO986" s="6"/>
      <c r="BP986" s="6"/>
      <c r="BQ986" s="6"/>
      <c r="BR986" s="6"/>
      <c r="BT986" s="68"/>
    </row>
    <row r="987" spans="3:72" s="5" customFormat="1" x14ac:dyDescent="0.35">
      <c r="C987" s="402"/>
      <c r="D987" s="402"/>
      <c r="E987" s="6"/>
      <c r="F987" s="77"/>
      <c r="G987" s="77"/>
      <c r="H987" s="77"/>
      <c r="J987" s="459"/>
      <c r="K987" s="6"/>
      <c r="L987" s="6"/>
      <c r="M987" s="6"/>
      <c r="N987" s="6"/>
      <c r="Q987" s="47"/>
      <c r="S987" s="6"/>
      <c r="T987" s="6"/>
      <c r="U987" s="6"/>
      <c r="W987" s="6"/>
      <c r="X987" s="6"/>
      <c r="Y987" s="6"/>
      <c r="AA987" s="54"/>
      <c r="AC987" s="6"/>
      <c r="AD987" s="288"/>
      <c r="AE987" s="6"/>
      <c r="AF987" s="6"/>
      <c r="AH987" s="1"/>
      <c r="AI987" s="1"/>
      <c r="AJ987" s="1"/>
      <c r="AK987" s="1"/>
      <c r="AL987" s="8"/>
      <c r="AS987" s="41"/>
      <c r="AT987" s="1"/>
      <c r="AX987" s="58"/>
      <c r="BM987" s="4"/>
      <c r="BN987" s="6"/>
      <c r="BO987" s="6"/>
      <c r="BP987" s="6"/>
      <c r="BQ987" s="6"/>
      <c r="BR987" s="6"/>
      <c r="BT987" s="68"/>
    </row>
    <row r="988" spans="3:72" s="5" customFormat="1" x14ac:dyDescent="0.35">
      <c r="C988" s="402"/>
      <c r="D988" s="402"/>
      <c r="E988" s="6"/>
      <c r="F988" s="77"/>
      <c r="G988" s="77"/>
      <c r="H988" s="77"/>
      <c r="J988" s="459"/>
      <c r="K988" s="6"/>
      <c r="L988" s="6"/>
      <c r="M988" s="6"/>
      <c r="N988" s="6"/>
      <c r="Q988" s="47"/>
      <c r="S988" s="6"/>
      <c r="T988" s="6"/>
      <c r="U988" s="6"/>
      <c r="W988" s="6"/>
      <c r="X988" s="6"/>
      <c r="Y988" s="6"/>
      <c r="AA988" s="54"/>
      <c r="AC988" s="6"/>
      <c r="AD988" s="288"/>
      <c r="AE988" s="6"/>
      <c r="AF988" s="6"/>
      <c r="AH988" s="1"/>
      <c r="AI988" s="1"/>
      <c r="AJ988" s="1"/>
      <c r="AK988" s="1"/>
      <c r="AL988" s="8"/>
      <c r="AS988" s="41"/>
      <c r="AT988" s="1"/>
      <c r="AX988" s="58"/>
      <c r="BM988" s="4"/>
      <c r="BN988" s="6"/>
      <c r="BO988" s="6"/>
      <c r="BP988" s="6"/>
      <c r="BQ988" s="6"/>
      <c r="BR988" s="6"/>
      <c r="BT988" s="68"/>
    </row>
    <row r="989" spans="3:72" s="5" customFormat="1" x14ac:dyDescent="0.35">
      <c r="C989" s="402"/>
      <c r="D989" s="402"/>
      <c r="E989" s="6"/>
      <c r="F989" s="77"/>
      <c r="G989" s="77"/>
      <c r="H989" s="77"/>
      <c r="J989" s="459"/>
      <c r="K989" s="6"/>
      <c r="L989" s="6"/>
      <c r="M989" s="6"/>
      <c r="N989" s="6"/>
      <c r="Q989" s="47"/>
      <c r="S989" s="6"/>
      <c r="T989" s="6"/>
      <c r="U989" s="6"/>
      <c r="W989" s="6"/>
      <c r="X989" s="6"/>
      <c r="Y989" s="6"/>
      <c r="AA989" s="54"/>
      <c r="AC989" s="6"/>
      <c r="AD989" s="288"/>
      <c r="AE989" s="6"/>
      <c r="AF989" s="6"/>
      <c r="AH989" s="1"/>
      <c r="AI989" s="1"/>
      <c r="AJ989" s="1"/>
      <c r="AK989" s="1"/>
      <c r="AL989" s="8"/>
      <c r="AS989" s="41"/>
      <c r="AT989" s="1"/>
      <c r="AX989" s="58"/>
      <c r="BM989" s="4"/>
      <c r="BN989" s="6"/>
      <c r="BO989" s="6"/>
      <c r="BP989" s="6"/>
      <c r="BQ989" s="6"/>
      <c r="BR989" s="6"/>
      <c r="BT989" s="68"/>
    </row>
    <row r="990" spans="3:72" s="5" customFormat="1" x14ac:dyDescent="0.35">
      <c r="C990" s="402"/>
      <c r="D990" s="402"/>
      <c r="E990" s="6"/>
      <c r="F990" s="77"/>
      <c r="G990" s="77"/>
      <c r="H990" s="77"/>
      <c r="J990" s="459"/>
      <c r="K990" s="6"/>
      <c r="L990" s="6"/>
      <c r="M990" s="6"/>
      <c r="N990" s="6"/>
      <c r="Q990" s="47"/>
      <c r="S990" s="6"/>
      <c r="T990" s="6"/>
      <c r="U990" s="6"/>
      <c r="W990" s="6"/>
      <c r="X990" s="6"/>
      <c r="Y990" s="6"/>
      <c r="AA990" s="54"/>
      <c r="AC990" s="6"/>
      <c r="AD990" s="288"/>
      <c r="AE990" s="6"/>
      <c r="AF990" s="6"/>
      <c r="AH990" s="1"/>
      <c r="AI990" s="1"/>
      <c r="AJ990" s="1"/>
      <c r="AK990" s="1"/>
      <c r="AL990" s="8"/>
      <c r="AS990" s="41"/>
      <c r="AT990" s="1"/>
      <c r="AX990" s="58"/>
      <c r="BM990" s="4"/>
      <c r="BN990" s="6"/>
      <c r="BO990" s="6"/>
      <c r="BP990" s="6"/>
      <c r="BQ990" s="6"/>
      <c r="BR990" s="6"/>
      <c r="BT990" s="68"/>
    </row>
    <row r="991" spans="3:72" s="5" customFormat="1" x14ac:dyDescent="0.35">
      <c r="C991" s="402"/>
      <c r="D991" s="402"/>
      <c r="E991" s="6"/>
      <c r="F991" s="77"/>
      <c r="G991" s="77"/>
      <c r="H991" s="77"/>
      <c r="J991" s="459"/>
      <c r="K991" s="6"/>
      <c r="L991" s="6"/>
      <c r="M991" s="6"/>
      <c r="N991" s="6"/>
      <c r="Q991" s="47"/>
      <c r="S991" s="6"/>
      <c r="T991" s="6"/>
      <c r="U991" s="6"/>
      <c r="W991" s="6"/>
      <c r="X991" s="6"/>
      <c r="Y991" s="6"/>
      <c r="AA991" s="54"/>
      <c r="AC991" s="6"/>
      <c r="AD991" s="288"/>
      <c r="AE991" s="6"/>
      <c r="AF991" s="6"/>
      <c r="AH991" s="1"/>
      <c r="AI991" s="1"/>
      <c r="AJ991" s="1"/>
      <c r="AK991" s="1"/>
      <c r="AL991" s="8"/>
      <c r="AS991" s="41"/>
      <c r="AT991" s="1"/>
      <c r="AX991" s="58"/>
      <c r="BM991" s="4"/>
      <c r="BN991" s="6"/>
      <c r="BO991" s="6"/>
      <c r="BP991" s="6"/>
      <c r="BQ991" s="6"/>
      <c r="BR991" s="6"/>
      <c r="BT991" s="68"/>
    </row>
    <row r="992" spans="3:72" s="5" customFormat="1" x14ac:dyDescent="0.35">
      <c r="C992" s="402"/>
      <c r="D992" s="402"/>
      <c r="E992" s="6"/>
      <c r="F992" s="77"/>
      <c r="G992" s="77"/>
      <c r="H992" s="77"/>
      <c r="J992" s="459"/>
      <c r="K992" s="6"/>
      <c r="L992" s="6"/>
      <c r="M992" s="6"/>
      <c r="N992" s="6"/>
      <c r="Q992" s="47"/>
      <c r="S992" s="6"/>
      <c r="T992" s="6"/>
      <c r="U992" s="6"/>
      <c r="W992" s="6"/>
      <c r="X992" s="6"/>
      <c r="Y992" s="6"/>
      <c r="AA992" s="54"/>
      <c r="AC992" s="6"/>
      <c r="AD992" s="288"/>
      <c r="AE992" s="6"/>
      <c r="AF992" s="6"/>
      <c r="AH992" s="1"/>
      <c r="AI992" s="1"/>
      <c r="AJ992" s="1"/>
      <c r="AK992" s="1"/>
      <c r="AL992" s="8"/>
      <c r="AS992" s="41"/>
      <c r="AT992" s="1"/>
      <c r="AX992" s="58"/>
      <c r="BM992" s="4"/>
      <c r="BN992" s="6"/>
      <c r="BO992" s="6"/>
      <c r="BP992" s="6"/>
      <c r="BQ992" s="6"/>
      <c r="BR992" s="6"/>
      <c r="BT992" s="68"/>
    </row>
    <row r="993" spans="3:72" s="5" customFormat="1" x14ac:dyDescent="0.35">
      <c r="C993" s="402"/>
      <c r="D993" s="402"/>
      <c r="E993" s="6"/>
      <c r="F993" s="77"/>
      <c r="G993" s="77"/>
      <c r="H993" s="77"/>
      <c r="J993" s="459"/>
      <c r="K993" s="6"/>
      <c r="L993" s="6"/>
      <c r="M993" s="6"/>
      <c r="N993" s="6"/>
      <c r="Q993" s="47"/>
      <c r="S993" s="6"/>
      <c r="T993" s="6"/>
      <c r="U993" s="6"/>
      <c r="W993" s="6"/>
      <c r="X993" s="6"/>
      <c r="Y993" s="6"/>
      <c r="AA993" s="54"/>
      <c r="AC993" s="6"/>
      <c r="AD993" s="288"/>
      <c r="AE993" s="6"/>
      <c r="AF993" s="6"/>
      <c r="AH993" s="1"/>
      <c r="AI993" s="1"/>
      <c r="AJ993" s="1"/>
      <c r="AK993" s="1"/>
      <c r="AL993" s="8"/>
      <c r="AS993" s="41"/>
      <c r="AT993" s="1"/>
      <c r="AX993" s="58"/>
      <c r="BM993" s="4"/>
      <c r="BN993" s="6"/>
      <c r="BO993" s="6"/>
      <c r="BP993" s="6"/>
      <c r="BQ993" s="6"/>
      <c r="BR993" s="6"/>
      <c r="BT993" s="68"/>
    </row>
    <row r="994" spans="3:72" s="5" customFormat="1" x14ac:dyDescent="0.35">
      <c r="C994" s="402"/>
      <c r="D994" s="402"/>
      <c r="E994" s="6"/>
      <c r="F994" s="77"/>
      <c r="G994" s="77"/>
      <c r="H994" s="77"/>
      <c r="J994" s="459"/>
      <c r="K994" s="6"/>
      <c r="L994" s="6"/>
      <c r="M994" s="6"/>
      <c r="N994" s="6"/>
      <c r="Q994" s="47"/>
      <c r="S994" s="6"/>
      <c r="T994" s="6"/>
      <c r="U994" s="6"/>
      <c r="W994" s="6"/>
      <c r="X994" s="6"/>
      <c r="Y994" s="6"/>
      <c r="AA994" s="54"/>
      <c r="AC994" s="6"/>
      <c r="AD994" s="288"/>
      <c r="AE994" s="6"/>
      <c r="AF994" s="6"/>
      <c r="AH994" s="1"/>
      <c r="AI994" s="1"/>
      <c r="AJ994" s="1"/>
      <c r="AK994" s="1"/>
      <c r="AL994" s="8"/>
      <c r="AS994" s="41"/>
      <c r="AT994" s="1"/>
      <c r="AX994" s="58"/>
      <c r="BM994" s="4"/>
      <c r="BN994" s="6"/>
      <c r="BO994" s="6"/>
      <c r="BP994" s="6"/>
      <c r="BQ994" s="6"/>
      <c r="BR994" s="6"/>
      <c r="BT994" s="68"/>
    </row>
    <row r="995" spans="3:72" s="5" customFormat="1" x14ac:dyDescent="0.35">
      <c r="C995" s="402"/>
      <c r="D995" s="402"/>
      <c r="E995" s="6"/>
      <c r="F995" s="77"/>
      <c r="G995" s="77"/>
      <c r="H995" s="77"/>
      <c r="J995" s="459"/>
      <c r="K995" s="6"/>
      <c r="L995" s="6"/>
      <c r="M995" s="6"/>
      <c r="N995" s="6"/>
      <c r="Q995" s="47"/>
      <c r="S995" s="6"/>
      <c r="T995" s="6"/>
      <c r="U995" s="6"/>
      <c r="W995" s="6"/>
      <c r="X995" s="6"/>
      <c r="Y995" s="6"/>
      <c r="AA995" s="54"/>
      <c r="AC995" s="6"/>
      <c r="AD995" s="288"/>
      <c r="AE995" s="6"/>
      <c r="AF995" s="6"/>
      <c r="AH995" s="1"/>
      <c r="AI995" s="1"/>
      <c r="AJ995" s="1"/>
      <c r="AK995" s="1"/>
      <c r="AL995" s="8"/>
      <c r="AS995" s="41"/>
      <c r="AT995" s="1"/>
      <c r="AX995" s="58"/>
      <c r="BM995" s="4"/>
      <c r="BN995" s="6"/>
      <c r="BO995" s="6"/>
      <c r="BP995" s="6"/>
      <c r="BQ995" s="6"/>
      <c r="BR995" s="6"/>
      <c r="BT995" s="68"/>
    </row>
    <row r="996" spans="3:72" s="5" customFormat="1" x14ac:dyDescent="0.35">
      <c r="C996" s="402"/>
      <c r="D996" s="402"/>
      <c r="E996" s="6"/>
      <c r="F996" s="77"/>
      <c r="G996" s="77"/>
      <c r="H996" s="77"/>
      <c r="J996" s="459"/>
      <c r="K996" s="6"/>
      <c r="L996" s="6"/>
      <c r="M996" s="6"/>
      <c r="N996" s="6"/>
      <c r="Q996" s="47"/>
      <c r="S996" s="6"/>
      <c r="T996" s="6"/>
      <c r="U996" s="6"/>
      <c r="W996" s="6"/>
      <c r="X996" s="6"/>
      <c r="Y996" s="6"/>
      <c r="AA996" s="54"/>
      <c r="AC996" s="6"/>
      <c r="AD996" s="288"/>
      <c r="AE996" s="6"/>
      <c r="AF996" s="6"/>
      <c r="AH996" s="1"/>
      <c r="AI996" s="1"/>
      <c r="AJ996" s="1"/>
      <c r="AK996" s="1"/>
      <c r="AL996" s="8"/>
      <c r="AS996" s="41"/>
      <c r="AT996" s="1"/>
      <c r="AX996" s="58"/>
      <c r="BM996" s="4"/>
      <c r="BN996" s="6"/>
      <c r="BO996" s="6"/>
      <c r="BP996" s="6"/>
      <c r="BQ996" s="6"/>
      <c r="BR996" s="6"/>
      <c r="BT996" s="68"/>
    </row>
    <row r="997" spans="3:72" s="5" customFormat="1" x14ac:dyDescent="0.35">
      <c r="C997" s="402"/>
      <c r="D997" s="402"/>
      <c r="E997" s="6"/>
      <c r="F997" s="77"/>
      <c r="G997" s="77"/>
      <c r="H997" s="77"/>
      <c r="J997" s="459"/>
      <c r="K997" s="6"/>
      <c r="L997" s="6"/>
      <c r="M997" s="6"/>
      <c r="N997" s="6"/>
      <c r="Q997" s="47"/>
      <c r="S997" s="6"/>
      <c r="T997" s="6"/>
      <c r="U997" s="6"/>
      <c r="W997" s="6"/>
      <c r="X997" s="6"/>
      <c r="Y997" s="6"/>
      <c r="AA997" s="54"/>
      <c r="AC997" s="6"/>
      <c r="AD997" s="288"/>
      <c r="AE997" s="6"/>
      <c r="AF997" s="6"/>
      <c r="AH997" s="1"/>
      <c r="AI997" s="1"/>
      <c r="AJ997" s="1"/>
      <c r="AK997" s="1"/>
      <c r="AL997" s="8"/>
      <c r="AS997" s="41"/>
      <c r="AT997" s="1"/>
      <c r="AX997" s="58"/>
      <c r="BM997" s="4"/>
      <c r="BN997" s="6"/>
      <c r="BO997" s="6"/>
      <c r="BP997" s="6"/>
      <c r="BQ997" s="6"/>
      <c r="BR997" s="6"/>
      <c r="BT997" s="68"/>
    </row>
    <row r="998" spans="3:72" s="5" customFormat="1" x14ac:dyDescent="0.35">
      <c r="C998" s="402"/>
      <c r="D998" s="402"/>
      <c r="E998" s="6"/>
      <c r="F998" s="77"/>
      <c r="G998" s="77"/>
      <c r="H998" s="77"/>
      <c r="J998" s="459"/>
      <c r="K998" s="6"/>
      <c r="L998" s="6"/>
      <c r="M998" s="6"/>
      <c r="N998" s="6"/>
      <c r="Q998" s="47"/>
      <c r="S998" s="6"/>
      <c r="T998" s="6"/>
      <c r="U998" s="6"/>
      <c r="W998" s="6"/>
      <c r="X998" s="6"/>
      <c r="Y998" s="6"/>
      <c r="AA998" s="54"/>
      <c r="AC998" s="6"/>
      <c r="AD998" s="288"/>
      <c r="AE998" s="6"/>
      <c r="AF998" s="6"/>
      <c r="AH998" s="1"/>
      <c r="AI998" s="1"/>
      <c r="AJ998" s="1"/>
      <c r="AK998" s="1"/>
      <c r="AL998" s="8"/>
      <c r="AS998" s="41"/>
      <c r="AT998" s="1"/>
      <c r="AX998" s="58"/>
      <c r="BM998" s="4"/>
      <c r="BN998" s="6"/>
      <c r="BO998" s="6"/>
      <c r="BP998" s="6"/>
      <c r="BQ998" s="6"/>
      <c r="BR998" s="6"/>
      <c r="BT998" s="68"/>
    </row>
    <row r="999" spans="3:72" s="5" customFormat="1" x14ac:dyDescent="0.35">
      <c r="C999" s="402"/>
      <c r="D999" s="402"/>
      <c r="E999" s="6"/>
      <c r="F999" s="77"/>
      <c r="G999" s="77"/>
      <c r="H999" s="77"/>
      <c r="J999" s="459"/>
      <c r="K999" s="6"/>
      <c r="L999" s="6"/>
      <c r="M999" s="6"/>
      <c r="N999" s="6"/>
      <c r="Q999" s="47"/>
      <c r="S999" s="6"/>
      <c r="T999" s="6"/>
      <c r="U999" s="6"/>
      <c r="W999" s="6"/>
      <c r="X999" s="6"/>
      <c r="Y999" s="6"/>
      <c r="AA999" s="54"/>
      <c r="AC999" s="6"/>
      <c r="AD999" s="288"/>
      <c r="AE999" s="6"/>
      <c r="AF999" s="6"/>
      <c r="AH999" s="1"/>
      <c r="AI999" s="1"/>
      <c r="AJ999" s="1"/>
      <c r="AK999" s="1"/>
      <c r="AL999" s="8"/>
      <c r="AS999" s="41"/>
      <c r="AT999" s="1"/>
      <c r="AX999" s="58"/>
      <c r="BM999" s="4"/>
      <c r="BN999" s="6"/>
      <c r="BO999" s="6"/>
      <c r="BP999" s="6"/>
      <c r="BQ999" s="6"/>
      <c r="BR999" s="6"/>
      <c r="BT999" s="68"/>
    </row>
    <row r="1000" spans="3:72" s="5" customFormat="1" x14ac:dyDescent="0.35">
      <c r="C1000" s="402"/>
      <c r="D1000" s="402"/>
      <c r="E1000" s="6"/>
      <c r="F1000" s="77"/>
      <c r="G1000" s="77"/>
      <c r="H1000" s="77"/>
      <c r="J1000" s="459"/>
      <c r="K1000" s="6"/>
      <c r="L1000" s="6"/>
      <c r="M1000" s="6"/>
      <c r="N1000" s="6"/>
      <c r="Q1000" s="47"/>
      <c r="S1000" s="6"/>
      <c r="T1000" s="6"/>
      <c r="U1000" s="6"/>
      <c r="W1000" s="6"/>
      <c r="X1000" s="6"/>
      <c r="Y1000" s="6"/>
      <c r="AA1000" s="54"/>
      <c r="AC1000" s="6"/>
      <c r="AD1000" s="288"/>
      <c r="AE1000" s="6"/>
      <c r="AF1000" s="6"/>
      <c r="AH1000" s="1"/>
      <c r="AI1000" s="1"/>
      <c r="AJ1000" s="1"/>
      <c r="AK1000" s="1"/>
      <c r="AL1000" s="8"/>
      <c r="AS1000" s="41"/>
      <c r="AT1000" s="1"/>
      <c r="AX1000" s="58"/>
      <c r="BM1000" s="4"/>
      <c r="BN1000" s="6"/>
      <c r="BO1000" s="6"/>
      <c r="BP1000" s="6"/>
      <c r="BQ1000" s="6"/>
      <c r="BR1000" s="6"/>
      <c r="BT1000" s="68"/>
    </row>
    <row r="1001" spans="3:72" s="5" customFormat="1" x14ac:dyDescent="0.35">
      <c r="C1001" s="402"/>
      <c r="D1001" s="402"/>
      <c r="E1001" s="6"/>
      <c r="F1001" s="77"/>
      <c r="G1001" s="77"/>
      <c r="H1001" s="77"/>
      <c r="J1001" s="459"/>
      <c r="K1001" s="6"/>
      <c r="L1001" s="6"/>
      <c r="M1001" s="6"/>
      <c r="N1001" s="6"/>
      <c r="Q1001" s="47"/>
      <c r="S1001" s="6"/>
      <c r="T1001" s="6"/>
      <c r="U1001" s="6"/>
      <c r="W1001" s="6"/>
      <c r="X1001" s="6"/>
      <c r="Y1001" s="6"/>
      <c r="AA1001" s="54"/>
      <c r="AC1001" s="6"/>
      <c r="AD1001" s="288"/>
      <c r="AE1001" s="6"/>
      <c r="AF1001" s="6"/>
      <c r="AH1001" s="1"/>
      <c r="AI1001" s="1"/>
      <c r="AJ1001" s="1"/>
      <c r="AK1001" s="1"/>
      <c r="AL1001" s="8"/>
      <c r="AS1001" s="41"/>
      <c r="AT1001" s="1"/>
      <c r="AX1001" s="58"/>
      <c r="BM1001" s="4"/>
      <c r="BN1001" s="6"/>
      <c r="BO1001" s="6"/>
      <c r="BP1001" s="6"/>
      <c r="BQ1001" s="6"/>
      <c r="BR1001" s="6"/>
      <c r="BT1001" s="68"/>
    </row>
    <row r="1002" spans="3:72" s="5" customFormat="1" x14ac:dyDescent="0.35">
      <c r="C1002" s="402"/>
      <c r="D1002" s="402"/>
      <c r="E1002" s="6"/>
      <c r="F1002" s="77"/>
      <c r="G1002" s="77"/>
      <c r="H1002" s="77"/>
      <c r="J1002" s="459"/>
      <c r="K1002" s="6"/>
      <c r="L1002" s="6"/>
      <c r="M1002" s="6"/>
      <c r="N1002" s="6"/>
      <c r="Q1002" s="47"/>
      <c r="S1002" s="6"/>
      <c r="T1002" s="6"/>
      <c r="U1002" s="6"/>
      <c r="W1002" s="6"/>
      <c r="X1002" s="6"/>
      <c r="Y1002" s="6"/>
      <c r="AA1002" s="54"/>
      <c r="AC1002" s="6"/>
      <c r="AD1002" s="288"/>
      <c r="AE1002" s="6"/>
      <c r="AF1002" s="6"/>
      <c r="AH1002" s="1"/>
      <c r="AI1002" s="1"/>
      <c r="AJ1002" s="1"/>
      <c r="AK1002" s="1"/>
      <c r="AL1002" s="8"/>
      <c r="AS1002" s="41"/>
      <c r="AT1002" s="1"/>
      <c r="AX1002" s="58"/>
      <c r="BM1002" s="4"/>
      <c r="BN1002" s="6"/>
      <c r="BO1002" s="6"/>
      <c r="BP1002" s="6"/>
      <c r="BQ1002" s="6"/>
      <c r="BR1002" s="6"/>
      <c r="BT1002" s="68"/>
    </row>
    <row r="1003" spans="3:72" s="5" customFormat="1" x14ac:dyDescent="0.35">
      <c r="C1003" s="402"/>
      <c r="D1003" s="402"/>
      <c r="E1003" s="6"/>
      <c r="F1003" s="77"/>
      <c r="G1003" s="77"/>
      <c r="H1003" s="77"/>
      <c r="J1003" s="459"/>
      <c r="K1003" s="6"/>
      <c r="L1003" s="6"/>
      <c r="M1003" s="6"/>
      <c r="N1003" s="6"/>
      <c r="Q1003" s="47"/>
      <c r="S1003" s="6"/>
      <c r="T1003" s="6"/>
      <c r="U1003" s="6"/>
      <c r="W1003" s="6"/>
      <c r="X1003" s="6"/>
      <c r="Y1003" s="6"/>
      <c r="AA1003" s="54"/>
      <c r="AC1003" s="6"/>
      <c r="AD1003" s="288"/>
      <c r="AE1003" s="6"/>
      <c r="AF1003" s="6"/>
      <c r="AH1003" s="1"/>
      <c r="AI1003" s="1"/>
      <c r="AJ1003" s="1"/>
      <c r="AK1003" s="1"/>
      <c r="AL1003" s="8"/>
      <c r="AS1003" s="41"/>
      <c r="AT1003" s="1"/>
      <c r="AX1003" s="58"/>
      <c r="BM1003" s="4"/>
      <c r="BN1003" s="6"/>
      <c r="BO1003" s="6"/>
      <c r="BP1003" s="6"/>
      <c r="BQ1003" s="6"/>
      <c r="BR1003" s="6"/>
      <c r="BT1003" s="68"/>
    </row>
    <row r="1004" spans="3:72" s="5" customFormat="1" x14ac:dyDescent="0.35">
      <c r="C1004" s="402"/>
      <c r="D1004" s="402"/>
      <c r="E1004" s="6"/>
      <c r="F1004" s="77"/>
      <c r="G1004" s="77"/>
      <c r="H1004" s="77"/>
      <c r="J1004" s="459"/>
      <c r="K1004" s="6"/>
      <c r="L1004" s="6"/>
      <c r="M1004" s="6"/>
      <c r="N1004" s="6"/>
      <c r="Q1004" s="47"/>
      <c r="S1004" s="6"/>
      <c r="T1004" s="6"/>
      <c r="U1004" s="6"/>
      <c r="W1004" s="6"/>
      <c r="X1004" s="6"/>
      <c r="Y1004" s="6"/>
      <c r="AA1004" s="54"/>
      <c r="AC1004" s="6"/>
      <c r="AD1004" s="288"/>
      <c r="AE1004" s="6"/>
      <c r="AF1004" s="6"/>
      <c r="AH1004" s="1"/>
      <c r="AI1004" s="1"/>
      <c r="AJ1004" s="1"/>
      <c r="AK1004" s="1"/>
      <c r="AL1004" s="8"/>
      <c r="AS1004" s="41"/>
      <c r="AT1004" s="1"/>
      <c r="AX1004" s="58"/>
      <c r="BM1004" s="4"/>
      <c r="BN1004" s="6"/>
      <c r="BO1004" s="6"/>
      <c r="BP1004" s="6"/>
      <c r="BQ1004" s="6"/>
      <c r="BR1004" s="6"/>
      <c r="BT1004" s="68"/>
    </row>
    <row r="1005" spans="3:72" s="5" customFormat="1" x14ac:dyDescent="0.35">
      <c r="C1005" s="402"/>
      <c r="D1005" s="402"/>
      <c r="E1005" s="6"/>
      <c r="F1005" s="77"/>
      <c r="G1005" s="77"/>
      <c r="H1005" s="77"/>
      <c r="J1005" s="459"/>
      <c r="K1005" s="6"/>
      <c r="L1005" s="6"/>
      <c r="M1005" s="6"/>
      <c r="N1005" s="6"/>
      <c r="Q1005" s="47"/>
      <c r="S1005" s="6"/>
      <c r="T1005" s="6"/>
      <c r="U1005" s="6"/>
      <c r="W1005" s="6"/>
      <c r="X1005" s="6"/>
      <c r="Y1005" s="6"/>
      <c r="AA1005" s="54"/>
      <c r="AC1005" s="6"/>
      <c r="AD1005" s="288"/>
      <c r="AE1005" s="6"/>
      <c r="AF1005" s="6"/>
      <c r="AH1005" s="1"/>
      <c r="AI1005" s="1"/>
      <c r="AJ1005" s="1"/>
      <c r="AK1005" s="1"/>
      <c r="AL1005" s="8"/>
      <c r="AS1005" s="41"/>
      <c r="AT1005" s="1"/>
      <c r="AX1005" s="58"/>
      <c r="BM1005" s="4"/>
      <c r="BN1005" s="6"/>
      <c r="BO1005" s="6"/>
      <c r="BP1005" s="6"/>
      <c r="BQ1005" s="6"/>
      <c r="BR1005" s="6"/>
      <c r="BT1005" s="68"/>
    </row>
    <row r="1006" spans="3:72" s="5" customFormat="1" x14ac:dyDescent="0.35">
      <c r="C1006" s="402"/>
      <c r="D1006" s="402"/>
      <c r="E1006" s="6"/>
      <c r="F1006" s="77"/>
      <c r="G1006" s="77"/>
      <c r="H1006" s="77"/>
      <c r="J1006" s="459"/>
      <c r="K1006" s="6"/>
      <c r="L1006" s="6"/>
      <c r="M1006" s="6"/>
      <c r="N1006" s="6"/>
      <c r="Q1006" s="47"/>
      <c r="S1006" s="6"/>
      <c r="T1006" s="6"/>
      <c r="U1006" s="6"/>
      <c r="W1006" s="6"/>
      <c r="X1006" s="6"/>
      <c r="Y1006" s="6"/>
      <c r="AA1006" s="54"/>
      <c r="AC1006" s="6"/>
      <c r="AD1006" s="288"/>
      <c r="AE1006" s="6"/>
      <c r="AF1006" s="6"/>
      <c r="AH1006" s="1"/>
      <c r="AI1006" s="1"/>
      <c r="AJ1006" s="1"/>
      <c r="AK1006" s="1"/>
      <c r="AL1006" s="8"/>
      <c r="AS1006" s="41"/>
      <c r="AT1006" s="1"/>
      <c r="AX1006" s="58"/>
      <c r="BM1006" s="4"/>
      <c r="BN1006" s="6"/>
      <c r="BO1006" s="6"/>
      <c r="BP1006" s="6"/>
      <c r="BQ1006" s="6"/>
      <c r="BR1006" s="6"/>
      <c r="BT1006" s="68"/>
    </row>
    <row r="1007" spans="3:72" s="5" customFormat="1" x14ac:dyDescent="0.35">
      <c r="C1007" s="402"/>
      <c r="D1007" s="402"/>
      <c r="E1007" s="6"/>
      <c r="F1007" s="77"/>
      <c r="G1007" s="77"/>
      <c r="H1007" s="77"/>
      <c r="J1007" s="459"/>
      <c r="K1007" s="6"/>
      <c r="L1007" s="6"/>
      <c r="M1007" s="6"/>
      <c r="N1007" s="6"/>
      <c r="Q1007" s="47"/>
      <c r="S1007" s="6"/>
      <c r="T1007" s="6"/>
      <c r="U1007" s="6"/>
      <c r="W1007" s="6"/>
      <c r="X1007" s="6"/>
      <c r="Y1007" s="6"/>
      <c r="AA1007" s="54"/>
      <c r="AC1007" s="6"/>
      <c r="AD1007" s="288"/>
      <c r="AE1007" s="6"/>
      <c r="AF1007" s="6"/>
      <c r="AH1007" s="1"/>
      <c r="AI1007" s="1"/>
      <c r="AJ1007" s="1"/>
      <c r="AK1007" s="1"/>
      <c r="AL1007" s="8"/>
      <c r="AS1007" s="41"/>
      <c r="AT1007" s="1"/>
      <c r="AX1007" s="58"/>
      <c r="BM1007" s="4"/>
      <c r="BN1007" s="6"/>
      <c r="BO1007" s="6"/>
      <c r="BP1007" s="6"/>
      <c r="BQ1007" s="6"/>
      <c r="BR1007" s="6"/>
      <c r="BT1007" s="68"/>
    </row>
    <row r="1008" spans="3:72" s="5" customFormat="1" x14ac:dyDescent="0.35">
      <c r="C1008" s="402"/>
      <c r="D1008" s="402"/>
      <c r="E1008" s="6"/>
      <c r="F1008" s="77"/>
      <c r="G1008" s="77"/>
      <c r="H1008" s="77"/>
      <c r="J1008" s="459"/>
      <c r="K1008" s="6"/>
      <c r="L1008" s="6"/>
      <c r="M1008" s="6"/>
      <c r="N1008" s="6"/>
      <c r="Q1008" s="47"/>
      <c r="S1008" s="6"/>
      <c r="T1008" s="6"/>
      <c r="U1008" s="6"/>
      <c r="W1008" s="6"/>
      <c r="X1008" s="6"/>
      <c r="Y1008" s="6"/>
      <c r="AA1008" s="54"/>
      <c r="AC1008" s="6"/>
      <c r="AD1008" s="288"/>
      <c r="AE1008" s="6"/>
      <c r="AF1008" s="6"/>
      <c r="AH1008" s="1"/>
      <c r="AI1008" s="1"/>
      <c r="AJ1008" s="1"/>
      <c r="AK1008" s="1"/>
      <c r="AL1008" s="8"/>
      <c r="AS1008" s="41"/>
      <c r="AT1008" s="1"/>
      <c r="AX1008" s="58"/>
      <c r="BM1008" s="4"/>
      <c r="BN1008" s="6"/>
      <c r="BO1008" s="6"/>
      <c r="BP1008" s="6"/>
      <c r="BQ1008" s="6"/>
      <c r="BR1008" s="6"/>
      <c r="BT1008" s="68"/>
    </row>
    <row r="1009" spans="3:72" s="5" customFormat="1" x14ac:dyDescent="0.35">
      <c r="C1009" s="402"/>
      <c r="D1009" s="402"/>
      <c r="E1009" s="6"/>
      <c r="F1009" s="77"/>
      <c r="G1009" s="77"/>
      <c r="H1009" s="77"/>
      <c r="J1009" s="459"/>
      <c r="K1009" s="6"/>
      <c r="L1009" s="6"/>
      <c r="M1009" s="6"/>
      <c r="N1009" s="6"/>
      <c r="Q1009" s="47"/>
      <c r="S1009" s="6"/>
      <c r="T1009" s="6"/>
      <c r="U1009" s="6"/>
      <c r="W1009" s="6"/>
      <c r="X1009" s="6"/>
      <c r="Y1009" s="6"/>
      <c r="AA1009" s="54"/>
      <c r="AC1009" s="6"/>
      <c r="AD1009" s="288"/>
      <c r="AE1009" s="6"/>
      <c r="AF1009" s="6"/>
      <c r="AH1009" s="1"/>
      <c r="AI1009" s="1"/>
      <c r="AJ1009" s="1"/>
      <c r="AK1009" s="1"/>
      <c r="AL1009" s="8"/>
      <c r="AS1009" s="41"/>
      <c r="AT1009" s="1"/>
      <c r="AX1009" s="58"/>
      <c r="BM1009" s="4"/>
      <c r="BN1009" s="6"/>
      <c r="BO1009" s="6"/>
      <c r="BP1009" s="6"/>
      <c r="BQ1009" s="6"/>
      <c r="BR1009" s="6"/>
      <c r="BT1009" s="68"/>
    </row>
    <row r="1010" spans="3:72" s="5" customFormat="1" x14ac:dyDescent="0.35">
      <c r="C1010" s="402"/>
      <c r="D1010" s="402"/>
      <c r="E1010" s="6"/>
      <c r="F1010" s="77"/>
      <c r="G1010" s="77"/>
      <c r="H1010" s="77"/>
      <c r="J1010" s="459"/>
      <c r="K1010" s="6"/>
      <c r="L1010" s="6"/>
      <c r="M1010" s="6"/>
      <c r="N1010" s="6"/>
      <c r="Q1010" s="47"/>
      <c r="S1010" s="6"/>
      <c r="T1010" s="6"/>
      <c r="U1010" s="6"/>
      <c r="W1010" s="6"/>
      <c r="X1010" s="6"/>
      <c r="Y1010" s="6"/>
      <c r="AA1010" s="54"/>
      <c r="AC1010" s="6"/>
      <c r="AD1010" s="288"/>
      <c r="AE1010" s="6"/>
      <c r="AF1010" s="6"/>
      <c r="AH1010" s="1"/>
      <c r="AI1010" s="1"/>
      <c r="AJ1010" s="1"/>
      <c r="AK1010" s="1"/>
      <c r="AL1010" s="8"/>
      <c r="AS1010" s="41"/>
      <c r="AT1010" s="1"/>
      <c r="AX1010" s="58"/>
      <c r="BM1010" s="4"/>
      <c r="BN1010" s="6"/>
      <c r="BO1010" s="6"/>
      <c r="BP1010" s="6"/>
      <c r="BQ1010" s="6"/>
      <c r="BR1010" s="6"/>
      <c r="BT1010" s="68"/>
    </row>
    <row r="1011" spans="3:72" s="5" customFormat="1" x14ac:dyDescent="0.35">
      <c r="C1011" s="402"/>
      <c r="D1011" s="402"/>
      <c r="E1011" s="6"/>
      <c r="F1011" s="77"/>
      <c r="G1011" s="77"/>
      <c r="H1011" s="77"/>
      <c r="J1011" s="459"/>
      <c r="K1011" s="6"/>
      <c r="L1011" s="6"/>
      <c r="M1011" s="6"/>
      <c r="N1011" s="6"/>
      <c r="Q1011" s="47"/>
      <c r="S1011" s="6"/>
      <c r="T1011" s="6"/>
      <c r="U1011" s="6"/>
      <c r="W1011" s="6"/>
      <c r="X1011" s="6"/>
      <c r="Y1011" s="6"/>
      <c r="AA1011" s="54"/>
      <c r="AC1011" s="6"/>
      <c r="AD1011" s="288"/>
      <c r="AE1011" s="6"/>
      <c r="AF1011" s="6"/>
      <c r="AH1011" s="1"/>
      <c r="AI1011" s="1"/>
      <c r="AJ1011" s="1"/>
      <c r="AK1011" s="1"/>
      <c r="AL1011" s="8"/>
      <c r="AS1011" s="41"/>
      <c r="AT1011" s="1"/>
      <c r="AX1011" s="58"/>
      <c r="BM1011" s="4"/>
      <c r="BN1011" s="6"/>
      <c r="BO1011" s="6"/>
      <c r="BP1011" s="6"/>
      <c r="BQ1011" s="6"/>
      <c r="BR1011" s="6"/>
      <c r="BT1011" s="68"/>
    </row>
    <row r="1012" spans="3:72" s="5" customFormat="1" x14ac:dyDescent="0.35">
      <c r="C1012" s="402"/>
      <c r="D1012" s="402"/>
      <c r="E1012" s="6"/>
      <c r="F1012" s="77"/>
      <c r="G1012" s="77"/>
      <c r="H1012" s="77"/>
      <c r="J1012" s="459"/>
      <c r="K1012" s="6"/>
      <c r="L1012" s="6"/>
      <c r="M1012" s="6"/>
      <c r="N1012" s="6"/>
      <c r="Q1012" s="47"/>
      <c r="S1012" s="6"/>
      <c r="T1012" s="6"/>
      <c r="U1012" s="6"/>
      <c r="W1012" s="6"/>
      <c r="X1012" s="6"/>
      <c r="Y1012" s="6"/>
      <c r="AA1012" s="54"/>
      <c r="AC1012" s="6"/>
      <c r="AD1012" s="288"/>
      <c r="AE1012" s="6"/>
      <c r="AF1012" s="6"/>
      <c r="AH1012" s="1"/>
      <c r="AI1012" s="1"/>
      <c r="AJ1012" s="1"/>
      <c r="AK1012" s="1"/>
      <c r="AL1012" s="8"/>
      <c r="AS1012" s="41"/>
      <c r="AT1012" s="1"/>
      <c r="AX1012" s="58"/>
      <c r="BM1012" s="4"/>
      <c r="BN1012" s="6"/>
      <c r="BO1012" s="6"/>
      <c r="BP1012" s="6"/>
      <c r="BQ1012" s="6"/>
      <c r="BR1012" s="6"/>
      <c r="BT1012" s="68"/>
    </row>
    <row r="1013" spans="3:72" s="5" customFormat="1" x14ac:dyDescent="0.35">
      <c r="C1013" s="402"/>
      <c r="D1013" s="402"/>
      <c r="E1013" s="6"/>
      <c r="F1013" s="77"/>
      <c r="G1013" s="77"/>
      <c r="H1013" s="77"/>
      <c r="J1013" s="459"/>
      <c r="K1013" s="6"/>
      <c r="L1013" s="6"/>
      <c r="M1013" s="6"/>
      <c r="N1013" s="6"/>
      <c r="Q1013" s="47"/>
      <c r="S1013" s="6"/>
      <c r="T1013" s="6"/>
      <c r="U1013" s="6"/>
      <c r="W1013" s="6"/>
      <c r="X1013" s="6"/>
      <c r="Y1013" s="6"/>
      <c r="AA1013" s="54"/>
      <c r="AC1013" s="6"/>
      <c r="AD1013" s="288"/>
      <c r="AE1013" s="6"/>
      <c r="AF1013" s="6"/>
      <c r="AH1013" s="1"/>
      <c r="AI1013" s="1"/>
      <c r="AJ1013" s="1"/>
      <c r="AK1013" s="1"/>
      <c r="AL1013" s="8"/>
      <c r="AS1013" s="41"/>
      <c r="AT1013" s="1"/>
      <c r="AX1013" s="58"/>
      <c r="BM1013" s="4"/>
      <c r="BN1013" s="6"/>
      <c r="BO1013" s="6"/>
      <c r="BP1013" s="6"/>
      <c r="BQ1013" s="6"/>
      <c r="BR1013" s="6"/>
      <c r="BT1013" s="68"/>
    </row>
    <row r="1014" spans="3:72" s="5" customFormat="1" x14ac:dyDescent="0.35">
      <c r="C1014" s="402"/>
      <c r="D1014" s="402"/>
      <c r="E1014" s="6"/>
      <c r="F1014" s="77"/>
      <c r="G1014" s="77"/>
      <c r="H1014" s="77"/>
      <c r="J1014" s="459"/>
      <c r="K1014" s="6"/>
      <c r="L1014" s="6"/>
      <c r="M1014" s="6"/>
      <c r="N1014" s="6"/>
      <c r="Q1014" s="47"/>
      <c r="S1014" s="6"/>
      <c r="T1014" s="6"/>
      <c r="U1014" s="6"/>
      <c r="W1014" s="6"/>
      <c r="X1014" s="6"/>
      <c r="Y1014" s="6"/>
      <c r="AA1014" s="54"/>
      <c r="AC1014" s="6"/>
      <c r="AD1014" s="288"/>
      <c r="AE1014" s="6"/>
      <c r="AF1014" s="6"/>
      <c r="AH1014" s="1"/>
      <c r="AI1014" s="1"/>
      <c r="AJ1014" s="1"/>
      <c r="AK1014" s="1"/>
      <c r="AL1014" s="8"/>
      <c r="AS1014" s="41"/>
      <c r="AT1014" s="1"/>
      <c r="AX1014" s="58"/>
      <c r="BM1014" s="4"/>
      <c r="BN1014" s="6"/>
      <c r="BO1014" s="6"/>
      <c r="BP1014" s="6"/>
      <c r="BQ1014" s="6"/>
      <c r="BR1014" s="6"/>
      <c r="BT1014" s="68"/>
    </row>
    <row r="1015" spans="3:72" s="5" customFormat="1" x14ac:dyDescent="0.35">
      <c r="C1015" s="402"/>
      <c r="D1015" s="402"/>
      <c r="E1015" s="6"/>
      <c r="F1015" s="77"/>
      <c r="G1015" s="77"/>
      <c r="H1015" s="77"/>
      <c r="J1015" s="459"/>
      <c r="K1015" s="6"/>
      <c r="L1015" s="6"/>
      <c r="M1015" s="6"/>
      <c r="N1015" s="6"/>
      <c r="Q1015" s="47"/>
      <c r="S1015" s="6"/>
      <c r="T1015" s="6"/>
      <c r="U1015" s="6"/>
      <c r="W1015" s="6"/>
      <c r="X1015" s="6"/>
      <c r="Y1015" s="6"/>
      <c r="AA1015" s="54"/>
      <c r="AC1015" s="6"/>
      <c r="AD1015" s="288"/>
      <c r="AE1015" s="6"/>
      <c r="AF1015" s="6"/>
      <c r="AH1015" s="1"/>
      <c r="AI1015" s="1"/>
      <c r="AJ1015" s="1"/>
      <c r="AK1015" s="1"/>
      <c r="AL1015" s="8"/>
      <c r="AS1015" s="41"/>
      <c r="AT1015" s="1"/>
      <c r="AX1015" s="58"/>
      <c r="BM1015" s="4"/>
      <c r="BN1015" s="6"/>
      <c r="BO1015" s="6"/>
      <c r="BP1015" s="6"/>
      <c r="BQ1015" s="6"/>
      <c r="BR1015" s="6"/>
      <c r="BT1015" s="68"/>
    </row>
    <row r="1016" spans="3:72" s="5" customFormat="1" x14ac:dyDescent="0.35">
      <c r="C1016" s="402"/>
      <c r="D1016" s="402"/>
      <c r="E1016" s="6"/>
      <c r="F1016" s="77"/>
      <c r="G1016" s="77"/>
      <c r="H1016" s="77"/>
      <c r="J1016" s="459"/>
      <c r="K1016" s="6"/>
      <c r="L1016" s="6"/>
      <c r="M1016" s="6"/>
      <c r="N1016" s="6"/>
      <c r="Q1016" s="47"/>
      <c r="S1016" s="6"/>
      <c r="T1016" s="6"/>
      <c r="U1016" s="6"/>
      <c r="W1016" s="6"/>
      <c r="X1016" s="6"/>
      <c r="Y1016" s="6"/>
      <c r="AA1016" s="54"/>
      <c r="AC1016" s="6"/>
      <c r="AD1016" s="288"/>
      <c r="AE1016" s="6"/>
      <c r="AF1016" s="6"/>
      <c r="AH1016" s="1"/>
      <c r="AI1016" s="1"/>
      <c r="AJ1016" s="1"/>
      <c r="AK1016" s="1"/>
      <c r="AL1016" s="8"/>
      <c r="AS1016" s="41"/>
      <c r="AT1016" s="1"/>
      <c r="AX1016" s="58"/>
      <c r="BM1016" s="4"/>
      <c r="BN1016" s="6"/>
      <c r="BO1016" s="6"/>
      <c r="BP1016" s="6"/>
      <c r="BQ1016" s="6"/>
      <c r="BR1016" s="6"/>
      <c r="BT1016" s="68"/>
    </row>
    <row r="1017" spans="3:72" s="5" customFormat="1" x14ac:dyDescent="0.35">
      <c r="C1017" s="402"/>
      <c r="D1017" s="402"/>
      <c r="E1017" s="6"/>
      <c r="F1017" s="77"/>
      <c r="G1017" s="77"/>
      <c r="H1017" s="77"/>
      <c r="J1017" s="459"/>
      <c r="K1017" s="6"/>
      <c r="L1017" s="6"/>
      <c r="M1017" s="6"/>
      <c r="N1017" s="6"/>
      <c r="Q1017" s="47"/>
      <c r="S1017" s="6"/>
      <c r="T1017" s="6"/>
      <c r="U1017" s="6"/>
      <c r="W1017" s="6"/>
      <c r="X1017" s="6"/>
      <c r="Y1017" s="6"/>
      <c r="AA1017" s="54"/>
      <c r="AC1017" s="6"/>
      <c r="AD1017" s="288"/>
      <c r="AE1017" s="6"/>
      <c r="AF1017" s="6"/>
      <c r="AH1017" s="1"/>
      <c r="AI1017" s="1"/>
      <c r="AJ1017" s="1"/>
      <c r="AK1017" s="1"/>
      <c r="AL1017" s="8"/>
      <c r="AS1017" s="41"/>
      <c r="AT1017" s="1"/>
      <c r="AX1017" s="58"/>
      <c r="BM1017" s="4"/>
      <c r="BN1017" s="6"/>
      <c r="BO1017" s="6"/>
      <c r="BP1017" s="6"/>
      <c r="BQ1017" s="6"/>
      <c r="BR1017" s="6"/>
      <c r="BT1017" s="68"/>
    </row>
    <row r="1018" spans="3:72" s="5" customFormat="1" x14ac:dyDescent="0.35">
      <c r="C1018" s="402"/>
      <c r="D1018" s="402"/>
      <c r="E1018" s="6"/>
      <c r="F1018" s="77"/>
      <c r="G1018" s="77"/>
      <c r="H1018" s="77"/>
      <c r="J1018" s="459"/>
      <c r="K1018" s="6"/>
      <c r="L1018" s="6"/>
      <c r="M1018" s="6"/>
      <c r="N1018" s="6"/>
      <c r="Q1018" s="47"/>
      <c r="S1018" s="6"/>
      <c r="T1018" s="6"/>
      <c r="U1018" s="6"/>
      <c r="W1018" s="6"/>
      <c r="X1018" s="6"/>
      <c r="Y1018" s="6"/>
      <c r="AA1018" s="54"/>
      <c r="AC1018" s="6"/>
      <c r="AD1018" s="288"/>
      <c r="AE1018" s="6"/>
      <c r="AF1018" s="6"/>
      <c r="AH1018" s="1"/>
      <c r="AI1018" s="1"/>
      <c r="AJ1018" s="1"/>
      <c r="AK1018" s="1"/>
      <c r="AL1018" s="8"/>
      <c r="AS1018" s="41"/>
      <c r="AT1018" s="1"/>
      <c r="AX1018" s="58"/>
      <c r="BM1018" s="4"/>
      <c r="BN1018" s="6"/>
      <c r="BO1018" s="6"/>
      <c r="BP1018" s="6"/>
      <c r="BQ1018" s="6"/>
      <c r="BR1018" s="6"/>
      <c r="BT1018" s="68"/>
    </row>
    <row r="1019" spans="3:72" s="5" customFormat="1" x14ac:dyDescent="0.35">
      <c r="C1019" s="402"/>
      <c r="D1019" s="402"/>
      <c r="E1019" s="6"/>
      <c r="F1019" s="77"/>
      <c r="G1019" s="77"/>
      <c r="H1019" s="77"/>
      <c r="J1019" s="459"/>
      <c r="K1019" s="6"/>
      <c r="L1019" s="6"/>
      <c r="M1019" s="6"/>
      <c r="N1019" s="6"/>
      <c r="Q1019" s="47"/>
      <c r="S1019" s="6"/>
      <c r="T1019" s="6"/>
      <c r="U1019" s="6"/>
      <c r="W1019" s="6"/>
      <c r="X1019" s="6"/>
      <c r="Y1019" s="6"/>
      <c r="AA1019" s="54"/>
      <c r="AC1019" s="6"/>
      <c r="AD1019" s="288"/>
      <c r="AE1019" s="6"/>
      <c r="AF1019" s="6"/>
      <c r="AH1019" s="1"/>
      <c r="AI1019" s="1"/>
      <c r="AJ1019" s="1"/>
      <c r="AK1019" s="1"/>
      <c r="AL1019" s="8"/>
      <c r="AS1019" s="41"/>
      <c r="AT1019" s="1"/>
      <c r="AX1019" s="58"/>
      <c r="BM1019" s="4"/>
      <c r="BN1019" s="6"/>
      <c r="BO1019" s="6"/>
      <c r="BP1019" s="6"/>
      <c r="BQ1019" s="6"/>
      <c r="BR1019" s="6"/>
      <c r="BT1019" s="68"/>
    </row>
    <row r="1020" spans="3:72" s="5" customFormat="1" x14ac:dyDescent="0.35">
      <c r="C1020" s="402"/>
      <c r="D1020" s="402"/>
      <c r="E1020" s="6"/>
      <c r="F1020" s="77"/>
      <c r="G1020" s="77"/>
      <c r="H1020" s="77"/>
      <c r="J1020" s="459"/>
      <c r="K1020" s="6"/>
      <c r="L1020" s="6"/>
      <c r="M1020" s="6"/>
      <c r="N1020" s="6"/>
      <c r="Q1020" s="47"/>
      <c r="S1020" s="6"/>
      <c r="T1020" s="6"/>
      <c r="U1020" s="6"/>
      <c r="W1020" s="6"/>
      <c r="X1020" s="6"/>
      <c r="Y1020" s="6"/>
      <c r="AA1020" s="54"/>
      <c r="AC1020" s="6"/>
      <c r="AD1020" s="288"/>
      <c r="AE1020" s="6"/>
      <c r="AF1020" s="6"/>
      <c r="AH1020" s="1"/>
      <c r="AI1020" s="1"/>
      <c r="AJ1020" s="1"/>
      <c r="AK1020" s="1"/>
      <c r="AL1020" s="8"/>
      <c r="AS1020" s="41"/>
      <c r="AT1020" s="1"/>
      <c r="AX1020" s="58"/>
      <c r="BM1020" s="4"/>
      <c r="BN1020" s="6"/>
      <c r="BO1020" s="6"/>
      <c r="BP1020" s="6"/>
      <c r="BQ1020" s="6"/>
      <c r="BR1020" s="6"/>
      <c r="BT1020" s="68"/>
    </row>
    <row r="1021" spans="3:72" s="5" customFormat="1" x14ac:dyDescent="0.35">
      <c r="C1021" s="402"/>
      <c r="D1021" s="402"/>
      <c r="E1021" s="6"/>
      <c r="F1021" s="77"/>
      <c r="G1021" s="77"/>
      <c r="H1021" s="77"/>
      <c r="J1021" s="459"/>
      <c r="K1021" s="6"/>
      <c r="L1021" s="6"/>
      <c r="M1021" s="6"/>
      <c r="N1021" s="6"/>
      <c r="Q1021" s="47"/>
      <c r="S1021" s="6"/>
      <c r="T1021" s="6"/>
      <c r="U1021" s="6"/>
      <c r="W1021" s="6"/>
      <c r="X1021" s="6"/>
      <c r="Y1021" s="6"/>
      <c r="AA1021" s="54"/>
      <c r="AC1021" s="6"/>
      <c r="AD1021" s="288"/>
      <c r="AE1021" s="6"/>
      <c r="AF1021" s="6"/>
      <c r="AH1021" s="1"/>
      <c r="AI1021" s="1"/>
      <c r="AJ1021" s="1"/>
      <c r="AK1021" s="1"/>
      <c r="AL1021" s="8"/>
      <c r="AS1021" s="41"/>
      <c r="AT1021" s="1"/>
      <c r="AX1021" s="58"/>
      <c r="BM1021" s="4"/>
      <c r="BN1021" s="6"/>
      <c r="BO1021" s="6"/>
      <c r="BP1021" s="6"/>
      <c r="BQ1021" s="6"/>
      <c r="BR1021" s="6"/>
      <c r="BT1021" s="68"/>
    </row>
    <row r="1022" spans="3:72" s="5" customFormat="1" x14ac:dyDescent="0.35">
      <c r="C1022" s="402"/>
      <c r="D1022" s="402"/>
      <c r="E1022" s="6"/>
      <c r="F1022" s="77"/>
      <c r="G1022" s="77"/>
      <c r="H1022" s="77"/>
      <c r="J1022" s="459"/>
      <c r="K1022" s="6"/>
      <c r="L1022" s="6"/>
      <c r="M1022" s="6"/>
      <c r="N1022" s="6"/>
      <c r="Q1022" s="47"/>
      <c r="S1022" s="6"/>
      <c r="T1022" s="6"/>
      <c r="U1022" s="6"/>
      <c r="W1022" s="6"/>
      <c r="X1022" s="6"/>
      <c r="Y1022" s="6"/>
      <c r="AA1022" s="54"/>
      <c r="AC1022" s="6"/>
      <c r="AD1022" s="288"/>
      <c r="AE1022" s="6"/>
      <c r="AF1022" s="6"/>
      <c r="AH1022" s="1"/>
      <c r="AI1022" s="1"/>
      <c r="AJ1022" s="1"/>
      <c r="AK1022" s="1"/>
      <c r="AL1022" s="8"/>
      <c r="AS1022" s="41"/>
      <c r="AT1022" s="1"/>
      <c r="AX1022" s="58"/>
      <c r="BM1022" s="4"/>
      <c r="BN1022" s="6"/>
      <c r="BO1022" s="6"/>
      <c r="BP1022" s="6"/>
      <c r="BQ1022" s="6"/>
      <c r="BR1022" s="6"/>
      <c r="BT1022" s="68"/>
    </row>
    <row r="1023" spans="3:72" s="5" customFormat="1" x14ac:dyDescent="0.35">
      <c r="C1023" s="402"/>
      <c r="D1023" s="402"/>
      <c r="E1023" s="6"/>
      <c r="F1023" s="77"/>
      <c r="G1023" s="77"/>
      <c r="H1023" s="77"/>
      <c r="J1023" s="459"/>
      <c r="K1023" s="6"/>
      <c r="L1023" s="6"/>
      <c r="M1023" s="6"/>
      <c r="N1023" s="6"/>
      <c r="Q1023" s="47"/>
      <c r="S1023" s="6"/>
      <c r="T1023" s="6"/>
      <c r="U1023" s="6"/>
      <c r="W1023" s="6"/>
      <c r="X1023" s="6"/>
      <c r="Y1023" s="6"/>
      <c r="AA1023" s="54"/>
      <c r="AC1023" s="6"/>
      <c r="AD1023" s="288"/>
      <c r="AE1023" s="6"/>
      <c r="AF1023" s="6"/>
      <c r="AH1023" s="1"/>
      <c r="AI1023" s="1"/>
      <c r="AJ1023" s="1"/>
      <c r="AK1023" s="1"/>
      <c r="AL1023" s="8"/>
      <c r="AS1023" s="41"/>
      <c r="AT1023" s="1"/>
      <c r="AX1023" s="58"/>
      <c r="BM1023" s="4"/>
      <c r="BN1023" s="6"/>
      <c r="BO1023" s="6"/>
      <c r="BP1023" s="6"/>
      <c r="BQ1023" s="6"/>
      <c r="BR1023" s="6"/>
      <c r="BT1023" s="68"/>
    </row>
    <row r="1024" spans="3:72" s="5" customFormat="1" x14ac:dyDescent="0.35">
      <c r="C1024" s="402"/>
      <c r="D1024" s="402"/>
      <c r="E1024" s="6"/>
      <c r="F1024" s="77"/>
      <c r="G1024" s="77"/>
      <c r="H1024" s="77"/>
      <c r="J1024" s="459"/>
      <c r="K1024" s="6"/>
      <c r="L1024" s="6"/>
      <c r="M1024" s="6"/>
      <c r="N1024" s="6"/>
      <c r="Q1024" s="47"/>
      <c r="S1024" s="6"/>
      <c r="T1024" s="6"/>
      <c r="U1024" s="6"/>
      <c r="W1024" s="6"/>
      <c r="X1024" s="6"/>
      <c r="Y1024" s="6"/>
      <c r="AA1024" s="54"/>
      <c r="AC1024" s="6"/>
      <c r="AD1024" s="288"/>
      <c r="AE1024" s="6"/>
      <c r="AF1024" s="6"/>
      <c r="AH1024" s="1"/>
      <c r="AI1024" s="1"/>
      <c r="AJ1024" s="1"/>
      <c r="AK1024" s="1"/>
      <c r="AL1024" s="8"/>
      <c r="AS1024" s="41"/>
      <c r="AT1024" s="1"/>
      <c r="AX1024" s="58"/>
      <c r="BM1024" s="4"/>
      <c r="BN1024" s="6"/>
      <c r="BO1024" s="6"/>
      <c r="BP1024" s="6"/>
      <c r="BQ1024" s="6"/>
      <c r="BR1024" s="6"/>
      <c r="BT1024" s="68"/>
    </row>
    <row r="1025" spans="3:72" s="5" customFormat="1" x14ac:dyDescent="0.35">
      <c r="C1025" s="402"/>
      <c r="D1025" s="402"/>
      <c r="E1025" s="6"/>
      <c r="F1025" s="77"/>
      <c r="G1025" s="77"/>
      <c r="H1025" s="77"/>
      <c r="J1025" s="459"/>
      <c r="K1025" s="6"/>
      <c r="L1025" s="6"/>
      <c r="M1025" s="6"/>
      <c r="N1025" s="6"/>
      <c r="Q1025" s="47"/>
      <c r="S1025" s="6"/>
      <c r="T1025" s="6"/>
      <c r="U1025" s="6"/>
      <c r="W1025" s="6"/>
      <c r="X1025" s="6"/>
      <c r="Y1025" s="6"/>
      <c r="AA1025" s="54"/>
      <c r="AC1025" s="6"/>
      <c r="AD1025" s="288"/>
      <c r="AE1025" s="6"/>
      <c r="AF1025" s="6"/>
      <c r="AH1025" s="1"/>
      <c r="AI1025" s="1"/>
      <c r="AJ1025" s="1"/>
      <c r="AK1025" s="1"/>
      <c r="AL1025" s="8"/>
      <c r="AS1025" s="41"/>
      <c r="AT1025" s="1"/>
      <c r="AX1025" s="58"/>
      <c r="BM1025" s="4"/>
      <c r="BN1025" s="6"/>
      <c r="BO1025" s="6"/>
      <c r="BP1025" s="6"/>
      <c r="BQ1025" s="6"/>
      <c r="BR1025" s="6"/>
      <c r="BT1025" s="68"/>
    </row>
    <row r="1026" spans="3:72" s="5" customFormat="1" x14ac:dyDescent="0.35">
      <c r="C1026" s="402"/>
      <c r="D1026" s="402"/>
      <c r="E1026" s="6"/>
      <c r="F1026" s="77"/>
      <c r="G1026" s="77"/>
      <c r="H1026" s="77"/>
      <c r="J1026" s="459"/>
      <c r="K1026" s="6"/>
      <c r="L1026" s="6"/>
      <c r="M1026" s="6"/>
      <c r="N1026" s="6"/>
      <c r="Q1026" s="47"/>
      <c r="S1026" s="6"/>
      <c r="T1026" s="6"/>
      <c r="U1026" s="6"/>
      <c r="W1026" s="6"/>
      <c r="X1026" s="6"/>
      <c r="Y1026" s="6"/>
      <c r="AA1026" s="54"/>
      <c r="AC1026" s="6"/>
      <c r="AD1026" s="288"/>
      <c r="AE1026" s="6"/>
      <c r="AF1026" s="6"/>
      <c r="AH1026" s="1"/>
      <c r="AI1026" s="1"/>
      <c r="AJ1026" s="1"/>
      <c r="AK1026" s="1"/>
      <c r="AL1026" s="8"/>
      <c r="AS1026" s="41"/>
      <c r="AT1026" s="1"/>
      <c r="AX1026" s="58"/>
      <c r="BM1026" s="4"/>
      <c r="BN1026" s="6"/>
      <c r="BO1026" s="6"/>
      <c r="BP1026" s="6"/>
      <c r="BQ1026" s="6"/>
      <c r="BR1026" s="6"/>
      <c r="BT1026" s="68"/>
    </row>
    <row r="1027" spans="3:72" s="5" customFormat="1" x14ac:dyDescent="0.35">
      <c r="C1027" s="402"/>
      <c r="D1027" s="402"/>
      <c r="E1027" s="6"/>
      <c r="F1027" s="77"/>
      <c r="G1027" s="77"/>
      <c r="H1027" s="77"/>
      <c r="J1027" s="459"/>
      <c r="K1027" s="6"/>
      <c r="L1027" s="6"/>
      <c r="M1027" s="6"/>
      <c r="N1027" s="6"/>
      <c r="Q1027" s="47"/>
      <c r="S1027" s="6"/>
      <c r="T1027" s="6"/>
      <c r="U1027" s="6"/>
      <c r="W1027" s="6"/>
      <c r="X1027" s="6"/>
      <c r="Y1027" s="6"/>
      <c r="AA1027" s="54"/>
      <c r="AC1027" s="6"/>
      <c r="AD1027" s="288"/>
      <c r="AE1027" s="6"/>
      <c r="AF1027" s="6"/>
      <c r="AH1027" s="1"/>
      <c r="AI1027" s="1"/>
      <c r="AJ1027" s="1"/>
      <c r="AK1027" s="1"/>
      <c r="AL1027" s="8"/>
      <c r="AS1027" s="41"/>
      <c r="AT1027" s="1"/>
      <c r="AX1027" s="58"/>
      <c r="BM1027" s="4"/>
      <c r="BN1027" s="6"/>
      <c r="BO1027" s="6"/>
      <c r="BP1027" s="6"/>
      <c r="BQ1027" s="6"/>
      <c r="BR1027" s="6"/>
      <c r="BT1027" s="68"/>
    </row>
    <row r="1028" spans="3:72" s="5" customFormat="1" x14ac:dyDescent="0.35">
      <c r="C1028" s="402"/>
      <c r="D1028" s="402"/>
      <c r="E1028" s="6"/>
      <c r="F1028" s="77"/>
      <c r="G1028" s="77"/>
      <c r="H1028" s="77"/>
      <c r="J1028" s="459"/>
      <c r="K1028" s="6"/>
      <c r="L1028" s="6"/>
      <c r="M1028" s="6"/>
      <c r="N1028" s="6"/>
      <c r="Q1028" s="47"/>
      <c r="S1028" s="6"/>
      <c r="T1028" s="6"/>
      <c r="U1028" s="6"/>
      <c r="W1028" s="6"/>
      <c r="X1028" s="6"/>
      <c r="Y1028" s="6"/>
      <c r="AA1028" s="54"/>
      <c r="AC1028" s="6"/>
      <c r="AD1028" s="288"/>
      <c r="AE1028" s="6"/>
      <c r="AF1028" s="6"/>
      <c r="AH1028" s="1"/>
      <c r="AI1028" s="1"/>
      <c r="AJ1028" s="1"/>
      <c r="AK1028" s="1"/>
      <c r="AL1028" s="8"/>
      <c r="AS1028" s="41"/>
      <c r="AT1028" s="1"/>
      <c r="AX1028" s="58"/>
      <c r="BM1028" s="4"/>
      <c r="BN1028" s="6"/>
      <c r="BO1028" s="6"/>
      <c r="BP1028" s="6"/>
      <c r="BQ1028" s="6"/>
      <c r="BR1028" s="6"/>
      <c r="BT1028" s="68"/>
    </row>
    <row r="1029" spans="3:72" s="5" customFormat="1" x14ac:dyDescent="0.35">
      <c r="C1029" s="402"/>
      <c r="D1029" s="402"/>
      <c r="E1029" s="6"/>
      <c r="F1029" s="77"/>
      <c r="G1029" s="77"/>
      <c r="H1029" s="77"/>
      <c r="J1029" s="459"/>
      <c r="K1029" s="6"/>
      <c r="L1029" s="6"/>
      <c r="M1029" s="6"/>
      <c r="N1029" s="6"/>
      <c r="Q1029" s="47"/>
      <c r="S1029" s="6"/>
      <c r="T1029" s="6"/>
      <c r="U1029" s="6"/>
      <c r="W1029" s="6"/>
      <c r="X1029" s="6"/>
      <c r="Y1029" s="6"/>
      <c r="AA1029" s="54"/>
      <c r="AC1029" s="6"/>
      <c r="AD1029" s="288"/>
      <c r="AE1029" s="6"/>
      <c r="AF1029" s="6"/>
      <c r="AH1029" s="1"/>
      <c r="AI1029" s="1"/>
      <c r="AJ1029" s="1"/>
      <c r="AK1029" s="1"/>
      <c r="AL1029" s="8"/>
      <c r="AS1029" s="41"/>
      <c r="AT1029" s="1"/>
      <c r="AX1029" s="58"/>
      <c r="BM1029" s="4"/>
      <c r="BN1029" s="6"/>
      <c r="BO1029" s="6"/>
      <c r="BP1029" s="6"/>
      <c r="BQ1029" s="6"/>
      <c r="BR1029" s="6"/>
      <c r="BT1029" s="68"/>
    </row>
    <row r="1030" spans="3:72" s="5" customFormat="1" x14ac:dyDescent="0.35">
      <c r="C1030" s="402"/>
      <c r="D1030" s="402"/>
      <c r="E1030" s="6"/>
      <c r="F1030" s="77"/>
      <c r="G1030" s="77"/>
      <c r="H1030" s="77"/>
      <c r="J1030" s="459"/>
      <c r="K1030" s="6"/>
      <c r="L1030" s="6"/>
      <c r="M1030" s="6"/>
      <c r="N1030" s="6"/>
      <c r="Q1030" s="47"/>
      <c r="S1030" s="6"/>
      <c r="T1030" s="6"/>
      <c r="U1030" s="6"/>
      <c r="W1030" s="6"/>
      <c r="X1030" s="6"/>
      <c r="Y1030" s="6"/>
      <c r="AA1030" s="54"/>
      <c r="AC1030" s="6"/>
      <c r="AD1030" s="288"/>
      <c r="AE1030" s="6"/>
      <c r="AF1030" s="6"/>
      <c r="AH1030" s="1"/>
      <c r="AI1030" s="1"/>
      <c r="AJ1030" s="1"/>
      <c r="AK1030" s="1"/>
      <c r="AL1030" s="8"/>
      <c r="AS1030" s="41"/>
      <c r="AT1030" s="1"/>
      <c r="AX1030" s="58"/>
      <c r="BM1030" s="4"/>
      <c r="BN1030" s="6"/>
      <c r="BO1030" s="6"/>
      <c r="BP1030" s="6"/>
      <c r="BQ1030" s="6"/>
      <c r="BR1030" s="6"/>
      <c r="BT1030" s="68"/>
    </row>
    <row r="1031" spans="3:72" s="5" customFormat="1" x14ac:dyDescent="0.35">
      <c r="C1031" s="402"/>
      <c r="D1031" s="402"/>
      <c r="E1031" s="6"/>
      <c r="F1031" s="77"/>
      <c r="G1031" s="77"/>
      <c r="H1031" s="77"/>
      <c r="J1031" s="459"/>
      <c r="K1031" s="6"/>
      <c r="L1031" s="6"/>
      <c r="M1031" s="6"/>
      <c r="N1031" s="6"/>
      <c r="Q1031" s="47"/>
      <c r="S1031" s="6"/>
      <c r="T1031" s="6"/>
      <c r="U1031" s="6"/>
      <c r="W1031" s="6"/>
      <c r="X1031" s="6"/>
      <c r="Y1031" s="6"/>
      <c r="AA1031" s="54"/>
      <c r="AC1031" s="6"/>
      <c r="AD1031" s="288"/>
      <c r="AE1031" s="6"/>
      <c r="AF1031" s="6"/>
      <c r="AH1031" s="1"/>
      <c r="AI1031" s="1"/>
      <c r="AJ1031" s="1"/>
      <c r="AK1031" s="1"/>
      <c r="AL1031" s="8"/>
      <c r="AS1031" s="41"/>
      <c r="AT1031" s="1"/>
      <c r="AX1031" s="58"/>
      <c r="BM1031" s="4"/>
      <c r="BN1031" s="6"/>
      <c r="BO1031" s="6"/>
      <c r="BP1031" s="6"/>
      <c r="BQ1031" s="6"/>
      <c r="BR1031" s="6"/>
      <c r="BT1031" s="68"/>
    </row>
    <row r="1032" spans="3:72" s="5" customFormat="1" x14ac:dyDescent="0.35">
      <c r="C1032" s="402"/>
      <c r="D1032" s="402"/>
      <c r="E1032" s="6"/>
      <c r="F1032" s="77"/>
      <c r="G1032" s="77"/>
      <c r="H1032" s="77"/>
      <c r="J1032" s="459"/>
      <c r="K1032" s="6"/>
      <c r="L1032" s="6"/>
      <c r="M1032" s="6"/>
      <c r="N1032" s="6"/>
      <c r="Q1032" s="47"/>
      <c r="S1032" s="6"/>
      <c r="T1032" s="6"/>
      <c r="U1032" s="6"/>
      <c r="W1032" s="6"/>
      <c r="X1032" s="6"/>
      <c r="Y1032" s="6"/>
      <c r="AA1032" s="54"/>
      <c r="AC1032" s="6"/>
      <c r="AD1032" s="288"/>
      <c r="AE1032" s="6"/>
      <c r="AF1032" s="6"/>
      <c r="AH1032" s="1"/>
      <c r="AI1032" s="1"/>
      <c r="AJ1032" s="1"/>
      <c r="AK1032" s="1"/>
      <c r="AL1032" s="8"/>
      <c r="AS1032" s="41"/>
      <c r="AT1032" s="1"/>
      <c r="AX1032" s="58"/>
      <c r="BM1032" s="4"/>
      <c r="BN1032" s="6"/>
      <c r="BO1032" s="6"/>
      <c r="BP1032" s="6"/>
      <c r="BQ1032" s="6"/>
      <c r="BR1032" s="6"/>
      <c r="BT1032" s="68"/>
    </row>
    <row r="1033" spans="3:72" s="5" customFormat="1" x14ac:dyDescent="0.35">
      <c r="C1033" s="402"/>
      <c r="D1033" s="402"/>
      <c r="E1033" s="6"/>
      <c r="F1033" s="77"/>
      <c r="G1033" s="77"/>
      <c r="H1033" s="77"/>
      <c r="J1033" s="459"/>
      <c r="K1033" s="6"/>
      <c r="L1033" s="6"/>
      <c r="M1033" s="6"/>
      <c r="N1033" s="6"/>
      <c r="Q1033" s="47"/>
      <c r="S1033" s="6"/>
      <c r="T1033" s="6"/>
      <c r="U1033" s="6"/>
      <c r="W1033" s="6"/>
      <c r="X1033" s="6"/>
      <c r="Y1033" s="6"/>
      <c r="AA1033" s="54"/>
      <c r="AC1033" s="6"/>
      <c r="AD1033" s="288"/>
      <c r="AE1033" s="6"/>
      <c r="AF1033" s="6"/>
      <c r="AH1033" s="1"/>
      <c r="AI1033" s="1"/>
      <c r="AJ1033" s="1"/>
      <c r="AK1033" s="1"/>
      <c r="AL1033" s="8"/>
      <c r="AS1033" s="41"/>
      <c r="AT1033" s="1"/>
      <c r="AX1033" s="58"/>
      <c r="BM1033" s="4"/>
      <c r="BN1033" s="6"/>
      <c r="BO1033" s="6"/>
      <c r="BP1033" s="6"/>
      <c r="BQ1033" s="6"/>
      <c r="BR1033" s="6"/>
      <c r="BT1033" s="68"/>
    </row>
    <row r="1034" spans="3:72" s="5" customFormat="1" x14ac:dyDescent="0.35">
      <c r="C1034" s="402"/>
      <c r="D1034" s="402"/>
      <c r="E1034" s="6"/>
      <c r="F1034" s="77"/>
      <c r="G1034" s="77"/>
      <c r="H1034" s="77"/>
      <c r="J1034" s="459"/>
      <c r="K1034" s="6"/>
      <c r="L1034" s="6"/>
      <c r="M1034" s="6"/>
      <c r="N1034" s="6"/>
      <c r="Q1034" s="47"/>
      <c r="S1034" s="6"/>
      <c r="T1034" s="6"/>
      <c r="U1034" s="6"/>
      <c r="W1034" s="6"/>
      <c r="X1034" s="6"/>
      <c r="Y1034" s="6"/>
      <c r="AA1034" s="54"/>
      <c r="AC1034" s="6"/>
      <c r="AD1034" s="288"/>
      <c r="AE1034" s="6"/>
      <c r="AF1034" s="6"/>
      <c r="AH1034" s="1"/>
      <c r="AI1034" s="1"/>
      <c r="AJ1034" s="1"/>
      <c r="AK1034" s="1"/>
      <c r="AL1034" s="8"/>
      <c r="AS1034" s="41"/>
      <c r="AT1034" s="1"/>
      <c r="AX1034" s="58"/>
      <c r="BM1034" s="4"/>
      <c r="BN1034" s="6"/>
      <c r="BO1034" s="6"/>
      <c r="BP1034" s="6"/>
      <c r="BQ1034" s="6"/>
      <c r="BR1034" s="6"/>
      <c r="BT1034" s="68"/>
    </row>
    <row r="1035" spans="3:72" s="5" customFormat="1" x14ac:dyDescent="0.35">
      <c r="C1035" s="402"/>
      <c r="D1035" s="402"/>
      <c r="E1035" s="6"/>
      <c r="F1035" s="77"/>
      <c r="G1035" s="77"/>
      <c r="H1035" s="77"/>
      <c r="J1035" s="459"/>
      <c r="K1035" s="6"/>
      <c r="L1035" s="6"/>
      <c r="M1035" s="6"/>
      <c r="N1035" s="6"/>
      <c r="Q1035" s="47"/>
      <c r="S1035" s="6"/>
      <c r="T1035" s="6"/>
      <c r="U1035" s="6"/>
      <c r="W1035" s="6"/>
      <c r="X1035" s="6"/>
      <c r="Y1035" s="6"/>
      <c r="AA1035" s="54"/>
      <c r="AC1035" s="6"/>
      <c r="AD1035" s="288"/>
      <c r="AE1035" s="6"/>
      <c r="AF1035" s="6"/>
      <c r="AH1035" s="1"/>
      <c r="AI1035" s="1"/>
      <c r="AJ1035" s="1"/>
      <c r="AK1035" s="1"/>
      <c r="AL1035" s="8"/>
      <c r="AS1035" s="41"/>
      <c r="AT1035" s="1"/>
      <c r="AX1035" s="58"/>
      <c r="BM1035" s="4"/>
      <c r="BN1035" s="6"/>
      <c r="BO1035" s="6"/>
      <c r="BP1035" s="6"/>
      <c r="BQ1035" s="6"/>
      <c r="BR1035" s="6"/>
      <c r="BT1035" s="68"/>
    </row>
    <row r="1036" spans="3:72" s="5" customFormat="1" x14ac:dyDescent="0.35">
      <c r="C1036" s="402"/>
      <c r="D1036" s="402"/>
      <c r="E1036" s="6"/>
      <c r="F1036" s="77"/>
      <c r="G1036" s="77"/>
      <c r="H1036" s="77"/>
      <c r="J1036" s="459"/>
      <c r="K1036" s="6"/>
      <c r="L1036" s="6"/>
      <c r="M1036" s="6"/>
      <c r="N1036" s="6"/>
      <c r="Q1036" s="47"/>
      <c r="S1036" s="6"/>
      <c r="T1036" s="6"/>
      <c r="U1036" s="6"/>
      <c r="W1036" s="6"/>
      <c r="X1036" s="6"/>
      <c r="Y1036" s="6"/>
      <c r="AA1036" s="54"/>
      <c r="AC1036" s="6"/>
      <c r="AD1036" s="288"/>
      <c r="AE1036" s="6"/>
      <c r="AF1036" s="6"/>
      <c r="AH1036" s="1"/>
      <c r="AI1036" s="1"/>
      <c r="AJ1036" s="1"/>
      <c r="AK1036" s="1"/>
      <c r="AL1036" s="8"/>
      <c r="AS1036" s="41"/>
      <c r="AT1036" s="1"/>
      <c r="AX1036" s="58"/>
      <c r="BM1036" s="4"/>
      <c r="BN1036" s="6"/>
      <c r="BO1036" s="6"/>
      <c r="BP1036" s="6"/>
      <c r="BQ1036" s="6"/>
      <c r="BR1036" s="6"/>
      <c r="BT1036" s="68"/>
    </row>
    <row r="1037" spans="3:72" s="5" customFormat="1" x14ac:dyDescent="0.35">
      <c r="C1037" s="402"/>
      <c r="D1037" s="402"/>
      <c r="E1037" s="6"/>
      <c r="F1037" s="77"/>
      <c r="G1037" s="77"/>
      <c r="H1037" s="77"/>
      <c r="J1037" s="459"/>
      <c r="K1037" s="6"/>
      <c r="L1037" s="6"/>
      <c r="M1037" s="6"/>
      <c r="N1037" s="6"/>
      <c r="Q1037" s="47"/>
      <c r="S1037" s="6"/>
      <c r="T1037" s="6"/>
      <c r="U1037" s="6"/>
      <c r="W1037" s="6"/>
      <c r="X1037" s="6"/>
      <c r="Y1037" s="6"/>
      <c r="AA1037" s="54"/>
      <c r="AC1037" s="6"/>
      <c r="AD1037" s="288"/>
      <c r="AE1037" s="6"/>
      <c r="AF1037" s="6"/>
      <c r="AH1037" s="1"/>
      <c r="AI1037" s="1"/>
      <c r="AJ1037" s="1"/>
      <c r="AK1037" s="1"/>
      <c r="AL1037" s="8"/>
      <c r="AS1037" s="41"/>
      <c r="AT1037" s="1"/>
      <c r="AX1037" s="58"/>
      <c r="BM1037" s="4"/>
      <c r="BN1037" s="6"/>
      <c r="BO1037" s="6"/>
      <c r="BP1037" s="6"/>
      <c r="BQ1037" s="6"/>
      <c r="BR1037" s="6"/>
      <c r="BT1037" s="68"/>
    </row>
    <row r="1038" spans="3:72" s="5" customFormat="1" x14ac:dyDescent="0.35">
      <c r="C1038" s="402"/>
      <c r="D1038" s="402"/>
      <c r="E1038" s="6"/>
      <c r="F1038" s="77"/>
      <c r="G1038" s="77"/>
      <c r="H1038" s="77"/>
      <c r="J1038" s="459"/>
      <c r="K1038" s="6"/>
      <c r="L1038" s="6"/>
      <c r="M1038" s="6"/>
      <c r="N1038" s="6"/>
      <c r="Q1038" s="47"/>
      <c r="S1038" s="6"/>
      <c r="T1038" s="6"/>
      <c r="U1038" s="6"/>
      <c r="W1038" s="6"/>
      <c r="X1038" s="6"/>
      <c r="Y1038" s="6"/>
      <c r="AA1038" s="54"/>
      <c r="AC1038" s="6"/>
      <c r="AD1038" s="288"/>
      <c r="AE1038" s="6"/>
      <c r="AF1038" s="6"/>
      <c r="AH1038" s="1"/>
      <c r="AI1038" s="1"/>
      <c r="AJ1038" s="1"/>
      <c r="AK1038" s="1"/>
      <c r="AL1038" s="8"/>
      <c r="AS1038" s="41"/>
      <c r="AT1038" s="1"/>
      <c r="AX1038" s="58"/>
      <c r="BM1038" s="4"/>
      <c r="BN1038" s="6"/>
      <c r="BO1038" s="6"/>
      <c r="BP1038" s="6"/>
      <c r="BQ1038" s="6"/>
      <c r="BR1038" s="6"/>
      <c r="BT1038" s="68"/>
    </row>
    <row r="1039" spans="3:72" s="5" customFormat="1" x14ac:dyDescent="0.35">
      <c r="C1039" s="402"/>
      <c r="D1039" s="402"/>
      <c r="E1039" s="6"/>
      <c r="F1039" s="77"/>
      <c r="G1039" s="77"/>
      <c r="H1039" s="77"/>
      <c r="J1039" s="459"/>
      <c r="K1039" s="6"/>
      <c r="L1039" s="6"/>
      <c r="M1039" s="6"/>
      <c r="N1039" s="6"/>
      <c r="Q1039" s="47"/>
      <c r="S1039" s="6"/>
      <c r="T1039" s="6"/>
      <c r="U1039" s="6"/>
      <c r="W1039" s="6"/>
      <c r="X1039" s="6"/>
      <c r="Y1039" s="6"/>
      <c r="AA1039" s="54"/>
      <c r="AC1039" s="6"/>
      <c r="AD1039" s="288"/>
      <c r="AE1039" s="6"/>
      <c r="AF1039" s="6"/>
      <c r="AH1039" s="1"/>
      <c r="AI1039" s="1"/>
      <c r="AJ1039" s="1"/>
      <c r="AK1039" s="1"/>
      <c r="AL1039" s="8"/>
      <c r="AS1039" s="41"/>
      <c r="AT1039" s="1"/>
      <c r="AX1039" s="58"/>
      <c r="BM1039" s="4"/>
      <c r="BN1039" s="6"/>
      <c r="BO1039" s="6"/>
      <c r="BP1039" s="6"/>
      <c r="BQ1039" s="6"/>
      <c r="BR1039" s="6"/>
      <c r="BT1039" s="68"/>
    </row>
    <row r="1040" spans="3:72" s="5" customFormat="1" x14ac:dyDescent="0.35">
      <c r="C1040" s="402"/>
      <c r="D1040" s="402"/>
      <c r="E1040" s="6"/>
      <c r="F1040" s="77"/>
      <c r="G1040" s="77"/>
      <c r="H1040" s="77"/>
      <c r="J1040" s="459"/>
      <c r="K1040" s="6"/>
      <c r="L1040" s="6"/>
      <c r="M1040" s="6"/>
      <c r="N1040" s="6"/>
      <c r="Q1040" s="47"/>
      <c r="S1040" s="6"/>
      <c r="T1040" s="6"/>
      <c r="U1040" s="6"/>
      <c r="W1040" s="6"/>
      <c r="X1040" s="6"/>
      <c r="Y1040" s="6"/>
      <c r="AA1040" s="54"/>
      <c r="AC1040" s="6"/>
      <c r="AD1040" s="288"/>
      <c r="AE1040" s="6"/>
      <c r="AF1040" s="6"/>
      <c r="AH1040" s="1"/>
      <c r="AI1040" s="1"/>
      <c r="AJ1040" s="1"/>
      <c r="AK1040" s="1"/>
      <c r="AL1040" s="8"/>
      <c r="AS1040" s="41"/>
      <c r="AT1040" s="1"/>
      <c r="AX1040" s="58"/>
      <c r="BM1040" s="4"/>
      <c r="BN1040" s="6"/>
      <c r="BO1040" s="6"/>
      <c r="BP1040" s="6"/>
      <c r="BQ1040" s="6"/>
      <c r="BR1040" s="6"/>
      <c r="BT1040" s="68"/>
    </row>
    <row r="1041" spans="3:72" s="5" customFormat="1" x14ac:dyDescent="0.35">
      <c r="C1041" s="402"/>
      <c r="D1041" s="402"/>
      <c r="E1041" s="6"/>
      <c r="F1041" s="77"/>
      <c r="G1041" s="77"/>
      <c r="H1041" s="77"/>
      <c r="J1041" s="459"/>
      <c r="K1041" s="6"/>
      <c r="L1041" s="6"/>
      <c r="M1041" s="6"/>
      <c r="N1041" s="6"/>
      <c r="Q1041" s="47"/>
      <c r="S1041" s="6"/>
      <c r="T1041" s="6"/>
      <c r="U1041" s="6"/>
      <c r="W1041" s="6"/>
      <c r="X1041" s="6"/>
      <c r="Y1041" s="6"/>
      <c r="AA1041" s="54"/>
      <c r="AC1041" s="6"/>
      <c r="AD1041" s="288"/>
      <c r="AE1041" s="6"/>
      <c r="AF1041" s="6"/>
      <c r="AH1041" s="1"/>
      <c r="AI1041" s="1"/>
      <c r="AJ1041" s="1"/>
      <c r="AK1041" s="1"/>
      <c r="AL1041" s="8"/>
      <c r="AS1041" s="41"/>
      <c r="AT1041" s="1"/>
      <c r="AX1041" s="58"/>
      <c r="BM1041" s="4"/>
      <c r="BN1041" s="6"/>
      <c r="BO1041" s="6"/>
      <c r="BP1041" s="6"/>
      <c r="BQ1041" s="6"/>
      <c r="BR1041" s="6"/>
      <c r="BT1041" s="68"/>
    </row>
    <row r="1042" spans="3:72" s="5" customFormat="1" x14ac:dyDescent="0.35">
      <c r="C1042" s="402"/>
      <c r="D1042" s="402"/>
      <c r="E1042" s="6"/>
      <c r="F1042" s="77"/>
      <c r="G1042" s="77"/>
      <c r="H1042" s="77"/>
      <c r="J1042" s="459"/>
      <c r="K1042" s="6"/>
      <c r="L1042" s="6"/>
      <c r="M1042" s="6"/>
      <c r="N1042" s="6"/>
      <c r="Q1042" s="47"/>
      <c r="S1042" s="6"/>
      <c r="T1042" s="6"/>
      <c r="U1042" s="6"/>
      <c r="W1042" s="6"/>
      <c r="X1042" s="6"/>
      <c r="Y1042" s="6"/>
      <c r="AA1042" s="54"/>
      <c r="AC1042" s="6"/>
      <c r="AD1042" s="288"/>
      <c r="AE1042" s="6"/>
      <c r="AF1042" s="6"/>
      <c r="AH1042" s="1"/>
      <c r="AI1042" s="1"/>
      <c r="AJ1042" s="1"/>
      <c r="AK1042" s="1"/>
      <c r="AL1042" s="8"/>
      <c r="AS1042" s="41"/>
      <c r="AT1042" s="1"/>
      <c r="AX1042" s="58"/>
      <c r="BM1042" s="4"/>
      <c r="BN1042" s="6"/>
      <c r="BO1042" s="6"/>
      <c r="BP1042" s="6"/>
      <c r="BQ1042" s="6"/>
      <c r="BR1042" s="6"/>
      <c r="BT1042" s="68"/>
    </row>
    <row r="1043" spans="3:72" s="5" customFormat="1" x14ac:dyDescent="0.35">
      <c r="C1043" s="402"/>
      <c r="D1043" s="402"/>
      <c r="E1043" s="6"/>
      <c r="F1043" s="77"/>
      <c r="G1043" s="77"/>
      <c r="H1043" s="77"/>
      <c r="J1043" s="459"/>
      <c r="K1043" s="6"/>
      <c r="L1043" s="6"/>
      <c r="M1043" s="6"/>
      <c r="N1043" s="6"/>
      <c r="Q1043" s="47"/>
      <c r="S1043" s="6"/>
      <c r="T1043" s="6"/>
      <c r="U1043" s="6"/>
      <c r="W1043" s="6"/>
      <c r="X1043" s="6"/>
      <c r="Y1043" s="6"/>
      <c r="AA1043" s="54"/>
      <c r="AC1043" s="6"/>
      <c r="AD1043" s="288"/>
      <c r="AE1043" s="6"/>
      <c r="AF1043" s="6"/>
      <c r="AH1043" s="1"/>
      <c r="AI1043" s="1"/>
      <c r="AJ1043" s="1"/>
      <c r="AK1043" s="1"/>
      <c r="AL1043" s="8"/>
      <c r="AS1043" s="41"/>
      <c r="AT1043" s="1"/>
      <c r="AX1043" s="58"/>
      <c r="BM1043" s="4"/>
      <c r="BN1043" s="6"/>
      <c r="BO1043" s="6"/>
      <c r="BP1043" s="6"/>
      <c r="BQ1043" s="6"/>
      <c r="BR1043" s="6"/>
      <c r="BT1043" s="68"/>
    </row>
    <row r="1044" spans="3:72" s="5" customFormat="1" x14ac:dyDescent="0.35">
      <c r="C1044" s="402"/>
      <c r="D1044" s="402"/>
      <c r="E1044" s="6"/>
      <c r="F1044" s="77"/>
      <c r="G1044" s="77"/>
      <c r="H1044" s="77"/>
      <c r="J1044" s="459"/>
      <c r="K1044" s="6"/>
      <c r="L1044" s="6"/>
      <c r="M1044" s="6"/>
      <c r="N1044" s="6"/>
      <c r="Q1044" s="47"/>
      <c r="S1044" s="6"/>
      <c r="T1044" s="6"/>
      <c r="U1044" s="6"/>
      <c r="W1044" s="6"/>
      <c r="X1044" s="6"/>
      <c r="Y1044" s="6"/>
      <c r="AA1044" s="54"/>
      <c r="AC1044" s="6"/>
      <c r="AD1044" s="288"/>
      <c r="AE1044" s="6"/>
      <c r="AF1044" s="6"/>
      <c r="AH1044" s="1"/>
      <c r="AI1044" s="1"/>
      <c r="AJ1044" s="1"/>
      <c r="AK1044" s="1"/>
      <c r="AL1044" s="8"/>
      <c r="AS1044" s="41"/>
      <c r="AT1044" s="1"/>
      <c r="AX1044" s="58"/>
      <c r="BM1044" s="4"/>
      <c r="BN1044" s="6"/>
      <c r="BO1044" s="6"/>
      <c r="BP1044" s="6"/>
      <c r="BQ1044" s="6"/>
      <c r="BR1044" s="6"/>
      <c r="BT1044" s="68"/>
    </row>
    <row r="1045" spans="3:72" s="5" customFormat="1" x14ac:dyDescent="0.35">
      <c r="C1045" s="402"/>
      <c r="D1045" s="402"/>
      <c r="E1045" s="6"/>
      <c r="F1045" s="77"/>
      <c r="G1045" s="77"/>
      <c r="H1045" s="77"/>
      <c r="J1045" s="459"/>
      <c r="K1045" s="6"/>
      <c r="L1045" s="6"/>
      <c r="M1045" s="6"/>
      <c r="N1045" s="6"/>
      <c r="Q1045" s="47"/>
      <c r="S1045" s="6"/>
      <c r="T1045" s="6"/>
      <c r="U1045" s="6"/>
      <c r="W1045" s="6"/>
      <c r="X1045" s="6"/>
      <c r="Y1045" s="6"/>
      <c r="AA1045" s="54"/>
      <c r="AC1045" s="6"/>
      <c r="AD1045" s="288"/>
      <c r="AE1045" s="6"/>
      <c r="AF1045" s="6"/>
      <c r="AH1045" s="1"/>
      <c r="AI1045" s="1"/>
      <c r="AJ1045" s="1"/>
      <c r="AK1045" s="1"/>
      <c r="AL1045" s="8"/>
      <c r="AS1045" s="41"/>
      <c r="AT1045" s="1"/>
      <c r="AX1045" s="58"/>
      <c r="BM1045" s="4"/>
      <c r="BN1045" s="6"/>
      <c r="BO1045" s="6"/>
      <c r="BP1045" s="6"/>
      <c r="BQ1045" s="6"/>
      <c r="BR1045" s="6"/>
      <c r="BT1045" s="68"/>
    </row>
    <row r="1046" spans="3:72" s="5" customFormat="1" x14ac:dyDescent="0.35">
      <c r="C1046" s="402"/>
      <c r="D1046" s="402"/>
      <c r="E1046" s="6"/>
      <c r="F1046" s="77"/>
      <c r="G1046" s="77"/>
      <c r="H1046" s="77"/>
      <c r="J1046" s="459"/>
      <c r="K1046" s="6"/>
      <c r="L1046" s="6"/>
      <c r="M1046" s="6"/>
      <c r="N1046" s="6"/>
      <c r="Q1046" s="47"/>
      <c r="S1046" s="6"/>
      <c r="T1046" s="6"/>
      <c r="U1046" s="6"/>
      <c r="W1046" s="6"/>
      <c r="X1046" s="6"/>
      <c r="Y1046" s="6"/>
      <c r="AA1046" s="54"/>
      <c r="AC1046" s="6"/>
      <c r="AD1046" s="288"/>
      <c r="AE1046" s="6"/>
      <c r="AF1046" s="6"/>
      <c r="AH1046" s="1"/>
      <c r="AI1046" s="1"/>
      <c r="AJ1046" s="1"/>
      <c r="AK1046" s="1"/>
      <c r="AL1046" s="8"/>
      <c r="AS1046" s="41"/>
      <c r="AT1046" s="1"/>
      <c r="AX1046" s="58"/>
      <c r="BM1046" s="4"/>
      <c r="BN1046" s="6"/>
      <c r="BO1046" s="6"/>
      <c r="BP1046" s="6"/>
      <c r="BQ1046" s="6"/>
      <c r="BR1046" s="6"/>
      <c r="BT1046" s="68"/>
    </row>
    <row r="1047" spans="3:72" s="5" customFormat="1" x14ac:dyDescent="0.35">
      <c r="C1047" s="402"/>
      <c r="D1047" s="402"/>
      <c r="E1047" s="6"/>
      <c r="F1047" s="77"/>
      <c r="G1047" s="77"/>
      <c r="H1047" s="77"/>
      <c r="J1047" s="459"/>
      <c r="K1047" s="6"/>
      <c r="L1047" s="6"/>
      <c r="M1047" s="6"/>
      <c r="N1047" s="6"/>
      <c r="Q1047" s="47"/>
      <c r="S1047" s="6"/>
      <c r="T1047" s="6"/>
      <c r="U1047" s="6"/>
      <c r="W1047" s="6"/>
      <c r="X1047" s="6"/>
      <c r="Y1047" s="6"/>
      <c r="AA1047" s="54"/>
      <c r="AC1047" s="6"/>
      <c r="AD1047" s="288"/>
      <c r="AE1047" s="6"/>
      <c r="AF1047" s="6"/>
      <c r="AH1047" s="1"/>
      <c r="AI1047" s="1"/>
      <c r="AJ1047" s="1"/>
      <c r="AK1047" s="1"/>
      <c r="AL1047" s="8"/>
      <c r="AS1047" s="41"/>
      <c r="AT1047" s="1"/>
      <c r="AX1047" s="58"/>
      <c r="BM1047" s="4"/>
      <c r="BN1047" s="6"/>
      <c r="BO1047" s="6"/>
      <c r="BP1047" s="6"/>
      <c r="BQ1047" s="6"/>
      <c r="BR1047" s="6"/>
      <c r="BT1047" s="68"/>
    </row>
    <row r="1048" spans="3:72" s="5" customFormat="1" x14ac:dyDescent="0.35">
      <c r="C1048" s="402"/>
      <c r="D1048" s="402"/>
      <c r="E1048" s="6"/>
      <c r="F1048" s="77"/>
      <c r="G1048" s="77"/>
      <c r="H1048" s="77"/>
      <c r="J1048" s="459"/>
      <c r="K1048" s="6"/>
      <c r="L1048" s="6"/>
      <c r="M1048" s="6"/>
      <c r="N1048" s="6"/>
      <c r="Q1048" s="47"/>
      <c r="S1048" s="6"/>
      <c r="T1048" s="6"/>
      <c r="U1048" s="6"/>
      <c r="W1048" s="6"/>
      <c r="X1048" s="6"/>
      <c r="Y1048" s="6"/>
      <c r="AA1048" s="54"/>
      <c r="AC1048" s="6"/>
      <c r="AD1048" s="288"/>
      <c r="AE1048" s="6"/>
      <c r="AF1048" s="6"/>
      <c r="AH1048" s="1"/>
      <c r="AI1048" s="1"/>
      <c r="AJ1048" s="1"/>
      <c r="AK1048" s="1"/>
      <c r="AL1048" s="8"/>
      <c r="AS1048" s="41"/>
      <c r="AT1048" s="1"/>
      <c r="AX1048" s="58"/>
      <c r="BM1048" s="4"/>
      <c r="BN1048" s="6"/>
      <c r="BO1048" s="6"/>
      <c r="BP1048" s="6"/>
      <c r="BQ1048" s="6"/>
      <c r="BR1048" s="6"/>
      <c r="BT1048" s="68"/>
    </row>
    <row r="1049" spans="3:72" s="5" customFormat="1" x14ac:dyDescent="0.35">
      <c r="C1049" s="402"/>
      <c r="D1049" s="402"/>
      <c r="E1049" s="6"/>
      <c r="F1049" s="77"/>
      <c r="G1049" s="77"/>
      <c r="H1049" s="77"/>
      <c r="J1049" s="459"/>
      <c r="K1049" s="6"/>
      <c r="L1049" s="6"/>
      <c r="M1049" s="6"/>
      <c r="N1049" s="6"/>
      <c r="Q1049" s="47"/>
      <c r="S1049" s="6"/>
      <c r="T1049" s="6"/>
      <c r="U1049" s="6"/>
      <c r="W1049" s="6"/>
      <c r="X1049" s="6"/>
      <c r="Y1049" s="6"/>
      <c r="AA1049" s="54"/>
      <c r="AC1049" s="6"/>
      <c r="AD1049" s="288"/>
      <c r="AE1049" s="6"/>
      <c r="AF1049" s="6"/>
      <c r="AH1049" s="1"/>
      <c r="AI1049" s="1"/>
      <c r="AJ1049" s="1"/>
      <c r="AK1049" s="1"/>
      <c r="AL1049" s="8"/>
      <c r="AS1049" s="41"/>
      <c r="AT1049" s="1"/>
      <c r="AX1049" s="58"/>
      <c r="BM1049" s="4"/>
      <c r="BN1049" s="6"/>
      <c r="BO1049" s="6"/>
      <c r="BP1049" s="6"/>
      <c r="BQ1049" s="6"/>
      <c r="BR1049" s="6"/>
      <c r="BT1049" s="68"/>
    </row>
    <row r="1050" spans="3:72" s="5" customFormat="1" x14ac:dyDescent="0.35">
      <c r="C1050" s="402"/>
      <c r="D1050" s="402"/>
      <c r="E1050" s="6"/>
      <c r="F1050" s="77"/>
      <c r="G1050" s="77"/>
      <c r="H1050" s="77"/>
      <c r="J1050" s="459"/>
      <c r="K1050" s="6"/>
      <c r="L1050" s="6"/>
      <c r="M1050" s="6"/>
      <c r="N1050" s="6"/>
      <c r="Q1050" s="47"/>
      <c r="S1050" s="6"/>
      <c r="T1050" s="6"/>
      <c r="U1050" s="6"/>
      <c r="W1050" s="6"/>
      <c r="X1050" s="6"/>
      <c r="Y1050" s="6"/>
      <c r="AA1050" s="54"/>
      <c r="AC1050" s="6"/>
      <c r="AD1050" s="288"/>
      <c r="AE1050" s="6"/>
      <c r="AF1050" s="6"/>
      <c r="AH1050" s="1"/>
      <c r="AI1050" s="1"/>
      <c r="AJ1050" s="1"/>
      <c r="AK1050" s="1"/>
      <c r="AL1050" s="8"/>
      <c r="AS1050" s="41"/>
      <c r="AT1050" s="1"/>
      <c r="AX1050" s="58"/>
      <c r="BM1050" s="4"/>
      <c r="BN1050" s="6"/>
      <c r="BO1050" s="6"/>
      <c r="BP1050" s="6"/>
      <c r="BQ1050" s="6"/>
      <c r="BR1050" s="6"/>
      <c r="BT1050" s="68"/>
    </row>
    <row r="1051" spans="3:72" s="5" customFormat="1" x14ac:dyDescent="0.35">
      <c r="C1051" s="402"/>
      <c r="D1051" s="402"/>
      <c r="E1051" s="6"/>
      <c r="F1051" s="77"/>
      <c r="G1051" s="77"/>
      <c r="H1051" s="77"/>
      <c r="J1051" s="459"/>
      <c r="K1051" s="6"/>
      <c r="L1051" s="6"/>
      <c r="M1051" s="6"/>
      <c r="N1051" s="6"/>
      <c r="Q1051" s="47"/>
      <c r="S1051" s="6"/>
      <c r="T1051" s="6"/>
      <c r="U1051" s="6"/>
      <c r="W1051" s="6"/>
      <c r="X1051" s="6"/>
      <c r="Y1051" s="6"/>
      <c r="AA1051" s="54"/>
      <c r="AC1051" s="6"/>
      <c r="AD1051" s="288"/>
      <c r="AE1051" s="6"/>
      <c r="AF1051" s="6"/>
      <c r="AH1051" s="1"/>
      <c r="AI1051" s="1"/>
      <c r="AJ1051" s="1"/>
      <c r="AK1051" s="1"/>
      <c r="AL1051" s="8"/>
      <c r="AS1051" s="41"/>
      <c r="AT1051" s="1"/>
      <c r="AX1051" s="58"/>
      <c r="BM1051" s="4"/>
      <c r="BN1051" s="6"/>
      <c r="BO1051" s="6"/>
      <c r="BP1051" s="6"/>
      <c r="BQ1051" s="6"/>
      <c r="BR1051" s="6"/>
      <c r="BT1051" s="68"/>
    </row>
    <row r="1052" spans="3:72" s="5" customFormat="1" x14ac:dyDescent="0.35">
      <c r="C1052" s="402"/>
      <c r="D1052" s="402"/>
      <c r="E1052" s="6"/>
      <c r="F1052" s="77"/>
      <c r="G1052" s="77"/>
      <c r="H1052" s="77"/>
      <c r="J1052" s="459"/>
      <c r="K1052" s="6"/>
      <c r="L1052" s="6"/>
      <c r="M1052" s="6"/>
      <c r="N1052" s="6"/>
      <c r="Q1052" s="47"/>
      <c r="S1052" s="6"/>
      <c r="T1052" s="6"/>
      <c r="U1052" s="6"/>
      <c r="W1052" s="6"/>
      <c r="X1052" s="6"/>
      <c r="Y1052" s="6"/>
      <c r="AA1052" s="54"/>
      <c r="AC1052" s="6"/>
      <c r="AD1052" s="288"/>
      <c r="AE1052" s="6"/>
      <c r="AF1052" s="6"/>
      <c r="AH1052" s="1"/>
      <c r="AI1052" s="1"/>
      <c r="AJ1052" s="1"/>
      <c r="AK1052" s="1"/>
      <c r="AL1052" s="8"/>
      <c r="AS1052" s="41"/>
      <c r="AT1052" s="1"/>
      <c r="AX1052" s="58"/>
      <c r="BM1052" s="4"/>
      <c r="BN1052" s="6"/>
      <c r="BO1052" s="6"/>
      <c r="BP1052" s="6"/>
      <c r="BQ1052" s="6"/>
      <c r="BR1052" s="6"/>
      <c r="BT1052" s="68"/>
    </row>
    <row r="1053" spans="3:72" s="5" customFormat="1" x14ac:dyDescent="0.35">
      <c r="C1053" s="402"/>
      <c r="D1053" s="402"/>
      <c r="E1053" s="6"/>
      <c r="F1053" s="77"/>
      <c r="G1053" s="77"/>
      <c r="H1053" s="77"/>
      <c r="J1053" s="459"/>
      <c r="K1053" s="6"/>
      <c r="L1053" s="6"/>
      <c r="M1053" s="6"/>
      <c r="N1053" s="6"/>
      <c r="Q1053" s="47"/>
      <c r="S1053" s="6"/>
      <c r="T1053" s="6"/>
      <c r="U1053" s="6"/>
      <c r="W1053" s="6"/>
      <c r="X1053" s="6"/>
      <c r="Y1053" s="6"/>
      <c r="AA1053" s="54"/>
      <c r="AC1053" s="6"/>
      <c r="AD1053" s="288"/>
      <c r="AE1053" s="6"/>
      <c r="AF1053" s="6"/>
      <c r="AH1053" s="1"/>
      <c r="AI1053" s="1"/>
      <c r="AJ1053" s="1"/>
      <c r="AK1053" s="1"/>
      <c r="AL1053" s="8"/>
      <c r="AS1053" s="41"/>
      <c r="AT1053" s="1"/>
      <c r="AX1053" s="58"/>
      <c r="BM1053" s="4"/>
      <c r="BN1053" s="6"/>
      <c r="BO1053" s="6"/>
      <c r="BP1053" s="6"/>
      <c r="BQ1053" s="6"/>
      <c r="BR1053" s="6"/>
      <c r="BT1053" s="68"/>
    </row>
    <row r="1054" spans="3:72" s="5" customFormat="1" x14ac:dyDescent="0.35">
      <c r="C1054" s="402"/>
      <c r="D1054" s="402"/>
      <c r="E1054" s="6"/>
      <c r="F1054" s="77"/>
      <c r="G1054" s="77"/>
      <c r="H1054" s="77"/>
      <c r="J1054" s="459"/>
      <c r="K1054" s="6"/>
      <c r="L1054" s="6"/>
      <c r="M1054" s="6"/>
      <c r="N1054" s="6"/>
      <c r="Q1054" s="47"/>
      <c r="S1054" s="6"/>
      <c r="T1054" s="6"/>
      <c r="U1054" s="6"/>
      <c r="W1054" s="6"/>
      <c r="X1054" s="6"/>
      <c r="Y1054" s="6"/>
      <c r="AA1054" s="54"/>
      <c r="AC1054" s="6"/>
      <c r="AD1054" s="288"/>
      <c r="AE1054" s="6"/>
      <c r="AF1054" s="6"/>
      <c r="AH1054" s="1"/>
      <c r="AI1054" s="1"/>
      <c r="AJ1054" s="1"/>
      <c r="AK1054" s="1"/>
      <c r="AL1054" s="8"/>
      <c r="AS1054" s="41"/>
      <c r="AT1054" s="1"/>
      <c r="AX1054" s="58"/>
      <c r="BM1054" s="4"/>
      <c r="BN1054" s="6"/>
      <c r="BO1054" s="6"/>
      <c r="BP1054" s="6"/>
      <c r="BQ1054" s="6"/>
      <c r="BR1054" s="6"/>
      <c r="BT1054" s="68"/>
    </row>
    <row r="1055" spans="3:72" s="5" customFormat="1" x14ac:dyDescent="0.35">
      <c r="C1055" s="402"/>
      <c r="D1055" s="402"/>
      <c r="E1055" s="6"/>
      <c r="F1055" s="77"/>
      <c r="G1055" s="77"/>
      <c r="H1055" s="77"/>
      <c r="J1055" s="459"/>
      <c r="K1055" s="6"/>
      <c r="L1055" s="6"/>
      <c r="M1055" s="6"/>
      <c r="N1055" s="6"/>
      <c r="Q1055" s="47"/>
      <c r="S1055" s="6"/>
      <c r="T1055" s="6"/>
      <c r="U1055" s="6"/>
      <c r="W1055" s="6"/>
      <c r="X1055" s="6"/>
      <c r="Y1055" s="6"/>
      <c r="AA1055" s="54"/>
      <c r="AC1055" s="6"/>
      <c r="AD1055" s="288"/>
      <c r="AE1055" s="6"/>
      <c r="AF1055" s="6"/>
      <c r="AH1055" s="1"/>
      <c r="AI1055" s="1"/>
      <c r="AJ1055" s="1"/>
      <c r="AK1055" s="1"/>
      <c r="AL1055" s="8"/>
      <c r="AS1055" s="41"/>
      <c r="AT1055" s="1"/>
      <c r="AX1055" s="58"/>
      <c r="BM1055" s="4"/>
      <c r="BN1055" s="6"/>
      <c r="BO1055" s="6"/>
      <c r="BP1055" s="6"/>
      <c r="BQ1055" s="6"/>
      <c r="BR1055" s="6"/>
      <c r="BT1055" s="68"/>
    </row>
    <row r="1056" spans="3:72" s="5" customFormat="1" x14ac:dyDescent="0.35">
      <c r="C1056" s="402"/>
      <c r="D1056" s="402"/>
      <c r="E1056" s="6"/>
      <c r="F1056" s="77"/>
      <c r="G1056" s="77"/>
      <c r="H1056" s="77"/>
      <c r="J1056" s="459"/>
      <c r="K1056" s="6"/>
      <c r="L1056" s="6"/>
      <c r="M1056" s="6"/>
      <c r="N1056" s="6"/>
      <c r="Q1056" s="47"/>
      <c r="S1056" s="6"/>
      <c r="T1056" s="6"/>
      <c r="U1056" s="6"/>
      <c r="W1056" s="6"/>
      <c r="X1056" s="6"/>
      <c r="Y1056" s="6"/>
      <c r="AA1056" s="54"/>
      <c r="AC1056" s="6"/>
      <c r="AD1056" s="288"/>
      <c r="AE1056" s="6"/>
      <c r="AF1056" s="6"/>
      <c r="AH1056" s="1"/>
      <c r="AI1056" s="1"/>
      <c r="AJ1056" s="1"/>
      <c r="AK1056" s="1"/>
      <c r="AL1056" s="8"/>
      <c r="AS1056" s="41"/>
      <c r="AT1056" s="1"/>
      <c r="AX1056" s="58"/>
      <c r="BM1056" s="4"/>
      <c r="BN1056" s="6"/>
      <c r="BO1056" s="6"/>
      <c r="BP1056" s="6"/>
      <c r="BQ1056" s="6"/>
      <c r="BR1056" s="6"/>
      <c r="BT1056" s="68"/>
    </row>
    <row r="1057" spans="3:72" s="5" customFormat="1" x14ac:dyDescent="0.35">
      <c r="C1057" s="402"/>
      <c r="D1057" s="402"/>
      <c r="E1057" s="6"/>
      <c r="F1057" s="77"/>
      <c r="G1057" s="77"/>
      <c r="H1057" s="77"/>
      <c r="J1057" s="459"/>
      <c r="K1057" s="6"/>
      <c r="L1057" s="6"/>
      <c r="M1057" s="6"/>
      <c r="N1057" s="6"/>
      <c r="Q1057" s="47"/>
      <c r="S1057" s="6"/>
      <c r="T1057" s="6"/>
      <c r="U1057" s="6"/>
      <c r="W1057" s="6"/>
      <c r="X1057" s="6"/>
      <c r="Y1057" s="6"/>
      <c r="AA1057" s="54"/>
      <c r="AC1057" s="6"/>
      <c r="AD1057" s="288"/>
      <c r="AE1057" s="6"/>
      <c r="AF1057" s="6"/>
      <c r="AH1057" s="1"/>
      <c r="AI1057" s="1"/>
      <c r="AJ1057" s="1"/>
      <c r="AK1057" s="1"/>
      <c r="AL1057" s="8"/>
      <c r="AS1057" s="41"/>
      <c r="AT1057" s="1"/>
      <c r="AX1057" s="58"/>
      <c r="BM1057" s="4"/>
      <c r="BN1057" s="6"/>
      <c r="BO1057" s="6"/>
      <c r="BP1057" s="6"/>
      <c r="BQ1057" s="6"/>
      <c r="BR1057" s="6"/>
      <c r="BT1057" s="68"/>
    </row>
    <row r="1058" spans="3:72" s="5" customFormat="1" x14ac:dyDescent="0.35">
      <c r="C1058" s="402"/>
      <c r="D1058" s="402"/>
      <c r="E1058" s="6"/>
      <c r="F1058" s="77"/>
      <c r="G1058" s="77"/>
      <c r="H1058" s="77"/>
      <c r="J1058" s="459"/>
      <c r="K1058" s="6"/>
      <c r="L1058" s="6"/>
      <c r="M1058" s="6"/>
      <c r="N1058" s="6"/>
      <c r="Q1058" s="47"/>
      <c r="S1058" s="6"/>
      <c r="T1058" s="6"/>
      <c r="U1058" s="6"/>
      <c r="W1058" s="6"/>
      <c r="X1058" s="6"/>
      <c r="Y1058" s="6"/>
      <c r="AA1058" s="54"/>
      <c r="AC1058" s="6"/>
      <c r="AD1058" s="288"/>
      <c r="AE1058" s="6"/>
      <c r="AF1058" s="6"/>
      <c r="AH1058" s="1"/>
      <c r="AI1058" s="1"/>
      <c r="AJ1058" s="1"/>
      <c r="AK1058" s="1"/>
      <c r="AL1058" s="8"/>
      <c r="AS1058" s="41"/>
      <c r="AT1058" s="1"/>
      <c r="AX1058" s="58"/>
      <c r="BM1058" s="4"/>
      <c r="BN1058" s="6"/>
      <c r="BO1058" s="6"/>
      <c r="BP1058" s="6"/>
      <c r="BQ1058" s="6"/>
      <c r="BR1058" s="6"/>
      <c r="BT1058" s="68"/>
    </row>
    <row r="1059" spans="3:72" s="5" customFormat="1" x14ac:dyDescent="0.35">
      <c r="C1059" s="402"/>
      <c r="D1059" s="402"/>
      <c r="E1059" s="6"/>
      <c r="F1059" s="77"/>
      <c r="G1059" s="77"/>
      <c r="H1059" s="77"/>
      <c r="J1059" s="459"/>
      <c r="K1059" s="6"/>
      <c r="L1059" s="6"/>
      <c r="M1059" s="6"/>
      <c r="N1059" s="6"/>
      <c r="Q1059" s="47"/>
      <c r="S1059" s="6"/>
      <c r="T1059" s="6"/>
      <c r="U1059" s="6"/>
      <c r="W1059" s="6"/>
      <c r="X1059" s="6"/>
      <c r="Y1059" s="6"/>
      <c r="AA1059" s="54"/>
      <c r="AC1059" s="6"/>
      <c r="AD1059" s="288"/>
      <c r="AE1059" s="6"/>
      <c r="AF1059" s="6"/>
      <c r="AH1059" s="1"/>
      <c r="AI1059" s="1"/>
      <c r="AJ1059" s="1"/>
      <c r="AK1059" s="1"/>
      <c r="AL1059" s="8"/>
      <c r="AS1059" s="41"/>
      <c r="AT1059" s="1"/>
      <c r="AX1059" s="58"/>
      <c r="BM1059" s="4"/>
      <c r="BN1059" s="6"/>
      <c r="BO1059" s="6"/>
      <c r="BP1059" s="6"/>
      <c r="BQ1059" s="6"/>
      <c r="BR1059" s="6"/>
      <c r="BT1059" s="68"/>
    </row>
    <row r="1060" spans="3:72" s="5" customFormat="1" x14ac:dyDescent="0.35">
      <c r="C1060" s="402"/>
      <c r="D1060" s="402"/>
      <c r="E1060" s="6"/>
      <c r="F1060" s="77"/>
      <c r="G1060" s="77"/>
      <c r="H1060" s="77"/>
      <c r="J1060" s="459"/>
      <c r="K1060" s="6"/>
      <c r="L1060" s="6"/>
      <c r="M1060" s="6"/>
      <c r="N1060" s="6"/>
      <c r="Q1060" s="47"/>
      <c r="S1060" s="6"/>
      <c r="T1060" s="6"/>
      <c r="U1060" s="6"/>
      <c r="W1060" s="6"/>
      <c r="X1060" s="6"/>
      <c r="Y1060" s="6"/>
      <c r="AA1060" s="54"/>
      <c r="AC1060" s="6"/>
      <c r="AD1060" s="288"/>
      <c r="AE1060" s="6"/>
      <c r="AF1060" s="6"/>
      <c r="AH1060" s="1"/>
      <c r="AI1060" s="1"/>
      <c r="AJ1060" s="1"/>
      <c r="AK1060" s="1"/>
      <c r="AL1060" s="8"/>
      <c r="AS1060" s="41"/>
      <c r="AT1060" s="1"/>
      <c r="AX1060" s="58"/>
      <c r="BM1060" s="4"/>
      <c r="BN1060" s="6"/>
      <c r="BO1060" s="6"/>
      <c r="BP1060" s="6"/>
      <c r="BQ1060" s="6"/>
      <c r="BR1060" s="6"/>
      <c r="BT1060" s="68"/>
    </row>
    <row r="1061" spans="3:72" s="5" customFormat="1" x14ac:dyDescent="0.35">
      <c r="C1061" s="402"/>
      <c r="D1061" s="402"/>
      <c r="E1061" s="6"/>
      <c r="F1061" s="77"/>
      <c r="G1061" s="77"/>
      <c r="H1061" s="77"/>
      <c r="J1061" s="459"/>
      <c r="K1061" s="6"/>
      <c r="L1061" s="6"/>
      <c r="M1061" s="6"/>
      <c r="N1061" s="6"/>
      <c r="Q1061" s="47"/>
      <c r="S1061" s="6"/>
      <c r="T1061" s="6"/>
      <c r="U1061" s="6"/>
      <c r="W1061" s="6"/>
      <c r="X1061" s="6"/>
      <c r="Y1061" s="6"/>
      <c r="AA1061" s="54"/>
      <c r="AC1061" s="6"/>
      <c r="AD1061" s="288"/>
      <c r="AE1061" s="6"/>
      <c r="AF1061" s="6"/>
      <c r="AH1061" s="1"/>
      <c r="AI1061" s="1"/>
      <c r="AJ1061" s="1"/>
      <c r="AK1061" s="1"/>
      <c r="AL1061" s="8"/>
      <c r="AS1061" s="41"/>
      <c r="AT1061" s="1"/>
      <c r="AX1061" s="58"/>
      <c r="BM1061" s="4"/>
      <c r="BN1061" s="6"/>
      <c r="BO1061" s="6"/>
      <c r="BP1061" s="6"/>
      <c r="BQ1061" s="6"/>
      <c r="BR1061" s="6"/>
      <c r="BT1061" s="68"/>
    </row>
    <row r="1062" spans="3:72" s="5" customFormat="1" x14ac:dyDescent="0.35">
      <c r="C1062" s="402"/>
      <c r="D1062" s="402"/>
      <c r="E1062" s="6"/>
      <c r="F1062" s="77"/>
      <c r="G1062" s="77"/>
      <c r="H1062" s="77"/>
      <c r="J1062" s="459"/>
      <c r="K1062" s="6"/>
      <c r="L1062" s="6"/>
      <c r="M1062" s="6"/>
      <c r="N1062" s="6"/>
      <c r="Q1062" s="47"/>
      <c r="S1062" s="6"/>
      <c r="T1062" s="6"/>
      <c r="U1062" s="6"/>
      <c r="W1062" s="6"/>
      <c r="X1062" s="6"/>
      <c r="Y1062" s="6"/>
      <c r="AA1062" s="54"/>
      <c r="AC1062" s="6"/>
      <c r="AD1062" s="288"/>
      <c r="AE1062" s="6"/>
      <c r="AF1062" s="6"/>
      <c r="AH1062" s="1"/>
      <c r="AI1062" s="1"/>
      <c r="AJ1062" s="1"/>
      <c r="AK1062" s="1"/>
      <c r="AL1062" s="8"/>
      <c r="AS1062" s="41"/>
      <c r="AT1062" s="1"/>
      <c r="AX1062" s="58"/>
      <c r="BM1062" s="4"/>
      <c r="BN1062" s="6"/>
      <c r="BO1062" s="6"/>
      <c r="BP1062" s="6"/>
      <c r="BQ1062" s="6"/>
      <c r="BR1062" s="6"/>
      <c r="BT1062" s="68"/>
    </row>
    <row r="1063" spans="3:72" s="5" customFormat="1" x14ac:dyDescent="0.35">
      <c r="C1063" s="402"/>
      <c r="D1063" s="402"/>
      <c r="E1063" s="6"/>
      <c r="F1063" s="77"/>
      <c r="G1063" s="77"/>
      <c r="H1063" s="77"/>
      <c r="J1063" s="459"/>
      <c r="K1063" s="6"/>
      <c r="L1063" s="6"/>
      <c r="M1063" s="6"/>
      <c r="N1063" s="6"/>
      <c r="Q1063" s="47"/>
      <c r="S1063" s="6"/>
      <c r="T1063" s="6"/>
      <c r="U1063" s="6"/>
      <c r="W1063" s="6"/>
      <c r="X1063" s="6"/>
      <c r="Y1063" s="6"/>
      <c r="AA1063" s="54"/>
      <c r="AC1063" s="6"/>
      <c r="AD1063" s="288"/>
      <c r="AE1063" s="6"/>
      <c r="AF1063" s="6"/>
      <c r="AH1063" s="1"/>
      <c r="AI1063" s="1"/>
      <c r="AJ1063" s="1"/>
      <c r="AK1063" s="1"/>
      <c r="AL1063" s="8"/>
      <c r="AS1063" s="41"/>
      <c r="AT1063" s="1"/>
      <c r="AX1063" s="58"/>
      <c r="BM1063" s="4"/>
      <c r="BN1063" s="6"/>
      <c r="BO1063" s="6"/>
      <c r="BP1063" s="6"/>
      <c r="BQ1063" s="6"/>
      <c r="BR1063" s="6"/>
      <c r="BT1063" s="68"/>
    </row>
    <row r="1064" spans="3:72" s="5" customFormat="1" x14ac:dyDescent="0.35">
      <c r="C1064" s="402"/>
      <c r="D1064" s="402"/>
      <c r="E1064" s="6"/>
      <c r="F1064" s="77"/>
      <c r="G1064" s="77"/>
      <c r="H1064" s="77"/>
      <c r="J1064" s="459"/>
      <c r="K1064" s="6"/>
      <c r="L1064" s="6"/>
      <c r="M1064" s="6"/>
      <c r="N1064" s="6"/>
      <c r="Q1064" s="47"/>
      <c r="S1064" s="6"/>
      <c r="T1064" s="6"/>
      <c r="U1064" s="6"/>
      <c r="W1064" s="6"/>
      <c r="X1064" s="6"/>
      <c r="Y1064" s="6"/>
      <c r="AA1064" s="54"/>
      <c r="AC1064" s="6"/>
      <c r="AD1064" s="288"/>
      <c r="AE1064" s="6"/>
      <c r="AF1064" s="6"/>
      <c r="AH1064" s="1"/>
      <c r="AI1064" s="1"/>
      <c r="AJ1064" s="1"/>
      <c r="AK1064" s="1"/>
      <c r="AL1064" s="8"/>
      <c r="AS1064" s="41"/>
      <c r="AT1064" s="1"/>
      <c r="AX1064" s="58"/>
      <c r="BM1064" s="4"/>
      <c r="BN1064" s="6"/>
      <c r="BO1064" s="6"/>
      <c r="BP1064" s="6"/>
      <c r="BQ1064" s="6"/>
      <c r="BR1064" s="6"/>
      <c r="BT1064" s="68"/>
    </row>
    <row r="1065" spans="3:72" s="5" customFormat="1" x14ac:dyDescent="0.35">
      <c r="C1065" s="402"/>
      <c r="D1065" s="402"/>
      <c r="E1065" s="6"/>
      <c r="F1065" s="77"/>
      <c r="G1065" s="77"/>
      <c r="H1065" s="77"/>
      <c r="J1065" s="459"/>
      <c r="K1065" s="6"/>
      <c r="L1065" s="6"/>
      <c r="M1065" s="6"/>
      <c r="N1065" s="6"/>
      <c r="Q1065" s="47"/>
      <c r="S1065" s="6"/>
      <c r="T1065" s="6"/>
      <c r="U1065" s="6"/>
      <c r="W1065" s="6"/>
      <c r="X1065" s="6"/>
      <c r="Y1065" s="6"/>
      <c r="AA1065" s="54"/>
      <c r="AC1065" s="6"/>
      <c r="AD1065" s="288"/>
      <c r="AE1065" s="6"/>
      <c r="AF1065" s="6"/>
      <c r="AH1065" s="1"/>
      <c r="AI1065" s="1"/>
      <c r="AJ1065" s="1"/>
      <c r="AK1065" s="1"/>
      <c r="AL1065" s="8"/>
      <c r="AS1065" s="41"/>
      <c r="AT1065" s="1"/>
      <c r="AX1065" s="58"/>
      <c r="BM1065" s="4"/>
      <c r="BN1065" s="6"/>
      <c r="BO1065" s="6"/>
      <c r="BP1065" s="6"/>
      <c r="BQ1065" s="6"/>
      <c r="BR1065" s="6"/>
      <c r="BT1065" s="68"/>
    </row>
    <row r="1066" spans="3:72" s="5" customFormat="1" x14ac:dyDescent="0.35">
      <c r="C1066" s="402"/>
      <c r="D1066" s="402"/>
      <c r="E1066" s="6"/>
      <c r="F1066" s="77"/>
      <c r="G1066" s="77"/>
      <c r="H1066" s="77"/>
      <c r="J1066" s="459"/>
      <c r="K1066" s="6"/>
      <c r="L1066" s="6"/>
      <c r="M1066" s="6"/>
      <c r="N1066" s="6"/>
      <c r="Q1066" s="47"/>
      <c r="S1066" s="6"/>
      <c r="T1066" s="6"/>
      <c r="U1066" s="6"/>
      <c r="W1066" s="6"/>
      <c r="X1066" s="6"/>
      <c r="Y1066" s="6"/>
      <c r="AA1066" s="54"/>
      <c r="AC1066" s="6"/>
      <c r="AD1066" s="288"/>
      <c r="AE1066" s="6"/>
      <c r="AF1066" s="6"/>
      <c r="AH1066" s="1"/>
      <c r="AI1066" s="1"/>
      <c r="AJ1066" s="1"/>
      <c r="AK1066" s="1"/>
      <c r="AL1066" s="8"/>
      <c r="AS1066" s="41"/>
      <c r="AT1066" s="1"/>
      <c r="AX1066" s="58"/>
      <c r="BM1066" s="4"/>
      <c r="BN1066" s="6"/>
      <c r="BO1066" s="6"/>
      <c r="BP1066" s="6"/>
      <c r="BQ1066" s="6"/>
      <c r="BR1066" s="6"/>
      <c r="BT1066" s="68"/>
    </row>
    <row r="1067" spans="3:72" s="5" customFormat="1" x14ac:dyDescent="0.35">
      <c r="C1067" s="402"/>
      <c r="D1067" s="402"/>
      <c r="E1067" s="6"/>
      <c r="F1067" s="77"/>
      <c r="G1067" s="77"/>
      <c r="H1067" s="77"/>
      <c r="J1067" s="459"/>
      <c r="K1067" s="6"/>
      <c r="L1067" s="6"/>
      <c r="M1067" s="6"/>
      <c r="N1067" s="6"/>
      <c r="Q1067" s="47"/>
      <c r="S1067" s="6"/>
      <c r="T1067" s="6"/>
      <c r="U1067" s="6"/>
      <c r="W1067" s="6"/>
      <c r="X1067" s="6"/>
      <c r="Y1067" s="6"/>
      <c r="AA1067" s="54"/>
      <c r="AC1067" s="6"/>
      <c r="AD1067" s="288"/>
      <c r="AE1067" s="6"/>
      <c r="AF1067" s="6"/>
      <c r="AH1067" s="1"/>
      <c r="AI1067" s="1"/>
      <c r="AJ1067" s="1"/>
      <c r="AK1067" s="1"/>
      <c r="AL1067" s="8"/>
      <c r="AS1067" s="41"/>
      <c r="AT1067" s="1"/>
      <c r="AX1067" s="58"/>
      <c r="BM1067" s="4"/>
      <c r="BN1067" s="6"/>
      <c r="BO1067" s="6"/>
      <c r="BP1067" s="6"/>
      <c r="BQ1067" s="6"/>
      <c r="BR1067" s="6"/>
      <c r="BT1067" s="68"/>
    </row>
    <row r="1068" spans="3:72" s="5" customFormat="1" x14ac:dyDescent="0.35">
      <c r="C1068" s="402"/>
      <c r="D1068" s="402"/>
      <c r="E1068" s="6"/>
      <c r="F1068" s="77"/>
      <c r="G1068" s="77"/>
      <c r="H1068" s="77"/>
      <c r="J1068" s="459"/>
      <c r="K1068" s="6"/>
      <c r="L1068" s="6"/>
      <c r="M1068" s="6"/>
      <c r="N1068" s="6"/>
      <c r="Q1068" s="47"/>
      <c r="S1068" s="6"/>
      <c r="T1068" s="6"/>
      <c r="U1068" s="6"/>
      <c r="W1068" s="6"/>
      <c r="X1068" s="6"/>
      <c r="Y1068" s="6"/>
      <c r="AA1068" s="54"/>
      <c r="AC1068" s="6"/>
      <c r="AD1068" s="288"/>
      <c r="AE1068" s="6"/>
      <c r="AF1068" s="6"/>
      <c r="AH1068" s="1"/>
      <c r="AI1068" s="1"/>
      <c r="AJ1068" s="1"/>
      <c r="AK1068" s="1"/>
      <c r="AL1068" s="8"/>
      <c r="AS1068" s="41"/>
      <c r="AT1068" s="1"/>
      <c r="AX1068" s="58"/>
      <c r="BM1068" s="4"/>
      <c r="BN1068" s="6"/>
      <c r="BO1068" s="6"/>
      <c r="BP1068" s="6"/>
      <c r="BQ1068" s="6"/>
      <c r="BR1068" s="6"/>
      <c r="BT1068" s="68"/>
    </row>
    <row r="1069" spans="3:72" s="5" customFormat="1" x14ac:dyDescent="0.35">
      <c r="C1069" s="402"/>
      <c r="D1069" s="402"/>
      <c r="E1069" s="6"/>
      <c r="F1069" s="77"/>
      <c r="G1069" s="77"/>
      <c r="H1069" s="77"/>
      <c r="J1069" s="459"/>
      <c r="K1069" s="6"/>
      <c r="L1069" s="6"/>
      <c r="M1069" s="6"/>
      <c r="N1069" s="6"/>
      <c r="Q1069" s="47"/>
      <c r="S1069" s="6"/>
      <c r="T1069" s="6"/>
      <c r="U1069" s="6"/>
      <c r="W1069" s="6"/>
      <c r="X1069" s="6"/>
      <c r="Y1069" s="6"/>
      <c r="AA1069" s="54"/>
      <c r="AC1069" s="6"/>
      <c r="AD1069" s="288"/>
      <c r="AE1069" s="6"/>
      <c r="AF1069" s="6"/>
      <c r="AH1069" s="1"/>
      <c r="AI1069" s="1"/>
      <c r="AJ1069" s="1"/>
      <c r="AK1069" s="1"/>
      <c r="AL1069" s="8"/>
      <c r="AS1069" s="41"/>
      <c r="AT1069" s="1"/>
      <c r="AX1069" s="58"/>
      <c r="BM1069" s="4"/>
      <c r="BN1069" s="6"/>
      <c r="BO1069" s="6"/>
      <c r="BP1069" s="6"/>
      <c r="BQ1069" s="6"/>
      <c r="BR1069" s="6"/>
      <c r="BT1069" s="68"/>
    </row>
    <row r="1070" spans="3:72" s="5" customFormat="1" x14ac:dyDescent="0.35">
      <c r="C1070" s="402"/>
      <c r="D1070" s="402"/>
      <c r="E1070" s="6"/>
      <c r="F1070" s="77"/>
      <c r="G1070" s="77"/>
      <c r="H1070" s="77"/>
      <c r="J1070" s="459"/>
      <c r="K1070" s="6"/>
      <c r="L1070" s="6"/>
      <c r="M1070" s="6"/>
      <c r="N1070" s="6"/>
      <c r="Q1070" s="47"/>
      <c r="S1070" s="6"/>
      <c r="T1070" s="6"/>
      <c r="U1070" s="6"/>
      <c r="W1070" s="6"/>
      <c r="X1070" s="6"/>
      <c r="Y1070" s="6"/>
      <c r="AA1070" s="54"/>
      <c r="AC1070" s="6"/>
      <c r="AD1070" s="288"/>
      <c r="AE1070" s="6"/>
      <c r="AF1070" s="6"/>
      <c r="AH1070" s="1"/>
      <c r="AI1070" s="1"/>
      <c r="AJ1070" s="1"/>
      <c r="AK1070" s="1"/>
      <c r="AL1070" s="8"/>
      <c r="AS1070" s="41"/>
      <c r="AT1070" s="1"/>
      <c r="AX1070" s="58"/>
      <c r="BM1070" s="4"/>
      <c r="BN1070" s="6"/>
      <c r="BO1070" s="6"/>
      <c r="BP1070" s="6"/>
      <c r="BQ1070" s="6"/>
      <c r="BR1070" s="6"/>
      <c r="BT1070" s="68"/>
    </row>
    <row r="1071" spans="3:72" s="5" customFormat="1" x14ac:dyDescent="0.35">
      <c r="C1071" s="402"/>
      <c r="D1071" s="402"/>
      <c r="E1071" s="6"/>
      <c r="F1071" s="77"/>
      <c r="G1071" s="77"/>
      <c r="H1071" s="77"/>
      <c r="J1071" s="459"/>
      <c r="K1071" s="6"/>
      <c r="L1071" s="6"/>
      <c r="M1071" s="6"/>
      <c r="N1071" s="6"/>
      <c r="Q1071" s="47"/>
      <c r="S1071" s="6"/>
      <c r="T1071" s="6"/>
      <c r="U1071" s="6"/>
      <c r="W1071" s="6"/>
      <c r="X1071" s="6"/>
      <c r="Y1071" s="6"/>
      <c r="AA1071" s="54"/>
      <c r="AC1071" s="6"/>
      <c r="AD1071" s="288"/>
      <c r="AE1071" s="6"/>
      <c r="AF1071" s="6"/>
      <c r="AH1071" s="1"/>
      <c r="AI1071" s="1"/>
      <c r="AJ1071" s="1"/>
      <c r="AK1071" s="1"/>
      <c r="AL1071" s="8"/>
      <c r="AS1071" s="41"/>
      <c r="AT1071" s="1"/>
      <c r="AX1071" s="58"/>
      <c r="BM1071" s="4"/>
      <c r="BN1071" s="6"/>
      <c r="BO1071" s="6"/>
      <c r="BP1071" s="6"/>
      <c r="BQ1071" s="6"/>
      <c r="BR1071" s="6"/>
      <c r="BT1071" s="68"/>
    </row>
    <row r="1072" spans="3:72" s="5" customFormat="1" x14ac:dyDescent="0.35">
      <c r="C1072" s="402"/>
      <c r="D1072" s="402"/>
      <c r="E1072" s="6"/>
      <c r="F1072" s="77"/>
      <c r="G1072" s="77"/>
      <c r="H1072" s="77"/>
      <c r="J1072" s="459"/>
      <c r="K1072" s="6"/>
      <c r="L1072" s="6"/>
      <c r="M1072" s="6"/>
      <c r="N1072" s="6"/>
      <c r="Q1072" s="47"/>
      <c r="S1072" s="6"/>
      <c r="T1072" s="6"/>
      <c r="U1072" s="6"/>
      <c r="W1072" s="6"/>
      <c r="X1072" s="6"/>
      <c r="Y1072" s="6"/>
      <c r="AA1072" s="54"/>
      <c r="AC1072" s="6"/>
      <c r="AD1072" s="288"/>
      <c r="AE1072" s="6"/>
      <c r="AF1072" s="6"/>
      <c r="AH1072" s="1"/>
      <c r="AI1072" s="1"/>
      <c r="AJ1072" s="1"/>
      <c r="AK1072" s="1"/>
      <c r="AL1072" s="8"/>
      <c r="AS1072" s="41"/>
      <c r="AT1072" s="1"/>
      <c r="AX1072" s="58"/>
      <c r="BM1072" s="4"/>
      <c r="BN1072" s="6"/>
      <c r="BO1072" s="6"/>
      <c r="BP1072" s="6"/>
      <c r="BQ1072" s="6"/>
      <c r="BR1072" s="6"/>
      <c r="BT1072" s="68"/>
    </row>
    <row r="1073" spans="3:72" s="5" customFormat="1" x14ac:dyDescent="0.35">
      <c r="C1073" s="402"/>
      <c r="D1073" s="402"/>
      <c r="E1073" s="6"/>
      <c r="F1073" s="77"/>
      <c r="G1073" s="77"/>
      <c r="H1073" s="77"/>
      <c r="J1073" s="459"/>
      <c r="K1073" s="6"/>
      <c r="L1073" s="6"/>
      <c r="M1073" s="6"/>
      <c r="N1073" s="6"/>
      <c r="Q1073" s="47"/>
      <c r="S1073" s="6"/>
      <c r="T1073" s="6"/>
      <c r="U1073" s="6"/>
      <c r="W1073" s="6"/>
      <c r="X1073" s="6"/>
      <c r="Y1073" s="6"/>
      <c r="AA1073" s="54"/>
      <c r="AC1073" s="6"/>
      <c r="AD1073" s="288"/>
      <c r="AE1073" s="6"/>
      <c r="AF1073" s="6"/>
      <c r="AH1073" s="1"/>
      <c r="AI1073" s="1"/>
      <c r="AJ1073" s="1"/>
      <c r="AK1073" s="1"/>
      <c r="AL1073" s="8"/>
      <c r="AS1073" s="41"/>
      <c r="AT1073" s="1"/>
      <c r="AX1073" s="58"/>
      <c r="BM1073" s="4"/>
      <c r="BN1073" s="6"/>
      <c r="BO1073" s="6"/>
      <c r="BP1073" s="6"/>
      <c r="BQ1073" s="6"/>
      <c r="BR1073" s="6"/>
      <c r="BT1073" s="68"/>
    </row>
    <row r="1074" spans="3:72" s="5" customFormat="1" x14ac:dyDescent="0.35">
      <c r="C1074" s="402"/>
      <c r="D1074" s="402"/>
      <c r="E1074" s="6"/>
      <c r="F1074" s="77"/>
      <c r="G1074" s="77"/>
      <c r="H1074" s="77"/>
      <c r="J1074" s="459"/>
      <c r="K1074" s="6"/>
      <c r="L1074" s="6"/>
      <c r="M1074" s="6"/>
      <c r="N1074" s="6"/>
      <c r="Q1074" s="47"/>
      <c r="S1074" s="6"/>
      <c r="T1074" s="6"/>
      <c r="U1074" s="6"/>
      <c r="W1074" s="6"/>
      <c r="X1074" s="6"/>
      <c r="Y1074" s="6"/>
      <c r="AA1074" s="54"/>
      <c r="AC1074" s="6"/>
      <c r="AD1074" s="288"/>
      <c r="AE1074" s="6"/>
      <c r="AF1074" s="6"/>
      <c r="AH1074" s="1"/>
      <c r="AI1074" s="1"/>
      <c r="AJ1074" s="1"/>
      <c r="AK1074" s="1"/>
      <c r="AL1074" s="8"/>
      <c r="AS1074" s="41"/>
      <c r="AT1074" s="1"/>
      <c r="AX1074" s="58"/>
      <c r="BM1074" s="4"/>
      <c r="BN1074" s="6"/>
      <c r="BO1074" s="6"/>
      <c r="BP1074" s="6"/>
      <c r="BQ1074" s="6"/>
      <c r="BR1074" s="6"/>
      <c r="BT1074" s="68"/>
    </row>
    <row r="1075" spans="3:72" s="5" customFormat="1" x14ac:dyDescent="0.35">
      <c r="C1075" s="402"/>
      <c r="D1075" s="402"/>
      <c r="E1075" s="6"/>
      <c r="F1075" s="77"/>
      <c r="G1075" s="77"/>
      <c r="H1075" s="77"/>
      <c r="J1075" s="459"/>
      <c r="K1075" s="6"/>
      <c r="L1075" s="6"/>
      <c r="M1075" s="6"/>
      <c r="N1075" s="6"/>
      <c r="Q1075" s="47"/>
      <c r="S1075" s="6"/>
      <c r="T1075" s="6"/>
      <c r="U1075" s="6"/>
      <c r="W1075" s="6"/>
      <c r="X1075" s="6"/>
      <c r="Y1075" s="6"/>
      <c r="AA1075" s="54"/>
      <c r="AC1075" s="6"/>
      <c r="AD1075" s="288"/>
      <c r="AE1075" s="6"/>
      <c r="AF1075" s="6"/>
      <c r="AH1075" s="1"/>
      <c r="AI1075" s="1"/>
      <c r="AJ1075" s="1"/>
      <c r="AK1075" s="1"/>
      <c r="AL1075" s="8"/>
      <c r="AS1075" s="41"/>
      <c r="AT1075" s="1"/>
      <c r="AX1075" s="58"/>
      <c r="BM1075" s="4"/>
      <c r="BN1075" s="6"/>
      <c r="BO1075" s="6"/>
      <c r="BP1075" s="6"/>
      <c r="BQ1075" s="6"/>
      <c r="BR1075" s="6"/>
      <c r="BT1075" s="68"/>
    </row>
    <row r="1076" spans="3:72" s="5" customFormat="1" x14ac:dyDescent="0.35">
      <c r="C1076" s="402"/>
      <c r="D1076" s="402"/>
      <c r="E1076" s="6"/>
      <c r="F1076" s="77"/>
      <c r="G1076" s="77"/>
      <c r="H1076" s="77"/>
      <c r="J1076" s="459"/>
      <c r="K1076" s="6"/>
      <c r="L1076" s="6"/>
      <c r="M1076" s="6"/>
      <c r="N1076" s="6"/>
      <c r="Q1076" s="47"/>
      <c r="S1076" s="6"/>
      <c r="T1076" s="6"/>
      <c r="U1076" s="6"/>
      <c r="W1076" s="6"/>
      <c r="X1076" s="6"/>
      <c r="Y1076" s="6"/>
      <c r="AA1076" s="54"/>
      <c r="AC1076" s="6"/>
      <c r="AD1076" s="288"/>
      <c r="AE1076" s="6"/>
      <c r="AF1076" s="6"/>
      <c r="AH1076" s="1"/>
      <c r="AI1076" s="1"/>
      <c r="AJ1076" s="1"/>
      <c r="AK1076" s="1"/>
      <c r="AL1076" s="8"/>
      <c r="AS1076" s="41"/>
      <c r="AT1076" s="1"/>
      <c r="AX1076" s="58"/>
      <c r="BM1076" s="4"/>
      <c r="BN1076" s="6"/>
      <c r="BO1076" s="6"/>
      <c r="BP1076" s="6"/>
      <c r="BQ1076" s="6"/>
      <c r="BR1076" s="6"/>
      <c r="BT1076" s="68"/>
    </row>
    <row r="1077" spans="3:72" s="5" customFormat="1" x14ac:dyDescent="0.35">
      <c r="C1077" s="402"/>
      <c r="D1077" s="402"/>
      <c r="E1077" s="6"/>
      <c r="F1077" s="77"/>
      <c r="G1077" s="77"/>
      <c r="H1077" s="77"/>
      <c r="J1077" s="459"/>
      <c r="K1077" s="6"/>
      <c r="L1077" s="6"/>
      <c r="M1077" s="6"/>
      <c r="N1077" s="6"/>
      <c r="Q1077" s="47"/>
      <c r="S1077" s="6"/>
      <c r="T1077" s="6"/>
      <c r="U1077" s="6"/>
      <c r="W1077" s="6"/>
      <c r="X1077" s="6"/>
      <c r="Y1077" s="6"/>
      <c r="AA1077" s="54"/>
      <c r="AC1077" s="6"/>
      <c r="AD1077" s="288"/>
      <c r="AE1077" s="6"/>
      <c r="AF1077" s="6"/>
      <c r="AH1077" s="1"/>
      <c r="AI1077" s="1"/>
      <c r="AJ1077" s="1"/>
      <c r="AK1077" s="1"/>
      <c r="AL1077" s="8"/>
      <c r="AS1077" s="41"/>
      <c r="AT1077" s="1"/>
      <c r="AX1077" s="58"/>
      <c r="BM1077" s="4"/>
      <c r="BN1077" s="6"/>
      <c r="BO1077" s="6"/>
      <c r="BP1077" s="6"/>
      <c r="BQ1077" s="6"/>
      <c r="BR1077" s="6"/>
      <c r="BT1077" s="68"/>
    </row>
    <row r="1078" spans="3:72" s="5" customFormat="1" x14ac:dyDescent="0.35">
      <c r="C1078" s="402"/>
      <c r="D1078" s="402"/>
      <c r="E1078" s="6"/>
      <c r="F1078" s="77"/>
      <c r="G1078" s="77"/>
      <c r="H1078" s="77"/>
      <c r="J1078" s="459"/>
      <c r="K1078" s="6"/>
      <c r="L1078" s="6"/>
      <c r="M1078" s="6"/>
      <c r="N1078" s="6"/>
      <c r="Q1078" s="47"/>
      <c r="S1078" s="6"/>
      <c r="T1078" s="6"/>
      <c r="U1078" s="6"/>
      <c r="W1078" s="6"/>
      <c r="X1078" s="6"/>
      <c r="Y1078" s="6"/>
      <c r="AA1078" s="54"/>
      <c r="AC1078" s="6"/>
      <c r="AD1078" s="288"/>
      <c r="AE1078" s="6"/>
      <c r="AF1078" s="6"/>
      <c r="AH1078" s="1"/>
      <c r="AI1078" s="1"/>
      <c r="AJ1078" s="1"/>
      <c r="AK1078" s="1"/>
      <c r="AL1078" s="8"/>
      <c r="AS1078" s="41"/>
      <c r="AT1078" s="1"/>
      <c r="AX1078" s="58"/>
      <c r="BM1078" s="4"/>
      <c r="BN1078" s="6"/>
      <c r="BO1078" s="6"/>
      <c r="BP1078" s="6"/>
      <c r="BQ1078" s="6"/>
      <c r="BR1078" s="6"/>
      <c r="BT1078" s="68"/>
    </row>
    <row r="1079" spans="3:72" s="5" customFormat="1" x14ac:dyDescent="0.35">
      <c r="C1079" s="402"/>
      <c r="D1079" s="402"/>
      <c r="E1079" s="6"/>
      <c r="F1079" s="77"/>
      <c r="G1079" s="77"/>
      <c r="H1079" s="77"/>
      <c r="J1079" s="459"/>
      <c r="K1079" s="6"/>
      <c r="L1079" s="6"/>
      <c r="M1079" s="6"/>
      <c r="N1079" s="6"/>
      <c r="Q1079" s="47"/>
      <c r="S1079" s="6"/>
      <c r="T1079" s="6"/>
      <c r="U1079" s="6"/>
      <c r="W1079" s="6"/>
      <c r="X1079" s="6"/>
      <c r="Y1079" s="6"/>
      <c r="AA1079" s="54"/>
      <c r="AC1079" s="6"/>
      <c r="AD1079" s="288"/>
      <c r="AE1079" s="6"/>
      <c r="AF1079" s="6"/>
      <c r="AH1079" s="1"/>
      <c r="AI1079" s="1"/>
      <c r="AJ1079" s="1"/>
      <c r="AK1079" s="1"/>
      <c r="AL1079" s="8"/>
      <c r="AS1079" s="41"/>
      <c r="AT1079" s="1"/>
      <c r="AX1079" s="58"/>
      <c r="BM1079" s="4"/>
      <c r="BN1079" s="6"/>
      <c r="BO1079" s="6"/>
      <c r="BP1079" s="6"/>
      <c r="BQ1079" s="6"/>
      <c r="BR1079" s="6"/>
      <c r="BT1079" s="68"/>
    </row>
    <row r="1080" spans="3:72" s="5" customFormat="1" x14ac:dyDescent="0.35">
      <c r="C1080" s="402"/>
      <c r="D1080" s="402"/>
      <c r="E1080" s="6"/>
      <c r="F1080" s="77"/>
      <c r="G1080" s="77"/>
      <c r="H1080" s="77"/>
      <c r="J1080" s="459"/>
      <c r="K1080" s="6"/>
      <c r="L1080" s="6"/>
      <c r="M1080" s="6"/>
      <c r="N1080" s="6"/>
      <c r="Q1080" s="47"/>
      <c r="S1080" s="6"/>
      <c r="T1080" s="6"/>
      <c r="U1080" s="6"/>
      <c r="W1080" s="6"/>
      <c r="X1080" s="6"/>
      <c r="Y1080" s="6"/>
      <c r="AA1080" s="54"/>
      <c r="AC1080" s="6"/>
      <c r="AD1080" s="288"/>
      <c r="AE1080" s="6"/>
      <c r="AF1080" s="6"/>
      <c r="AH1080" s="1"/>
      <c r="AI1080" s="1"/>
      <c r="AJ1080" s="1"/>
      <c r="AK1080" s="1"/>
      <c r="AL1080" s="8"/>
      <c r="AS1080" s="41"/>
      <c r="AT1080" s="1"/>
      <c r="AX1080" s="58"/>
      <c r="BM1080" s="4"/>
      <c r="BN1080" s="6"/>
      <c r="BO1080" s="6"/>
      <c r="BP1080" s="6"/>
      <c r="BQ1080" s="6"/>
      <c r="BR1080" s="6"/>
      <c r="BT1080" s="68"/>
    </row>
    <row r="1081" spans="3:72" s="5" customFormat="1" x14ac:dyDescent="0.35">
      <c r="C1081" s="402"/>
      <c r="D1081" s="402"/>
      <c r="E1081" s="6"/>
      <c r="F1081" s="77"/>
      <c r="G1081" s="77"/>
      <c r="H1081" s="77"/>
      <c r="J1081" s="459"/>
      <c r="K1081" s="6"/>
      <c r="L1081" s="6"/>
      <c r="M1081" s="6"/>
      <c r="N1081" s="6"/>
      <c r="Q1081" s="47"/>
      <c r="S1081" s="6"/>
      <c r="T1081" s="6"/>
      <c r="U1081" s="6"/>
      <c r="W1081" s="6"/>
      <c r="X1081" s="6"/>
      <c r="Y1081" s="6"/>
      <c r="AA1081" s="54"/>
      <c r="AC1081" s="6"/>
      <c r="AD1081" s="288"/>
      <c r="AE1081" s="6"/>
      <c r="AF1081" s="6"/>
      <c r="AH1081" s="1"/>
      <c r="AI1081" s="1"/>
      <c r="AJ1081" s="1"/>
      <c r="AK1081" s="1"/>
      <c r="AL1081" s="8"/>
      <c r="AS1081" s="41"/>
      <c r="AT1081" s="1"/>
      <c r="AX1081" s="58"/>
      <c r="BM1081" s="4"/>
      <c r="BN1081" s="6"/>
      <c r="BO1081" s="6"/>
      <c r="BP1081" s="6"/>
      <c r="BQ1081" s="6"/>
      <c r="BR1081" s="6"/>
      <c r="BT1081" s="68"/>
    </row>
    <row r="1082" spans="3:72" s="5" customFormat="1" x14ac:dyDescent="0.35">
      <c r="C1082" s="402"/>
      <c r="D1082" s="402"/>
      <c r="E1082" s="6"/>
      <c r="F1082" s="77"/>
      <c r="G1082" s="77"/>
      <c r="H1082" s="77"/>
      <c r="J1082" s="459"/>
      <c r="K1082" s="6"/>
      <c r="L1082" s="6"/>
      <c r="M1082" s="6"/>
      <c r="N1082" s="6"/>
      <c r="Q1082" s="47"/>
      <c r="S1082" s="6"/>
      <c r="T1082" s="6"/>
      <c r="U1082" s="6"/>
      <c r="W1082" s="6"/>
      <c r="X1082" s="6"/>
      <c r="Y1082" s="6"/>
      <c r="AA1082" s="54"/>
      <c r="AC1082" s="6"/>
      <c r="AD1082" s="288"/>
      <c r="AE1082" s="6"/>
      <c r="AF1082" s="6"/>
      <c r="AH1082" s="1"/>
      <c r="AI1082" s="1"/>
      <c r="AJ1082" s="1"/>
      <c r="AK1082" s="1"/>
      <c r="AL1082" s="8"/>
      <c r="AS1082" s="41"/>
      <c r="AT1082" s="1"/>
      <c r="AX1082" s="58"/>
      <c r="BM1082" s="4"/>
      <c r="BN1082" s="6"/>
      <c r="BO1082" s="6"/>
      <c r="BP1082" s="6"/>
      <c r="BQ1082" s="6"/>
      <c r="BR1082" s="6"/>
      <c r="BT1082" s="68"/>
    </row>
    <row r="1083" spans="3:72" s="5" customFormat="1" x14ac:dyDescent="0.35">
      <c r="C1083" s="402"/>
      <c r="D1083" s="402"/>
      <c r="E1083" s="6"/>
      <c r="F1083" s="77"/>
      <c r="G1083" s="77"/>
      <c r="H1083" s="77"/>
      <c r="J1083" s="459"/>
      <c r="K1083" s="6"/>
      <c r="L1083" s="6"/>
      <c r="M1083" s="6"/>
      <c r="N1083" s="6"/>
      <c r="Q1083" s="47"/>
      <c r="S1083" s="6"/>
      <c r="T1083" s="6"/>
      <c r="U1083" s="6"/>
      <c r="W1083" s="6"/>
      <c r="X1083" s="6"/>
      <c r="Y1083" s="6"/>
      <c r="AA1083" s="54"/>
      <c r="AC1083" s="6"/>
      <c r="AD1083" s="288"/>
      <c r="AE1083" s="6"/>
      <c r="AF1083" s="6"/>
      <c r="AH1083" s="1"/>
      <c r="AI1083" s="1"/>
      <c r="AJ1083" s="1"/>
      <c r="AK1083" s="1"/>
      <c r="AL1083" s="8"/>
      <c r="AS1083" s="41"/>
      <c r="AT1083" s="1"/>
      <c r="AX1083" s="58"/>
      <c r="BM1083" s="4"/>
      <c r="BN1083" s="6"/>
      <c r="BO1083" s="6"/>
      <c r="BP1083" s="6"/>
      <c r="BQ1083" s="6"/>
      <c r="BR1083" s="6"/>
      <c r="BT1083" s="68"/>
    </row>
    <row r="1084" spans="3:72" s="5" customFormat="1" x14ac:dyDescent="0.35">
      <c r="C1084" s="402"/>
      <c r="D1084" s="402"/>
      <c r="E1084" s="6"/>
      <c r="F1084" s="77"/>
      <c r="G1084" s="77"/>
      <c r="H1084" s="77"/>
      <c r="J1084" s="459"/>
      <c r="K1084" s="6"/>
      <c r="L1084" s="6"/>
      <c r="M1084" s="6"/>
      <c r="N1084" s="6"/>
      <c r="Q1084" s="47"/>
      <c r="S1084" s="6"/>
      <c r="T1084" s="6"/>
      <c r="U1084" s="6"/>
      <c r="W1084" s="6"/>
      <c r="X1084" s="6"/>
      <c r="Y1084" s="6"/>
      <c r="AA1084" s="54"/>
      <c r="AC1084" s="6"/>
      <c r="AD1084" s="288"/>
      <c r="AE1084" s="6"/>
      <c r="AF1084" s="6"/>
      <c r="AH1084" s="1"/>
      <c r="AI1084" s="1"/>
      <c r="AJ1084" s="1"/>
      <c r="AK1084" s="1"/>
      <c r="AL1084" s="8"/>
      <c r="AS1084" s="41"/>
      <c r="AT1084" s="1"/>
      <c r="AX1084" s="58"/>
      <c r="BM1084" s="4"/>
      <c r="BN1084" s="6"/>
      <c r="BO1084" s="6"/>
      <c r="BP1084" s="6"/>
      <c r="BQ1084" s="6"/>
      <c r="BR1084" s="6"/>
      <c r="BT1084" s="68"/>
    </row>
    <row r="1085" spans="3:72" s="5" customFormat="1" x14ac:dyDescent="0.35">
      <c r="C1085" s="402"/>
      <c r="D1085" s="402"/>
      <c r="E1085" s="6"/>
      <c r="F1085" s="77"/>
      <c r="G1085" s="77"/>
      <c r="H1085" s="77"/>
      <c r="J1085" s="459"/>
      <c r="K1085" s="6"/>
      <c r="L1085" s="6"/>
      <c r="M1085" s="6"/>
      <c r="N1085" s="6"/>
      <c r="Q1085" s="47"/>
      <c r="S1085" s="6"/>
      <c r="T1085" s="6"/>
      <c r="U1085" s="6"/>
      <c r="W1085" s="6"/>
      <c r="X1085" s="6"/>
      <c r="Y1085" s="6"/>
      <c r="AA1085" s="54"/>
      <c r="AC1085" s="6"/>
      <c r="AD1085" s="288"/>
      <c r="AE1085" s="6"/>
      <c r="AF1085" s="6"/>
      <c r="AH1085" s="1"/>
      <c r="AI1085" s="1"/>
      <c r="AJ1085" s="1"/>
      <c r="AK1085" s="1"/>
      <c r="AL1085" s="8"/>
      <c r="AS1085" s="41"/>
      <c r="AT1085" s="1"/>
      <c r="AX1085" s="58"/>
      <c r="BM1085" s="4"/>
      <c r="BN1085" s="6"/>
      <c r="BO1085" s="6"/>
      <c r="BP1085" s="6"/>
      <c r="BQ1085" s="6"/>
      <c r="BR1085" s="6"/>
      <c r="BT1085" s="68"/>
    </row>
    <row r="1086" spans="3:72" s="5" customFormat="1" x14ac:dyDescent="0.35">
      <c r="C1086" s="402"/>
      <c r="D1086" s="402"/>
      <c r="E1086" s="6"/>
      <c r="F1086" s="77"/>
      <c r="G1086" s="77"/>
      <c r="H1086" s="77"/>
      <c r="J1086" s="459"/>
      <c r="K1086" s="6"/>
      <c r="L1086" s="6"/>
      <c r="M1086" s="6"/>
      <c r="N1086" s="6"/>
      <c r="Q1086" s="47"/>
      <c r="S1086" s="6"/>
      <c r="T1086" s="6"/>
      <c r="U1086" s="6"/>
      <c r="W1086" s="6"/>
      <c r="X1086" s="6"/>
      <c r="Y1086" s="6"/>
      <c r="AA1086" s="54"/>
      <c r="AC1086" s="6"/>
      <c r="AD1086" s="288"/>
      <c r="AE1086" s="6"/>
      <c r="AF1086" s="6"/>
      <c r="AH1086" s="1"/>
      <c r="AI1086" s="1"/>
      <c r="AJ1086" s="1"/>
      <c r="AK1086" s="1"/>
      <c r="AL1086" s="8"/>
      <c r="AS1086" s="41"/>
      <c r="AT1086" s="1"/>
      <c r="AX1086" s="58"/>
      <c r="BM1086" s="4"/>
      <c r="BN1086" s="6"/>
      <c r="BO1086" s="6"/>
      <c r="BP1086" s="6"/>
      <c r="BQ1086" s="6"/>
      <c r="BR1086" s="6"/>
      <c r="BT1086" s="68"/>
    </row>
    <row r="1087" spans="3:72" s="5" customFormat="1" x14ac:dyDescent="0.35">
      <c r="C1087" s="402"/>
      <c r="D1087" s="402"/>
      <c r="E1087" s="6"/>
      <c r="F1087" s="77"/>
      <c r="G1087" s="77"/>
      <c r="H1087" s="77"/>
      <c r="J1087" s="459"/>
      <c r="K1087" s="6"/>
      <c r="L1087" s="6"/>
      <c r="M1087" s="6"/>
      <c r="N1087" s="6"/>
      <c r="Q1087" s="47"/>
      <c r="S1087" s="6"/>
      <c r="T1087" s="6"/>
      <c r="U1087" s="6"/>
      <c r="W1087" s="6"/>
      <c r="X1087" s="6"/>
      <c r="Y1087" s="6"/>
      <c r="AA1087" s="54"/>
      <c r="AC1087" s="6"/>
      <c r="AD1087" s="288"/>
      <c r="AE1087" s="6"/>
      <c r="AF1087" s="6"/>
      <c r="AH1087" s="1"/>
      <c r="AI1087" s="1"/>
      <c r="AJ1087" s="1"/>
      <c r="AK1087" s="1"/>
      <c r="AL1087" s="8"/>
      <c r="AS1087" s="41"/>
      <c r="AT1087" s="1"/>
      <c r="AX1087" s="58"/>
      <c r="BM1087" s="4"/>
      <c r="BN1087" s="6"/>
      <c r="BO1087" s="6"/>
      <c r="BP1087" s="6"/>
      <c r="BQ1087" s="6"/>
      <c r="BR1087" s="6"/>
      <c r="BT1087" s="68"/>
    </row>
    <row r="1088" spans="3:72" s="5" customFormat="1" x14ac:dyDescent="0.35">
      <c r="C1088" s="402"/>
      <c r="D1088" s="402"/>
      <c r="E1088" s="6"/>
      <c r="F1088" s="77"/>
      <c r="G1088" s="77"/>
      <c r="H1088" s="77"/>
      <c r="J1088" s="459"/>
      <c r="K1088" s="6"/>
      <c r="L1088" s="6"/>
      <c r="M1088" s="6"/>
      <c r="N1088" s="6"/>
      <c r="Q1088" s="47"/>
      <c r="S1088" s="6"/>
      <c r="T1088" s="6"/>
      <c r="U1088" s="6"/>
      <c r="W1088" s="6"/>
      <c r="X1088" s="6"/>
      <c r="Y1088" s="6"/>
      <c r="AA1088" s="54"/>
      <c r="AC1088" s="6"/>
      <c r="AD1088" s="288"/>
      <c r="AE1088" s="6"/>
      <c r="AF1088" s="6"/>
      <c r="AH1088" s="1"/>
      <c r="AI1088" s="1"/>
      <c r="AJ1088" s="1"/>
      <c r="AK1088" s="1"/>
      <c r="AL1088" s="8"/>
      <c r="AS1088" s="41"/>
      <c r="AT1088" s="1"/>
      <c r="AX1088" s="58"/>
      <c r="BM1088" s="4"/>
      <c r="BN1088" s="6"/>
      <c r="BO1088" s="6"/>
      <c r="BP1088" s="6"/>
      <c r="BQ1088" s="6"/>
      <c r="BR1088" s="6"/>
      <c r="BT1088" s="68"/>
    </row>
    <row r="1089" spans="3:72" s="5" customFormat="1" x14ac:dyDescent="0.35">
      <c r="C1089" s="402"/>
      <c r="D1089" s="402"/>
      <c r="E1089" s="6"/>
      <c r="F1089" s="77"/>
      <c r="G1089" s="77"/>
      <c r="H1089" s="77"/>
      <c r="J1089" s="459"/>
      <c r="K1089" s="6"/>
      <c r="L1089" s="6"/>
      <c r="M1089" s="6"/>
      <c r="N1089" s="6"/>
      <c r="Q1089" s="47"/>
      <c r="S1089" s="6"/>
      <c r="T1089" s="6"/>
      <c r="U1089" s="6"/>
      <c r="W1089" s="6"/>
      <c r="X1089" s="6"/>
      <c r="Y1089" s="6"/>
      <c r="AA1089" s="54"/>
      <c r="AC1089" s="6"/>
      <c r="AD1089" s="288"/>
      <c r="AE1089" s="6"/>
      <c r="AF1089" s="6"/>
      <c r="AH1089" s="1"/>
      <c r="AI1089" s="1"/>
      <c r="AJ1089" s="1"/>
      <c r="AK1089" s="1"/>
      <c r="AL1089" s="8"/>
      <c r="AS1089" s="41"/>
      <c r="AT1089" s="1"/>
      <c r="AX1089" s="58"/>
      <c r="BM1089" s="4"/>
      <c r="BN1089" s="6"/>
      <c r="BO1089" s="6"/>
      <c r="BP1089" s="6"/>
      <c r="BQ1089" s="6"/>
      <c r="BR1089" s="6"/>
      <c r="BT1089" s="68"/>
    </row>
    <row r="1090" spans="3:72" s="5" customFormat="1" x14ac:dyDescent="0.35">
      <c r="C1090" s="402"/>
      <c r="D1090" s="402"/>
      <c r="E1090" s="6"/>
      <c r="F1090" s="77"/>
      <c r="G1090" s="77"/>
      <c r="H1090" s="77"/>
      <c r="J1090" s="459"/>
      <c r="K1090" s="6"/>
      <c r="L1090" s="6"/>
      <c r="M1090" s="6"/>
      <c r="N1090" s="6"/>
      <c r="Q1090" s="47"/>
      <c r="S1090" s="6"/>
      <c r="T1090" s="6"/>
      <c r="U1090" s="6"/>
      <c r="W1090" s="6"/>
      <c r="X1090" s="6"/>
      <c r="Y1090" s="6"/>
      <c r="AA1090" s="54"/>
      <c r="AC1090" s="6"/>
      <c r="AD1090" s="288"/>
      <c r="AE1090" s="6"/>
      <c r="AF1090" s="6"/>
      <c r="AH1090" s="1"/>
      <c r="AI1090" s="1"/>
      <c r="AJ1090" s="1"/>
      <c r="AK1090" s="1"/>
      <c r="AL1090" s="8"/>
      <c r="AS1090" s="41"/>
      <c r="AT1090" s="1"/>
      <c r="AX1090" s="58"/>
      <c r="BM1090" s="4"/>
      <c r="BN1090" s="6"/>
      <c r="BO1090" s="6"/>
      <c r="BP1090" s="6"/>
      <c r="BQ1090" s="6"/>
      <c r="BR1090" s="6"/>
      <c r="BT1090" s="68"/>
    </row>
    <row r="1091" spans="3:72" s="5" customFormat="1" x14ac:dyDescent="0.35">
      <c r="C1091" s="402"/>
      <c r="D1091" s="402"/>
      <c r="E1091" s="6"/>
      <c r="F1091" s="77"/>
      <c r="G1091" s="77"/>
      <c r="H1091" s="77"/>
      <c r="J1091" s="459"/>
      <c r="K1091" s="6"/>
      <c r="L1091" s="6"/>
      <c r="M1091" s="6"/>
      <c r="N1091" s="6"/>
      <c r="Q1091" s="47"/>
      <c r="S1091" s="6"/>
      <c r="T1091" s="6"/>
      <c r="U1091" s="6"/>
      <c r="W1091" s="6"/>
      <c r="X1091" s="6"/>
      <c r="Y1091" s="6"/>
      <c r="AA1091" s="54"/>
      <c r="AC1091" s="6"/>
      <c r="AD1091" s="288"/>
      <c r="AE1091" s="6"/>
      <c r="AF1091" s="6"/>
      <c r="AH1091" s="1"/>
      <c r="AI1091" s="1"/>
      <c r="AJ1091" s="1"/>
      <c r="AK1091" s="1"/>
      <c r="AL1091" s="8"/>
      <c r="AS1091" s="41"/>
      <c r="AT1091" s="1"/>
      <c r="AX1091" s="58"/>
      <c r="BM1091" s="4"/>
      <c r="BN1091" s="6"/>
      <c r="BO1091" s="6"/>
      <c r="BP1091" s="6"/>
      <c r="BQ1091" s="6"/>
      <c r="BR1091" s="6"/>
      <c r="BT1091" s="68"/>
    </row>
    <row r="1092" spans="3:72" s="5" customFormat="1" x14ac:dyDescent="0.35">
      <c r="C1092" s="402"/>
      <c r="D1092" s="402"/>
      <c r="E1092" s="6"/>
      <c r="F1092" s="77"/>
      <c r="G1092" s="77"/>
      <c r="H1092" s="77"/>
      <c r="J1092" s="459"/>
      <c r="K1092" s="6"/>
      <c r="L1092" s="6"/>
      <c r="M1092" s="6"/>
      <c r="N1092" s="6"/>
      <c r="Q1092" s="47"/>
      <c r="S1092" s="6"/>
      <c r="T1092" s="6"/>
      <c r="U1092" s="6"/>
      <c r="W1092" s="6"/>
      <c r="X1092" s="6"/>
      <c r="Y1092" s="6"/>
      <c r="AA1092" s="54"/>
      <c r="AC1092" s="6"/>
      <c r="AD1092" s="288"/>
      <c r="AE1092" s="6"/>
      <c r="AF1092" s="6"/>
      <c r="AH1092" s="1"/>
      <c r="AI1092" s="1"/>
      <c r="AJ1092" s="1"/>
      <c r="AK1092" s="1"/>
      <c r="AL1092" s="8"/>
      <c r="AS1092" s="41"/>
      <c r="AT1092" s="1"/>
      <c r="AX1092" s="58"/>
      <c r="BM1092" s="4"/>
      <c r="BN1092" s="6"/>
      <c r="BO1092" s="6"/>
      <c r="BP1092" s="6"/>
      <c r="BQ1092" s="6"/>
      <c r="BR1092" s="6"/>
      <c r="BT1092" s="68"/>
    </row>
    <row r="1093" spans="3:72" s="5" customFormat="1" x14ac:dyDescent="0.35">
      <c r="C1093" s="402"/>
      <c r="D1093" s="402"/>
      <c r="E1093" s="6"/>
      <c r="F1093" s="77"/>
      <c r="G1093" s="77"/>
      <c r="H1093" s="77"/>
      <c r="J1093" s="459"/>
      <c r="K1093" s="6"/>
      <c r="L1093" s="6"/>
      <c r="M1093" s="6"/>
      <c r="N1093" s="6"/>
      <c r="Q1093" s="47"/>
      <c r="S1093" s="6"/>
      <c r="T1093" s="6"/>
      <c r="U1093" s="6"/>
      <c r="W1093" s="6"/>
      <c r="X1093" s="6"/>
      <c r="Y1093" s="6"/>
      <c r="AA1093" s="54"/>
      <c r="AC1093" s="6"/>
      <c r="AD1093" s="288"/>
      <c r="AE1093" s="6"/>
      <c r="AF1093" s="6"/>
      <c r="AH1093" s="1"/>
      <c r="AI1093" s="1"/>
      <c r="AJ1093" s="1"/>
      <c r="AK1093" s="1"/>
      <c r="AL1093" s="8"/>
      <c r="AS1093" s="41"/>
      <c r="AT1093" s="1"/>
      <c r="AX1093" s="58"/>
      <c r="BM1093" s="4"/>
      <c r="BN1093" s="6"/>
      <c r="BO1093" s="6"/>
      <c r="BP1093" s="6"/>
      <c r="BQ1093" s="6"/>
      <c r="BR1093" s="6"/>
      <c r="BT1093" s="68"/>
    </row>
    <row r="1094" spans="3:72" s="5" customFormat="1" x14ac:dyDescent="0.35">
      <c r="C1094" s="402"/>
      <c r="D1094" s="402"/>
      <c r="E1094" s="6"/>
      <c r="F1094" s="77"/>
      <c r="G1094" s="77"/>
      <c r="H1094" s="77"/>
      <c r="J1094" s="459"/>
      <c r="K1094" s="6"/>
      <c r="L1094" s="6"/>
      <c r="M1094" s="6"/>
      <c r="N1094" s="6"/>
      <c r="Q1094" s="47"/>
      <c r="S1094" s="6"/>
      <c r="T1094" s="6"/>
      <c r="U1094" s="6"/>
      <c r="W1094" s="6"/>
      <c r="X1094" s="6"/>
      <c r="Y1094" s="6"/>
      <c r="AA1094" s="54"/>
      <c r="AC1094" s="6"/>
      <c r="AD1094" s="288"/>
      <c r="AE1094" s="6"/>
      <c r="AF1094" s="6"/>
      <c r="AH1094" s="1"/>
      <c r="AI1094" s="1"/>
      <c r="AJ1094" s="1"/>
      <c r="AK1094" s="1"/>
      <c r="AL1094" s="8"/>
      <c r="AS1094" s="41"/>
      <c r="AT1094" s="1"/>
      <c r="AX1094" s="58"/>
      <c r="BM1094" s="4"/>
      <c r="BN1094" s="6"/>
      <c r="BO1094" s="6"/>
      <c r="BP1094" s="6"/>
      <c r="BQ1094" s="6"/>
      <c r="BR1094" s="6"/>
      <c r="BT1094" s="68"/>
    </row>
    <row r="1095" spans="3:72" s="5" customFormat="1" x14ac:dyDescent="0.35">
      <c r="C1095" s="402"/>
      <c r="D1095" s="402"/>
      <c r="E1095" s="6"/>
      <c r="F1095" s="77"/>
      <c r="G1095" s="77"/>
      <c r="H1095" s="77"/>
      <c r="J1095" s="459"/>
      <c r="K1095" s="6"/>
      <c r="L1095" s="6"/>
      <c r="M1095" s="6"/>
      <c r="N1095" s="6"/>
      <c r="Q1095" s="47"/>
      <c r="S1095" s="6"/>
      <c r="T1095" s="6"/>
      <c r="U1095" s="6"/>
      <c r="W1095" s="6"/>
      <c r="X1095" s="6"/>
      <c r="Y1095" s="6"/>
      <c r="AA1095" s="54"/>
      <c r="AC1095" s="6"/>
      <c r="AD1095" s="288"/>
      <c r="AE1095" s="6"/>
      <c r="AF1095" s="6"/>
      <c r="AH1095" s="1"/>
      <c r="AI1095" s="1"/>
      <c r="AJ1095" s="1"/>
      <c r="AK1095" s="1"/>
      <c r="AL1095" s="8"/>
      <c r="AS1095" s="41"/>
      <c r="AT1095" s="1"/>
      <c r="AX1095" s="58"/>
      <c r="BM1095" s="4"/>
      <c r="BN1095" s="6"/>
      <c r="BO1095" s="6"/>
      <c r="BP1095" s="6"/>
      <c r="BQ1095" s="6"/>
      <c r="BR1095" s="6"/>
      <c r="BT1095" s="68"/>
    </row>
    <row r="1096" spans="3:72" s="5" customFormat="1" x14ac:dyDescent="0.35">
      <c r="C1096" s="402"/>
      <c r="D1096" s="402"/>
      <c r="E1096" s="6"/>
      <c r="F1096" s="77"/>
      <c r="G1096" s="77"/>
      <c r="H1096" s="77"/>
      <c r="J1096" s="459"/>
      <c r="K1096" s="6"/>
      <c r="L1096" s="6"/>
      <c r="M1096" s="6"/>
      <c r="N1096" s="6"/>
      <c r="Q1096" s="47"/>
      <c r="S1096" s="6"/>
      <c r="T1096" s="6"/>
      <c r="U1096" s="6"/>
      <c r="W1096" s="6"/>
      <c r="X1096" s="6"/>
      <c r="Y1096" s="6"/>
      <c r="AA1096" s="54"/>
      <c r="AC1096" s="6"/>
      <c r="AD1096" s="288"/>
      <c r="AE1096" s="6"/>
      <c r="AF1096" s="6"/>
      <c r="AH1096" s="1"/>
      <c r="AI1096" s="1"/>
      <c r="AJ1096" s="1"/>
      <c r="AK1096" s="1"/>
      <c r="AL1096" s="8"/>
      <c r="AS1096" s="41"/>
      <c r="AT1096" s="1"/>
      <c r="AX1096" s="58"/>
      <c r="BM1096" s="4"/>
      <c r="BN1096" s="6"/>
      <c r="BO1096" s="6"/>
      <c r="BP1096" s="6"/>
      <c r="BQ1096" s="6"/>
      <c r="BR1096" s="6"/>
      <c r="BT1096" s="68"/>
    </row>
    <row r="1097" spans="3:72" s="5" customFormat="1" x14ac:dyDescent="0.35">
      <c r="C1097" s="402"/>
      <c r="D1097" s="402"/>
      <c r="E1097" s="6"/>
      <c r="F1097" s="77"/>
      <c r="G1097" s="77"/>
      <c r="H1097" s="77"/>
      <c r="J1097" s="459"/>
      <c r="K1097" s="6"/>
      <c r="L1097" s="6"/>
      <c r="M1097" s="6"/>
      <c r="N1097" s="6"/>
      <c r="Q1097" s="47"/>
      <c r="S1097" s="6"/>
      <c r="T1097" s="6"/>
      <c r="U1097" s="6"/>
      <c r="W1097" s="6"/>
      <c r="X1097" s="6"/>
      <c r="Y1097" s="6"/>
      <c r="AA1097" s="54"/>
      <c r="AC1097" s="6"/>
      <c r="AD1097" s="288"/>
      <c r="AE1097" s="6"/>
      <c r="AF1097" s="6"/>
      <c r="AH1097" s="1"/>
      <c r="AI1097" s="1"/>
      <c r="AJ1097" s="1"/>
      <c r="AK1097" s="1"/>
      <c r="AL1097" s="8"/>
      <c r="AS1097" s="41"/>
      <c r="AT1097" s="1"/>
      <c r="AX1097" s="58"/>
      <c r="BM1097" s="4"/>
      <c r="BN1097" s="6"/>
      <c r="BO1097" s="6"/>
      <c r="BP1097" s="6"/>
      <c r="BQ1097" s="6"/>
      <c r="BR1097" s="6"/>
      <c r="BT1097" s="68"/>
    </row>
    <row r="1098" spans="3:72" s="5" customFormat="1" x14ac:dyDescent="0.35">
      <c r="C1098" s="402"/>
      <c r="D1098" s="402"/>
      <c r="E1098" s="6"/>
      <c r="F1098" s="77"/>
      <c r="G1098" s="77"/>
      <c r="H1098" s="77"/>
      <c r="J1098" s="459"/>
      <c r="K1098" s="6"/>
      <c r="L1098" s="6"/>
      <c r="M1098" s="6"/>
      <c r="N1098" s="6"/>
      <c r="Q1098" s="47"/>
      <c r="S1098" s="6"/>
      <c r="T1098" s="6"/>
      <c r="U1098" s="6"/>
      <c r="W1098" s="6"/>
      <c r="X1098" s="6"/>
      <c r="Y1098" s="6"/>
      <c r="AA1098" s="54"/>
      <c r="AC1098" s="6"/>
      <c r="AD1098" s="288"/>
      <c r="AE1098" s="6"/>
      <c r="AF1098" s="6"/>
      <c r="AH1098" s="1"/>
      <c r="AI1098" s="1"/>
      <c r="AJ1098" s="1"/>
      <c r="AK1098" s="1"/>
      <c r="AL1098" s="8"/>
      <c r="AS1098" s="41"/>
      <c r="AT1098" s="1"/>
      <c r="AX1098" s="58"/>
      <c r="BM1098" s="4"/>
      <c r="BN1098" s="6"/>
      <c r="BO1098" s="6"/>
      <c r="BP1098" s="6"/>
      <c r="BQ1098" s="6"/>
      <c r="BR1098" s="6"/>
      <c r="BT1098" s="68"/>
    </row>
    <row r="1099" spans="3:72" s="5" customFormat="1" x14ac:dyDescent="0.35">
      <c r="C1099" s="402"/>
      <c r="D1099" s="402"/>
      <c r="E1099" s="6"/>
      <c r="F1099" s="77"/>
      <c r="G1099" s="77"/>
      <c r="H1099" s="77"/>
      <c r="J1099" s="459"/>
      <c r="K1099" s="6"/>
      <c r="L1099" s="6"/>
      <c r="M1099" s="6"/>
      <c r="N1099" s="6"/>
      <c r="Q1099" s="47"/>
      <c r="S1099" s="6"/>
      <c r="T1099" s="6"/>
      <c r="U1099" s="6"/>
      <c r="W1099" s="6"/>
      <c r="X1099" s="6"/>
      <c r="Y1099" s="6"/>
      <c r="AA1099" s="54"/>
      <c r="AC1099" s="6"/>
      <c r="AD1099" s="288"/>
      <c r="AE1099" s="6"/>
      <c r="AF1099" s="6"/>
      <c r="AH1099" s="1"/>
      <c r="AI1099" s="1"/>
      <c r="AJ1099" s="1"/>
      <c r="AK1099" s="1"/>
      <c r="AL1099" s="8"/>
      <c r="AS1099" s="41"/>
      <c r="AT1099" s="1"/>
      <c r="AX1099" s="58"/>
      <c r="BM1099" s="4"/>
      <c r="BN1099" s="6"/>
      <c r="BO1099" s="6"/>
      <c r="BP1099" s="6"/>
      <c r="BQ1099" s="6"/>
      <c r="BR1099" s="6"/>
      <c r="BT1099" s="68"/>
    </row>
    <row r="1100" spans="3:72" s="5" customFormat="1" x14ac:dyDescent="0.35">
      <c r="C1100" s="402"/>
      <c r="D1100" s="402"/>
      <c r="E1100" s="6"/>
      <c r="F1100" s="77"/>
      <c r="G1100" s="77"/>
      <c r="H1100" s="77"/>
      <c r="J1100" s="459"/>
      <c r="K1100" s="6"/>
      <c r="L1100" s="6"/>
      <c r="M1100" s="6"/>
      <c r="N1100" s="6"/>
      <c r="Q1100" s="47"/>
      <c r="S1100" s="6"/>
      <c r="T1100" s="6"/>
      <c r="U1100" s="6"/>
      <c r="W1100" s="6"/>
      <c r="X1100" s="6"/>
      <c r="Y1100" s="6"/>
      <c r="AA1100" s="54"/>
      <c r="AC1100" s="6"/>
      <c r="AD1100" s="288"/>
      <c r="AE1100" s="6"/>
      <c r="AF1100" s="6"/>
      <c r="AH1100" s="1"/>
      <c r="AI1100" s="1"/>
      <c r="AJ1100" s="1"/>
      <c r="AK1100" s="1"/>
      <c r="AL1100" s="8"/>
      <c r="AS1100" s="41"/>
      <c r="AT1100" s="1"/>
      <c r="AX1100" s="58"/>
      <c r="BM1100" s="4"/>
      <c r="BN1100" s="6"/>
      <c r="BO1100" s="6"/>
      <c r="BP1100" s="6"/>
      <c r="BQ1100" s="6"/>
      <c r="BR1100" s="6"/>
      <c r="BT1100" s="68"/>
    </row>
    <row r="1101" spans="3:72" s="5" customFormat="1" x14ac:dyDescent="0.35">
      <c r="C1101" s="402"/>
      <c r="D1101" s="402"/>
      <c r="E1101" s="6"/>
      <c r="F1101" s="77"/>
      <c r="G1101" s="77"/>
      <c r="H1101" s="77"/>
      <c r="J1101" s="459"/>
      <c r="K1101" s="6"/>
      <c r="L1101" s="6"/>
      <c r="M1101" s="6"/>
      <c r="N1101" s="6"/>
      <c r="Q1101" s="47"/>
      <c r="S1101" s="6"/>
      <c r="T1101" s="6"/>
      <c r="U1101" s="6"/>
      <c r="W1101" s="6"/>
      <c r="X1101" s="6"/>
      <c r="Y1101" s="6"/>
      <c r="AA1101" s="54"/>
      <c r="AC1101" s="6"/>
      <c r="AD1101" s="288"/>
      <c r="AE1101" s="6"/>
      <c r="AF1101" s="6"/>
      <c r="AH1101" s="1"/>
      <c r="AI1101" s="1"/>
      <c r="AJ1101" s="1"/>
      <c r="AK1101" s="1"/>
      <c r="AL1101" s="8"/>
      <c r="AS1101" s="41"/>
      <c r="AT1101" s="1"/>
      <c r="AX1101" s="58"/>
      <c r="BM1101" s="4"/>
      <c r="BN1101" s="6"/>
      <c r="BO1101" s="6"/>
      <c r="BP1101" s="6"/>
      <c r="BQ1101" s="6"/>
      <c r="BR1101" s="6"/>
      <c r="BT1101" s="68"/>
    </row>
    <row r="1102" spans="3:72" s="5" customFormat="1" x14ac:dyDescent="0.35">
      <c r="C1102" s="402"/>
      <c r="D1102" s="402"/>
      <c r="E1102" s="6"/>
      <c r="F1102" s="77"/>
      <c r="G1102" s="77"/>
      <c r="H1102" s="77"/>
      <c r="J1102" s="459"/>
      <c r="K1102" s="6"/>
      <c r="L1102" s="6"/>
      <c r="M1102" s="6"/>
      <c r="N1102" s="6"/>
      <c r="Q1102" s="47"/>
      <c r="S1102" s="6"/>
      <c r="T1102" s="6"/>
      <c r="U1102" s="6"/>
      <c r="W1102" s="6"/>
      <c r="X1102" s="6"/>
      <c r="Y1102" s="6"/>
      <c r="AA1102" s="54"/>
      <c r="AC1102" s="6"/>
      <c r="AD1102" s="288"/>
      <c r="AE1102" s="6"/>
      <c r="AF1102" s="6"/>
      <c r="AH1102" s="1"/>
      <c r="AI1102" s="1"/>
      <c r="AJ1102" s="1"/>
      <c r="AK1102" s="1"/>
      <c r="AL1102" s="8"/>
      <c r="AS1102" s="41"/>
      <c r="AT1102" s="1"/>
      <c r="AX1102" s="58"/>
      <c r="BM1102" s="4"/>
      <c r="BN1102" s="6"/>
      <c r="BO1102" s="6"/>
      <c r="BP1102" s="6"/>
      <c r="BQ1102" s="6"/>
      <c r="BR1102" s="6"/>
      <c r="BT1102" s="68"/>
    </row>
    <row r="1103" spans="3:72" s="5" customFormat="1" x14ac:dyDescent="0.35">
      <c r="C1103" s="402"/>
      <c r="D1103" s="402"/>
      <c r="E1103" s="6"/>
      <c r="F1103" s="77"/>
      <c r="G1103" s="77"/>
      <c r="H1103" s="77"/>
      <c r="J1103" s="459"/>
      <c r="K1103" s="6"/>
      <c r="L1103" s="6"/>
      <c r="M1103" s="6"/>
      <c r="N1103" s="6"/>
      <c r="Q1103" s="47"/>
      <c r="S1103" s="6"/>
      <c r="T1103" s="6"/>
      <c r="U1103" s="6"/>
      <c r="W1103" s="6"/>
      <c r="X1103" s="6"/>
      <c r="Y1103" s="6"/>
      <c r="AA1103" s="54"/>
      <c r="AC1103" s="6"/>
      <c r="AD1103" s="288"/>
      <c r="AE1103" s="6"/>
      <c r="AF1103" s="6"/>
      <c r="AH1103" s="1"/>
      <c r="AI1103" s="1"/>
      <c r="AJ1103" s="1"/>
      <c r="AK1103" s="1"/>
      <c r="AL1103" s="8"/>
      <c r="AS1103" s="41"/>
      <c r="AT1103" s="1"/>
      <c r="AX1103" s="58"/>
      <c r="BM1103" s="4"/>
      <c r="BN1103" s="6"/>
      <c r="BO1103" s="6"/>
      <c r="BP1103" s="6"/>
      <c r="BQ1103" s="6"/>
      <c r="BR1103" s="6"/>
      <c r="BT1103" s="68"/>
    </row>
    <row r="1104" spans="3:72" s="5" customFormat="1" x14ac:dyDescent="0.35">
      <c r="C1104" s="402"/>
      <c r="D1104" s="402"/>
      <c r="E1104" s="6"/>
      <c r="F1104" s="77"/>
      <c r="G1104" s="77"/>
      <c r="H1104" s="77"/>
      <c r="J1104" s="459"/>
      <c r="K1104" s="6"/>
      <c r="L1104" s="6"/>
      <c r="M1104" s="6"/>
      <c r="N1104" s="6"/>
      <c r="Q1104" s="47"/>
      <c r="S1104" s="6"/>
      <c r="T1104" s="6"/>
      <c r="U1104" s="6"/>
      <c r="W1104" s="6"/>
      <c r="X1104" s="6"/>
      <c r="Y1104" s="6"/>
      <c r="AA1104" s="54"/>
      <c r="AC1104" s="6"/>
      <c r="AD1104" s="288"/>
      <c r="AE1104" s="6"/>
      <c r="AF1104" s="6"/>
      <c r="AH1104" s="1"/>
      <c r="AI1104" s="1"/>
      <c r="AJ1104" s="1"/>
      <c r="AK1104" s="1"/>
      <c r="AL1104" s="8"/>
      <c r="AS1104" s="41"/>
      <c r="AT1104" s="1"/>
      <c r="AX1104" s="58"/>
      <c r="BM1104" s="4"/>
      <c r="BN1104" s="6"/>
      <c r="BO1104" s="6"/>
      <c r="BP1104" s="6"/>
      <c r="BQ1104" s="6"/>
      <c r="BR1104" s="6"/>
      <c r="BT1104" s="68"/>
    </row>
    <row r="1105" spans="3:72" s="5" customFormat="1" x14ac:dyDescent="0.35">
      <c r="C1105" s="402"/>
      <c r="D1105" s="402"/>
      <c r="E1105" s="6"/>
      <c r="F1105" s="77"/>
      <c r="G1105" s="77"/>
      <c r="H1105" s="77"/>
      <c r="J1105" s="459"/>
      <c r="K1105" s="6"/>
      <c r="L1105" s="6"/>
      <c r="M1105" s="6"/>
      <c r="N1105" s="6"/>
      <c r="Q1105" s="47"/>
      <c r="S1105" s="6"/>
      <c r="T1105" s="6"/>
      <c r="U1105" s="6"/>
      <c r="W1105" s="6"/>
      <c r="X1105" s="6"/>
      <c r="Y1105" s="6"/>
      <c r="AA1105" s="54"/>
      <c r="AC1105" s="6"/>
      <c r="AD1105" s="288"/>
      <c r="AE1105" s="6"/>
      <c r="AF1105" s="6"/>
      <c r="AH1105" s="1"/>
      <c r="AI1105" s="1"/>
      <c r="AJ1105" s="1"/>
      <c r="AK1105" s="1"/>
      <c r="AL1105" s="8"/>
      <c r="AS1105" s="41"/>
      <c r="AT1105" s="1"/>
      <c r="AX1105" s="58"/>
      <c r="BM1105" s="4"/>
      <c r="BN1105" s="6"/>
      <c r="BO1105" s="6"/>
      <c r="BP1105" s="6"/>
      <c r="BQ1105" s="6"/>
      <c r="BR1105" s="6"/>
      <c r="BT1105" s="68"/>
    </row>
    <row r="1106" spans="3:72" s="5" customFormat="1" x14ac:dyDescent="0.35">
      <c r="C1106" s="402"/>
      <c r="D1106" s="402"/>
      <c r="E1106" s="6"/>
      <c r="F1106" s="77"/>
      <c r="G1106" s="77"/>
      <c r="H1106" s="77"/>
      <c r="J1106" s="459"/>
      <c r="K1106" s="6"/>
      <c r="L1106" s="6"/>
      <c r="M1106" s="6"/>
      <c r="N1106" s="6"/>
      <c r="Q1106" s="47"/>
      <c r="S1106" s="6"/>
      <c r="T1106" s="6"/>
      <c r="U1106" s="6"/>
      <c r="W1106" s="6"/>
      <c r="X1106" s="6"/>
      <c r="Y1106" s="6"/>
      <c r="AA1106" s="54"/>
      <c r="AC1106" s="6"/>
      <c r="AD1106" s="288"/>
      <c r="AE1106" s="6"/>
      <c r="AF1106" s="6"/>
      <c r="AH1106" s="1"/>
      <c r="AI1106" s="1"/>
      <c r="AJ1106" s="1"/>
      <c r="AK1106" s="1"/>
      <c r="AL1106" s="8"/>
      <c r="AS1106" s="41"/>
      <c r="AT1106" s="1"/>
      <c r="AX1106" s="58"/>
      <c r="BM1106" s="4"/>
      <c r="BN1106" s="6"/>
      <c r="BO1106" s="6"/>
      <c r="BP1106" s="6"/>
      <c r="BQ1106" s="6"/>
      <c r="BR1106" s="6"/>
      <c r="BT1106" s="68"/>
    </row>
    <row r="1107" spans="3:72" s="5" customFormat="1" x14ac:dyDescent="0.35">
      <c r="C1107" s="402"/>
      <c r="D1107" s="402"/>
      <c r="E1107" s="6"/>
      <c r="F1107" s="77"/>
      <c r="G1107" s="77"/>
      <c r="H1107" s="77"/>
      <c r="J1107" s="459"/>
      <c r="K1107" s="6"/>
      <c r="L1107" s="6"/>
      <c r="M1107" s="6"/>
      <c r="N1107" s="6"/>
      <c r="Q1107" s="47"/>
      <c r="S1107" s="6"/>
      <c r="T1107" s="6"/>
      <c r="U1107" s="6"/>
      <c r="W1107" s="6"/>
      <c r="X1107" s="6"/>
      <c r="Y1107" s="6"/>
      <c r="AA1107" s="54"/>
      <c r="AC1107" s="6"/>
      <c r="AD1107" s="288"/>
      <c r="AE1107" s="6"/>
      <c r="AF1107" s="6"/>
      <c r="AH1107" s="1"/>
      <c r="AI1107" s="1"/>
      <c r="AJ1107" s="1"/>
      <c r="AK1107" s="1"/>
      <c r="AL1107" s="8"/>
      <c r="AS1107" s="41"/>
      <c r="AT1107" s="1"/>
      <c r="AX1107" s="58"/>
      <c r="BM1107" s="4"/>
      <c r="BN1107" s="6"/>
      <c r="BO1107" s="6"/>
      <c r="BP1107" s="6"/>
      <c r="BQ1107" s="6"/>
      <c r="BR1107" s="6"/>
      <c r="BT1107" s="68"/>
    </row>
    <row r="1108" spans="3:72" s="5" customFormat="1" x14ac:dyDescent="0.35">
      <c r="C1108" s="402"/>
      <c r="D1108" s="402"/>
      <c r="E1108" s="6"/>
      <c r="F1108" s="77"/>
      <c r="G1108" s="77"/>
      <c r="H1108" s="77"/>
      <c r="J1108" s="459"/>
      <c r="K1108" s="6"/>
      <c r="L1108" s="6"/>
      <c r="M1108" s="6"/>
      <c r="N1108" s="6"/>
      <c r="Q1108" s="47"/>
      <c r="S1108" s="6"/>
      <c r="T1108" s="6"/>
      <c r="U1108" s="6"/>
      <c r="W1108" s="6"/>
      <c r="X1108" s="6"/>
      <c r="Y1108" s="6"/>
      <c r="AA1108" s="54"/>
      <c r="AC1108" s="6"/>
      <c r="AD1108" s="288"/>
      <c r="AE1108" s="6"/>
      <c r="AF1108" s="6"/>
      <c r="AH1108" s="1"/>
      <c r="AI1108" s="1"/>
      <c r="AJ1108" s="1"/>
      <c r="AK1108" s="1"/>
      <c r="AL1108" s="8"/>
      <c r="AS1108" s="41"/>
      <c r="AT1108" s="1"/>
      <c r="AX1108" s="58"/>
      <c r="BM1108" s="4"/>
      <c r="BN1108" s="6"/>
      <c r="BO1108" s="6"/>
      <c r="BP1108" s="6"/>
      <c r="BQ1108" s="6"/>
      <c r="BR1108" s="6"/>
      <c r="BT1108" s="68"/>
    </row>
    <row r="1109" spans="3:72" s="5" customFormat="1" x14ac:dyDescent="0.35">
      <c r="C1109" s="402"/>
      <c r="D1109" s="402"/>
      <c r="E1109" s="6"/>
      <c r="F1109" s="77"/>
      <c r="G1109" s="77"/>
      <c r="H1109" s="77"/>
      <c r="J1109" s="459"/>
      <c r="K1109" s="6"/>
      <c r="L1109" s="6"/>
      <c r="M1109" s="6"/>
      <c r="N1109" s="6"/>
      <c r="Q1109" s="47"/>
      <c r="S1109" s="6"/>
      <c r="T1109" s="6"/>
      <c r="U1109" s="6"/>
      <c r="W1109" s="6"/>
      <c r="X1109" s="6"/>
      <c r="Y1109" s="6"/>
      <c r="AA1109" s="54"/>
      <c r="AC1109" s="6"/>
      <c r="AD1109" s="288"/>
      <c r="AE1109" s="6"/>
      <c r="AF1109" s="6"/>
      <c r="AH1109" s="1"/>
      <c r="AI1109" s="1"/>
      <c r="AJ1109" s="1"/>
      <c r="AK1109" s="1"/>
      <c r="AL1109" s="8"/>
      <c r="AS1109" s="41"/>
      <c r="AT1109" s="1"/>
      <c r="AX1109" s="58"/>
      <c r="BM1109" s="4"/>
      <c r="BN1109" s="6"/>
      <c r="BO1109" s="6"/>
      <c r="BP1109" s="6"/>
      <c r="BQ1109" s="6"/>
      <c r="BR1109" s="6"/>
      <c r="BT1109" s="68"/>
    </row>
    <row r="1110" spans="3:72" s="5" customFormat="1" x14ac:dyDescent="0.35">
      <c r="C1110" s="402"/>
      <c r="D1110" s="402"/>
      <c r="E1110" s="6"/>
      <c r="F1110" s="77"/>
      <c r="G1110" s="77"/>
      <c r="H1110" s="77"/>
      <c r="J1110" s="459"/>
      <c r="K1110" s="6"/>
      <c r="L1110" s="6"/>
      <c r="M1110" s="6"/>
      <c r="N1110" s="6"/>
      <c r="Q1110" s="47"/>
      <c r="S1110" s="6"/>
      <c r="T1110" s="6"/>
      <c r="U1110" s="6"/>
      <c r="W1110" s="6"/>
      <c r="X1110" s="6"/>
      <c r="Y1110" s="6"/>
      <c r="AA1110" s="54"/>
      <c r="AC1110" s="6"/>
      <c r="AD1110" s="288"/>
      <c r="AE1110" s="6"/>
      <c r="AF1110" s="6"/>
      <c r="AH1110" s="1"/>
      <c r="AI1110" s="1"/>
      <c r="AJ1110" s="1"/>
      <c r="AK1110" s="1"/>
      <c r="AL1110" s="8"/>
      <c r="AS1110" s="41"/>
      <c r="AT1110" s="1"/>
      <c r="AX1110" s="58"/>
      <c r="BM1110" s="4"/>
      <c r="BN1110" s="6"/>
      <c r="BO1110" s="6"/>
      <c r="BP1110" s="6"/>
      <c r="BQ1110" s="6"/>
      <c r="BR1110" s="6"/>
      <c r="BT1110" s="68"/>
    </row>
    <row r="1111" spans="3:72" s="5" customFormat="1" x14ac:dyDescent="0.35">
      <c r="C1111" s="402"/>
      <c r="D1111" s="402"/>
      <c r="E1111" s="6"/>
      <c r="F1111" s="77"/>
      <c r="G1111" s="77"/>
      <c r="H1111" s="77"/>
      <c r="J1111" s="459"/>
      <c r="K1111" s="6"/>
      <c r="L1111" s="6"/>
      <c r="M1111" s="6"/>
      <c r="N1111" s="6"/>
      <c r="Q1111" s="47"/>
      <c r="S1111" s="6"/>
      <c r="T1111" s="6"/>
      <c r="U1111" s="6"/>
      <c r="W1111" s="6"/>
      <c r="X1111" s="6"/>
      <c r="Y1111" s="6"/>
      <c r="AA1111" s="54"/>
      <c r="AC1111" s="6"/>
      <c r="AD1111" s="288"/>
      <c r="AE1111" s="6"/>
      <c r="AF1111" s="6"/>
      <c r="AH1111" s="1"/>
      <c r="AI1111" s="1"/>
      <c r="AJ1111" s="1"/>
      <c r="AK1111" s="1"/>
      <c r="AL1111" s="8"/>
      <c r="AS1111" s="41"/>
      <c r="AT1111" s="1"/>
      <c r="AX1111" s="58"/>
      <c r="BM1111" s="4"/>
      <c r="BN1111" s="6"/>
      <c r="BO1111" s="6"/>
      <c r="BP1111" s="6"/>
      <c r="BQ1111" s="6"/>
      <c r="BR1111" s="6"/>
      <c r="BT1111" s="68"/>
    </row>
    <row r="1112" spans="3:72" s="5" customFormat="1" x14ac:dyDescent="0.35">
      <c r="C1112" s="402"/>
      <c r="D1112" s="402"/>
      <c r="E1112" s="6"/>
      <c r="F1112" s="77"/>
      <c r="G1112" s="77"/>
      <c r="H1112" s="77"/>
      <c r="J1112" s="459"/>
      <c r="K1112" s="6"/>
      <c r="L1112" s="6"/>
      <c r="M1112" s="6"/>
      <c r="N1112" s="6"/>
      <c r="Q1112" s="47"/>
      <c r="S1112" s="6"/>
      <c r="T1112" s="6"/>
      <c r="U1112" s="6"/>
      <c r="W1112" s="6"/>
      <c r="X1112" s="6"/>
      <c r="Y1112" s="6"/>
      <c r="AA1112" s="54"/>
      <c r="AC1112" s="6"/>
      <c r="AD1112" s="288"/>
      <c r="AE1112" s="6"/>
      <c r="AF1112" s="6"/>
      <c r="AH1112" s="1"/>
      <c r="AI1112" s="1"/>
      <c r="AJ1112" s="1"/>
      <c r="AK1112" s="1"/>
      <c r="AL1112" s="8"/>
      <c r="AS1112" s="41"/>
      <c r="AT1112" s="1"/>
      <c r="AX1112" s="58"/>
      <c r="BM1112" s="4"/>
      <c r="BN1112" s="6"/>
      <c r="BO1112" s="6"/>
      <c r="BP1112" s="6"/>
      <c r="BQ1112" s="6"/>
      <c r="BR1112" s="6"/>
      <c r="BT1112" s="68"/>
    </row>
    <row r="1113" spans="3:72" s="5" customFormat="1" x14ac:dyDescent="0.35">
      <c r="C1113" s="402"/>
      <c r="D1113" s="402"/>
      <c r="E1113" s="6"/>
      <c r="F1113" s="77"/>
      <c r="G1113" s="77"/>
      <c r="H1113" s="77"/>
      <c r="J1113" s="459"/>
      <c r="K1113" s="6"/>
      <c r="L1113" s="6"/>
      <c r="M1113" s="6"/>
      <c r="N1113" s="6"/>
      <c r="Q1113" s="47"/>
      <c r="S1113" s="6"/>
      <c r="T1113" s="6"/>
      <c r="U1113" s="6"/>
      <c r="W1113" s="6"/>
      <c r="X1113" s="6"/>
      <c r="Y1113" s="6"/>
      <c r="AA1113" s="54"/>
      <c r="AC1113" s="6"/>
      <c r="AD1113" s="288"/>
      <c r="AE1113" s="6"/>
      <c r="AF1113" s="6"/>
      <c r="AH1113" s="1"/>
      <c r="AI1113" s="1"/>
      <c r="AJ1113" s="1"/>
      <c r="AK1113" s="1"/>
      <c r="AL1113" s="8"/>
      <c r="AS1113" s="41"/>
      <c r="AT1113" s="1"/>
      <c r="AX1113" s="58"/>
      <c r="BM1113" s="4"/>
      <c r="BN1113" s="6"/>
      <c r="BO1113" s="6"/>
      <c r="BP1113" s="6"/>
      <c r="BQ1113" s="6"/>
      <c r="BR1113" s="6"/>
      <c r="BT1113" s="68"/>
    </row>
    <row r="1114" spans="3:72" s="5" customFormat="1" x14ac:dyDescent="0.35">
      <c r="C1114" s="402"/>
      <c r="D1114" s="402"/>
      <c r="E1114" s="6"/>
      <c r="F1114" s="77"/>
      <c r="G1114" s="77"/>
      <c r="H1114" s="77"/>
      <c r="J1114" s="459"/>
      <c r="K1114" s="6"/>
      <c r="L1114" s="6"/>
      <c r="M1114" s="6"/>
      <c r="N1114" s="6"/>
      <c r="Q1114" s="47"/>
      <c r="S1114" s="6"/>
      <c r="T1114" s="6"/>
      <c r="U1114" s="6"/>
      <c r="W1114" s="6"/>
      <c r="X1114" s="6"/>
      <c r="Y1114" s="6"/>
      <c r="AA1114" s="54"/>
      <c r="AC1114" s="6"/>
      <c r="AD1114" s="288"/>
      <c r="AE1114" s="6"/>
      <c r="AF1114" s="6"/>
      <c r="AH1114" s="1"/>
      <c r="AI1114" s="1"/>
      <c r="AJ1114" s="1"/>
      <c r="AK1114" s="1"/>
      <c r="AL1114" s="8"/>
      <c r="AS1114" s="41"/>
      <c r="AT1114" s="1"/>
      <c r="AX1114" s="58"/>
      <c r="BM1114" s="4"/>
      <c r="BN1114" s="6"/>
      <c r="BO1114" s="6"/>
      <c r="BP1114" s="6"/>
      <c r="BQ1114" s="6"/>
      <c r="BR1114" s="6"/>
      <c r="BT1114" s="68"/>
    </row>
    <row r="1115" spans="3:72" s="5" customFormat="1" x14ac:dyDescent="0.35">
      <c r="C1115" s="402"/>
      <c r="D1115" s="402"/>
      <c r="E1115" s="6"/>
      <c r="F1115" s="77"/>
      <c r="G1115" s="77"/>
      <c r="H1115" s="77"/>
      <c r="J1115" s="459"/>
      <c r="K1115" s="6"/>
      <c r="L1115" s="6"/>
      <c r="M1115" s="6"/>
      <c r="N1115" s="6"/>
      <c r="Q1115" s="47"/>
      <c r="S1115" s="6"/>
      <c r="T1115" s="6"/>
      <c r="U1115" s="6"/>
      <c r="W1115" s="6"/>
      <c r="X1115" s="6"/>
      <c r="Y1115" s="6"/>
      <c r="AA1115" s="54"/>
      <c r="AC1115" s="6"/>
      <c r="AD1115" s="288"/>
      <c r="AE1115" s="6"/>
      <c r="AF1115" s="6"/>
      <c r="AH1115" s="1"/>
      <c r="AI1115" s="1"/>
      <c r="AJ1115" s="1"/>
      <c r="AK1115" s="1"/>
      <c r="AL1115" s="8"/>
      <c r="AS1115" s="41"/>
      <c r="AT1115" s="1"/>
      <c r="AX1115" s="58"/>
      <c r="BM1115" s="4"/>
      <c r="BN1115" s="6"/>
      <c r="BO1115" s="6"/>
      <c r="BP1115" s="6"/>
      <c r="BQ1115" s="6"/>
      <c r="BR1115" s="6"/>
      <c r="BT1115" s="68"/>
    </row>
    <row r="1116" spans="3:72" s="5" customFormat="1" x14ac:dyDescent="0.35">
      <c r="C1116" s="402"/>
      <c r="D1116" s="402"/>
      <c r="E1116" s="6"/>
      <c r="F1116" s="77"/>
      <c r="G1116" s="77"/>
      <c r="H1116" s="77"/>
      <c r="J1116" s="459"/>
      <c r="K1116" s="6"/>
      <c r="L1116" s="6"/>
      <c r="M1116" s="6"/>
      <c r="N1116" s="6"/>
      <c r="Q1116" s="47"/>
      <c r="S1116" s="6"/>
      <c r="T1116" s="6"/>
      <c r="U1116" s="6"/>
      <c r="W1116" s="6"/>
      <c r="X1116" s="6"/>
      <c r="Y1116" s="6"/>
      <c r="AA1116" s="54"/>
      <c r="AC1116" s="6"/>
      <c r="AD1116" s="288"/>
      <c r="AE1116" s="6"/>
      <c r="AF1116" s="6"/>
      <c r="AH1116" s="1"/>
      <c r="AI1116" s="1"/>
      <c r="AJ1116" s="1"/>
      <c r="AK1116" s="1"/>
      <c r="AL1116" s="8"/>
      <c r="AS1116" s="41"/>
      <c r="AT1116" s="1"/>
      <c r="AX1116" s="58"/>
      <c r="BM1116" s="4"/>
      <c r="BN1116" s="6"/>
      <c r="BO1116" s="6"/>
      <c r="BP1116" s="6"/>
      <c r="BQ1116" s="6"/>
      <c r="BR1116" s="6"/>
      <c r="BT1116" s="68"/>
    </row>
    <row r="1117" spans="3:72" s="5" customFormat="1" x14ac:dyDescent="0.35">
      <c r="C1117" s="402"/>
      <c r="D1117" s="402"/>
      <c r="E1117" s="6"/>
      <c r="F1117" s="77"/>
      <c r="G1117" s="77"/>
      <c r="H1117" s="77"/>
      <c r="J1117" s="459"/>
      <c r="K1117" s="6"/>
      <c r="L1117" s="6"/>
      <c r="M1117" s="6"/>
      <c r="N1117" s="6"/>
      <c r="Q1117" s="47"/>
      <c r="S1117" s="6"/>
      <c r="T1117" s="6"/>
      <c r="U1117" s="6"/>
      <c r="W1117" s="6"/>
      <c r="X1117" s="6"/>
      <c r="Y1117" s="6"/>
      <c r="AA1117" s="54"/>
      <c r="AC1117" s="6"/>
      <c r="AD1117" s="288"/>
      <c r="AE1117" s="6"/>
      <c r="AF1117" s="6"/>
      <c r="AH1117" s="1"/>
      <c r="AI1117" s="1"/>
      <c r="AJ1117" s="1"/>
      <c r="AK1117" s="1"/>
      <c r="AL1117" s="8"/>
      <c r="AS1117" s="41"/>
      <c r="AT1117" s="1"/>
      <c r="AX1117" s="58"/>
      <c r="BM1117" s="4"/>
      <c r="BN1117" s="6"/>
      <c r="BO1117" s="6"/>
      <c r="BP1117" s="6"/>
      <c r="BQ1117" s="6"/>
      <c r="BR1117" s="6"/>
      <c r="BT1117" s="68"/>
    </row>
    <row r="1118" spans="3:72" s="5" customFormat="1" x14ac:dyDescent="0.35">
      <c r="C1118" s="402"/>
      <c r="D1118" s="402"/>
      <c r="E1118" s="6"/>
      <c r="F1118" s="77"/>
      <c r="G1118" s="77"/>
      <c r="H1118" s="77"/>
      <c r="J1118" s="459"/>
      <c r="K1118" s="6"/>
      <c r="L1118" s="6"/>
      <c r="M1118" s="6"/>
      <c r="N1118" s="6"/>
      <c r="Q1118" s="47"/>
      <c r="S1118" s="6"/>
      <c r="T1118" s="6"/>
      <c r="U1118" s="6"/>
      <c r="W1118" s="6"/>
      <c r="X1118" s="6"/>
      <c r="Y1118" s="6"/>
      <c r="AA1118" s="54"/>
      <c r="AC1118" s="6"/>
      <c r="AD1118" s="288"/>
      <c r="AE1118" s="6"/>
      <c r="AF1118" s="6"/>
      <c r="AH1118" s="1"/>
      <c r="AI1118" s="1"/>
      <c r="AJ1118" s="1"/>
      <c r="AK1118" s="1"/>
      <c r="AL1118" s="8"/>
      <c r="AS1118" s="41"/>
      <c r="AT1118" s="1"/>
      <c r="AX1118" s="58"/>
      <c r="BM1118" s="4"/>
      <c r="BN1118" s="6"/>
      <c r="BO1118" s="6"/>
      <c r="BP1118" s="6"/>
      <c r="BQ1118" s="6"/>
      <c r="BR1118" s="6"/>
      <c r="BT1118" s="68"/>
    </row>
    <row r="1119" spans="3:72" s="5" customFormat="1" x14ac:dyDescent="0.35">
      <c r="C1119" s="402"/>
      <c r="D1119" s="402"/>
      <c r="E1119" s="6"/>
      <c r="F1119" s="77"/>
      <c r="G1119" s="77"/>
      <c r="H1119" s="77"/>
      <c r="J1119" s="459"/>
      <c r="K1119" s="6"/>
      <c r="L1119" s="6"/>
      <c r="M1119" s="6"/>
      <c r="N1119" s="6"/>
      <c r="Q1119" s="47"/>
      <c r="S1119" s="6"/>
      <c r="T1119" s="6"/>
      <c r="U1119" s="6"/>
      <c r="W1119" s="6"/>
      <c r="X1119" s="6"/>
      <c r="Y1119" s="6"/>
      <c r="AA1119" s="54"/>
      <c r="AC1119" s="6"/>
      <c r="AD1119" s="288"/>
      <c r="AE1119" s="6"/>
      <c r="AF1119" s="6"/>
      <c r="AH1119" s="1"/>
      <c r="AI1119" s="1"/>
      <c r="AJ1119" s="1"/>
      <c r="AK1119" s="1"/>
      <c r="AL1119" s="8"/>
      <c r="AS1119" s="41"/>
      <c r="AT1119" s="1"/>
      <c r="AX1119" s="58"/>
      <c r="BM1119" s="4"/>
      <c r="BN1119" s="6"/>
      <c r="BO1119" s="6"/>
      <c r="BP1119" s="6"/>
      <c r="BQ1119" s="6"/>
      <c r="BR1119" s="6"/>
      <c r="BT1119" s="68"/>
    </row>
    <row r="1120" spans="3:72" s="5" customFormat="1" x14ac:dyDescent="0.35">
      <c r="C1120" s="402"/>
      <c r="D1120" s="402"/>
      <c r="E1120" s="6"/>
      <c r="F1120" s="77"/>
      <c r="G1120" s="77"/>
      <c r="H1120" s="77"/>
      <c r="J1120" s="459"/>
      <c r="K1120" s="6"/>
      <c r="L1120" s="6"/>
      <c r="M1120" s="6"/>
      <c r="N1120" s="6"/>
      <c r="Q1120" s="47"/>
      <c r="S1120" s="6"/>
      <c r="T1120" s="6"/>
      <c r="U1120" s="6"/>
      <c r="W1120" s="6"/>
      <c r="X1120" s="6"/>
      <c r="Y1120" s="6"/>
      <c r="AA1120" s="54"/>
      <c r="AC1120" s="6"/>
      <c r="AD1120" s="288"/>
      <c r="AE1120" s="6"/>
      <c r="AF1120" s="6"/>
      <c r="AH1120" s="1"/>
      <c r="AI1120" s="1"/>
      <c r="AJ1120" s="1"/>
      <c r="AK1120" s="1"/>
      <c r="AL1120" s="8"/>
      <c r="AS1120" s="41"/>
      <c r="AT1120" s="1"/>
      <c r="AX1120" s="58"/>
      <c r="BM1120" s="4"/>
      <c r="BN1120" s="6"/>
      <c r="BO1120" s="6"/>
      <c r="BP1120" s="6"/>
      <c r="BQ1120" s="6"/>
      <c r="BR1120" s="6"/>
      <c r="BT1120" s="68"/>
    </row>
    <row r="1121" spans="3:72" s="5" customFormat="1" x14ac:dyDescent="0.35">
      <c r="C1121" s="402"/>
      <c r="D1121" s="402"/>
      <c r="E1121" s="6"/>
      <c r="F1121" s="77"/>
      <c r="G1121" s="77"/>
      <c r="H1121" s="77"/>
      <c r="J1121" s="459"/>
      <c r="K1121" s="6"/>
      <c r="L1121" s="6"/>
      <c r="M1121" s="6"/>
      <c r="N1121" s="6"/>
      <c r="Q1121" s="47"/>
      <c r="S1121" s="6"/>
      <c r="T1121" s="6"/>
      <c r="U1121" s="6"/>
      <c r="W1121" s="6"/>
      <c r="X1121" s="6"/>
      <c r="Y1121" s="6"/>
      <c r="AA1121" s="54"/>
      <c r="AC1121" s="6"/>
      <c r="AD1121" s="288"/>
      <c r="AE1121" s="6"/>
      <c r="AF1121" s="6"/>
      <c r="AH1121" s="1"/>
      <c r="AI1121" s="1"/>
      <c r="AJ1121" s="1"/>
      <c r="AK1121" s="1"/>
      <c r="AL1121" s="8"/>
      <c r="AS1121" s="41"/>
      <c r="AT1121" s="1"/>
      <c r="AX1121" s="58"/>
      <c r="BM1121" s="4"/>
      <c r="BN1121" s="6"/>
      <c r="BO1121" s="6"/>
      <c r="BP1121" s="6"/>
      <c r="BQ1121" s="6"/>
      <c r="BR1121" s="6"/>
      <c r="BT1121" s="68"/>
    </row>
    <row r="1122" spans="3:72" s="5" customFormat="1" x14ac:dyDescent="0.35">
      <c r="C1122" s="402"/>
      <c r="D1122" s="402"/>
      <c r="E1122" s="6"/>
      <c r="F1122" s="77"/>
      <c r="G1122" s="77"/>
      <c r="H1122" s="77"/>
      <c r="J1122" s="459"/>
      <c r="K1122" s="6"/>
      <c r="L1122" s="6"/>
      <c r="M1122" s="6"/>
      <c r="N1122" s="6"/>
      <c r="Q1122" s="47"/>
      <c r="S1122" s="6"/>
      <c r="T1122" s="6"/>
      <c r="U1122" s="6"/>
      <c r="W1122" s="6"/>
      <c r="X1122" s="6"/>
      <c r="Y1122" s="6"/>
      <c r="AA1122" s="54"/>
      <c r="AC1122" s="6"/>
      <c r="AD1122" s="288"/>
      <c r="AE1122" s="6"/>
      <c r="AF1122" s="6"/>
      <c r="AH1122" s="1"/>
      <c r="AI1122" s="1"/>
      <c r="AJ1122" s="1"/>
      <c r="AK1122" s="1"/>
      <c r="AL1122" s="8"/>
      <c r="AS1122" s="41"/>
      <c r="AT1122" s="1"/>
      <c r="AX1122" s="58"/>
      <c r="BM1122" s="4"/>
      <c r="BN1122" s="6"/>
      <c r="BO1122" s="6"/>
      <c r="BP1122" s="6"/>
      <c r="BQ1122" s="6"/>
      <c r="BR1122" s="6"/>
      <c r="BT1122" s="68"/>
    </row>
    <row r="1123" spans="3:72" s="5" customFormat="1" x14ac:dyDescent="0.35">
      <c r="C1123" s="402"/>
      <c r="D1123" s="402"/>
      <c r="E1123" s="6"/>
      <c r="F1123" s="77"/>
      <c r="G1123" s="77"/>
      <c r="H1123" s="77"/>
      <c r="J1123" s="459"/>
      <c r="K1123" s="6"/>
      <c r="L1123" s="6"/>
      <c r="M1123" s="6"/>
      <c r="N1123" s="6"/>
      <c r="Q1123" s="47"/>
      <c r="S1123" s="6"/>
      <c r="T1123" s="6"/>
      <c r="U1123" s="6"/>
      <c r="W1123" s="6"/>
      <c r="X1123" s="6"/>
      <c r="Y1123" s="6"/>
      <c r="AA1123" s="54"/>
      <c r="AC1123" s="6"/>
      <c r="AD1123" s="288"/>
      <c r="AE1123" s="6"/>
      <c r="AF1123" s="6"/>
      <c r="AH1123" s="1"/>
      <c r="AI1123" s="1"/>
      <c r="AJ1123" s="1"/>
      <c r="AK1123" s="1"/>
      <c r="AL1123" s="8"/>
      <c r="AS1123" s="41"/>
      <c r="AT1123" s="1"/>
      <c r="AX1123" s="58"/>
      <c r="BM1123" s="4"/>
      <c r="BN1123" s="6"/>
      <c r="BO1123" s="6"/>
      <c r="BP1123" s="6"/>
      <c r="BQ1123" s="6"/>
      <c r="BR1123" s="6"/>
      <c r="BT1123" s="68"/>
    </row>
    <row r="1124" spans="3:72" s="5" customFormat="1" x14ac:dyDescent="0.35">
      <c r="C1124" s="402"/>
      <c r="D1124" s="402"/>
      <c r="E1124" s="6"/>
      <c r="F1124" s="77"/>
      <c r="G1124" s="77"/>
      <c r="H1124" s="77"/>
      <c r="J1124" s="459"/>
      <c r="K1124" s="6"/>
      <c r="L1124" s="6"/>
      <c r="M1124" s="6"/>
      <c r="N1124" s="6"/>
      <c r="Q1124" s="47"/>
      <c r="S1124" s="6"/>
      <c r="T1124" s="6"/>
      <c r="U1124" s="6"/>
      <c r="W1124" s="6"/>
      <c r="X1124" s="6"/>
      <c r="Y1124" s="6"/>
      <c r="AA1124" s="54"/>
      <c r="AC1124" s="6"/>
      <c r="AD1124" s="288"/>
      <c r="AE1124" s="6"/>
      <c r="AF1124" s="6"/>
      <c r="AH1124" s="1"/>
      <c r="AI1124" s="1"/>
      <c r="AJ1124" s="1"/>
      <c r="AK1124" s="1"/>
      <c r="AL1124" s="8"/>
      <c r="AS1124" s="41"/>
      <c r="AT1124" s="1"/>
      <c r="AX1124" s="58"/>
      <c r="BM1124" s="4"/>
      <c r="BN1124" s="6"/>
      <c r="BO1124" s="6"/>
      <c r="BP1124" s="6"/>
      <c r="BQ1124" s="6"/>
      <c r="BR1124" s="6"/>
      <c r="BT1124" s="68"/>
    </row>
    <row r="1125" spans="3:72" s="5" customFormat="1" x14ac:dyDescent="0.35">
      <c r="C1125" s="402"/>
      <c r="D1125" s="402"/>
      <c r="E1125" s="6"/>
      <c r="F1125" s="77"/>
      <c r="G1125" s="77"/>
      <c r="H1125" s="77"/>
      <c r="J1125" s="459"/>
      <c r="K1125" s="6"/>
      <c r="L1125" s="6"/>
      <c r="M1125" s="6"/>
      <c r="N1125" s="6"/>
      <c r="Q1125" s="47"/>
      <c r="S1125" s="6"/>
      <c r="T1125" s="6"/>
      <c r="U1125" s="6"/>
      <c r="W1125" s="6"/>
      <c r="X1125" s="6"/>
      <c r="Y1125" s="6"/>
      <c r="AA1125" s="54"/>
      <c r="AC1125" s="6"/>
      <c r="AD1125" s="288"/>
      <c r="AE1125" s="6"/>
      <c r="AF1125" s="6"/>
      <c r="AH1125" s="1"/>
      <c r="AI1125" s="1"/>
      <c r="AJ1125" s="1"/>
      <c r="AK1125" s="1"/>
      <c r="AL1125" s="8"/>
      <c r="AS1125" s="41"/>
      <c r="AT1125" s="1"/>
      <c r="AX1125" s="58"/>
      <c r="BM1125" s="4"/>
      <c r="BN1125" s="6"/>
      <c r="BO1125" s="6"/>
      <c r="BP1125" s="6"/>
      <c r="BQ1125" s="6"/>
      <c r="BR1125" s="6"/>
      <c r="BT1125" s="68"/>
    </row>
    <row r="1126" spans="3:72" s="5" customFormat="1" x14ac:dyDescent="0.35">
      <c r="C1126" s="402"/>
      <c r="D1126" s="402"/>
      <c r="E1126" s="6"/>
      <c r="F1126" s="77"/>
      <c r="G1126" s="77"/>
      <c r="H1126" s="77"/>
      <c r="J1126" s="459"/>
      <c r="K1126" s="6"/>
      <c r="L1126" s="6"/>
      <c r="M1126" s="6"/>
      <c r="N1126" s="6"/>
      <c r="Q1126" s="47"/>
      <c r="S1126" s="6"/>
      <c r="T1126" s="6"/>
      <c r="U1126" s="6"/>
      <c r="W1126" s="6"/>
      <c r="X1126" s="6"/>
      <c r="Y1126" s="6"/>
      <c r="AA1126" s="54"/>
      <c r="AC1126" s="6"/>
      <c r="AD1126" s="288"/>
      <c r="AE1126" s="6"/>
      <c r="AF1126" s="6"/>
      <c r="AH1126" s="1"/>
      <c r="AI1126" s="1"/>
      <c r="AJ1126" s="1"/>
      <c r="AK1126" s="1"/>
      <c r="AL1126" s="8"/>
      <c r="AS1126" s="41"/>
      <c r="AT1126" s="1"/>
      <c r="AX1126" s="58"/>
      <c r="BM1126" s="4"/>
      <c r="BN1126" s="6"/>
      <c r="BO1126" s="6"/>
      <c r="BP1126" s="6"/>
      <c r="BQ1126" s="6"/>
      <c r="BR1126" s="6"/>
      <c r="BT1126" s="68"/>
    </row>
    <row r="1127" spans="3:72" s="5" customFormat="1" x14ac:dyDescent="0.35">
      <c r="C1127" s="402"/>
      <c r="D1127" s="402"/>
      <c r="E1127" s="6"/>
      <c r="F1127" s="77"/>
      <c r="G1127" s="77"/>
      <c r="H1127" s="77"/>
      <c r="J1127" s="459"/>
      <c r="K1127" s="6"/>
      <c r="L1127" s="6"/>
      <c r="M1127" s="6"/>
      <c r="N1127" s="6"/>
      <c r="Q1127" s="47"/>
      <c r="S1127" s="6"/>
      <c r="T1127" s="6"/>
      <c r="U1127" s="6"/>
      <c r="W1127" s="6"/>
      <c r="X1127" s="6"/>
      <c r="Y1127" s="6"/>
      <c r="AA1127" s="54"/>
      <c r="AC1127" s="6"/>
      <c r="AD1127" s="288"/>
      <c r="AE1127" s="6"/>
      <c r="AF1127" s="6"/>
      <c r="AH1127" s="1"/>
      <c r="AI1127" s="1"/>
      <c r="AJ1127" s="1"/>
      <c r="AK1127" s="1"/>
      <c r="AL1127" s="8"/>
      <c r="AS1127" s="41"/>
      <c r="AT1127" s="1"/>
      <c r="AX1127" s="58"/>
      <c r="BM1127" s="4"/>
      <c r="BN1127" s="6"/>
      <c r="BO1127" s="6"/>
      <c r="BP1127" s="6"/>
      <c r="BQ1127" s="6"/>
      <c r="BR1127" s="6"/>
      <c r="BT1127" s="68"/>
    </row>
    <row r="1128" spans="3:72" s="5" customFormat="1" x14ac:dyDescent="0.35">
      <c r="C1128" s="402"/>
      <c r="D1128" s="402"/>
      <c r="E1128" s="6"/>
      <c r="F1128" s="77"/>
      <c r="G1128" s="77"/>
      <c r="H1128" s="77"/>
      <c r="J1128" s="459"/>
      <c r="K1128" s="6"/>
      <c r="L1128" s="6"/>
      <c r="M1128" s="6"/>
      <c r="N1128" s="6"/>
      <c r="Q1128" s="47"/>
      <c r="S1128" s="6"/>
      <c r="T1128" s="6"/>
      <c r="U1128" s="6"/>
      <c r="W1128" s="6"/>
      <c r="X1128" s="6"/>
      <c r="Y1128" s="6"/>
      <c r="AA1128" s="54"/>
      <c r="AC1128" s="6"/>
      <c r="AD1128" s="288"/>
      <c r="AE1128" s="6"/>
      <c r="AF1128" s="6"/>
      <c r="AH1128" s="1"/>
      <c r="AI1128" s="1"/>
      <c r="AJ1128" s="1"/>
      <c r="AK1128" s="1"/>
      <c r="AL1128" s="8"/>
      <c r="AS1128" s="41"/>
      <c r="AT1128" s="1"/>
      <c r="AX1128" s="58"/>
      <c r="BM1128" s="4"/>
      <c r="BN1128" s="6"/>
      <c r="BO1128" s="6"/>
      <c r="BP1128" s="6"/>
      <c r="BQ1128" s="6"/>
      <c r="BR1128" s="6"/>
      <c r="BT1128" s="68"/>
    </row>
    <row r="1129" spans="3:72" s="5" customFormat="1" x14ac:dyDescent="0.35">
      <c r="C1129" s="402"/>
      <c r="D1129" s="402"/>
      <c r="E1129" s="6"/>
      <c r="F1129" s="77"/>
      <c r="G1129" s="77"/>
      <c r="H1129" s="77"/>
      <c r="J1129" s="459"/>
      <c r="K1129" s="6"/>
      <c r="L1129" s="6"/>
      <c r="M1129" s="6"/>
      <c r="N1129" s="6"/>
      <c r="Q1129" s="47"/>
      <c r="S1129" s="6"/>
      <c r="T1129" s="6"/>
      <c r="U1129" s="6"/>
      <c r="W1129" s="6"/>
      <c r="X1129" s="6"/>
      <c r="Y1129" s="6"/>
      <c r="AA1129" s="54"/>
      <c r="AC1129" s="6"/>
      <c r="AD1129" s="288"/>
      <c r="AE1129" s="6"/>
      <c r="AF1129" s="6"/>
      <c r="AH1129" s="1"/>
      <c r="AI1129" s="1"/>
      <c r="AJ1129" s="1"/>
      <c r="AK1129" s="1"/>
      <c r="AL1129" s="8"/>
      <c r="AS1129" s="41"/>
      <c r="AT1129" s="1"/>
      <c r="AX1129" s="58"/>
      <c r="BM1129" s="4"/>
      <c r="BN1129" s="6"/>
      <c r="BO1129" s="6"/>
      <c r="BP1129" s="6"/>
      <c r="BQ1129" s="6"/>
      <c r="BR1129" s="6"/>
      <c r="BT1129" s="68"/>
    </row>
    <row r="1130" spans="3:72" s="5" customFormat="1" x14ac:dyDescent="0.35">
      <c r="C1130" s="402"/>
      <c r="D1130" s="402"/>
      <c r="E1130" s="6"/>
      <c r="F1130" s="77"/>
      <c r="G1130" s="77"/>
      <c r="H1130" s="77"/>
      <c r="J1130" s="459"/>
      <c r="K1130" s="6"/>
      <c r="L1130" s="6"/>
      <c r="M1130" s="6"/>
      <c r="N1130" s="6"/>
      <c r="Q1130" s="47"/>
      <c r="S1130" s="6"/>
      <c r="T1130" s="6"/>
      <c r="U1130" s="6"/>
      <c r="W1130" s="6"/>
      <c r="X1130" s="6"/>
      <c r="Y1130" s="6"/>
      <c r="AA1130" s="54"/>
      <c r="AC1130" s="6"/>
      <c r="AD1130" s="288"/>
      <c r="AE1130" s="6"/>
      <c r="AF1130" s="6"/>
      <c r="AH1130" s="1"/>
      <c r="AI1130" s="1"/>
      <c r="AJ1130" s="1"/>
      <c r="AK1130" s="1"/>
      <c r="AL1130" s="8"/>
      <c r="AS1130" s="41"/>
      <c r="AT1130" s="1"/>
      <c r="AX1130" s="58"/>
      <c r="BM1130" s="4"/>
      <c r="BN1130" s="6"/>
      <c r="BO1130" s="6"/>
      <c r="BP1130" s="6"/>
      <c r="BQ1130" s="6"/>
      <c r="BR1130" s="6"/>
      <c r="BT1130" s="68"/>
    </row>
    <row r="1131" spans="3:72" s="5" customFormat="1" x14ac:dyDescent="0.35">
      <c r="C1131" s="402"/>
      <c r="D1131" s="402"/>
      <c r="E1131" s="6"/>
      <c r="F1131" s="77"/>
      <c r="G1131" s="77"/>
      <c r="H1131" s="77"/>
      <c r="J1131" s="459"/>
      <c r="K1131" s="6"/>
      <c r="L1131" s="6"/>
      <c r="M1131" s="6"/>
      <c r="N1131" s="6"/>
      <c r="Q1131" s="47"/>
      <c r="S1131" s="6"/>
      <c r="T1131" s="6"/>
      <c r="U1131" s="6"/>
      <c r="W1131" s="6"/>
      <c r="X1131" s="6"/>
      <c r="Y1131" s="6"/>
      <c r="AA1131" s="54"/>
      <c r="AC1131" s="6"/>
      <c r="AD1131" s="288"/>
      <c r="AE1131" s="6"/>
      <c r="AF1131" s="6"/>
      <c r="AH1131" s="1"/>
      <c r="AI1131" s="1"/>
      <c r="AJ1131" s="1"/>
      <c r="AK1131" s="1"/>
      <c r="AL1131" s="8"/>
      <c r="AS1131" s="41"/>
      <c r="AT1131" s="1"/>
      <c r="AX1131" s="58"/>
      <c r="BM1131" s="4"/>
      <c r="BN1131" s="6"/>
      <c r="BO1131" s="6"/>
      <c r="BP1131" s="6"/>
      <c r="BQ1131" s="6"/>
      <c r="BR1131" s="6"/>
      <c r="BT1131" s="68"/>
    </row>
    <row r="1132" spans="3:72" s="5" customFormat="1" x14ac:dyDescent="0.35">
      <c r="C1132" s="402"/>
      <c r="D1132" s="402"/>
      <c r="E1132" s="6"/>
      <c r="F1132" s="77"/>
      <c r="G1132" s="77"/>
      <c r="H1132" s="77"/>
      <c r="J1132" s="459"/>
      <c r="K1132" s="6"/>
      <c r="L1132" s="6"/>
      <c r="M1132" s="6"/>
      <c r="N1132" s="6"/>
      <c r="Q1132" s="47"/>
      <c r="S1132" s="6"/>
      <c r="T1132" s="6"/>
      <c r="U1132" s="6"/>
      <c r="W1132" s="6"/>
      <c r="X1132" s="6"/>
      <c r="Y1132" s="6"/>
      <c r="AA1132" s="54"/>
      <c r="AC1132" s="6"/>
      <c r="AD1132" s="288"/>
      <c r="AE1132" s="6"/>
      <c r="AF1132" s="6"/>
      <c r="AH1132" s="1"/>
      <c r="AI1132" s="1"/>
      <c r="AJ1132" s="1"/>
      <c r="AK1132" s="1"/>
      <c r="AL1132" s="8"/>
      <c r="AS1132" s="41"/>
      <c r="AT1132" s="1"/>
      <c r="AX1132" s="58"/>
      <c r="BM1132" s="4"/>
      <c r="BN1132" s="6"/>
      <c r="BO1132" s="6"/>
      <c r="BP1132" s="6"/>
      <c r="BQ1132" s="6"/>
      <c r="BR1132" s="6"/>
      <c r="BT1132" s="68"/>
    </row>
    <row r="1133" spans="3:72" s="5" customFormat="1" x14ac:dyDescent="0.35">
      <c r="C1133" s="402"/>
      <c r="D1133" s="402"/>
      <c r="E1133" s="6"/>
      <c r="F1133" s="77"/>
      <c r="G1133" s="77"/>
      <c r="H1133" s="77"/>
      <c r="J1133" s="459"/>
      <c r="K1133" s="6"/>
      <c r="L1133" s="6"/>
      <c r="M1133" s="6"/>
      <c r="N1133" s="6"/>
      <c r="Q1133" s="47"/>
      <c r="S1133" s="6"/>
      <c r="T1133" s="6"/>
      <c r="U1133" s="6"/>
      <c r="W1133" s="6"/>
      <c r="X1133" s="6"/>
      <c r="Y1133" s="6"/>
      <c r="AA1133" s="54"/>
      <c r="AC1133" s="6"/>
      <c r="AD1133" s="288"/>
      <c r="AE1133" s="6"/>
      <c r="AF1133" s="6"/>
      <c r="AH1133" s="1"/>
      <c r="AI1133" s="1"/>
      <c r="AJ1133" s="1"/>
      <c r="AK1133" s="1"/>
      <c r="AL1133" s="8"/>
      <c r="AS1133" s="41"/>
      <c r="AT1133" s="1"/>
      <c r="AX1133" s="58"/>
      <c r="BM1133" s="4"/>
      <c r="BN1133" s="6"/>
      <c r="BO1133" s="6"/>
      <c r="BP1133" s="6"/>
      <c r="BQ1133" s="6"/>
      <c r="BR1133" s="6"/>
      <c r="BT1133" s="68"/>
    </row>
    <row r="1134" spans="3:72" s="5" customFormat="1" x14ac:dyDescent="0.35">
      <c r="C1134" s="402"/>
      <c r="D1134" s="402"/>
      <c r="E1134" s="6"/>
      <c r="F1134" s="77"/>
      <c r="G1134" s="77"/>
      <c r="H1134" s="77"/>
      <c r="J1134" s="459"/>
      <c r="K1134" s="6"/>
      <c r="L1134" s="6"/>
      <c r="M1134" s="6"/>
      <c r="N1134" s="6"/>
      <c r="Q1134" s="47"/>
      <c r="S1134" s="6"/>
      <c r="T1134" s="6"/>
      <c r="U1134" s="6"/>
      <c r="W1134" s="6"/>
      <c r="X1134" s="6"/>
      <c r="Y1134" s="6"/>
      <c r="AA1134" s="54"/>
      <c r="AC1134" s="6"/>
      <c r="AD1134" s="288"/>
      <c r="AE1134" s="6"/>
      <c r="AF1134" s="6"/>
      <c r="AH1134" s="1"/>
      <c r="AI1134" s="1"/>
      <c r="AJ1134" s="1"/>
      <c r="AK1134" s="1"/>
      <c r="AL1134" s="8"/>
      <c r="AS1134" s="41"/>
      <c r="AT1134" s="1"/>
      <c r="AX1134" s="58"/>
      <c r="BM1134" s="4"/>
      <c r="BN1134" s="6"/>
      <c r="BO1134" s="6"/>
      <c r="BP1134" s="6"/>
      <c r="BQ1134" s="6"/>
      <c r="BR1134" s="6"/>
      <c r="BT1134" s="68"/>
    </row>
    <row r="1135" spans="3:72" s="5" customFormat="1" x14ac:dyDescent="0.35">
      <c r="C1135" s="402"/>
      <c r="D1135" s="402"/>
      <c r="E1135" s="6"/>
      <c r="F1135" s="77"/>
      <c r="G1135" s="77"/>
      <c r="H1135" s="77"/>
      <c r="J1135" s="459"/>
      <c r="K1135" s="6"/>
      <c r="L1135" s="6"/>
      <c r="M1135" s="6"/>
      <c r="N1135" s="6"/>
      <c r="Q1135" s="47"/>
      <c r="S1135" s="6"/>
      <c r="T1135" s="6"/>
      <c r="U1135" s="6"/>
      <c r="W1135" s="6"/>
      <c r="X1135" s="6"/>
      <c r="Y1135" s="6"/>
      <c r="AA1135" s="54"/>
      <c r="AC1135" s="6"/>
      <c r="AD1135" s="288"/>
      <c r="AE1135" s="6"/>
      <c r="AF1135" s="6"/>
      <c r="AH1135" s="1"/>
      <c r="AI1135" s="1"/>
      <c r="AJ1135" s="1"/>
      <c r="AK1135" s="1"/>
      <c r="AL1135" s="8"/>
      <c r="AS1135" s="41"/>
      <c r="AT1135" s="1"/>
      <c r="AX1135" s="58"/>
      <c r="BM1135" s="4"/>
      <c r="BN1135" s="6"/>
      <c r="BO1135" s="6"/>
      <c r="BP1135" s="6"/>
      <c r="BQ1135" s="6"/>
      <c r="BR1135" s="6"/>
      <c r="BT1135" s="68"/>
    </row>
    <row r="1136" spans="3:72" s="5" customFormat="1" x14ac:dyDescent="0.35">
      <c r="C1136" s="402"/>
      <c r="D1136" s="402"/>
      <c r="E1136" s="6"/>
      <c r="F1136" s="77"/>
      <c r="G1136" s="77"/>
      <c r="H1136" s="77"/>
      <c r="J1136" s="459"/>
      <c r="K1136" s="6"/>
      <c r="L1136" s="6"/>
      <c r="M1136" s="6"/>
      <c r="N1136" s="6"/>
      <c r="Q1136" s="47"/>
      <c r="S1136" s="6"/>
      <c r="T1136" s="6"/>
      <c r="U1136" s="6"/>
      <c r="W1136" s="6"/>
      <c r="X1136" s="6"/>
      <c r="Y1136" s="6"/>
      <c r="AA1136" s="54"/>
      <c r="AC1136" s="6"/>
      <c r="AD1136" s="288"/>
      <c r="AE1136" s="6"/>
      <c r="AF1136" s="6"/>
      <c r="AH1136" s="1"/>
      <c r="AI1136" s="1"/>
      <c r="AJ1136" s="1"/>
      <c r="AK1136" s="1"/>
      <c r="AL1136" s="8"/>
      <c r="AS1136" s="41"/>
      <c r="AT1136" s="1"/>
      <c r="AX1136" s="58"/>
      <c r="BM1136" s="4"/>
      <c r="BN1136" s="6"/>
      <c r="BO1136" s="6"/>
      <c r="BP1136" s="6"/>
      <c r="BQ1136" s="6"/>
      <c r="BR1136" s="6"/>
      <c r="BT1136" s="68"/>
    </row>
    <row r="1137" spans="3:72" s="5" customFormat="1" x14ac:dyDescent="0.35">
      <c r="C1137" s="402"/>
      <c r="D1137" s="402"/>
      <c r="E1137" s="6"/>
      <c r="F1137" s="77"/>
      <c r="G1137" s="77"/>
      <c r="H1137" s="77"/>
      <c r="J1137" s="459"/>
      <c r="K1137" s="6"/>
      <c r="L1137" s="6"/>
      <c r="M1137" s="6"/>
      <c r="N1137" s="6"/>
      <c r="Q1137" s="47"/>
      <c r="S1137" s="6"/>
      <c r="T1137" s="6"/>
      <c r="U1137" s="6"/>
      <c r="W1137" s="6"/>
      <c r="X1137" s="6"/>
      <c r="Y1137" s="6"/>
      <c r="AA1137" s="54"/>
      <c r="AC1137" s="6"/>
      <c r="AD1137" s="288"/>
      <c r="AE1137" s="6"/>
      <c r="AF1137" s="6"/>
      <c r="AH1137" s="1"/>
      <c r="AI1137" s="1"/>
      <c r="AJ1137" s="1"/>
      <c r="AK1137" s="1"/>
      <c r="AL1137" s="8"/>
      <c r="AS1137" s="41"/>
      <c r="AT1137" s="1"/>
      <c r="AX1137" s="58"/>
      <c r="BM1137" s="4"/>
      <c r="BN1137" s="6"/>
      <c r="BO1137" s="6"/>
      <c r="BP1137" s="6"/>
      <c r="BQ1137" s="6"/>
      <c r="BR1137" s="6"/>
      <c r="BT1137" s="68"/>
    </row>
    <row r="1138" spans="3:72" s="5" customFormat="1" x14ac:dyDescent="0.35">
      <c r="C1138" s="402"/>
      <c r="D1138" s="402"/>
      <c r="E1138" s="6"/>
      <c r="F1138" s="77"/>
      <c r="G1138" s="77"/>
      <c r="H1138" s="77"/>
      <c r="J1138" s="459"/>
      <c r="K1138" s="6"/>
      <c r="L1138" s="6"/>
      <c r="M1138" s="6"/>
      <c r="N1138" s="6"/>
      <c r="Q1138" s="47"/>
      <c r="S1138" s="6"/>
      <c r="T1138" s="6"/>
      <c r="U1138" s="6"/>
      <c r="W1138" s="6"/>
      <c r="X1138" s="6"/>
      <c r="Y1138" s="6"/>
      <c r="AA1138" s="54"/>
      <c r="AC1138" s="6"/>
      <c r="AD1138" s="288"/>
      <c r="AE1138" s="6"/>
      <c r="AF1138" s="6"/>
      <c r="AH1138" s="1"/>
      <c r="AI1138" s="1"/>
      <c r="AJ1138" s="1"/>
      <c r="AK1138" s="1"/>
      <c r="AL1138" s="8"/>
      <c r="AS1138" s="41"/>
      <c r="AT1138" s="1"/>
      <c r="AX1138" s="58"/>
      <c r="BM1138" s="4"/>
      <c r="BN1138" s="6"/>
      <c r="BO1138" s="6"/>
      <c r="BP1138" s="6"/>
      <c r="BQ1138" s="6"/>
      <c r="BR1138" s="6"/>
      <c r="BT1138" s="68"/>
    </row>
    <row r="1139" spans="3:72" s="5" customFormat="1" x14ac:dyDescent="0.35">
      <c r="C1139" s="402"/>
      <c r="D1139" s="402"/>
      <c r="E1139" s="6"/>
      <c r="F1139" s="77"/>
      <c r="G1139" s="77"/>
      <c r="H1139" s="77"/>
      <c r="J1139" s="459"/>
      <c r="K1139" s="6"/>
      <c r="L1139" s="6"/>
      <c r="M1139" s="6"/>
      <c r="N1139" s="6"/>
      <c r="Q1139" s="47"/>
      <c r="S1139" s="6"/>
      <c r="T1139" s="6"/>
      <c r="U1139" s="6"/>
      <c r="W1139" s="6"/>
      <c r="X1139" s="6"/>
      <c r="Y1139" s="6"/>
      <c r="AA1139" s="54"/>
      <c r="AC1139" s="6"/>
      <c r="AD1139" s="288"/>
      <c r="AE1139" s="6"/>
      <c r="AF1139" s="6"/>
      <c r="AH1139" s="1"/>
      <c r="AI1139" s="1"/>
      <c r="AJ1139" s="1"/>
      <c r="AK1139" s="1"/>
      <c r="AL1139" s="8"/>
      <c r="AS1139" s="41"/>
      <c r="AT1139" s="1"/>
      <c r="AX1139" s="58"/>
      <c r="BM1139" s="4"/>
      <c r="BN1139" s="6"/>
      <c r="BO1139" s="6"/>
      <c r="BP1139" s="6"/>
      <c r="BQ1139" s="6"/>
      <c r="BR1139" s="6"/>
      <c r="BT1139" s="68"/>
    </row>
    <row r="1140" spans="3:72" s="5" customFormat="1" x14ac:dyDescent="0.35">
      <c r="C1140" s="402"/>
      <c r="D1140" s="402"/>
      <c r="E1140" s="6"/>
      <c r="F1140" s="77"/>
      <c r="G1140" s="77"/>
      <c r="H1140" s="77"/>
      <c r="J1140" s="459"/>
      <c r="K1140" s="6"/>
      <c r="L1140" s="6"/>
      <c r="M1140" s="6"/>
      <c r="N1140" s="6"/>
      <c r="Q1140" s="47"/>
      <c r="S1140" s="6"/>
      <c r="T1140" s="6"/>
      <c r="U1140" s="6"/>
      <c r="W1140" s="6"/>
      <c r="X1140" s="6"/>
      <c r="Y1140" s="6"/>
      <c r="AA1140" s="54"/>
      <c r="AC1140" s="6"/>
      <c r="AD1140" s="288"/>
      <c r="AE1140" s="6"/>
      <c r="AF1140" s="6"/>
      <c r="AH1140" s="1"/>
      <c r="AI1140" s="1"/>
      <c r="AJ1140" s="1"/>
      <c r="AK1140" s="1"/>
      <c r="AL1140" s="8"/>
      <c r="AS1140" s="41"/>
      <c r="AT1140" s="1"/>
      <c r="AX1140" s="58"/>
      <c r="BM1140" s="4"/>
      <c r="BN1140" s="6"/>
      <c r="BO1140" s="6"/>
      <c r="BP1140" s="6"/>
      <c r="BQ1140" s="6"/>
      <c r="BR1140" s="6"/>
      <c r="BT1140" s="68"/>
    </row>
    <row r="1141" spans="3:72" s="5" customFormat="1" x14ac:dyDescent="0.35">
      <c r="C1141" s="402"/>
      <c r="D1141" s="402"/>
      <c r="E1141" s="6"/>
      <c r="F1141" s="77"/>
      <c r="G1141" s="77"/>
      <c r="H1141" s="77"/>
      <c r="J1141" s="459"/>
      <c r="K1141" s="6"/>
      <c r="L1141" s="6"/>
      <c r="M1141" s="6"/>
      <c r="N1141" s="6"/>
      <c r="Q1141" s="47"/>
      <c r="S1141" s="6"/>
      <c r="T1141" s="6"/>
      <c r="U1141" s="6"/>
      <c r="W1141" s="6"/>
      <c r="X1141" s="6"/>
      <c r="Y1141" s="6"/>
      <c r="AA1141" s="54"/>
      <c r="AC1141" s="6"/>
      <c r="AD1141" s="288"/>
      <c r="AE1141" s="6"/>
      <c r="AF1141" s="6"/>
      <c r="AH1141" s="1"/>
      <c r="AI1141" s="1"/>
      <c r="AJ1141" s="1"/>
      <c r="AK1141" s="1"/>
      <c r="AL1141" s="8"/>
      <c r="AS1141" s="41"/>
      <c r="AT1141" s="1"/>
      <c r="AX1141" s="58"/>
      <c r="BM1141" s="4"/>
      <c r="BN1141" s="6"/>
      <c r="BO1141" s="6"/>
      <c r="BP1141" s="6"/>
      <c r="BQ1141" s="6"/>
      <c r="BR1141" s="6"/>
      <c r="BT1141" s="68"/>
    </row>
    <row r="1142" spans="3:72" s="5" customFormat="1" x14ac:dyDescent="0.35">
      <c r="C1142" s="402"/>
      <c r="D1142" s="402"/>
      <c r="E1142" s="6"/>
      <c r="F1142" s="77"/>
      <c r="G1142" s="77"/>
      <c r="H1142" s="77"/>
      <c r="J1142" s="459"/>
      <c r="K1142" s="6"/>
      <c r="L1142" s="6"/>
      <c r="M1142" s="6"/>
      <c r="N1142" s="6"/>
      <c r="Q1142" s="47"/>
      <c r="S1142" s="6"/>
      <c r="T1142" s="6"/>
      <c r="U1142" s="6"/>
      <c r="W1142" s="6"/>
      <c r="X1142" s="6"/>
      <c r="Y1142" s="6"/>
      <c r="AA1142" s="54"/>
      <c r="AC1142" s="6"/>
      <c r="AD1142" s="288"/>
      <c r="AE1142" s="6"/>
      <c r="AF1142" s="6"/>
      <c r="AH1142" s="1"/>
      <c r="AI1142" s="1"/>
      <c r="AJ1142" s="1"/>
      <c r="AK1142" s="1"/>
      <c r="AL1142" s="8"/>
      <c r="AS1142" s="41"/>
      <c r="AT1142" s="1"/>
      <c r="AX1142" s="58"/>
      <c r="BM1142" s="4"/>
      <c r="BN1142" s="6"/>
      <c r="BO1142" s="6"/>
      <c r="BP1142" s="6"/>
      <c r="BQ1142" s="6"/>
      <c r="BR1142" s="6"/>
      <c r="BT1142" s="68"/>
    </row>
    <row r="1143" spans="3:72" s="5" customFormat="1" x14ac:dyDescent="0.35">
      <c r="C1143" s="402"/>
      <c r="D1143" s="402"/>
      <c r="E1143" s="6"/>
      <c r="F1143" s="77"/>
      <c r="G1143" s="77"/>
      <c r="H1143" s="77"/>
      <c r="J1143" s="459"/>
      <c r="K1143" s="6"/>
      <c r="L1143" s="6"/>
      <c r="M1143" s="6"/>
      <c r="N1143" s="6"/>
      <c r="Q1143" s="47"/>
      <c r="S1143" s="6"/>
      <c r="T1143" s="6"/>
      <c r="U1143" s="6"/>
      <c r="W1143" s="6"/>
      <c r="X1143" s="6"/>
      <c r="Y1143" s="6"/>
      <c r="AA1143" s="54"/>
      <c r="AC1143" s="6"/>
      <c r="AD1143" s="288"/>
      <c r="AE1143" s="6"/>
      <c r="AF1143" s="6"/>
      <c r="AH1143" s="1"/>
      <c r="AI1143" s="1"/>
      <c r="AJ1143" s="1"/>
      <c r="AK1143" s="1"/>
      <c r="AL1143" s="8"/>
      <c r="AS1143" s="41"/>
      <c r="AT1143" s="1"/>
      <c r="AX1143" s="58"/>
      <c r="BM1143" s="4"/>
      <c r="BN1143" s="6"/>
      <c r="BO1143" s="6"/>
      <c r="BP1143" s="6"/>
      <c r="BQ1143" s="6"/>
      <c r="BR1143" s="6"/>
      <c r="BT1143" s="68"/>
    </row>
    <row r="1144" spans="3:72" s="5" customFormat="1" x14ac:dyDescent="0.35">
      <c r="C1144" s="402"/>
      <c r="D1144" s="402"/>
      <c r="E1144" s="6"/>
      <c r="F1144" s="77"/>
      <c r="G1144" s="77"/>
      <c r="H1144" s="77"/>
      <c r="J1144" s="459"/>
      <c r="K1144" s="6"/>
      <c r="L1144" s="6"/>
      <c r="M1144" s="6"/>
      <c r="N1144" s="6"/>
      <c r="Q1144" s="47"/>
      <c r="S1144" s="6"/>
      <c r="T1144" s="6"/>
      <c r="U1144" s="6"/>
      <c r="W1144" s="6"/>
      <c r="X1144" s="6"/>
      <c r="Y1144" s="6"/>
      <c r="AA1144" s="54"/>
      <c r="AC1144" s="6"/>
      <c r="AD1144" s="288"/>
      <c r="AE1144" s="6"/>
      <c r="AF1144" s="6"/>
      <c r="AH1144" s="1"/>
      <c r="AI1144" s="1"/>
      <c r="AJ1144" s="1"/>
      <c r="AK1144" s="1"/>
      <c r="AL1144" s="8"/>
      <c r="AS1144" s="41"/>
      <c r="AT1144" s="1"/>
      <c r="AX1144" s="58"/>
      <c r="BM1144" s="4"/>
      <c r="BN1144" s="6"/>
      <c r="BO1144" s="6"/>
      <c r="BP1144" s="6"/>
      <c r="BQ1144" s="6"/>
      <c r="BR1144" s="6"/>
      <c r="BT1144" s="68"/>
    </row>
    <row r="1145" spans="3:72" s="5" customFormat="1" x14ac:dyDescent="0.35">
      <c r="C1145" s="402"/>
      <c r="D1145" s="402"/>
      <c r="E1145" s="6"/>
      <c r="F1145" s="77"/>
      <c r="G1145" s="77"/>
      <c r="H1145" s="77"/>
      <c r="J1145" s="459"/>
      <c r="K1145" s="6"/>
      <c r="L1145" s="6"/>
      <c r="M1145" s="6"/>
      <c r="N1145" s="6"/>
      <c r="Q1145" s="47"/>
      <c r="S1145" s="6"/>
      <c r="T1145" s="6"/>
      <c r="U1145" s="6"/>
      <c r="W1145" s="6"/>
      <c r="X1145" s="6"/>
      <c r="Y1145" s="6"/>
      <c r="AA1145" s="54"/>
      <c r="AC1145" s="6"/>
      <c r="AD1145" s="288"/>
      <c r="AE1145" s="6"/>
      <c r="AF1145" s="6"/>
      <c r="AH1145" s="1"/>
      <c r="AI1145" s="1"/>
      <c r="AJ1145" s="1"/>
      <c r="AK1145" s="1"/>
      <c r="AL1145" s="8"/>
      <c r="AS1145" s="41"/>
      <c r="AT1145" s="1"/>
      <c r="AX1145" s="58"/>
      <c r="BM1145" s="4"/>
      <c r="BN1145" s="6"/>
      <c r="BO1145" s="6"/>
      <c r="BP1145" s="6"/>
      <c r="BQ1145" s="6"/>
      <c r="BR1145" s="6"/>
      <c r="BT1145" s="68"/>
    </row>
    <row r="1146" spans="3:72" s="5" customFormat="1" x14ac:dyDescent="0.35">
      <c r="C1146" s="402"/>
      <c r="D1146" s="402"/>
      <c r="E1146" s="6"/>
      <c r="F1146" s="77"/>
      <c r="G1146" s="77"/>
      <c r="H1146" s="77"/>
      <c r="J1146" s="459"/>
      <c r="K1146" s="6"/>
      <c r="L1146" s="6"/>
      <c r="M1146" s="6"/>
      <c r="N1146" s="6"/>
      <c r="Q1146" s="47"/>
      <c r="S1146" s="6"/>
      <c r="T1146" s="6"/>
      <c r="U1146" s="6"/>
      <c r="W1146" s="6"/>
      <c r="X1146" s="6"/>
      <c r="Y1146" s="6"/>
      <c r="AA1146" s="54"/>
      <c r="AC1146" s="6"/>
      <c r="AD1146" s="288"/>
      <c r="AE1146" s="6"/>
      <c r="AF1146" s="6"/>
      <c r="AH1146" s="1"/>
      <c r="AI1146" s="1"/>
      <c r="AJ1146" s="1"/>
      <c r="AK1146" s="1"/>
      <c r="AL1146" s="8"/>
      <c r="AS1146" s="41"/>
      <c r="AT1146" s="1"/>
      <c r="AX1146" s="58"/>
      <c r="BM1146" s="4"/>
      <c r="BN1146" s="6"/>
      <c r="BO1146" s="6"/>
      <c r="BP1146" s="6"/>
      <c r="BQ1146" s="6"/>
      <c r="BR1146" s="6"/>
      <c r="BT1146" s="68"/>
    </row>
    <row r="1147" spans="3:72" s="5" customFormat="1" x14ac:dyDescent="0.35">
      <c r="C1147" s="402"/>
      <c r="D1147" s="402"/>
      <c r="E1147" s="6"/>
      <c r="F1147" s="77"/>
      <c r="G1147" s="77"/>
      <c r="H1147" s="77"/>
      <c r="J1147" s="459"/>
      <c r="K1147" s="6"/>
      <c r="L1147" s="6"/>
      <c r="M1147" s="6"/>
      <c r="N1147" s="6"/>
      <c r="Q1147" s="47"/>
      <c r="S1147" s="6"/>
      <c r="T1147" s="6"/>
      <c r="U1147" s="6"/>
      <c r="W1147" s="6"/>
      <c r="X1147" s="6"/>
      <c r="Y1147" s="6"/>
      <c r="AA1147" s="54"/>
      <c r="AC1147" s="6"/>
      <c r="AD1147" s="288"/>
      <c r="AE1147" s="6"/>
      <c r="AF1147" s="6"/>
      <c r="AH1147" s="1"/>
      <c r="AI1147" s="1"/>
      <c r="AJ1147" s="1"/>
      <c r="AK1147" s="1"/>
      <c r="AL1147" s="8"/>
      <c r="AS1147" s="41"/>
      <c r="AT1147" s="1"/>
      <c r="AX1147" s="58"/>
      <c r="BM1147" s="4"/>
      <c r="BN1147" s="6"/>
      <c r="BO1147" s="6"/>
      <c r="BP1147" s="6"/>
      <c r="BQ1147" s="6"/>
      <c r="BR1147" s="6"/>
      <c r="BT1147" s="68"/>
    </row>
    <row r="1148" spans="3:72" s="5" customFormat="1" x14ac:dyDescent="0.35">
      <c r="C1148" s="402"/>
      <c r="D1148" s="402"/>
      <c r="E1148" s="6"/>
      <c r="F1148" s="77"/>
      <c r="G1148" s="77"/>
      <c r="H1148" s="77"/>
      <c r="J1148" s="459"/>
      <c r="K1148" s="6"/>
      <c r="L1148" s="6"/>
      <c r="M1148" s="6"/>
      <c r="N1148" s="6"/>
      <c r="Q1148" s="47"/>
      <c r="S1148" s="6"/>
      <c r="T1148" s="6"/>
      <c r="U1148" s="6"/>
      <c r="W1148" s="6"/>
      <c r="X1148" s="6"/>
      <c r="Y1148" s="6"/>
      <c r="AA1148" s="54"/>
      <c r="AC1148" s="6"/>
      <c r="AD1148" s="288"/>
      <c r="AE1148" s="6"/>
      <c r="AF1148" s="6"/>
      <c r="AH1148" s="1"/>
      <c r="AI1148" s="1"/>
      <c r="AJ1148" s="1"/>
      <c r="AK1148" s="1"/>
      <c r="AL1148" s="8"/>
      <c r="AS1148" s="41"/>
      <c r="AT1148" s="1"/>
      <c r="AX1148" s="58"/>
      <c r="BM1148" s="4"/>
      <c r="BN1148" s="6"/>
      <c r="BO1148" s="6"/>
      <c r="BP1148" s="6"/>
      <c r="BQ1148" s="6"/>
      <c r="BR1148" s="6"/>
      <c r="BT1148" s="68"/>
    </row>
    <row r="1149" spans="3:72" s="5" customFormat="1" x14ac:dyDescent="0.35">
      <c r="C1149" s="402"/>
      <c r="D1149" s="402"/>
      <c r="E1149" s="6"/>
      <c r="F1149" s="77"/>
      <c r="G1149" s="77"/>
      <c r="H1149" s="77"/>
      <c r="J1149" s="459"/>
      <c r="K1149" s="6"/>
      <c r="L1149" s="6"/>
      <c r="M1149" s="6"/>
      <c r="N1149" s="6"/>
      <c r="Q1149" s="47"/>
      <c r="S1149" s="6"/>
      <c r="T1149" s="6"/>
      <c r="U1149" s="6"/>
      <c r="W1149" s="6"/>
      <c r="X1149" s="6"/>
      <c r="Y1149" s="6"/>
      <c r="AA1149" s="54"/>
      <c r="AC1149" s="6"/>
      <c r="AD1149" s="288"/>
      <c r="AE1149" s="6"/>
      <c r="AF1149" s="6"/>
      <c r="AH1149" s="1"/>
      <c r="AI1149" s="1"/>
      <c r="AJ1149" s="1"/>
      <c r="AK1149" s="1"/>
      <c r="AL1149" s="8"/>
      <c r="AS1149" s="41"/>
      <c r="AT1149" s="1"/>
      <c r="AX1149" s="58"/>
      <c r="BM1149" s="4"/>
      <c r="BN1149" s="6"/>
      <c r="BO1149" s="6"/>
      <c r="BP1149" s="6"/>
      <c r="BQ1149" s="6"/>
      <c r="BR1149" s="6"/>
      <c r="BT1149" s="68"/>
    </row>
    <row r="1150" spans="3:72" s="5" customFormat="1" x14ac:dyDescent="0.35">
      <c r="C1150" s="402"/>
      <c r="D1150" s="402"/>
      <c r="E1150" s="6"/>
      <c r="F1150" s="77"/>
      <c r="G1150" s="77"/>
      <c r="H1150" s="77"/>
      <c r="J1150" s="459"/>
      <c r="K1150" s="6"/>
      <c r="L1150" s="6"/>
      <c r="M1150" s="6"/>
      <c r="N1150" s="6"/>
      <c r="Q1150" s="47"/>
      <c r="S1150" s="6"/>
      <c r="T1150" s="6"/>
      <c r="U1150" s="6"/>
      <c r="W1150" s="6"/>
      <c r="X1150" s="6"/>
      <c r="Y1150" s="6"/>
      <c r="AA1150" s="54"/>
      <c r="AC1150" s="6"/>
      <c r="AD1150" s="288"/>
      <c r="AE1150" s="6"/>
      <c r="AF1150" s="6"/>
      <c r="AH1150" s="1"/>
      <c r="AI1150" s="1"/>
      <c r="AJ1150" s="1"/>
      <c r="AK1150" s="1"/>
      <c r="AL1150" s="8"/>
      <c r="AS1150" s="41"/>
      <c r="AT1150" s="1"/>
      <c r="AX1150" s="58"/>
      <c r="BM1150" s="4"/>
      <c r="BN1150" s="6"/>
      <c r="BO1150" s="6"/>
      <c r="BP1150" s="6"/>
      <c r="BQ1150" s="6"/>
      <c r="BR1150" s="6"/>
      <c r="BT1150" s="68"/>
    </row>
    <row r="1151" spans="3:72" s="5" customFormat="1" x14ac:dyDescent="0.35">
      <c r="C1151" s="402"/>
      <c r="D1151" s="402"/>
      <c r="E1151" s="6"/>
      <c r="F1151" s="77"/>
      <c r="G1151" s="77"/>
      <c r="H1151" s="77"/>
      <c r="J1151" s="459"/>
      <c r="K1151" s="6"/>
      <c r="L1151" s="6"/>
      <c r="M1151" s="6"/>
      <c r="N1151" s="6"/>
      <c r="Q1151" s="47"/>
      <c r="S1151" s="6"/>
      <c r="T1151" s="6"/>
      <c r="U1151" s="6"/>
      <c r="W1151" s="6"/>
      <c r="X1151" s="6"/>
      <c r="Y1151" s="6"/>
      <c r="AA1151" s="54"/>
      <c r="AC1151" s="6"/>
      <c r="AD1151" s="288"/>
      <c r="AE1151" s="6"/>
      <c r="AF1151" s="6"/>
      <c r="AH1151" s="1"/>
      <c r="AI1151" s="1"/>
      <c r="AJ1151" s="1"/>
      <c r="AK1151" s="1"/>
      <c r="AL1151" s="8"/>
      <c r="AS1151" s="41"/>
      <c r="AT1151" s="1"/>
      <c r="AX1151" s="58"/>
      <c r="BM1151" s="4"/>
      <c r="BN1151" s="6"/>
      <c r="BO1151" s="6"/>
      <c r="BP1151" s="6"/>
      <c r="BQ1151" s="6"/>
      <c r="BR1151" s="6"/>
      <c r="BT1151" s="68"/>
    </row>
    <row r="1152" spans="3:72" s="5" customFormat="1" x14ac:dyDescent="0.35">
      <c r="C1152" s="402"/>
      <c r="D1152" s="402"/>
      <c r="E1152" s="6"/>
      <c r="F1152" s="77"/>
      <c r="G1152" s="77"/>
      <c r="H1152" s="77"/>
      <c r="J1152" s="459"/>
      <c r="K1152" s="6"/>
      <c r="L1152" s="6"/>
      <c r="M1152" s="6"/>
      <c r="N1152" s="6"/>
      <c r="Q1152" s="47"/>
      <c r="S1152" s="6"/>
      <c r="T1152" s="6"/>
      <c r="U1152" s="6"/>
      <c r="W1152" s="6"/>
      <c r="X1152" s="6"/>
      <c r="Y1152" s="6"/>
      <c r="AA1152" s="54"/>
      <c r="AC1152" s="6"/>
      <c r="AD1152" s="288"/>
      <c r="AE1152" s="6"/>
      <c r="AF1152" s="6"/>
      <c r="AH1152" s="1"/>
      <c r="AI1152" s="1"/>
      <c r="AJ1152" s="1"/>
      <c r="AK1152" s="1"/>
      <c r="AL1152" s="8"/>
      <c r="AS1152" s="41"/>
      <c r="AT1152" s="1"/>
      <c r="AX1152" s="58"/>
      <c r="BM1152" s="4"/>
      <c r="BN1152" s="6"/>
      <c r="BO1152" s="6"/>
      <c r="BP1152" s="6"/>
      <c r="BQ1152" s="6"/>
      <c r="BR1152" s="6"/>
      <c r="BT1152" s="68"/>
    </row>
    <row r="1153" spans="3:72" s="5" customFormat="1" x14ac:dyDescent="0.35">
      <c r="C1153" s="402"/>
      <c r="D1153" s="402"/>
      <c r="E1153" s="6"/>
      <c r="F1153" s="77"/>
      <c r="G1153" s="77"/>
      <c r="H1153" s="77"/>
      <c r="J1153" s="459"/>
      <c r="K1153" s="6"/>
      <c r="L1153" s="6"/>
      <c r="M1153" s="6"/>
      <c r="N1153" s="6"/>
      <c r="Q1153" s="47"/>
      <c r="S1153" s="6"/>
      <c r="T1153" s="6"/>
      <c r="U1153" s="6"/>
      <c r="W1153" s="6"/>
      <c r="X1153" s="6"/>
      <c r="Y1153" s="6"/>
      <c r="AA1153" s="54"/>
      <c r="AC1153" s="6"/>
      <c r="AD1153" s="288"/>
      <c r="AE1153" s="6"/>
      <c r="AF1153" s="6"/>
      <c r="AH1153" s="1"/>
      <c r="AI1153" s="1"/>
      <c r="AJ1153" s="1"/>
      <c r="AK1153" s="1"/>
      <c r="AL1153" s="8"/>
      <c r="AS1153" s="41"/>
      <c r="AT1153" s="1"/>
      <c r="AX1153" s="58"/>
      <c r="BM1153" s="4"/>
      <c r="BN1153" s="6"/>
      <c r="BO1153" s="6"/>
      <c r="BP1153" s="6"/>
      <c r="BQ1153" s="6"/>
      <c r="BR1153" s="6"/>
      <c r="BT1153" s="68"/>
    </row>
    <row r="1154" spans="3:72" s="5" customFormat="1" x14ac:dyDescent="0.35">
      <c r="C1154" s="402"/>
      <c r="D1154" s="402"/>
      <c r="E1154" s="6"/>
      <c r="F1154" s="77"/>
      <c r="G1154" s="77"/>
      <c r="H1154" s="77"/>
      <c r="J1154" s="459"/>
      <c r="K1154" s="6"/>
      <c r="L1154" s="6"/>
      <c r="M1154" s="6"/>
      <c r="N1154" s="6"/>
      <c r="Q1154" s="47"/>
      <c r="S1154" s="6"/>
      <c r="T1154" s="6"/>
      <c r="U1154" s="6"/>
      <c r="W1154" s="6"/>
      <c r="X1154" s="6"/>
      <c r="Y1154" s="6"/>
      <c r="AA1154" s="54"/>
      <c r="AC1154" s="6"/>
      <c r="AD1154" s="288"/>
      <c r="AE1154" s="6"/>
      <c r="AF1154" s="6"/>
      <c r="AH1154" s="1"/>
      <c r="AI1154" s="1"/>
      <c r="AJ1154" s="1"/>
      <c r="AK1154" s="1"/>
      <c r="AL1154" s="8"/>
      <c r="AS1154" s="41"/>
      <c r="AT1154" s="1"/>
      <c r="AX1154" s="58"/>
      <c r="BM1154" s="4"/>
      <c r="BN1154" s="6"/>
      <c r="BO1154" s="6"/>
      <c r="BP1154" s="6"/>
      <c r="BQ1154" s="6"/>
      <c r="BR1154" s="6"/>
      <c r="BT1154" s="68"/>
    </row>
    <row r="1155" spans="3:72" s="5" customFormat="1" x14ac:dyDescent="0.35">
      <c r="C1155" s="402"/>
      <c r="D1155" s="402"/>
      <c r="E1155" s="6"/>
      <c r="F1155" s="77"/>
      <c r="G1155" s="77"/>
      <c r="H1155" s="77"/>
      <c r="J1155" s="459"/>
      <c r="K1155" s="6"/>
      <c r="L1155" s="6"/>
      <c r="M1155" s="6"/>
      <c r="N1155" s="6"/>
      <c r="Q1155" s="47"/>
      <c r="S1155" s="6"/>
      <c r="T1155" s="6"/>
      <c r="U1155" s="6"/>
      <c r="W1155" s="6"/>
      <c r="X1155" s="6"/>
      <c r="Y1155" s="6"/>
      <c r="AA1155" s="54"/>
      <c r="AC1155" s="6"/>
      <c r="AD1155" s="288"/>
      <c r="AE1155" s="6"/>
      <c r="AF1155" s="6"/>
      <c r="AH1155" s="1"/>
      <c r="AI1155" s="1"/>
      <c r="AJ1155" s="1"/>
      <c r="AK1155" s="1"/>
      <c r="AL1155" s="8"/>
      <c r="AS1155" s="41"/>
      <c r="AT1155" s="1"/>
      <c r="AX1155" s="58"/>
      <c r="BM1155" s="4"/>
      <c r="BN1155" s="6"/>
      <c r="BO1155" s="6"/>
      <c r="BP1155" s="6"/>
      <c r="BQ1155" s="6"/>
      <c r="BR1155" s="6"/>
      <c r="BT1155" s="68"/>
    </row>
    <row r="1156" spans="3:72" s="5" customFormat="1" x14ac:dyDescent="0.35">
      <c r="C1156" s="402"/>
      <c r="D1156" s="402"/>
      <c r="E1156" s="6"/>
      <c r="F1156" s="77"/>
      <c r="G1156" s="77"/>
      <c r="H1156" s="77"/>
      <c r="J1156" s="459"/>
      <c r="K1156" s="6"/>
      <c r="L1156" s="6"/>
      <c r="M1156" s="6"/>
      <c r="N1156" s="6"/>
      <c r="Q1156" s="47"/>
      <c r="S1156" s="6"/>
      <c r="T1156" s="6"/>
      <c r="U1156" s="6"/>
      <c r="W1156" s="6"/>
      <c r="X1156" s="6"/>
      <c r="Y1156" s="6"/>
      <c r="AA1156" s="54"/>
      <c r="AC1156" s="6"/>
      <c r="AD1156" s="288"/>
      <c r="AE1156" s="6"/>
      <c r="AF1156" s="6"/>
      <c r="AH1156" s="1"/>
      <c r="AI1156" s="1"/>
      <c r="AJ1156" s="1"/>
      <c r="AK1156" s="1"/>
      <c r="AL1156" s="8"/>
      <c r="AS1156" s="41"/>
      <c r="AT1156" s="1"/>
      <c r="AX1156" s="58"/>
      <c r="BM1156" s="4"/>
      <c r="BN1156" s="6"/>
      <c r="BO1156" s="6"/>
      <c r="BP1156" s="6"/>
      <c r="BQ1156" s="6"/>
      <c r="BR1156" s="6"/>
      <c r="BT1156" s="68"/>
    </row>
    <row r="1157" spans="3:72" s="5" customFormat="1" x14ac:dyDescent="0.35">
      <c r="C1157" s="402"/>
      <c r="D1157" s="402"/>
      <c r="E1157" s="6"/>
      <c r="F1157" s="77"/>
      <c r="G1157" s="77"/>
      <c r="H1157" s="77"/>
      <c r="J1157" s="459"/>
      <c r="K1157" s="6"/>
      <c r="L1157" s="6"/>
      <c r="M1157" s="6"/>
      <c r="N1157" s="6"/>
      <c r="Q1157" s="47"/>
      <c r="S1157" s="6"/>
      <c r="T1157" s="6"/>
      <c r="U1157" s="6"/>
      <c r="W1157" s="6"/>
      <c r="X1157" s="6"/>
      <c r="Y1157" s="6"/>
      <c r="AA1157" s="54"/>
      <c r="AC1157" s="6"/>
      <c r="AD1157" s="288"/>
      <c r="AE1157" s="6"/>
      <c r="AF1157" s="6"/>
      <c r="AH1157" s="1"/>
      <c r="AI1157" s="1"/>
      <c r="AJ1157" s="1"/>
      <c r="AK1157" s="1"/>
      <c r="AL1157" s="8"/>
      <c r="AS1157" s="41"/>
      <c r="AT1157" s="1"/>
      <c r="AX1157" s="58"/>
      <c r="BM1157" s="4"/>
      <c r="BN1157" s="6"/>
      <c r="BO1157" s="6"/>
      <c r="BP1157" s="6"/>
      <c r="BQ1157" s="6"/>
      <c r="BR1157" s="6"/>
      <c r="BT1157" s="68"/>
    </row>
    <row r="1158" spans="3:72" s="5" customFormat="1" x14ac:dyDescent="0.35">
      <c r="C1158" s="402"/>
      <c r="D1158" s="402"/>
      <c r="E1158" s="6"/>
      <c r="F1158" s="77"/>
      <c r="G1158" s="77"/>
      <c r="H1158" s="77"/>
      <c r="J1158" s="459"/>
      <c r="K1158" s="6"/>
      <c r="L1158" s="6"/>
      <c r="M1158" s="6"/>
      <c r="N1158" s="6"/>
      <c r="Q1158" s="47"/>
      <c r="S1158" s="6"/>
      <c r="T1158" s="6"/>
      <c r="U1158" s="6"/>
      <c r="W1158" s="6"/>
      <c r="X1158" s="6"/>
      <c r="Y1158" s="6"/>
      <c r="AA1158" s="54"/>
      <c r="AC1158" s="6"/>
      <c r="AD1158" s="288"/>
      <c r="AE1158" s="6"/>
      <c r="AF1158" s="6"/>
      <c r="AH1158" s="1"/>
      <c r="AI1158" s="1"/>
      <c r="AJ1158" s="1"/>
      <c r="AK1158" s="1"/>
      <c r="AL1158" s="8"/>
      <c r="AS1158" s="41"/>
      <c r="AT1158" s="1"/>
      <c r="AX1158" s="58"/>
      <c r="BM1158" s="4"/>
      <c r="BN1158" s="6"/>
      <c r="BO1158" s="6"/>
      <c r="BP1158" s="6"/>
      <c r="BQ1158" s="6"/>
      <c r="BR1158" s="6"/>
      <c r="BT1158" s="68"/>
    </row>
    <row r="1159" spans="3:72" s="5" customFormat="1" x14ac:dyDescent="0.35">
      <c r="C1159" s="402"/>
      <c r="D1159" s="402"/>
      <c r="E1159" s="6"/>
      <c r="F1159" s="77"/>
      <c r="G1159" s="77"/>
      <c r="H1159" s="77"/>
      <c r="J1159" s="459"/>
      <c r="K1159" s="6"/>
      <c r="L1159" s="6"/>
      <c r="M1159" s="6"/>
      <c r="N1159" s="6"/>
      <c r="Q1159" s="47"/>
      <c r="S1159" s="6"/>
      <c r="T1159" s="6"/>
      <c r="U1159" s="6"/>
      <c r="W1159" s="6"/>
      <c r="X1159" s="6"/>
      <c r="Y1159" s="6"/>
      <c r="AA1159" s="54"/>
      <c r="AC1159" s="6"/>
      <c r="AD1159" s="288"/>
      <c r="AE1159" s="6"/>
      <c r="AF1159" s="6"/>
      <c r="AH1159" s="1"/>
      <c r="AI1159" s="1"/>
      <c r="AJ1159" s="1"/>
      <c r="AK1159" s="1"/>
      <c r="AL1159" s="8"/>
      <c r="AS1159" s="41"/>
      <c r="AT1159" s="1"/>
      <c r="AX1159" s="58"/>
      <c r="BM1159" s="4"/>
      <c r="BN1159" s="6"/>
      <c r="BO1159" s="6"/>
      <c r="BP1159" s="6"/>
      <c r="BQ1159" s="6"/>
      <c r="BR1159" s="6"/>
      <c r="BT1159" s="68"/>
    </row>
    <row r="1160" spans="3:72" s="5" customFormat="1" x14ac:dyDescent="0.35">
      <c r="C1160" s="402"/>
      <c r="D1160" s="402"/>
      <c r="E1160" s="6"/>
      <c r="F1160" s="77"/>
      <c r="G1160" s="77"/>
      <c r="H1160" s="77"/>
      <c r="J1160" s="459"/>
      <c r="K1160" s="6"/>
      <c r="L1160" s="6"/>
      <c r="M1160" s="6"/>
      <c r="N1160" s="6"/>
      <c r="Q1160" s="47"/>
      <c r="S1160" s="6"/>
      <c r="T1160" s="6"/>
      <c r="U1160" s="6"/>
      <c r="W1160" s="6"/>
      <c r="X1160" s="6"/>
      <c r="Y1160" s="6"/>
      <c r="AA1160" s="54"/>
      <c r="AC1160" s="6"/>
      <c r="AD1160" s="288"/>
      <c r="AE1160" s="6"/>
      <c r="AF1160" s="6"/>
      <c r="AH1160" s="1"/>
      <c r="AI1160" s="1"/>
      <c r="AJ1160" s="1"/>
      <c r="AK1160" s="1"/>
      <c r="AL1160" s="8"/>
      <c r="AS1160" s="41"/>
      <c r="AT1160" s="1"/>
      <c r="AX1160" s="58"/>
      <c r="BM1160" s="4"/>
      <c r="BN1160" s="6"/>
      <c r="BO1160" s="6"/>
      <c r="BP1160" s="6"/>
      <c r="BQ1160" s="6"/>
      <c r="BR1160" s="6"/>
      <c r="BT1160" s="68"/>
    </row>
    <row r="1161" spans="3:72" s="5" customFormat="1" x14ac:dyDescent="0.35">
      <c r="C1161" s="402"/>
      <c r="D1161" s="402"/>
      <c r="E1161" s="6"/>
      <c r="F1161" s="77"/>
      <c r="G1161" s="77"/>
      <c r="H1161" s="77"/>
      <c r="J1161" s="459"/>
      <c r="K1161" s="6"/>
      <c r="L1161" s="6"/>
      <c r="M1161" s="6"/>
      <c r="N1161" s="6"/>
      <c r="Q1161" s="47"/>
      <c r="S1161" s="6"/>
      <c r="T1161" s="6"/>
      <c r="U1161" s="6"/>
      <c r="W1161" s="6"/>
      <c r="X1161" s="6"/>
      <c r="Y1161" s="6"/>
      <c r="AA1161" s="54"/>
      <c r="AC1161" s="6"/>
      <c r="AD1161" s="288"/>
      <c r="AE1161" s="6"/>
      <c r="AF1161" s="6"/>
      <c r="AH1161" s="1"/>
      <c r="AI1161" s="1"/>
      <c r="AJ1161" s="1"/>
      <c r="AK1161" s="1"/>
      <c r="AL1161" s="8"/>
      <c r="AS1161" s="41"/>
      <c r="AT1161" s="1"/>
      <c r="AX1161" s="58"/>
      <c r="BM1161" s="4"/>
      <c r="BN1161" s="6"/>
      <c r="BO1161" s="6"/>
      <c r="BP1161" s="6"/>
      <c r="BQ1161" s="6"/>
      <c r="BR1161" s="6"/>
      <c r="BT1161" s="68"/>
    </row>
    <row r="1162" spans="3:72" s="5" customFormat="1" x14ac:dyDescent="0.35">
      <c r="C1162" s="402"/>
      <c r="D1162" s="402"/>
      <c r="E1162" s="6"/>
      <c r="F1162" s="77"/>
      <c r="G1162" s="77"/>
      <c r="H1162" s="77"/>
      <c r="J1162" s="459"/>
      <c r="K1162" s="6"/>
      <c r="L1162" s="6"/>
      <c r="M1162" s="6"/>
      <c r="N1162" s="6"/>
      <c r="Q1162" s="47"/>
      <c r="S1162" s="6"/>
      <c r="T1162" s="6"/>
      <c r="U1162" s="6"/>
      <c r="W1162" s="6"/>
      <c r="X1162" s="6"/>
      <c r="Y1162" s="6"/>
      <c r="AA1162" s="54"/>
      <c r="AC1162" s="6"/>
      <c r="AD1162" s="288"/>
      <c r="AE1162" s="6"/>
      <c r="AF1162" s="6"/>
      <c r="AH1162" s="1"/>
      <c r="AI1162" s="1"/>
      <c r="AJ1162" s="1"/>
      <c r="AK1162" s="1"/>
      <c r="AL1162" s="8"/>
      <c r="AS1162" s="41"/>
      <c r="AT1162" s="1"/>
      <c r="AX1162" s="58"/>
      <c r="BM1162" s="4"/>
      <c r="BN1162" s="6"/>
      <c r="BO1162" s="6"/>
      <c r="BP1162" s="6"/>
      <c r="BQ1162" s="6"/>
      <c r="BR1162" s="6"/>
      <c r="BT1162" s="68"/>
    </row>
    <row r="1163" spans="3:72" s="5" customFormat="1" x14ac:dyDescent="0.35">
      <c r="C1163" s="402"/>
      <c r="D1163" s="402"/>
      <c r="E1163" s="6"/>
      <c r="F1163" s="77"/>
      <c r="G1163" s="77"/>
      <c r="H1163" s="77"/>
      <c r="J1163" s="459"/>
      <c r="K1163" s="6"/>
      <c r="L1163" s="6"/>
      <c r="M1163" s="6"/>
      <c r="N1163" s="6"/>
      <c r="Q1163" s="47"/>
      <c r="S1163" s="6"/>
      <c r="T1163" s="6"/>
      <c r="U1163" s="6"/>
      <c r="W1163" s="6"/>
      <c r="X1163" s="6"/>
      <c r="Y1163" s="6"/>
      <c r="AA1163" s="54"/>
      <c r="AC1163" s="6"/>
      <c r="AD1163" s="288"/>
      <c r="AE1163" s="6"/>
      <c r="AF1163" s="6"/>
      <c r="AH1163" s="1"/>
      <c r="AI1163" s="1"/>
      <c r="AJ1163" s="1"/>
      <c r="AK1163" s="1"/>
      <c r="AL1163" s="8"/>
      <c r="AS1163" s="41"/>
      <c r="AT1163" s="1"/>
      <c r="AX1163" s="58"/>
      <c r="BM1163" s="4"/>
      <c r="BN1163" s="6"/>
      <c r="BO1163" s="6"/>
      <c r="BP1163" s="6"/>
      <c r="BQ1163" s="6"/>
      <c r="BR1163" s="6"/>
      <c r="BT1163" s="68"/>
    </row>
    <row r="1164" spans="3:72" s="5" customFormat="1" x14ac:dyDescent="0.35">
      <c r="C1164" s="402"/>
      <c r="D1164" s="402"/>
      <c r="E1164" s="6"/>
      <c r="F1164" s="77"/>
      <c r="G1164" s="77"/>
      <c r="H1164" s="77"/>
      <c r="J1164" s="459"/>
      <c r="K1164" s="6"/>
      <c r="L1164" s="6"/>
      <c r="M1164" s="6"/>
      <c r="N1164" s="6"/>
      <c r="Q1164" s="47"/>
      <c r="S1164" s="6"/>
      <c r="T1164" s="6"/>
      <c r="U1164" s="6"/>
      <c r="W1164" s="6"/>
      <c r="X1164" s="6"/>
      <c r="Y1164" s="6"/>
      <c r="AA1164" s="54"/>
      <c r="AC1164" s="6"/>
      <c r="AD1164" s="288"/>
      <c r="AE1164" s="6"/>
      <c r="AF1164" s="6"/>
      <c r="AH1164" s="1"/>
      <c r="AI1164" s="1"/>
      <c r="AJ1164" s="1"/>
      <c r="AK1164" s="1"/>
      <c r="AL1164" s="8"/>
      <c r="AS1164" s="41"/>
      <c r="AT1164" s="1"/>
      <c r="AX1164" s="58"/>
      <c r="BM1164" s="4"/>
      <c r="BN1164" s="6"/>
      <c r="BO1164" s="6"/>
      <c r="BP1164" s="6"/>
      <c r="BQ1164" s="6"/>
      <c r="BR1164" s="6"/>
      <c r="BT1164" s="68"/>
    </row>
    <row r="1165" spans="3:72" s="5" customFormat="1" x14ac:dyDescent="0.35">
      <c r="C1165" s="402"/>
      <c r="D1165" s="402"/>
      <c r="E1165" s="6"/>
      <c r="F1165" s="77"/>
      <c r="G1165" s="77"/>
      <c r="H1165" s="77"/>
      <c r="J1165" s="459"/>
      <c r="K1165" s="6"/>
      <c r="L1165" s="6"/>
      <c r="M1165" s="6"/>
      <c r="N1165" s="6"/>
      <c r="Q1165" s="47"/>
      <c r="S1165" s="6"/>
      <c r="T1165" s="6"/>
      <c r="U1165" s="6"/>
      <c r="W1165" s="6"/>
      <c r="X1165" s="6"/>
      <c r="Y1165" s="6"/>
      <c r="AA1165" s="54"/>
      <c r="AC1165" s="6"/>
      <c r="AD1165" s="288"/>
      <c r="AE1165" s="6"/>
      <c r="AF1165" s="6"/>
      <c r="AH1165" s="1"/>
      <c r="AI1165" s="1"/>
      <c r="AJ1165" s="1"/>
      <c r="AK1165" s="1"/>
      <c r="AL1165" s="8"/>
      <c r="AS1165" s="41"/>
      <c r="AT1165" s="1"/>
      <c r="AX1165" s="58"/>
      <c r="BM1165" s="4"/>
      <c r="BN1165" s="6"/>
      <c r="BO1165" s="6"/>
      <c r="BP1165" s="6"/>
      <c r="BQ1165" s="6"/>
      <c r="BR1165" s="6"/>
      <c r="BT1165" s="68"/>
    </row>
    <row r="1166" spans="3:72" s="5" customFormat="1" x14ac:dyDescent="0.35">
      <c r="C1166" s="402"/>
      <c r="D1166" s="402"/>
      <c r="E1166" s="6"/>
      <c r="F1166" s="77"/>
      <c r="G1166" s="77"/>
      <c r="H1166" s="77"/>
      <c r="J1166" s="459"/>
      <c r="K1166" s="6"/>
      <c r="L1166" s="6"/>
      <c r="M1166" s="6"/>
      <c r="N1166" s="6"/>
      <c r="Q1166" s="47"/>
      <c r="S1166" s="6"/>
      <c r="T1166" s="6"/>
      <c r="U1166" s="6"/>
      <c r="W1166" s="6"/>
      <c r="X1166" s="6"/>
      <c r="Y1166" s="6"/>
      <c r="AA1166" s="54"/>
      <c r="AC1166" s="6"/>
      <c r="AD1166" s="288"/>
      <c r="AE1166" s="6"/>
      <c r="AF1166" s="6"/>
      <c r="AH1166" s="1"/>
      <c r="AI1166" s="1"/>
      <c r="AJ1166" s="1"/>
      <c r="AK1166" s="1"/>
      <c r="AL1166" s="8"/>
      <c r="AS1166" s="41"/>
      <c r="AT1166" s="1"/>
      <c r="AX1166" s="58"/>
      <c r="BM1166" s="4"/>
      <c r="BN1166" s="6"/>
      <c r="BO1166" s="6"/>
      <c r="BP1166" s="6"/>
      <c r="BQ1166" s="6"/>
      <c r="BR1166" s="6"/>
      <c r="BT1166" s="68"/>
    </row>
    <row r="1167" spans="3:72" s="5" customFormat="1" x14ac:dyDescent="0.35">
      <c r="C1167" s="402"/>
      <c r="D1167" s="402"/>
      <c r="E1167" s="6"/>
      <c r="F1167" s="77"/>
      <c r="G1167" s="77"/>
      <c r="H1167" s="77"/>
      <c r="J1167" s="459"/>
      <c r="K1167" s="6"/>
      <c r="L1167" s="6"/>
      <c r="M1167" s="6"/>
      <c r="N1167" s="6"/>
      <c r="Q1167" s="47"/>
      <c r="S1167" s="6"/>
      <c r="T1167" s="6"/>
      <c r="U1167" s="6"/>
      <c r="W1167" s="6"/>
      <c r="X1167" s="6"/>
      <c r="Y1167" s="6"/>
      <c r="AA1167" s="54"/>
      <c r="AC1167" s="6"/>
      <c r="AD1167" s="288"/>
      <c r="AE1167" s="6"/>
      <c r="AF1167" s="6"/>
      <c r="AH1167" s="1"/>
      <c r="AI1167" s="1"/>
      <c r="AJ1167" s="1"/>
      <c r="AK1167" s="1"/>
      <c r="AL1167" s="8"/>
      <c r="AS1167" s="41"/>
      <c r="AT1167" s="1"/>
      <c r="AX1167" s="58"/>
      <c r="BM1167" s="4"/>
      <c r="BN1167" s="6"/>
      <c r="BO1167" s="6"/>
      <c r="BP1167" s="6"/>
      <c r="BQ1167" s="6"/>
      <c r="BR1167" s="6"/>
      <c r="BT1167" s="68"/>
    </row>
    <row r="1168" spans="3:72" s="5" customFormat="1" x14ac:dyDescent="0.35">
      <c r="C1168" s="402"/>
      <c r="D1168" s="402"/>
      <c r="E1168" s="6"/>
      <c r="F1168" s="77"/>
      <c r="G1168" s="77"/>
      <c r="H1168" s="77"/>
      <c r="J1168" s="459"/>
      <c r="K1168" s="6"/>
      <c r="L1168" s="6"/>
      <c r="M1168" s="6"/>
      <c r="N1168" s="6"/>
      <c r="Q1168" s="47"/>
      <c r="S1168" s="6"/>
      <c r="T1168" s="6"/>
      <c r="U1168" s="6"/>
      <c r="W1168" s="6"/>
      <c r="X1168" s="6"/>
      <c r="Y1168" s="6"/>
      <c r="AA1168" s="54"/>
      <c r="AC1168" s="6"/>
      <c r="AD1168" s="288"/>
      <c r="AE1168" s="6"/>
      <c r="AF1168" s="6"/>
      <c r="AH1168" s="1"/>
      <c r="AI1168" s="1"/>
      <c r="AJ1168" s="1"/>
      <c r="AK1168" s="1"/>
      <c r="AL1168" s="8"/>
      <c r="AS1168" s="41"/>
      <c r="AT1168" s="1"/>
      <c r="AX1168" s="58"/>
      <c r="BM1168" s="4"/>
      <c r="BN1168" s="6"/>
      <c r="BO1168" s="6"/>
      <c r="BP1168" s="6"/>
      <c r="BQ1168" s="6"/>
      <c r="BR1168" s="6"/>
      <c r="BT1168" s="68"/>
    </row>
    <row r="1169" spans="3:72" s="5" customFormat="1" x14ac:dyDescent="0.35">
      <c r="C1169" s="402"/>
      <c r="D1169" s="402"/>
      <c r="E1169" s="6"/>
      <c r="F1169" s="77"/>
      <c r="G1169" s="77"/>
      <c r="H1169" s="77"/>
      <c r="J1169" s="459"/>
      <c r="K1169" s="6"/>
      <c r="L1169" s="6"/>
      <c r="M1169" s="6"/>
      <c r="N1169" s="6"/>
      <c r="Q1169" s="47"/>
      <c r="S1169" s="6"/>
      <c r="T1169" s="6"/>
      <c r="U1169" s="6"/>
      <c r="W1169" s="6"/>
      <c r="X1169" s="6"/>
      <c r="Y1169" s="6"/>
      <c r="AA1169" s="54"/>
      <c r="AC1169" s="6"/>
      <c r="AD1169" s="288"/>
      <c r="AE1169" s="6"/>
      <c r="AF1169" s="6"/>
      <c r="AH1169" s="1"/>
      <c r="AI1169" s="1"/>
      <c r="AJ1169" s="1"/>
      <c r="AK1169" s="1"/>
      <c r="AL1169" s="8"/>
      <c r="AS1169" s="41"/>
      <c r="AT1169" s="1"/>
      <c r="AX1169" s="58"/>
      <c r="BM1169" s="4"/>
      <c r="BN1169" s="6"/>
      <c r="BO1169" s="6"/>
      <c r="BP1169" s="6"/>
      <c r="BQ1169" s="6"/>
      <c r="BR1169" s="6"/>
      <c r="BT1169" s="68"/>
    </row>
    <row r="1170" spans="3:72" s="5" customFormat="1" x14ac:dyDescent="0.35">
      <c r="C1170" s="402"/>
      <c r="D1170" s="402"/>
      <c r="E1170" s="6"/>
      <c r="F1170" s="77"/>
      <c r="G1170" s="77"/>
      <c r="H1170" s="77"/>
      <c r="J1170" s="459"/>
      <c r="K1170" s="6"/>
      <c r="L1170" s="6"/>
      <c r="M1170" s="6"/>
      <c r="N1170" s="6"/>
      <c r="Q1170" s="47"/>
      <c r="S1170" s="6"/>
      <c r="T1170" s="6"/>
      <c r="U1170" s="6"/>
      <c r="W1170" s="6"/>
      <c r="X1170" s="6"/>
      <c r="Y1170" s="6"/>
      <c r="AA1170" s="54"/>
      <c r="AC1170" s="6"/>
      <c r="AD1170" s="288"/>
      <c r="AE1170" s="6"/>
      <c r="AF1170" s="6"/>
      <c r="AH1170" s="1"/>
      <c r="AI1170" s="1"/>
      <c r="AJ1170" s="1"/>
      <c r="AK1170" s="1"/>
      <c r="AL1170" s="8"/>
      <c r="AS1170" s="41"/>
      <c r="AT1170" s="1"/>
      <c r="AX1170" s="58"/>
      <c r="BM1170" s="4"/>
      <c r="BN1170" s="6"/>
      <c r="BO1170" s="6"/>
      <c r="BP1170" s="6"/>
      <c r="BQ1170" s="6"/>
      <c r="BR1170" s="6"/>
      <c r="BT1170" s="68"/>
    </row>
    <row r="1171" spans="3:72" s="5" customFormat="1" x14ac:dyDescent="0.35">
      <c r="C1171" s="402"/>
      <c r="D1171" s="402"/>
      <c r="E1171" s="6"/>
      <c r="F1171" s="77"/>
      <c r="G1171" s="77"/>
      <c r="H1171" s="77"/>
      <c r="J1171" s="459"/>
      <c r="K1171" s="6"/>
      <c r="L1171" s="6"/>
      <c r="M1171" s="6"/>
      <c r="N1171" s="6"/>
      <c r="Q1171" s="47"/>
      <c r="S1171" s="6"/>
      <c r="T1171" s="6"/>
      <c r="U1171" s="6"/>
      <c r="W1171" s="6"/>
      <c r="X1171" s="6"/>
      <c r="Y1171" s="6"/>
      <c r="AA1171" s="54"/>
      <c r="AC1171" s="6"/>
      <c r="AD1171" s="288"/>
      <c r="AE1171" s="6"/>
      <c r="AF1171" s="6"/>
      <c r="AH1171" s="1"/>
      <c r="AI1171" s="1"/>
      <c r="AJ1171" s="1"/>
      <c r="AK1171" s="1"/>
      <c r="AL1171" s="8"/>
      <c r="AS1171" s="41"/>
      <c r="AT1171" s="1"/>
      <c r="AX1171" s="58"/>
      <c r="BM1171" s="4"/>
      <c r="BN1171" s="6"/>
      <c r="BO1171" s="6"/>
      <c r="BP1171" s="6"/>
      <c r="BQ1171" s="6"/>
      <c r="BR1171" s="6"/>
      <c r="BT1171" s="68"/>
    </row>
    <row r="1172" spans="3:72" s="5" customFormat="1" x14ac:dyDescent="0.35">
      <c r="C1172" s="402"/>
      <c r="D1172" s="402"/>
      <c r="E1172" s="6"/>
      <c r="F1172" s="77"/>
      <c r="G1172" s="77"/>
      <c r="H1172" s="77"/>
      <c r="J1172" s="459"/>
      <c r="K1172" s="6"/>
      <c r="L1172" s="6"/>
      <c r="M1172" s="6"/>
      <c r="N1172" s="6"/>
      <c r="Q1172" s="47"/>
      <c r="S1172" s="6"/>
      <c r="T1172" s="6"/>
      <c r="U1172" s="6"/>
      <c r="W1172" s="6"/>
      <c r="X1172" s="6"/>
      <c r="Y1172" s="6"/>
      <c r="AA1172" s="54"/>
      <c r="AC1172" s="6"/>
      <c r="AD1172" s="288"/>
      <c r="AE1172" s="6"/>
      <c r="AF1172" s="6"/>
      <c r="AH1172" s="1"/>
      <c r="AI1172" s="1"/>
      <c r="AJ1172" s="1"/>
      <c r="AK1172" s="1"/>
      <c r="AL1172" s="8"/>
      <c r="AS1172" s="41"/>
      <c r="AT1172" s="1"/>
      <c r="AX1172" s="58"/>
      <c r="BM1172" s="4"/>
      <c r="BN1172" s="6"/>
      <c r="BO1172" s="6"/>
      <c r="BP1172" s="6"/>
      <c r="BQ1172" s="6"/>
      <c r="BR1172" s="6"/>
      <c r="BT1172" s="68"/>
    </row>
    <row r="1173" spans="3:72" s="5" customFormat="1" x14ac:dyDescent="0.35">
      <c r="C1173" s="402"/>
      <c r="D1173" s="402"/>
      <c r="E1173" s="6"/>
      <c r="F1173" s="77"/>
      <c r="G1173" s="77"/>
      <c r="H1173" s="77"/>
      <c r="J1173" s="459"/>
      <c r="K1173" s="6"/>
      <c r="L1173" s="6"/>
      <c r="M1173" s="6"/>
      <c r="N1173" s="6"/>
      <c r="Q1173" s="47"/>
      <c r="S1173" s="6"/>
      <c r="T1173" s="6"/>
      <c r="U1173" s="6"/>
      <c r="W1173" s="6"/>
      <c r="X1173" s="6"/>
      <c r="Y1173" s="6"/>
      <c r="AA1173" s="54"/>
      <c r="AC1173" s="6"/>
      <c r="AD1173" s="288"/>
      <c r="AE1173" s="6"/>
      <c r="AF1173" s="6"/>
      <c r="AH1173" s="1"/>
      <c r="AI1173" s="1"/>
      <c r="AJ1173" s="1"/>
      <c r="AK1173" s="1"/>
      <c r="AL1173" s="8"/>
      <c r="AS1173" s="41"/>
      <c r="AT1173" s="1"/>
      <c r="AX1173" s="58"/>
      <c r="BM1173" s="4"/>
      <c r="BN1173" s="6"/>
      <c r="BO1173" s="6"/>
      <c r="BP1173" s="6"/>
      <c r="BQ1173" s="6"/>
      <c r="BR1173" s="6"/>
      <c r="BT1173" s="68"/>
    </row>
    <row r="1174" spans="3:72" s="5" customFormat="1" x14ac:dyDescent="0.35">
      <c r="C1174" s="402"/>
      <c r="D1174" s="402"/>
      <c r="E1174" s="6"/>
      <c r="F1174" s="77"/>
      <c r="G1174" s="77"/>
      <c r="H1174" s="77"/>
      <c r="J1174" s="459"/>
      <c r="K1174" s="6"/>
      <c r="L1174" s="6"/>
      <c r="M1174" s="6"/>
      <c r="N1174" s="6"/>
      <c r="Q1174" s="47"/>
      <c r="S1174" s="6"/>
      <c r="T1174" s="6"/>
      <c r="U1174" s="6"/>
      <c r="W1174" s="6"/>
      <c r="X1174" s="6"/>
      <c r="Y1174" s="6"/>
      <c r="AA1174" s="54"/>
      <c r="AC1174" s="6"/>
      <c r="AD1174" s="288"/>
      <c r="AE1174" s="6"/>
      <c r="AF1174" s="6"/>
      <c r="AH1174" s="1"/>
      <c r="AI1174" s="1"/>
      <c r="AJ1174" s="1"/>
      <c r="AK1174" s="1"/>
      <c r="AL1174" s="8"/>
      <c r="AS1174" s="41"/>
      <c r="AT1174" s="1"/>
      <c r="AX1174" s="58"/>
      <c r="BM1174" s="4"/>
      <c r="BN1174" s="6"/>
      <c r="BO1174" s="6"/>
      <c r="BP1174" s="6"/>
      <c r="BQ1174" s="6"/>
      <c r="BR1174" s="6"/>
      <c r="BT1174" s="68"/>
    </row>
    <row r="1175" spans="3:72" s="5" customFormat="1" x14ac:dyDescent="0.35">
      <c r="C1175" s="402"/>
      <c r="D1175" s="402"/>
      <c r="E1175" s="6"/>
      <c r="F1175" s="77"/>
      <c r="G1175" s="77"/>
      <c r="H1175" s="77"/>
      <c r="J1175" s="459"/>
      <c r="K1175" s="6"/>
      <c r="L1175" s="6"/>
      <c r="M1175" s="6"/>
      <c r="N1175" s="6"/>
      <c r="Q1175" s="47"/>
      <c r="S1175" s="6"/>
      <c r="T1175" s="6"/>
      <c r="U1175" s="6"/>
      <c r="W1175" s="6"/>
      <c r="X1175" s="6"/>
      <c r="Y1175" s="6"/>
      <c r="AA1175" s="54"/>
      <c r="AC1175" s="6"/>
      <c r="AD1175" s="288"/>
      <c r="AE1175" s="6"/>
      <c r="AF1175" s="6"/>
      <c r="AH1175" s="1"/>
      <c r="AI1175" s="1"/>
      <c r="AJ1175" s="1"/>
      <c r="AK1175" s="1"/>
      <c r="AL1175" s="8"/>
      <c r="AS1175" s="41"/>
      <c r="AT1175" s="1"/>
      <c r="AX1175" s="58"/>
      <c r="BM1175" s="4"/>
      <c r="BN1175" s="6"/>
      <c r="BO1175" s="6"/>
      <c r="BP1175" s="6"/>
      <c r="BQ1175" s="6"/>
      <c r="BR1175" s="6"/>
      <c r="BT1175" s="68"/>
    </row>
    <row r="1176" spans="3:72" s="5" customFormat="1" x14ac:dyDescent="0.35">
      <c r="C1176" s="402"/>
      <c r="D1176" s="402"/>
      <c r="E1176" s="6"/>
      <c r="F1176" s="77"/>
      <c r="G1176" s="77"/>
      <c r="H1176" s="77"/>
      <c r="J1176" s="459"/>
      <c r="K1176" s="6"/>
      <c r="L1176" s="6"/>
      <c r="M1176" s="6"/>
      <c r="N1176" s="6"/>
      <c r="Q1176" s="47"/>
      <c r="S1176" s="6"/>
      <c r="T1176" s="6"/>
      <c r="U1176" s="6"/>
      <c r="W1176" s="6"/>
      <c r="X1176" s="6"/>
      <c r="Y1176" s="6"/>
      <c r="AA1176" s="54"/>
      <c r="AC1176" s="6"/>
      <c r="AD1176" s="288"/>
      <c r="AE1176" s="6"/>
      <c r="AF1176" s="6"/>
      <c r="AH1176" s="1"/>
      <c r="AI1176" s="1"/>
      <c r="AJ1176" s="1"/>
      <c r="AK1176" s="1"/>
      <c r="AL1176" s="8"/>
      <c r="AS1176" s="41"/>
      <c r="AT1176" s="1"/>
      <c r="AX1176" s="58"/>
      <c r="BM1176" s="4"/>
      <c r="BN1176" s="6"/>
      <c r="BO1176" s="6"/>
      <c r="BP1176" s="6"/>
      <c r="BQ1176" s="6"/>
      <c r="BR1176" s="6"/>
      <c r="BT1176" s="68"/>
    </row>
    <row r="1177" spans="3:72" s="5" customFormat="1" x14ac:dyDescent="0.35">
      <c r="C1177" s="402"/>
      <c r="D1177" s="402"/>
      <c r="E1177" s="6"/>
      <c r="F1177" s="77"/>
      <c r="G1177" s="77"/>
      <c r="H1177" s="77"/>
      <c r="J1177" s="459"/>
      <c r="K1177" s="6"/>
      <c r="L1177" s="6"/>
      <c r="M1177" s="6"/>
      <c r="N1177" s="6"/>
      <c r="Q1177" s="47"/>
      <c r="S1177" s="6"/>
      <c r="T1177" s="6"/>
      <c r="U1177" s="6"/>
      <c r="W1177" s="6"/>
      <c r="X1177" s="6"/>
      <c r="Y1177" s="6"/>
      <c r="AA1177" s="54"/>
      <c r="AC1177" s="6"/>
      <c r="AD1177" s="288"/>
      <c r="AE1177" s="6"/>
      <c r="AF1177" s="6"/>
      <c r="AH1177" s="1"/>
      <c r="AI1177" s="1"/>
      <c r="AJ1177" s="1"/>
      <c r="AK1177" s="1"/>
      <c r="AL1177" s="8"/>
      <c r="AS1177" s="41"/>
      <c r="AT1177" s="1"/>
      <c r="AX1177" s="58"/>
      <c r="BM1177" s="4"/>
      <c r="BN1177" s="6"/>
      <c r="BO1177" s="6"/>
      <c r="BP1177" s="6"/>
      <c r="BQ1177" s="6"/>
      <c r="BR1177" s="6"/>
      <c r="BT1177" s="68"/>
    </row>
    <row r="1178" spans="3:72" s="5" customFormat="1" x14ac:dyDescent="0.35">
      <c r="C1178" s="402"/>
      <c r="D1178" s="402"/>
      <c r="E1178" s="6"/>
      <c r="F1178" s="77"/>
      <c r="G1178" s="77"/>
      <c r="H1178" s="77"/>
      <c r="J1178" s="459"/>
      <c r="K1178" s="6"/>
      <c r="L1178" s="6"/>
      <c r="M1178" s="6"/>
      <c r="N1178" s="6"/>
      <c r="Q1178" s="47"/>
      <c r="S1178" s="6"/>
      <c r="T1178" s="6"/>
      <c r="U1178" s="6"/>
      <c r="W1178" s="6"/>
      <c r="X1178" s="6"/>
      <c r="Y1178" s="6"/>
      <c r="AA1178" s="54"/>
      <c r="AC1178" s="6"/>
      <c r="AD1178" s="288"/>
      <c r="AE1178" s="6"/>
      <c r="AF1178" s="6"/>
      <c r="AH1178" s="1"/>
      <c r="AI1178" s="1"/>
      <c r="AJ1178" s="1"/>
      <c r="AK1178" s="1"/>
      <c r="AL1178" s="8"/>
      <c r="AS1178" s="41"/>
      <c r="AT1178" s="1"/>
      <c r="AX1178" s="58"/>
      <c r="BM1178" s="4"/>
      <c r="BN1178" s="6"/>
      <c r="BO1178" s="6"/>
      <c r="BP1178" s="6"/>
      <c r="BQ1178" s="6"/>
      <c r="BR1178" s="6"/>
      <c r="BT1178" s="68"/>
    </row>
    <row r="1179" spans="3:72" s="5" customFormat="1" x14ac:dyDescent="0.35">
      <c r="C1179" s="402"/>
      <c r="D1179" s="402"/>
      <c r="E1179" s="6"/>
      <c r="F1179" s="77"/>
      <c r="G1179" s="77"/>
      <c r="H1179" s="77"/>
      <c r="J1179" s="459"/>
      <c r="K1179" s="6"/>
      <c r="L1179" s="6"/>
      <c r="M1179" s="6"/>
      <c r="N1179" s="6"/>
      <c r="Q1179" s="47"/>
      <c r="S1179" s="6"/>
      <c r="T1179" s="6"/>
      <c r="U1179" s="6"/>
      <c r="W1179" s="6"/>
      <c r="X1179" s="6"/>
      <c r="Y1179" s="6"/>
      <c r="AA1179" s="54"/>
      <c r="AC1179" s="6"/>
      <c r="AD1179" s="288"/>
      <c r="AE1179" s="6"/>
      <c r="AF1179" s="6"/>
      <c r="AH1179" s="1"/>
      <c r="AI1179" s="1"/>
      <c r="AJ1179" s="1"/>
      <c r="AK1179" s="1"/>
      <c r="AL1179" s="8"/>
      <c r="AS1179" s="41"/>
      <c r="AT1179" s="1"/>
      <c r="AX1179" s="58"/>
      <c r="BM1179" s="4"/>
      <c r="BN1179" s="6"/>
      <c r="BO1179" s="6"/>
      <c r="BP1179" s="6"/>
      <c r="BQ1179" s="6"/>
      <c r="BR1179" s="6"/>
      <c r="BT1179" s="68"/>
    </row>
    <row r="1180" spans="3:72" s="5" customFormat="1" x14ac:dyDescent="0.35">
      <c r="C1180" s="402"/>
      <c r="D1180" s="402"/>
      <c r="E1180" s="6"/>
      <c r="F1180" s="77"/>
      <c r="G1180" s="77"/>
      <c r="H1180" s="77"/>
      <c r="J1180" s="459"/>
      <c r="K1180" s="6"/>
      <c r="L1180" s="6"/>
      <c r="M1180" s="6"/>
      <c r="N1180" s="6"/>
      <c r="Q1180" s="47"/>
      <c r="S1180" s="6"/>
      <c r="T1180" s="6"/>
      <c r="U1180" s="6"/>
      <c r="W1180" s="6"/>
      <c r="X1180" s="6"/>
      <c r="Y1180" s="6"/>
      <c r="AA1180" s="54"/>
      <c r="AC1180" s="6"/>
      <c r="AD1180" s="288"/>
      <c r="AE1180" s="6"/>
      <c r="AF1180" s="6"/>
      <c r="AH1180" s="1"/>
      <c r="AI1180" s="1"/>
      <c r="AJ1180" s="1"/>
      <c r="AK1180" s="1"/>
      <c r="AL1180" s="8"/>
      <c r="AS1180" s="41"/>
      <c r="AT1180" s="1"/>
      <c r="AX1180" s="58"/>
      <c r="BM1180" s="4"/>
      <c r="BN1180" s="6"/>
      <c r="BO1180" s="6"/>
      <c r="BP1180" s="6"/>
      <c r="BQ1180" s="6"/>
      <c r="BR1180" s="6"/>
      <c r="BT1180" s="68"/>
    </row>
    <row r="1181" spans="3:72" s="5" customFormat="1" x14ac:dyDescent="0.35">
      <c r="C1181" s="402"/>
      <c r="D1181" s="402"/>
      <c r="E1181" s="6"/>
      <c r="F1181" s="77"/>
      <c r="G1181" s="77"/>
      <c r="H1181" s="77"/>
      <c r="J1181" s="459"/>
      <c r="K1181" s="6"/>
      <c r="L1181" s="6"/>
      <c r="M1181" s="6"/>
      <c r="N1181" s="6"/>
      <c r="Q1181" s="47"/>
      <c r="S1181" s="6"/>
      <c r="T1181" s="6"/>
      <c r="U1181" s="6"/>
      <c r="W1181" s="6"/>
      <c r="X1181" s="6"/>
      <c r="Y1181" s="6"/>
      <c r="AA1181" s="54"/>
      <c r="AC1181" s="6"/>
      <c r="AD1181" s="288"/>
      <c r="AE1181" s="6"/>
      <c r="AF1181" s="6"/>
      <c r="AH1181" s="1"/>
      <c r="AI1181" s="1"/>
      <c r="AJ1181" s="1"/>
      <c r="AK1181" s="1"/>
      <c r="AL1181" s="8"/>
      <c r="AS1181" s="41"/>
      <c r="AT1181" s="1"/>
      <c r="AX1181" s="58"/>
      <c r="BM1181" s="4"/>
      <c r="BN1181" s="6"/>
      <c r="BO1181" s="6"/>
      <c r="BP1181" s="6"/>
      <c r="BQ1181" s="6"/>
      <c r="BR1181" s="6"/>
      <c r="BT1181" s="68"/>
    </row>
    <row r="1182" spans="3:72" s="5" customFormat="1" x14ac:dyDescent="0.35">
      <c r="C1182" s="402"/>
      <c r="D1182" s="402"/>
      <c r="E1182" s="6"/>
      <c r="F1182" s="77"/>
      <c r="G1182" s="77"/>
      <c r="H1182" s="77"/>
      <c r="J1182" s="459"/>
      <c r="K1182" s="6"/>
      <c r="L1182" s="6"/>
      <c r="M1182" s="6"/>
      <c r="N1182" s="6"/>
      <c r="Q1182" s="47"/>
      <c r="S1182" s="6"/>
      <c r="T1182" s="6"/>
      <c r="U1182" s="6"/>
      <c r="W1182" s="6"/>
      <c r="X1182" s="6"/>
      <c r="Y1182" s="6"/>
      <c r="AA1182" s="54"/>
      <c r="AC1182" s="6"/>
      <c r="AD1182" s="288"/>
      <c r="AE1182" s="6"/>
      <c r="AF1182" s="6"/>
      <c r="AH1182" s="1"/>
      <c r="AI1182" s="1"/>
      <c r="AJ1182" s="1"/>
      <c r="AK1182" s="1"/>
      <c r="AL1182" s="8"/>
      <c r="AS1182" s="41"/>
      <c r="AT1182" s="1"/>
      <c r="AX1182" s="58"/>
      <c r="BM1182" s="4"/>
      <c r="BN1182" s="6"/>
      <c r="BO1182" s="6"/>
      <c r="BP1182" s="6"/>
      <c r="BQ1182" s="6"/>
      <c r="BR1182" s="6"/>
      <c r="BT1182" s="68"/>
    </row>
    <row r="1183" spans="3:72" s="5" customFormat="1" x14ac:dyDescent="0.35">
      <c r="C1183" s="402"/>
      <c r="D1183" s="402"/>
      <c r="E1183" s="6"/>
      <c r="F1183" s="77"/>
      <c r="G1183" s="77"/>
      <c r="H1183" s="77"/>
      <c r="J1183" s="459"/>
      <c r="K1183" s="6"/>
      <c r="L1183" s="6"/>
      <c r="M1183" s="6"/>
      <c r="N1183" s="6"/>
      <c r="Q1183" s="47"/>
      <c r="S1183" s="6"/>
      <c r="T1183" s="6"/>
      <c r="U1183" s="6"/>
      <c r="W1183" s="6"/>
      <c r="X1183" s="6"/>
      <c r="Y1183" s="6"/>
      <c r="AA1183" s="54"/>
      <c r="AC1183" s="6"/>
      <c r="AD1183" s="288"/>
      <c r="AE1183" s="6"/>
      <c r="AF1183" s="6"/>
      <c r="AH1183" s="1"/>
      <c r="AI1183" s="1"/>
      <c r="AJ1183" s="1"/>
      <c r="AK1183" s="1"/>
      <c r="AL1183" s="8"/>
      <c r="AS1183" s="41"/>
      <c r="AT1183" s="1"/>
      <c r="AX1183" s="58"/>
      <c r="BM1183" s="4"/>
      <c r="BN1183" s="6"/>
      <c r="BO1183" s="6"/>
      <c r="BP1183" s="6"/>
      <c r="BQ1183" s="6"/>
      <c r="BR1183" s="6"/>
      <c r="BT1183" s="68"/>
    </row>
    <row r="1184" spans="3:72" s="5" customFormat="1" x14ac:dyDescent="0.35">
      <c r="C1184" s="402"/>
      <c r="D1184" s="402"/>
      <c r="E1184" s="6"/>
      <c r="F1184" s="77"/>
      <c r="G1184" s="77"/>
      <c r="H1184" s="77"/>
      <c r="J1184" s="459"/>
      <c r="K1184" s="6"/>
      <c r="L1184" s="6"/>
      <c r="M1184" s="6"/>
      <c r="N1184" s="6"/>
      <c r="Q1184" s="47"/>
      <c r="S1184" s="6"/>
      <c r="T1184" s="6"/>
      <c r="U1184" s="6"/>
      <c r="W1184" s="6"/>
      <c r="X1184" s="6"/>
      <c r="Y1184" s="6"/>
      <c r="AA1184" s="54"/>
      <c r="AC1184" s="6"/>
      <c r="AD1184" s="288"/>
      <c r="AE1184" s="6"/>
      <c r="AF1184" s="6"/>
      <c r="AH1184" s="1"/>
      <c r="AI1184" s="1"/>
      <c r="AJ1184" s="1"/>
      <c r="AK1184" s="1"/>
      <c r="AL1184" s="8"/>
      <c r="AS1184" s="41"/>
      <c r="AT1184" s="1"/>
      <c r="AX1184" s="58"/>
      <c r="BM1184" s="4"/>
      <c r="BN1184" s="6"/>
      <c r="BO1184" s="6"/>
      <c r="BP1184" s="6"/>
      <c r="BQ1184" s="6"/>
      <c r="BR1184" s="6"/>
      <c r="BT1184" s="68"/>
    </row>
    <row r="1185" spans="3:72" s="5" customFormat="1" x14ac:dyDescent="0.35">
      <c r="C1185" s="402"/>
      <c r="D1185" s="402"/>
      <c r="E1185" s="6"/>
      <c r="F1185" s="77"/>
      <c r="G1185" s="77"/>
      <c r="H1185" s="77"/>
      <c r="J1185" s="459"/>
      <c r="K1185" s="6"/>
      <c r="L1185" s="6"/>
      <c r="M1185" s="6"/>
      <c r="N1185" s="6"/>
      <c r="Q1185" s="47"/>
      <c r="S1185" s="6"/>
      <c r="T1185" s="6"/>
      <c r="U1185" s="6"/>
      <c r="W1185" s="6"/>
      <c r="X1185" s="6"/>
      <c r="Y1185" s="6"/>
      <c r="AA1185" s="54"/>
      <c r="AC1185" s="6"/>
      <c r="AD1185" s="288"/>
      <c r="AE1185" s="6"/>
      <c r="AF1185" s="6"/>
      <c r="AH1185" s="1"/>
      <c r="AI1185" s="1"/>
      <c r="AJ1185" s="1"/>
      <c r="AK1185" s="1"/>
      <c r="AL1185" s="8"/>
      <c r="AS1185" s="41"/>
      <c r="AT1185" s="1"/>
      <c r="AX1185" s="58"/>
      <c r="BM1185" s="4"/>
      <c r="BN1185" s="6"/>
      <c r="BO1185" s="6"/>
      <c r="BP1185" s="6"/>
      <c r="BQ1185" s="6"/>
      <c r="BR1185" s="6"/>
      <c r="BT1185" s="68"/>
    </row>
    <row r="1186" spans="3:72" s="5" customFormat="1" x14ac:dyDescent="0.35">
      <c r="C1186" s="402"/>
      <c r="D1186" s="402"/>
      <c r="E1186" s="6"/>
      <c r="F1186" s="77"/>
      <c r="G1186" s="77"/>
      <c r="H1186" s="77"/>
      <c r="J1186" s="459"/>
      <c r="K1186" s="6"/>
      <c r="L1186" s="6"/>
      <c r="M1186" s="6"/>
      <c r="N1186" s="6"/>
      <c r="Q1186" s="47"/>
      <c r="S1186" s="6"/>
      <c r="T1186" s="6"/>
      <c r="U1186" s="6"/>
      <c r="W1186" s="6"/>
      <c r="X1186" s="6"/>
      <c r="Y1186" s="6"/>
      <c r="AA1186" s="54"/>
      <c r="AC1186" s="6"/>
      <c r="AD1186" s="288"/>
      <c r="AE1186" s="6"/>
      <c r="AF1186" s="6"/>
      <c r="AH1186" s="1"/>
      <c r="AI1186" s="1"/>
      <c r="AJ1186" s="1"/>
      <c r="AK1186" s="1"/>
      <c r="AL1186" s="8"/>
      <c r="AS1186" s="41"/>
      <c r="AT1186" s="1"/>
      <c r="AX1186" s="58"/>
      <c r="BM1186" s="4"/>
      <c r="BN1186" s="6"/>
      <c r="BO1186" s="6"/>
      <c r="BP1186" s="6"/>
      <c r="BQ1186" s="6"/>
      <c r="BR1186" s="6"/>
      <c r="BT1186" s="68"/>
    </row>
    <row r="1187" spans="3:72" s="5" customFormat="1" x14ac:dyDescent="0.35">
      <c r="C1187" s="402"/>
      <c r="D1187" s="402"/>
      <c r="E1187" s="6"/>
      <c r="F1187" s="77"/>
      <c r="G1187" s="77"/>
      <c r="H1187" s="77"/>
      <c r="J1187" s="459"/>
      <c r="K1187" s="6"/>
      <c r="L1187" s="6"/>
      <c r="M1187" s="6"/>
      <c r="N1187" s="6"/>
      <c r="Q1187" s="47"/>
      <c r="S1187" s="6"/>
      <c r="T1187" s="6"/>
      <c r="U1187" s="6"/>
      <c r="W1187" s="6"/>
      <c r="X1187" s="6"/>
      <c r="Y1187" s="6"/>
      <c r="AA1187" s="54"/>
      <c r="AC1187" s="6"/>
      <c r="AD1187" s="288"/>
      <c r="AE1187" s="6"/>
      <c r="AF1187" s="6"/>
      <c r="AH1187" s="1"/>
      <c r="AI1187" s="1"/>
      <c r="AJ1187" s="1"/>
      <c r="AK1187" s="1"/>
      <c r="AL1187" s="8"/>
      <c r="AS1187" s="41"/>
      <c r="AT1187" s="1"/>
      <c r="AX1187" s="58"/>
      <c r="BM1187" s="4"/>
      <c r="BN1187" s="6"/>
      <c r="BO1187" s="6"/>
      <c r="BP1187" s="6"/>
      <c r="BQ1187" s="6"/>
      <c r="BR1187" s="6"/>
      <c r="BT1187" s="68"/>
    </row>
    <row r="1188" spans="3:72" s="5" customFormat="1" x14ac:dyDescent="0.35">
      <c r="C1188" s="402"/>
      <c r="D1188" s="402"/>
      <c r="E1188" s="6"/>
      <c r="F1188" s="77"/>
      <c r="G1188" s="77"/>
      <c r="H1188" s="77"/>
      <c r="J1188" s="459"/>
      <c r="K1188" s="6"/>
      <c r="L1188" s="6"/>
      <c r="M1188" s="6"/>
      <c r="N1188" s="6"/>
      <c r="Q1188" s="47"/>
      <c r="S1188" s="6"/>
      <c r="T1188" s="6"/>
      <c r="U1188" s="6"/>
      <c r="W1188" s="6"/>
      <c r="X1188" s="6"/>
      <c r="Y1188" s="6"/>
      <c r="AA1188" s="54"/>
      <c r="AC1188" s="6"/>
      <c r="AD1188" s="288"/>
      <c r="AE1188" s="6"/>
      <c r="AF1188" s="6"/>
      <c r="AH1188" s="1"/>
      <c r="AI1188" s="1"/>
      <c r="AJ1188" s="1"/>
      <c r="AK1188" s="1"/>
      <c r="AL1188" s="8"/>
      <c r="AS1188" s="41"/>
      <c r="AT1188" s="1"/>
      <c r="AX1188" s="58"/>
      <c r="BM1188" s="4"/>
      <c r="BN1188" s="6"/>
      <c r="BO1188" s="6"/>
      <c r="BP1188" s="6"/>
      <c r="BQ1188" s="6"/>
      <c r="BR1188" s="6"/>
      <c r="BT1188" s="68"/>
    </row>
    <row r="1189" spans="3:72" s="5" customFormat="1" x14ac:dyDescent="0.35">
      <c r="C1189" s="402"/>
      <c r="D1189" s="402"/>
      <c r="E1189" s="6"/>
      <c r="F1189" s="77"/>
      <c r="G1189" s="77"/>
      <c r="H1189" s="77"/>
      <c r="J1189" s="459"/>
      <c r="K1189" s="6"/>
      <c r="L1189" s="6"/>
      <c r="M1189" s="6"/>
      <c r="N1189" s="6"/>
      <c r="Q1189" s="47"/>
      <c r="S1189" s="6"/>
      <c r="T1189" s="6"/>
      <c r="U1189" s="6"/>
      <c r="W1189" s="6"/>
      <c r="X1189" s="6"/>
      <c r="Y1189" s="6"/>
      <c r="AA1189" s="54"/>
      <c r="AC1189" s="6"/>
      <c r="AD1189" s="288"/>
      <c r="AE1189" s="6"/>
      <c r="AF1189" s="6"/>
      <c r="AH1189" s="1"/>
      <c r="AI1189" s="1"/>
      <c r="AJ1189" s="1"/>
      <c r="AK1189" s="1"/>
      <c r="AL1189" s="8"/>
      <c r="AS1189" s="41"/>
      <c r="AT1189" s="1"/>
      <c r="AX1189" s="58"/>
      <c r="BM1189" s="4"/>
      <c r="BN1189" s="6"/>
      <c r="BO1189" s="6"/>
      <c r="BP1189" s="6"/>
      <c r="BQ1189" s="6"/>
      <c r="BR1189" s="6"/>
      <c r="BT1189" s="68"/>
    </row>
    <row r="1190" spans="3:72" s="5" customFormat="1" x14ac:dyDescent="0.35">
      <c r="C1190" s="402"/>
      <c r="D1190" s="402"/>
      <c r="E1190" s="6"/>
      <c r="F1190" s="77"/>
      <c r="G1190" s="77"/>
      <c r="H1190" s="77"/>
      <c r="J1190" s="459"/>
      <c r="K1190" s="6"/>
      <c r="L1190" s="6"/>
      <c r="M1190" s="6"/>
      <c r="N1190" s="6"/>
      <c r="Q1190" s="47"/>
      <c r="S1190" s="6"/>
      <c r="T1190" s="6"/>
      <c r="U1190" s="6"/>
      <c r="W1190" s="6"/>
      <c r="X1190" s="6"/>
      <c r="Y1190" s="6"/>
      <c r="AA1190" s="54"/>
      <c r="AC1190" s="6"/>
      <c r="AD1190" s="288"/>
      <c r="AE1190" s="6"/>
      <c r="AF1190" s="6"/>
      <c r="AH1190" s="1"/>
      <c r="AI1190" s="1"/>
      <c r="AJ1190" s="1"/>
      <c r="AK1190" s="1"/>
      <c r="AL1190" s="8"/>
      <c r="AS1190" s="41"/>
      <c r="AT1190" s="1"/>
      <c r="AX1190" s="58"/>
      <c r="BM1190" s="4"/>
      <c r="BN1190" s="6"/>
      <c r="BO1190" s="6"/>
      <c r="BP1190" s="6"/>
      <c r="BQ1190" s="6"/>
      <c r="BR1190" s="6"/>
      <c r="BT1190" s="68"/>
    </row>
    <row r="1191" spans="3:72" s="5" customFormat="1" x14ac:dyDescent="0.35">
      <c r="C1191" s="402"/>
      <c r="D1191" s="402"/>
      <c r="E1191" s="6"/>
      <c r="F1191" s="77"/>
      <c r="G1191" s="77"/>
      <c r="H1191" s="77"/>
      <c r="J1191" s="459"/>
      <c r="K1191" s="6"/>
      <c r="L1191" s="6"/>
      <c r="M1191" s="6"/>
      <c r="N1191" s="6"/>
      <c r="Q1191" s="47"/>
      <c r="S1191" s="6"/>
      <c r="T1191" s="6"/>
      <c r="U1191" s="6"/>
      <c r="W1191" s="6"/>
      <c r="X1191" s="6"/>
      <c r="Y1191" s="6"/>
      <c r="AA1191" s="54"/>
      <c r="AC1191" s="6"/>
      <c r="AD1191" s="288"/>
      <c r="AE1191" s="6"/>
      <c r="AF1191" s="6"/>
      <c r="AH1191" s="1"/>
      <c r="AI1191" s="1"/>
      <c r="AJ1191" s="1"/>
      <c r="AK1191" s="1"/>
      <c r="AL1191" s="8"/>
      <c r="AS1191" s="41"/>
      <c r="AT1191" s="1"/>
      <c r="AX1191" s="58"/>
      <c r="BM1191" s="4"/>
      <c r="BN1191" s="6"/>
      <c r="BO1191" s="6"/>
      <c r="BP1191" s="6"/>
      <c r="BQ1191" s="6"/>
      <c r="BR1191" s="6"/>
      <c r="BT1191" s="68"/>
    </row>
    <row r="1192" spans="3:72" s="5" customFormat="1" x14ac:dyDescent="0.35">
      <c r="C1192" s="402"/>
      <c r="D1192" s="402"/>
      <c r="E1192" s="6"/>
      <c r="F1192" s="77"/>
      <c r="G1192" s="77"/>
      <c r="H1192" s="77"/>
      <c r="J1192" s="459"/>
      <c r="K1192" s="6"/>
      <c r="L1192" s="6"/>
      <c r="M1192" s="6"/>
      <c r="N1192" s="6"/>
      <c r="Q1192" s="47"/>
      <c r="S1192" s="6"/>
      <c r="T1192" s="6"/>
      <c r="U1192" s="6"/>
      <c r="W1192" s="6"/>
      <c r="X1192" s="6"/>
      <c r="Y1192" s="6"/>
      <c r="AA1192" s="54"/>
      <c r="AC1192" s="6"/>
      <c r="AD1192" s="288"/>
      <c r="AE1192" s="6"/>
      <c r="AF1192" s="6"/>
      <c r="AH1192" s="1"/>
      <c r="AI1192" s="1"/>
      <c r="AJ1192" s="1"/>
      <c r="AK1192" s="1"/>
      <c r="AL1192" s="8"/>
      <c r="AS1192" s="41"/>
      <c r="AT1192" s="1"/>
      <c r="AX1192" s="58"/>
      <c r="BM1192" s="4"/>
      <c r="BN1192" s="6"/>
      <c r="BO1192" s="6"/>
      <c r="BP1192" s="6"/>
      <c r="BQ1192" s="6"/>
      <c r="BR1192" s="6"/>
      <c r="BT1192" s="68"/>
    </row>
    <row r="1193" spans="3:72" s="5" customFormat="1" x14ac:dyDescent="0.35">
      <c r="C1193" s="402"/>
      <c r="D1193" s="402"/>
      <c r="E1193" s="6"/>
      <c r="F1193" s="77"/>
      <c r="G1193" s="77"/>
      <c r="H1193" s="77"/>
      <c r="J1193" s="459"/>
      <c r="K1193" s="6"/>
      <c r="L1193" s="6"/>
      <c r="M1193" s="6"/>
      <c r="N1193" s="6"/>
      <c r="Q1193" s="47"/>
      <c r="S1193" s="6"/>
      <c r="T1193" s="6"/>
      <c r="U1193" s="6"/>
      <c r="W1193" s="6"/>
      <c r="X1193" s="6"/>
      <c r="Y1193" s="6"/>
      <c r="AA1193" s="54"/>
      <c r="AC1193" s="6"/>
      <c r="AD1193" s="288"/>
      <c r="AE1193" s="6"/>
      <c r="AF1193" s="6"/>
      <c r="AH1193" s="1"/>
      <c r="AI1193" s="1"/>
      <c r="AJ1193" s="1"/>
      <c r="AK1193" s="1"/>
      <c r="AL1193" s="8"/>
      <c r="AS1193" s="41"/>
      <c r="AT1193" s="1"/>
      <c r="AX1193" s="58"/>
      <c r="BM1193" s="4"/>
      <c r="BN1193" s="6"/>
      <c r="BO1193" s="6"/>
      <c r="BP1193" s="6"/>
      <c r="BQ1193" s="6"/>
      <c r="BR1193" s="6"/>
      <c r="BT1193" s="68"/>
    </row>
    <row r="1194" spans="3:72" s="5" customFormat="1" x14ac:dyDescent="0.35">
      <c r="C1194" s="402"/>
      <c r="D1194" s="402"/>
      <c r="E1194" s="6"/>
      <c r="F1194" s="77"/>
      <c r="G1194" s="77"/>
      <c r="H1194" s="77"/>
      <c r="J1194" s="459"/>
      <c r="K1194" s="6"/>
      <c r="L1194" s="6"/>
      <c r="M1194" s="6"/>
      <c r="N1194" s="6"/>
      <c r="Q1194" s="47"/>
      <c r="S1194" s="6"/>
      <c r="T1194" s="6"/>
      <c r="U1194" s="6"/>
      <c r="W1194" s="6"/>
      <c r="X1194" s="6"/>
      <c r="Y1194" s="6"/>
      <c r="AA1194" s="54"/>
      <c r="AC1194" s="6"/>
      <c r="AD1194" s="288"/>
      <c r="AE1194" s="6"/>
      <c r="AF1194" s="6"/>
      <c r="AH1194" s="1"/>
      <c r="AI1194" s="1"/>
      <c r="AJ1194" s="1"/>
      <c r="AK1194" s="1"/>
      <c r="AL1194" s="8"/>
      <c r="AS1194" s="41"/>
      <c r="AT1194" s="1"/>
      <c r="AX1194" s="58"/>
      <c r="BM1194" s="4"/>
      <c r="BN1194" s="6"/>
      <c r="BO1194" s="6"/>
      <c r="BP1194" s="6"/>
      <c r="BQ1194" s="6"/>
      <c r="BR1194" s="6"/>
      <c r="BT1194" s="68"/>
    </row>
    <row r="1195" spans="3:72" s="5" customFormat="1" x14ac:dyDescent="0.35">
      <c r="C1195" s="402"/>
      <c r="D1195" s="402"/>
      <c r="E1195" s="6"/>
      <c r="F1195" s="77"/>
      <c r="G1195" s="77"/>
      <c r="H1195" s="77"/>
      <c r="J1195" s="459"/>
      <c r="K1195" s="6"/>
      <c r="L1195" s="6"/>
      <c r="M1195" s="6"/>
      <c r="N1195" s="6"/>
      <c r="Q1195" s="47"/>
      <c r="S1195" s="6"/>
      <c r="T1195" s="6"/>
      <c r="U1195" s="6"/>
      <c r="W1195" s="6"/>
      <c r="X1195" s="6"/>
      <c r="Y1195" s="6"/>
      <c r="AA1195" s="54"/>
      <c r="AC1195" s="6"/>
      <c r="AD1195" s="288"/>
      <c r="AE1195" s="6"/>
      <c r="AF1195" s="6"/>
      <c r="AH1195" s="1"/>
      <c r="AI1195" s="1"/>
      <c r="AJ1195" s="1"/>
      <c r="AK1195" s="1"/>
      <c r="AL1195" s="8"/>
      <c r="AS1195" s="41"/>
      <c r="AT1195" s="1"/>
      <c r="AX1195" s="58"/>
      <c r="BM1195" s="4"/>
      <c r="BN1195" s="6"/>
      <c r="BO1195" s="6"/>
      <c r="BP1195" s="6"/>
      <c r="BQ1195" s="6"/>
      <c r="BR1195" s="6"/>
      <c r="BT1195" s="68"/>
    </row>
    <row r="1196" spans="3:72" s="5" customFormat="1" x14ac:dyDescent="0.35">
      <c r="C1196" s="402"/>
      <c r="D1196" s="402"/>
      <c r="E1196" s="6"/>
      <c r="F1196" s="77"/>
      <c r="G1196" s="77"/>
      <c r="H1196" s="77"/>
      <c r="J1196" s="459"/>
      <c r="K1196" s="6"/>
      <c r="L1196" s="6"/>
      <c r="M1196" s="6"/>
      <c r="N1196" s="6"/>
      <c r="Q1196" s="47"/>
      <c r="S1196" s="6"/>
      <c r="T1196" s="6"/>
      <c r="U1196" s="6"/>
      <c r="W1196" s="6"/>
      <c r="X1196" s="6"/>
      <c r="Y1196" s="6"/>
      <c r="AA1196" s="54"/>
      <c r="AC1196" s="6"/>
      <c r="AD1196" s="288"/>
      <c r="AE1196" s="6"/>
      <c r="AF1196" s="6"/>
      <c r="AH1196" s="1"/>
      <c r="AI1196" s="1"/>
      <c r="AJ1196" s="1"/>
      <c r="AK1196" s="1"/>
      <c r="AL1196" s="8"/>
      <c r="AS1196" s="41"/>
      <c r="AT1196" s="1"/>
      <c r="AX1196" s="58"/>
      <c r="BM1196" s="4"/>
      <c r="BN1196" s="6"/>
      <c r="BO1196" s="6"/>
      <c r="BP1196" s="6"/>
      <c r="BQ1196" s="6"/>
      <c r="BR1196" s="6"/>
      <c r="BT1196" s="68"/>
    </row>
    <row r="1197" spans="3:72" s="5" customFormat="1" x14ac:dyDescent="0.35">
      <c r="C1197" s="402"/>
      <c r="D1197" s="402"/>
      <c r="E1197" s="6"/>
      <c r="F1197" s="77"/>
      <c r="G1197" s="77"/>
      <c r="H1197" s="77"/>
      <c r="J1197" s="459"/>
      <c r="K1197" s="6"/>
      <c r="L1197" s="6"/>
      <c r="M1197" s="6"/>
      <c r="N1197" s="6"/>
      <c r="Q1197" s="47"/>
      <c r="S1197" s="6"/>
      <c r="T1197" s="6"/>
      <c r="U1197" s="6"/>
      <c r="W1197" s="6"/>
      <c r="X1197" s="6"/>
      <c r="Y1197" s="6"/>
      <c r="AA1197" s="54"/>
      <c r="AC1197" s="6"/>
      <c r="AD1197" s="288"/>
      <c r="AE1197" s="6"/>
      <c r="AF1197" s="6"/>
      <c r="AH1197" s="1"/>
      <c r="AI1197" s="1"/>
      <c r="AJ1197" s="1"/>
      <c r="AK1197" s="1"/>
      <c r="AL1197" s="8"/>
      <c r="AS1197" s="41"/>
      <c r="AT1197" s="1"/>
      <c r="AX1197" s="58"/>
      <c r="BM1197" s="4"/>
      <c r="BN1197" s="6"/>
      <c r="BO1197" s="6"/>
      <c r="BP1197" s="6"/>
      <c r="BQ1197" s="6"/>
      <c r="BR1197" s="6"/>
      <c r="BT1197" s="68"/>
    </row>
    <row r="1198" spans="3:72" s="5" customFormat="1" x14ac:dyDescent="0.35">
      <c r="C1198" s="402"/>
      <c r="D1198" s="402"/>
      <c r="E1198" s="6"/>
      <c r="F1198" s="77"/>
      <c r="G1198" s="77"/>
      <c r="H1198" s="77"/>
      <c r="J1198" s="459"/>
      <c r="K1198" s="6"/>
      <c r="L1198" s="6"/>
      <c r="M1198" s="6"/>
      <c r="N1198" s="6"/>
      <c r="Q1198" s="47"/>
      <c r="S1198" s="6"/>
      <c r="T1198" s="6"/>
      <c r="U1198" s="6"/>
      <c r="W1198" s="6"/>
      <c r="X1198" s="6"/>
      <c r="Y1198" s="6"/>
      <c r="AA1198" s="54"/>
      <c r="AC1198" s="6"/>
      <c r="AD1198" s="288"/>
      <c r="AE1198" s="6"/>
      <c r="AF1198" s="6"/>
      <c r="AH1198" s="1"/>
      <c r="AI1198" s="1"/>
      <c r="AJ1198" s="1"/>
      <c r="AK1198" s="1"/>
      <c r="AL1198" s="8"/>
      <c r="AS1198" s="41"/>
      <c r="AT1198" s="1"/>
      <c r="AX1198" s="58"/>
      <c r="BM1198" s="4"/>
      <c r="BN1198" s="6"/>
      <c r="BO1198" s="6"/>
      <c r="BP1198" s="6"/>
      <c r="BQ1198" s="6"/>
      <c r="BR1198" s="6"/>
      <c r="BT1198" s="68"/>
    </row>
    <row r="1199" spans="3:72" s="5" customFormat="1" x14ac:dyDescent="0.35">
      <c r="C1199" s="402"/>
      <c r="D1199" s="402"/>
      <c r="E1199" s="6"/>
      <c r="F1199" s="77"/>
      <c r="G1199" s="77"/>
      <c r="H1199" s="77"/>
      <c r="J1199" s="459"/>
      <c r="K1199" s="6"/>
      <c r="L1199" s="6"/>
      <c r="M1199" s="6"/>
      <c r="N1199" s="6"/>
      <c r="Q1199" s="47"/>
      <c r="S1199" s="6"/>
      <c r="T1199" s="6"/>
      <c r="U1199" s="6"/>
      <c r="W1199" s="6"/>
      <c r="X1199" s="6"/>
      <c r="Y1199" s="6"/>
      <c r="AA1199" s="54"/>
      <c r="AC1199" s="6"/>
      <c r="AD1199" s="288"/>
      <c r="AE1199" s="6"/>
      <c r="AF1199" s="6"/>
      <c r="AH1199" s="1"/>
      <c r="AI1199" s="1"/>
      <c r="AJ1199" s="1"/>
      <c r="AK1199" s="1"/>
      <c r="AL1199" s="8"/>
      <c r="AS1199" s="41"/>
      <c r="AT1199" s="1"/>
      <c r="AX1199" s="58"/>
      <c r="BM1199" s="4"/>
      <c r="BN1199" s="6"/>
      <c r="BO1199" s="6"/>
      <c r="BP1199" s="6"/>
      <c r="BQ1199" s="6"/>
      <c r="BR1199" s="6"/>
      <c r="BT1199" s="68"/>
    </row>
    <row r="1200" spans="3:72" s="5" customFormat="1" x14ac:dyDescent="0.35">
      <c r="C1200" s="402"/>
      <c r="D1200" s="402"/>
      <c r="E1200" s="6"/>
      <c r="F1200" s="77"/>
      <c r="G1200" s="77"/>
      <c r="H1200" s="77"/>
      <c r="J1200" s="459"/>
      <c r="K1200" s="6"/>
      <c r="L1200" s="6"/>
      <c r="M1200" s="6"/>
      <c r="N1200" s="6"/>
      <c r="Q1200" s="47"/>
      <c r="S1200" s="6"/>
      <c r="T1200" s="6"/>
      <c r="U1200" s="6"/>
      <c r="W1200" s="6"/>
      <c r="X1200" s="6"/>
      <c r="Y1200" s="6"/>
      <c r="AA1200" s="54"/>
      <c r="AC1200" s="6"/>
      <c r="AD1200" s="288"/>
      <c r="AE1200" s="6"/>
      <c r="AF1200" s="6"/>
      <c r="AH1200" s="1"/>
      <c r="AI1200" s="1"/>
      <c r="AJ1200" s="1"/>
      <c r="AK1200" s="1"/>
      <c r="AL1200" s="8"/>
      <c r="AS1200" s="41"/>
      <c r="AT1200" s="1"/>
      <c r="AX1200" s="58"/>
      <c r="BM1200" s="4"/>
      <c r="BN1200" s="6"/>
      <c r="BO1200" s="6"/>
      <c r="BP1200" s="6"/>
      <c r="BQ1200" s="6"/>
      <c r="BR1200" s="6"/>
      <c r="BT1200" s="68"/>
    </row>
    <row r="1201" spans="3:72" s="5" customFormat="1" x14ac:dyDescent="0.35">
      <c r="C1201" s="402"/>
      <c r="D1201" s="402"/>
      <c r="E1201" s="6"/>
      <c r="F1201" s="77"/>
      <c r="G1201" s="77"/>
      <c r="H1201" s="77"/>
      <c r="J1201" s="459"/>
      <c r="K1201" s="6"/>
      <c r="L1201" s="6"/>
      <c r="M1201" s="6"/>
      <c r="N1201" s="6"/>
      <c r="Q1201" s="47"/>
      <c r="S1201" s="6"/>
      <c r="T1201" s="6"/>
      <c r="U1201" s="6"/>
      <c r="W1201" s="6"/>
      <c r="X1201" s="6"/>
      <c r="Y1201" s="6"/>
      <c r="AA1201" s="54"/>
      <c r="AC1201" s="6"/>
      <c r="AD1201" s="288"/>
      <c r="AE1201" s="6"/>
      <c r="AF1201" s="6"/>
      <c r="AH1201" s="1"/>
      <c r="AI1201" s="1"/>
      <c r="AJ1201" s="1"/>
      <c r="AK1201" s="1"/>
      <c r="AL1201" s="8"/>
      <c r="AS1201" s="41"/>
      <c r="AT1201" s="1"/>
      <c r="AX1201" s="58"/>
      <c r="BM1201" s="4"/>
      <c r="BN1201" s="6"/>
      <c r="BO1201" s="6"/>
      <c r="BP1201" s="6"/>
      <c r="BQ1201" s="6"/>
      <c r="BR1201" s="6"/>
      <c r="BT1201" s="68"/>
    </row>
    <row r="1202" spans="3:72" s="5" customFormat="1" x14ac:dyDescent="0.35">
      <c r="C1202" s="402"/>
      <c r="D1202" s="402"/>
      <c r="E1202" s="6"/>
      <c r="F1202" s="77"/>
      <c r="G1202" s="77"/>
      <c r="H1202" s="77"/>
      <c r="J1202" s="459"/>
      <c r="K1202" s="6"/>
      <c r="L1202" s="6"/>
      <c r="M1202" s="6"/>
      <c r="N1202" s="6"/>
      <c r="Q1202" s="47"/>
      <c r="S1202" s="6"/>
      <c r="T1202" s="6"/>
      <c r="U1202" s="6"/>
      <c r="W1202" s="6"/>
      <c r="X1202" s="6"/>
      <c r="Y1202" s="6"/>
      <c r="AA1202" s="54"/>
      <c r="AC1202" s="6"/>
      <c r="AD1202" s="288"/>
      <c r="AE1202" s="6"/>
      <c r="AF1202" s="6"/>
      <c r="AH1202" s="1"/>
      <c r="AI1202" s="1"/>
      <c r="AJ1202" s="1"/>
      <c r="AK1202" s="1"/>
      <c r="AL1202" s="8"/>
      <c r="AS1202" s="41"/>
      <c r="AT1202" s="1"/>
      <c r="AX1202" s="58"/>
      <c r="BM1202" s="4"/>
      <c r="BN1202" s="6"/>
      <c r="BO1202" s="6"/>
      <c r="BP1202" s="6"/>
      <c r="BQ1202" s="6"/>
      <c r="BR1202" s="6"/>
      <c r="BT1202" s="68"/>
    </row>
    <row r="1203" spans="3:72" s="5" customFormat="1" x14ac:dyDescent="0.35">
      <c r="C1203" s="402"/>
      <c r="D1203" s="402"/>
      <c r="E1203" s="6"/>
      <c r="F1203" s="77"/>
      <c r="G1203" s="77"/>
      <c r="H1203" s="77"/>
      <c r="J1203" s="459"/>
      <c r="K1203" s="6"/>
      <c r="L1203" s="6"/>
      <c r="M1203" s="6"/>
      <c r="N1203" s="6"/>
      <c r="Q1203" s="47"/>
      <c r="S1203" s="6"/>
      <c r="T1203" s="6"/>
      <c r="U1203" s="6"/>
      <c r="W1203" s="6"/>
      <c r="X1203" s="6"/>
      <c r="Y1203" s="6"/>
      <c r="AA1203" s="54"/>
      <c r="AC1203" s="6"/>
      <c r="AD1203" s="288"/>
      <c r="AE1203" s="6"/>
      <c r="AF1203" s="6"/>
      <c r="AH1203" s="1"/>
      <c r="AI1203" s="1"/>
      <c r="AJ1203" s="1"/>
      <c r="AK1203" s="1"/>
      <c r="AL1203" s="8"/>
      <c r="AS1203" s="41"/>
      <c r="AT1203" s="1"/>
      <c r="AX1203" s="58"/>
      <c r="BM1203" s="4"/>
      <c r="BN1203" s="6"/>
      <c r="BO1203" s="6"/>
      <c r="BP1203" s="6"/>
      <c r="BQ1203" s="6"/>
      <c r="BR1203" s="6"/>
      <c r="BT1203" s="68"/>
    </row>
    <row r="1204" spans="3:72" s="5" customFormat="1" x14ac:dyDescent="0.35">
      <c r="C1204" s="402"/>
      <c r="D1204" s="402"/>
      <c r="E1204" s="6"/>
      <c r="F1204" s="77"/>
      <c r="G1204" s="77"/>
      <c r="H1204" s="77"/>
      <c r="J1204" s="459"/>
      <c r="K1204" s="6"/>
      <c r="L1204" s="6"/>
      <c r="M1204" s="6"/>
      <c r="N1204" s="6"/>
      <c r="Q1204" s="47"/>
      <c r="S1204" s="6"/>
      <c r="T1204" s="6"/>
      <c r="U1204" s="6"/>
      <c r="W1204" s="6"/>
      <c r="X1204" s="6"/>
      <c r="Y1204" s="6"/>
      <c r="AA1204" s="54"/>
      <c r="AC1204" s="6"/>
      <c r="AD1204" s="288"/>
      <c r="AE1204" s="6"/>
      <c r="AF1204" s="6"/>
      <c r="AH1204" s="1"/>
      <c r="AI1204" s="1"/>
      <c r="AJ1204" s="1"/>
      <c r="AK1204" s="1"/>
      <c r="AL1204" s="8"/>
      <c r="AS1204" s="41"/>
      <c r="AT1204" s="1"/>
      <c r="AX1204" s="58"/>
      <c r="BM1204" s="4"/>
      <c r="BN1204" s="6"/>
      <c r="BO1204" s="6"/>
      <c r="BP1204" s="6"/>
      <c r="BQ1204" s="6"/>
      <c r="BR1204" s="6"/>
      <c r="BT1204" s="68"/>
    </row>
    <row r="1205" spans="3:72" s="5" customFormat="1" x14ac:dyDescent="0.35">
      <c r="C1205" s="402"/>
      <c r="D1205" s="402"/>
      <c r="E1205" s="6"/>
      <c r="F1205" s="77"/>
      <c r="G1205" s="77"/>
      <c r="H1205" s="77"/>
      <c r="J1205" s="459"/>
      <c r="K1205" s="6"/>
      <c r="L1205" s="6"/>
      <c r="M1205" s="6"/>
      <c r="N1205" s="6"/>
      <c r="Q1205" s="47"/>
      <c r="S1205" s="6"/>
      <c r="T1205" s="6"/>
      <c r="U1205" s="6"/>
      <c r="W1205" s="6"/>
      <c r="X1205" s="6"/>
      <c r="Y1205" s="6"/>
      <c r="AA1205" s="54"/>
      <c r="AC1205" s="6"/>
      <c r="AD1205" s="288"/>
      <c r="AE1205" s="6"/>
      <c r="AF1205" s="6"/>
      <c r="AH1205" s="1"/>
      <c r="AI1205" s="1"/>
      <c r="AJ1205" s="1"/>
      <c r="AK1205" s="1"/>
      <c r="AL1205" s="8"/>
      <c r="AS1205" s="41"/>
      <c r="AT1205" s="1"/>
      <c r="AX1205" s="58"/>
      <c r="BM1205" s="4"/>
      <c r="BN1205" s="6"/>
      <c r="BO1205" s="6"/>
      <c r="BP1205" s="6"/>
      <c r="BQ1205" s="6"/>
      <c r="BR1205" s="6"/>
      <c r="BT1205" s="68"/>
    </row>
    <row r="1206" spans="3:72" s="5" customFormat="1" x14ac:dyDescent="0.35">
      <c r="C1206" s="402"/>
      <c r="D1206" s="402"/>
      <c r="E1206" s="6"/>
      <c r="F1206" s="77"/>
      <c r="G1206" s="77"/>
      <c r="H1206" s="77"/>
      <c r="J1206" s="459"/>
      <c r="K1206" s="6"/>
      <c r="L1206" s="6"/>
      <c r="M1206" s="6"/>
      <c r="N1206" s="6"/>
      <c r="Q1206" s="47"/>
      <c r="S1206" s="6"/>
      <c r="T1206" s="6"/>
      <c r="U1206" s="6"/>
      <c r="W1206" s="6"/>
      <c r="X1206" s="6"/>
      <c r="Y1206" s="6"/>
      <c r="AA1206" s="54"/>
      <c r="AC1206" s="6"/>
      <c r="AD1206" s="288"/>
      <c r="AE1206" s="6"/>
      <c r="AF1206" s="6"/>
      <c r="AH1206" s="1"/>
      <c r="AI1206" s="1"/>
      <c r="AJ1206" s="1"/>
      <c r="AK1206" s="1"/>
      <c r="AL1206" s="8"/>
      <c r="AS1206" s="41"/>
      <c r="AT1206" s="1"/>
      <c r="AX1206" s="58"/>
      <c r="BM1206" s="4"/>
      <c r="BN1206" s="6"/>
      <c r="BO1206" s="6"/>
      <c r="BP1206" s="6"/>
      <c r="BQ1206" s="6"/>
      <c r="BR1206" s="6"/>
      <c r="BT1206" s="68"/>
    </row>
    <row r="1207" spans="3:72" s="5" customFormat="1" x14ac:dyDescent="0.35">
      <c r="C1207" s="402"/>
      <c r="D1207" s="402"/>
      <c r="E1207" s="6"/>
      <c r="F1207" s="77"/>
      <c r="G1207" s="77"/>
      <c r="H1207" s="77"/>
      <c r="J1207" s="459"/>
      <c r="K1207" s="6"/>
      <c r="L1207" s="6"/>
      <c r="M1207" s="6"/>
      <c r="N1207" s="6"/>
      <c r="Q1207" s="47"/>
      <c r="S1207" s="6"/>
      <c r="T1207" s="6"/>
      <c r="U1207" s="6"/>
      <c r="W1207" s="6"/>
      <c r="X1207" s="6"/>
      <c r="Y1207" s="6"/>
      <c r="AA1207" s="54"/>
      <c r="AC1207" s="6"/>
      <c r="AD1207" s="288"/>
      <c r="AE1207" s="6"/>
      <c r="AF1207" s="6"/>
      <c r="AH1207" s="1"/>
      <c r="AI1207" s="1"/>
      <c r="AJ1207" s="1"/>
      <c r="AK1207" s="1"/>
      <c r="AL1207" s="8"/>
      <c r="AS1207" s="41"/>
      <c r="AT1207" s="1"/>
      <c r="AX1207" s="58"/>
      <c r="BM1207" s="4"/>
      <c r="BN1207" s="6"/>
      <c r="BO1207" s="6"/>
      <c r="BP1207" s="6"/>
      <c r="BQ1207" s="6"/>
      <c r="BR1207" s="6"/>
      <c r="BT1207" s="68"/>
    </row>
    <row r="1208" spans="3:72" s="5" customFormat="1" x14ac:dyDescent="0.35">
      <c r="C1208" s="402"/>
      <c r="D1208" s="402"/>
      <c r="E1208" s="6"/>
      <c r="F1208" s="77"/>
      <c r="G1208" s="77"/>
      <c r="H1208" s="77"/>
      <c r="J1208" s="459"/>
      <c r="K1208" s="6"/>
      <c r="L1208" s="6"/>
      <c r="M1208" s="6"/>
      <c r="N1208" s="6"/>
      <c r="Q1208" s="47"/>
      <c r="S1208" s="6"/>
      <c r="T1208" s="6"/>
      <c r="U1208" s="6"/>
      <c r="W1208" s="6"/>
      <c r="X1208" s="6"/>
      <c r="Y1208" s="6"/>
      <c r="AA1208" s="54"/>
      <c r="AC1208" s="6"/>
      <c r="AD1208" s="288"/>
      <c r="AE1208" s="6"/>
      <c r="AF1208" s="6"/>
      <c r="AH1208" s="1"/>
      <c r="AI1208" s="1"/>
      <c r="AJ1208" s="1"/>
      <c r="AK1208" s="1"/>
      <c r="AL1208" s="8"/>
      <c r="AS1208" s="41"/>
      <c r="AT1208" s="1"/>
      <c r="AX1208" s="58"/>
      <c r="BM1208" s="4"/>
      <c r="BN1208" s="6"/>
      <c r="BO1208" s="6"/>
      <c r="BP1208" s="6"/>
      <c r="BQ1208" s="6"/>
      <c r="BR1208" s="6"/>
      <c r="BT1208" s="68"/>
    </row>
    <row r="1209" spans="3:72" s="5" customFormat="1" x14ac:dyDescent="0.35">
      <c r="C1209" s="402"/>
      <c r="D1209" s="402"/>
      <c r="E1209" s="6"/>
      <c r="F1209" s="77"/>
      <c r="G1209" s="77"/>
      <c r="H1209" s="77"/>
      <c r="J1209" s="459"/>
      <c r="K1209" s="6"/>
      <c r="L1209" s="6"/>
      <c r="M1209" s="6"/>
      <c r="N1209" s="6"/>
      <c r="Q1209" s="47"/>
      <c r="S1209" s="6"/>
      <c r="T1209" s="6"/>
      <c r="U1209" s="6"/>
      <c r="W1209" s="6"/>
      <c r="X1209" s="6"/>
      <c r="Y1209" s="6"/>
      <c r="AA1209" s="54"/>
      <c r="AC1209" s="6"/>
      <c r="AD1209" s="288"/>
      <c r="AE1209" s="6"/>
      <c r="AF1209" s="6"/>
      <c r="AH1209" s="1"/>
      <c r="AI1209" s="1"/>
      <c r="AJ1209" s="1"/>
      <c r="AK1209" s="1"/>
      <c r="AL1209" s="8"/>
      <c r="AS1209" s="41"/>
      <c r="AT1209" s="1"/>
      <c r="AX1209" s="58"/>
      <c r="BM1209" s="4"/>
      <c r="BN1209" s="6"/>
      <c r="BO1209" s="6"/>
      <c r="BP1209" s="6"/>
      <c r="BQ1209" s="6"/>
      <c r="BR1209" s="6"/>
      <c r="BT1209" s="68"/>
    </row>
    <row r="1210" spans="3:72" s="5" customFormat="1" x14ac:dyDescent="0.35">
      <c r="C1210" s="402"/>
      <c r="D1210" s="402"/>
      <c r="E1210" s="6"/>
      <c r="F1210" s="77"/>
      <c r="G1210" s="77"/>
      <c r="H1210" s="77"/>
      <c r="J1210" s="459"/>
      <c r="K1210" s="6"/>
      <c r="L1210" s="6"/>
      <c r="M1210" s="6"/>
      <c r="N1210" s="6"/>
      <c r="Q1210" s="47"/>
      <c r="S1210" s="6"/>
      <c r="T1210" s="6"/>
      <c r="U1210" s="6"/>
      <c r="W1210" s="6"/>
      <c r="X1210" s="6"/>
      <c r="Y1210" s="6"/>
      <c r="AA1210" s="54"/>
      <c r="AC1210" s="6"/>
      <c r="AD1210" s="288"/>
      <c r="AE1210" s="6"/>
      <c r="AF1210" s="6"/>
      <c r="AH1210" s="1"/>
      <c r="AI1210" s="1"/>
      <c r="AJ1210" s="1"/>
      <c r="AK1210" s="1"/>
      <c r="AL1210" s="8"/>
      <c r="AS1210" s="41"/>
      <c r="AT1210" s="1"/>
      <c r="AX1210" s="58"/>
      <c r="BM1210" s="4"/>
      <c r="BN1210" s="6"/>
      <c r="BO1210" s="6"/>
      <c r="BP1210" s="6"/>
      <c r="BQ1210" s="6"/>
      <c r="BR1210" s="6"/>
      <c r="BT1210" s="68"/>
    </row>
    <row r="1211" spans="3:72" s="5" customFormat="1" x14ac:dyDescent="0.35">
      <c r="C1211" s="402"/>
      <c r="D1211" s="402"/>
      <c r="E1211" s="6"/>
      <c r="F1211" s="77"/>
      <c r="G1211" s="77"/>
      <c r="H1211" s="77"/>
      <c r="J1211" s="459"/>
      <c r="K1211" s="6"/>
      <c r="L1211" s="6"/>
      <c r="M1211" s="6"/>
      <c r="N1211" s="6"/>
      <c r="Q1211" s="47"/>
      <c r="S1211" s="6"/>
      <c r="T1211" s="6"/>
      <c r="U1211" s="6"/>
      <c r="W1211" s="6"/>
      <c r="X1211" s="6"/>
      <c r="Y1211" s="6"/>
      <c r="AA1211" s="54"/>
      <c r="AC1211" s="6"/>
      <c r="AD1211" s="288"/>
      <c r="AE1211" s="6"/>
      <c r="AF1211" s="6"/>
      <c r="AH1211" s="1"/>
      <c r="AI1211" s="1"/>
      <c r="AJ1211" s="1"/>
      <c r="AK1211" s="1"/>
      <c r="AL1211" s="8"/>
      <c r="AS1211" s="41"/>
      <c r="AT1211" s="1"/>
      <c r="AX1211" s="58"/>
      <c r="BM1211" s="4"/>
      <c r="BN1211" s="6"/>
      <c r="BO1211" s="6"/>
      <c r="BP1211" s="6"/>
      <c r="BQ1211" s="6"/>
      <c r="BR1211" s="6"/>
      <c r="BT1211" s="68"/>
    </row>
    <row r="1212" spans="3:72" s="5" customFormat="1" x14ac:dyDescent="0.35">
      <c r="C1212" s="402"/>
      <c r="D1212" s="402"/>
      <c r="E1212" s="6"/>
      <c r="F1212" s="77"/>
      <c r="G1212" s="77"/>
      <c r="H1212" s="77"/>
      <c r="J1212" s="459"/>
      <c r="K1212" s="6"/>
      <c r="L1212" s="6"/>
      <c r="M1212" s="6"/>
      <c r="N1212" s="6"/>
      <c r="Q1212" s="47"/>
      <c r="S1212" s="6"/>
      <c r="T1212" s="6"/>
      <c r="U1212" s="6"/>
      <c r="W1212" s="6"/>
      <c r="X1212" s="6"/>
      <c r="Y1212" s="6"/>
      <c r="AA1212" s="54"/>
      <c r="AC1212" s="6"/>
      <c r="AD1212" s="288"/>
      <c r="AE1212" s="6"/>
      <c r="AF1212" s="6"/>
      <c r="AH1212" s="1"/>
      <c r="AI1212" s="1"/>
      <c r="AJ1212" s="1"/>
      <c r="AK1212" s="1"/>
      <c r="AL1212" s="8"/>
      <c r="AS1212" s="41"/>
      <c r="AT1212" s="1"/>
      <c r="AX1212" s="58"/>
      <c r="BM1212" s="4"/>
      <c r="BN1212" s="6"/>
      <c r="BO1212" s="6"/>
      <c r="BP1212" s="6"/>
      <c r="BQ1212" s="6"/>
      <c r="BR1212" s="6"/>
      <c r="BT1212" s="68"/>
    </row>
    <row r="1213" spans="3:72" s="5" customFormat="1" x14ac:dyDescent="0.35">
      <c r="C1213" s="402"/>
      <c r="D1213" s="402"/>
      <c r="E1213" s="6"/>
      <c r="F1213" s="77"/>
      <c r="G1213" s="77"/>
      <c r="H1213" s="77"/>
      <c r="J1213" s="459"/>
      <c r="K1213" s="6"/>
      <c r="L1213" s="6"/>
      <c r="M1213" s="6"/>
      <c r="N1213" s="6"/>
      <c r="Q1213" s="47"/>
      <c r="S1213" s="6"/>
      <c r="T1213" s="6"/>
      <c r="U1213" s="6"/>
      <c r="W1213" s="6"/>
      <c r="X1213" s="6"/>
      <c r="Y1213" s="6"/>
      <c r="AA1213" s="54"/>
      <c r="AC1213" s="6"/>
      <c r="AD1213" s="288"/>
      <c r="AE1213" s="6"/>
      <c r="AF1213" s="6"/>
      <c r="AH1213" s="1"/>
      <c r="AI1213" s="1"/>
      <c r="AJ1213" s="1"/>
      <c r="AK1213" s="1"/>
      <c r="AL1213" s="8"/>
      <c r="AS1213" s="41"/>
      <c r="AT1213" s="1"/>
      <c r="AX1213" s="58"/>
      <c r="BM1213" s="4"/>
      <c r="BN1213" s="6"/>
      <c r="BO1213" s="6"/>
      <c r="BP1213" s="6"/>
      <c r="BQ1213" s="6"/>
      <c r="BR1213" s="6"/>
      <c r="BT1213" s="68"/>
    </row>
    <row r="1214" spans="3:72" s="5" customFormat="1" x14ac:dyDescent="0.35">
      <c r="C1214" s="402"/>
      <c r="D1214" s="402"/>
      <c r="E1214" s="6"/>
      <c r="F1214" s="77"/>
      <c r="G1214" s="77"/>
      <c r="H1214" s="77"/>
      <c r="J1214" s="459"/>
      <c r="K1214" s="6"/>
      <c r="L1214" s="6"/>
      <c r="M1214" s="6"/>
      <c r="N1214" s="6"/>
      <c r="Q1214" s="47"/>
      <c r="S1214" s="6"/>
      <c r="T1214" s="6"/>
      <c r="U1214" s="6"/>
      <c r="W1214" s="6"/>
      <c r="X1214" s="6"/>
      <c r="Y1214" s="6"/>
      <c r="AA1214" s="54"/>
      <c r="AC1214" s="6"/>
      <c r="AD1214" s="288"/>
      <c r="AE1214" s="6"/>
      <c r="AF1214" s="6"/>
      <c r="AH1214" s="1"/>
      <c r="AI1214" s="1"/>
      <c r="AJ1214" s="1"/>
      <c r="AK1214" s="1"/>
      <c r="AL1214" s="8"/>
      <c r="AS1214" s="41"/>
      <c r="AT1214" s="1"/>
      <c r="AX1214" s="58"/>
      <c r="BM1214" s="4"/>
      <c r="BN1214" s="6"/>
      <c r="BO1214" s="6"/>
      <c r="BP1214" s="6"/>
      <c r="BQ1214" s="6"/>
      <c r="BR1214" s="6"/>
      <c r="BT1214" s="68"/>
    </row>
    <row r="1215" spans="3:72" s="5" customFormat="1" x14ac:dyDescent="0.35">
      <c r="C1215" s="402"/>
      <c r="D1215" s="402"/>
      <c r="E1215" s="6"/>
      <c r="F1215" s="77"/>
      <c r="G1215" s="77"/>
      <c r="H1215" s="77"/>
      <c r="J1215" s="459"/>
      <c r="K1215" s="6"/>
      <c r="L1215" s="6"/>
      <c r="M1215" s="6"/>
      <c r="N1215" s="6"/>
      <c r="Q1215" s="47"/>
      <c r="S1215" s="6"/>
      <c r="T1215" s="6"/>
      <c r="U1215" s="6"/>
      <c r="W1215" s="6"/>
      <c r="X1215" s="6"/>
      <c r="Y1215" s="6"/>
      <c r="AA1215" s="54"/>
      <c r="AC1215" s="6"/>
      <c r="AD1215" s="288"/>
      <c r="AE1215" s="6"/>
      <c r="AF1215" s="6"/>
      <c r="AH1215" s="1"/>
      <c r="AI1215" s="1"/>
      <c r="AJ1215" s="1"/>
      <c r="AK1215" s="1"/>
      <c r="AL1215" s="8"/>
      <c r="AS1215" s="41"/>
      <c r="AT1215" s="1"/>
      <c r="AX1215" s="58"/>
      <c r="BM1215" s="4"/>
      <c r="BN1215" s="6"/>
      <c r="BO1215" s="6"/>
      <c r="BP1215" s="6"/>
      <c r="BQ1215" s="6"/>
      <c r="BR1215" s="6"/>
      <c r="BT1215" s="68"/>
    </row>
    <row r="1216" spans="3:72" s="5" customFormat="1" x14ac:dyDescent="0.35">
      <c r="C1216" s="402"/>
      <c r="D1216" s="402"/>
      <c r="E1216" s="6"/>
      <c r="F1216" s="77"/>
      <c r="G1216" s="77"/>
      <c r="H1216" s="77"/>
      <c r="J1216" s="459"/>
      <c r="K1216" s="6"/>
      <c r="L1216" s="6"/>
      <c r="M1216" s="6"/>
      <c r="N1216" s="6"/>
      <c r="Q1216" s="47"/>
      <c r="S1216" s="6"/>
      <c r="T1216" s="6"/>
      <c r="U1216" s="6"/>
      <c r="W1216" s="6"/>
      <c r="X1216" s="6"/>
      <c r="Y1216" s="6"/>
      <c r="AA1216" s="54"/>
      <c r="AC1216" s="6"/>
      <c r="AD1216" s="288"/>
      <c r="AE1216" s="6"/>
      <c r="AF1216" s="6"/>
      <c r="AH1216" s="1"/>
      <c r="AI1216" s="1"/>
      <c r="AJ1216" s="1"/>
      <c r="AK1216" s="1"/>
      <c r="AL1216" s="8"/>
      <c r="AS1216" s="41"/>
      <c r="AT1216" s="1"/>
      <c r="AX1216" s="58"/>
      <c r="BM1216" s="4"/>
      <c r="BN1216" s="6"/>
      <c r="BO1216" s="6"/>
      <c r="BP1216" s="6"/>
      <c r="BQ1216" s="6"/>
      <c r="BR1216" s="6"/>
      <c r="BT1216" s="68"/>
    </row>
    <row r="1217" spans="3:72" s="5" customFormat="1" x14ac:dyDescent="0.35">
      <c r="C1217" s="402"/>
      <c r="D1217" s="402"/>
      <c r="E1217" s="6"/>
      <c r="F1217" s="77"/>
      <c r="G1217" s="77"/>
      <c r="H1217" s="77"/>
      <c r="J1217" s="459"/>
      <c r="K1217" s="6"/>
      <c r="L1217" s="6"/>
      <c r="M1217" s="6"/>
      <c r="N1217" s="6"/>
      <c r="Q1217" s="47"/>
      <c r="S1217" s="6"/>
      <c r="T1217" s="6"/>
      <c r="U1217" s="6"/>
      <c r="W1217" s="6"/>
      <c r="X1217" s="6"/>
      <c r="Y1217" s="6"/>
      <c r="AA1217" s="54"/>
      <c r="AC1217" s="6"/>
      <c r="AD1217" s="288"/>
      <c r="AE1217" s="6"/>
      <c r="AF1217" s="6"/>
      <c r="AH1217" s="1"/>
      <c r="AI1217" s="1"/>
      <c r="AJ1217" s="1"/>
      <c r="AK1217" s="1"/>
      <c r="AL1217" s="8"/>
      <c r="AS1217" s="41"/>
      <c r="AT1217" s="1"/>
      <c r="AX1217" s="58"/>
      <c r="BM1217" s="4"/>
      <c r="BN1217" s="6"/>
      <c r="BO1217" s="6"/>
      <c r="BP1217" s="6"/>
      <c r="BQ1217" s="6"/>
      <c r="BR1217" s="6"/>
      <c r="BT1217" s="68"/>
    </row>
    <row r="1218" spans="3:72" s="5" customFormat="1" x14ac:dyDescent="0.35">
      <c r="C1218" s="402"/>
      <c r="D1218" s="402"/>
      <c r="E1218" s="6"/>
      <c r="F1218" s="77"/>
      <c r="G1218" s="77"/>
      <c r="H1218" s="77"/>
      <c r="J1218" s="459"/>
      <c r="K1218" s="6"/>
      <c r="L1218" s="6"/>
      <c r="M1218" s="6"/>
      <c r="N1218" s="6"/>
      <c r="Q1218" s="47"/>
      <c r="S1218" s="6"/>
      <c r="T1218" s="6"/>
      <c r="U1218" s="6"/>
      <c r="W1218" s="6"/>
      <c r="X1218" s="6"/>
      <c r="Y1218" s="6"/>
      <c r="AA1218" s="54"/>
      <c r="AC1218" s="6"/>
      <c r="AD1218" s="288"/>
      <c r="AE1218" s="6"/>
      <c r="AF1218" s="6"/>
      <c r="AH1218" s="1"/>
      <c r="AI1218" s="1"/>
      <c r="AJ1218" s="1"/>
      <c r="AK1218" s="1"/>
      <c r="AL1218" s="8"/>
      <c r="AS1218" s="41"/>
      <c r="AT1218" s="1"/>
      <c r="AX1218" s="58"/>
      <c r="BM1218" s="4"/>
      <c r="BN1218" s="6"/>
      <c r="BO1218" s="6"/>
      <c r="BP1218" s="6"/>
      <c r="BQ1218" s="6"/>
      <c r="BR1218" s="6"/>
      <c r="BT1218" s="68"/>
    </row>
    <row r="1219" spans="3:72" s="5" customFormat="1" x14ac:dyDescent="0.35">
      <c r="C1219" s="402"/>
      <c r="D1219" s="402"/>
      <c r="E1219" s="6"/>
      <c r="F1219" s="77"/>
      <c r="G1219" s="77"/>
      <c r="H1219" s="77"/>
      <c r="J1219" s="459"/>
      <c r="K1219" s="6"/>
      <c r="L1219" s="6"/>
      <c r="M1219" s="6"/>
      <c r="N1219" s="6"/>
      <c r="Q1219" s="47"/>
      <c r="S1219" s="6"/>
      <c r="T1219" s="6"/>
      <c r="U1219" s="6"/>
      <c r="W1219" s="6"/>
      <c r="X1219" s="6"/>
      <c r="Y1219" s="6"/>
      <c r="AA1219" s="54"/>
      <c r="AC1219" s="6"/>
      <c r="AD1219" s="288"/>
      <c r="AE1219" s="6"/>
      <c r="AF1219" s="6"/>
      <c r="AH1219" s="1"/>
      <c r="AI1219" s="1"/>
      <c r="AJ1219" s="1"/>
      <c r="AK1219" s="1"/>
      <c r="AL1219" s="8"/>
      <c r="AS1219" s="41"/>
      <c r="AT1219" s="1"/>
      <c r="AX1219" s="58"/>
      <c r="BM1219" s="4"/>
      <c r="BN1219" s="6"/>
      <c r="BO1219" s="6"/>
      <c r="BP1219" s="6"/>
      <c r="BQ1219" s="6"/>
      <c r="BR1219" s="6"/>
      <c r="BT1219" s="68"/>
    </row>
    <row r="1220" spans="3:72" s="5" customFormat="1" x14ac:dyDescent="0.35">
      <c r="C1220" s="402"/>
      <c r="D1220" s="402"/>
      <c r="E1220" s="6"/>
      <c r="F1220" s="77"/>
      <c r="G1220" s="77"/>
      <c r="H1220" s="77"/>
      <c r="J1220" s="459"/>
      <c r="K1220" s="6"/>
      <c r="L1220" s="6"/>
      <c r="M1220" s="6"/>
      <c r="N1220" s="6"/>
      <c r="Q1220" s="47"/>
      <c r="S1220" s="6"/>
      <c r="T1220" s="6"/>
      <c r="U1220" s="6"/>
      <c r="W1220" s="6"/>
      <c r="X1220" s="6"/>
      <c r="Y1220" s="6"/>
      <c r="AA1220" s="54"/>
      <c r="AC1220" s="6"/>
      <c r="AD1220" s="288"/>
      <c r="AE1220" s="6"/>
      <c r="AF1220" s="6"/>
      <c r="AH1220" s="1"/>
      <c r="AI1220" s="1"/>
      <c r="AJ1220" s="1"/>
      <c r="AK1220" s="1"/>
      <c r="AL1220" s="8"/>
      <c r="AS1220" s="41"/>
      <c r="AT1220" s="1"/>
      <c r="AX1220" s="58"/>
      <c r="BM1220" s="4"/>
      <c r="BN1220" s="6"/>
      <c r="BO1220" s="6"/>
      <c r="BP1220" s="6"/>
      <c r="BQ1220" s="6"/>
      <c r="BR1220" s="6"/>
      <c r="BT1220" s="68"/>
    </row>
    <row r="1221" spans="3:72" s="5" customFormat="1" x14ac:dyDescent="0.35">
      <c r="C1221" s="402"/>
      <c r="D1221" s="402"/>
      <c r="E1221" s="6"/>
      <c r="F1221" s="77"/>
      <c r="G1221" s="77"/>
      <c r="H1221" s="77"/>
      <c r="J1221" s="459"/>
      <c r="K1221" s="6"/>
      <c r="L1221" s="6"/>
      <c r="M1221" s="6"/>
      <c r="N1221" s="6"/>
      <c r="Q1221" s="47"/>
      <c r="S1221" s="6"/>
      <c r="T1221" s="6"/>
      <c r="U1221" s="6"/>
      <c r="W1221" s="6"/>
      <c r="X1221" s="6"/>
      <c r="Y1221" s="6"/>
      <c r="AA1221" s="54"/>
      <c r="AC1221" s="6"/>
      <c r="AD1221" s="288"/>
      <c r="AE1221" s="6"/>
      <c r="AF1221" s="6"/>
      <c r="AH1221" s="1"/>
      <c r="AI1221" s="1"/>
      <c r="AJ1221" s="1"/>
      <c r="AK1221" s="1"/>
      <c r="AL1221" s="8"/>
      <c r="AS1221" s="41"/>
      <c r="AT1221" s="1"/>
      <c r="AX1221" s="58"/>
      <c r="BM1221" s="4"/>
      <c r="BN1221" s="6"/>
      <c r="BO1221" s="6"/>
      <c r="BP1221" s="6"/>
      <c r="BQ1221" s="6"/>
      <c r="BR1221" s="6"/>
      <c r="BT1221" s="68"/>
    </row>
    <row r="1222" spans="3:72" s="5" customFormat="1" x14ac:dyDescent="0.35">
      <c r="C1222" s="402"/>
      <c r="D1222" s="402"/>
      <c r="E1222" s="6"/>
      <c r="F1222" s="77"/>
      <c r="G1222" s="77"/>
      <c r="H1222" s="77"/>
      <c r="J1222" s="459"/>
      <c r="K1222" s="6"/>
      <c r="L1222" s="6"/>
      <c r="M1222" s="6"/>
      <c r="N1222" s="6"/>
      <c r="Q1222" s="47"/>
      <c r="S1222" s="6"/>
      <c r="T1222" s="6"/>
      <c r="U1222" s="6"/>
      <c r="W1222" s="6"/>
      <c r="X1222" s="6"/>
      <c r="Y1222" s="6"/>
      <c r="AA1222" s="54"/>
      <c r="AC1222" s="6"/>
      <c r="AD1222" s="288"/>
      <c r="AE1222" s="6"/>
      <c r="AF1222" s="6"/>
      <c r="AH1222" s="1"/>
      <c r="AI1222" s="1"/>
      <c r="AJ1222" s="1"/>
      <c r="AK1222" s="1"/>
      <c r="AL1222" s="8"/>
      <c r="AS1222" s="41"/>
      <c r="AT1222" s="1"/>
      <c r="AX1222" s="58"/>
      <c r="BM1222" s="4"/>
      <c r="BN1222" s="6"/>
      <c r="BO1222" s="6"/>
      <c r="BP1222" s="6"/>
      <c r="BQ1222" s="6"/>
      <c r="BR1222" s="6"/>
      <c r="BT1222" s="68"/>
    </row>
    <row r="1223" spans="3:72" s="5" customFormat="1" x14ac:dyDescent="0.35">
      <c r="C1223" s="402"/>
      <c r="D1223" s="402"/>
      <c r="E1223" s="6"/>
      <c r="F1223" s="77"/>
      <c r="G1223" s="77"/>
      <c r="H1223" s="77"/>
      <c r="J1223" s="459"/>
      <c r="K1223" s="6"/>
      <c r="L1223" s="6"/>
      <c r="M1223" s="6"/>
      <c r="N1223" s="6"/>
      <c r="Q1223" s="47"/>
      <c r="S1223" s="6"/>
      <c r="T1223" s="6"/>
      <c r="U1223" s="6"/>
      <c r="W1223" s="6"/>
      <c r="X1223" s="6"/>
      <c r="Y1223" s="6"/>
      <c r="AA1223" s="54"/>
      <c r="AC1223" s="6"/>
      <c r="AD1223" s="288"/>
      <c r="AE1223" s="6"/>
      <c r="AF1223" s="6"/>
      <c r="AH1223" s="1"/>
      <c r="AI1223" s="1"/>
      <c r="AJ1223" s="1"/>
      <c r="AK1223" s="1"/>
      <c r="AL1223" s="8"/>
      <c r="AS1223" s="41"/>
      <c r="AT1223" s="1"/>
      <c r="AX1223" s="58"/>
      <c r="BM1223" s="4"/>
      <c r="BN1223" s="6"/>
      <c r="BO1223" s="6"/>
      <c r="BP1223" s="6"/>
      <c r="BQ1223" s="6"/>
      <c r="BR1223" s="6"/>
      <c r="BT1223" s="68"/>
    </row>
    <row r="1224" spans="3:72" s="5" customFormat="1" x14ac:dyDescent="0.35">
      <c r="C1224" s="402"/>
      <c r="D1224" s="402"/>
      <c r="E1224" s="6"/>
      <c r="F1224" s="77"/>
      <c r="G1224" s="77"/>
      <c r="H1224" s="77"/>
      <c r="J1224" s="459"/>
      <c r="K1224" s="6"/>
      <c r="L1224" s="6"/>
      <c r="M1224" s="6"/>
      <c r="N1224" s="6"/>
      <c r="Q1224" s="47"/>
      <c r="S1224" s="6"/>
      <c r="T1224" s="6"/>
      <c r="U1224" s="6"/>
      <c r="W1224" s="6"/>
      <c r="X1224" s="6"/>
      <c r="Y1224" s="6"/>
      <c r="AA1224" s="54"/>
      <c r="AC1224" s="6"/>
      <c r="AD1224" s="288"/>
      <c r="AE1224" s="6"/>
      <c r="AF1224" s="6"/>
      <c r="AH1224" s="1"/>
      <c r="AI1224" s="1"/>
      <c r="AJ1224" s="1"/>
      <c r="AK1224" s="1"/>
      <c r="AL1224" s="8"/>
      <c r="AS1224" s="41"/>
      <c r="AT1224" s="1"/>
      <c r="AX1224" s="58"/>
      <c r="BM1224" s="4"/>
      <c r="BN1224" s="6"/>
      <c r="BO1224" s="6"/>
      <c r="BP1224" s="6"/>
      <c r="BQ1224" s="6"/>
      <c r="BR1224" s="6"/>
      <c r="BT1224" s="68"/>
    </row>
    <row r="1225" spans="3:72" s="5" customFormat="1" x14ac:dyDescent="0.35">
      <c r="C1225" s="402"/>
      <c r="D1225" s="402"/>
      <c r="E1225" s="6"/>
      <c r="F1225" s="77"/>
      <c r="G1225" s="77"/>
      <c r="H1225" s="77"/>
      <c r="J1225" s="459"/>
      <c r="K1225" s="6"/>
      <c r="L1225" s="6"/>
      <c r="M1225" s="6"/>
      <c r="N1225" s="6"/>
      <c r="Q1225" s="47"/>
      <c r="S1225" s="6"/>
      <c r="T1225" s="6"/>
      <c r="U1225" s="6"/>
      <c r="W1225" s="6"/>
      <c r="X1225" s="6"/>
      <c r="Y1225" s="6"/>
      <c r="AA1225" s="54"/>
      <c r="AC1225" s="6"/>
      <c r="AD1225" s="288"/>
      <c r="AE1225" s="6"/>
      <c r="AF1225" s="6"/>
      <c r="AH1225" s="1"/>
      <c r="AI1225" s="1"/>
      <c r="AJ1225" s="1"/>
      <c r="AK1225" s="1"/>
      <c r="AL1225" s="8"/>
      <c r="AS1225" s="41"/>
      <c r="AT1225" s="1"/>
      <c r="AX1225" s="58"/>
      <c r="BM1225" s="4"/>
      <c r="BN1225" s="6"/>
      <c r="BO1225" s="6"/>
      <c r="BP1225" s="6"/>
      <c r="BQ1225" s="6"/>
      <c r="BR1225" s="6"/>
      <c r="BT1225" s="68"/>
    </row>
    <row r="1226" spans="3:72" s="5" customFormat="1" x14ac:dyDescent="0.35">
      <c r="C1226" s="402"/>
      <c r="D1226" s="402"/>
      <c r="E1226" s="6"/>
      <c r="F1226" s="77"/>
      <c r="G1226" s="77"/>
      <c r="H1226" s="77"/>
      <c r="J1226" s="459"/>
      <c r="K1226" s="6"/>
      <c r="L1226" s="6"/>
      <c r="M1226" s="6"/>
      <c r="N1226" s="6"/>
      <c r="Q1226" s="47"/>
      <c r="S1226" s="6"/>
      <c r="T1226" s="6"/>
      <c r="U1226" s="6"/>
      <c r="W1226" s="6"/>
      <c r="X1226" s="6"/>
      <c r="Y1226" s="6"/>
      <c r="AA1226" s="54"/>
      <c r="AC1226" s="6"/>
      <c r="AD1226" s="288"/>
      <c r="AE1226" s="6"/>
      <c r="AF1226" s="6"/>
      <c r="AH1226" s="1"/>
      <c r="AI1226" s="1"/>
      <c r="AJ1226" s="1"/>
      <c r="AK1226" s="1"/>
      <c r="AL1226" s="8"/>
      <c r="AS1226" s="41"/>
      <c r="AT1226" s="1"/>
      <c r="AX1226" s="58"/>
      <c r="BM1226" s="4"/>
      <c r="BN1226" s="6"/>
      <c r="BO1226" s="6"/>
      <c r="BP1226" s="6"/>
      <c r="BQ1226" s="6"/>
      <c r="BR1226" s="6"/>
      <c r="BT1226" s="68"/>
    </row>
    <row r="1227" spans="3:72" s="5" customFormat="1" x14ac:dyDescent="0.35">
      <c r="C1227" s="402"/>
      <c r="D1227" s="402"/>
      <c r="E1227" s="6"/>
      <c r="F1227" s="77"/>
      <c r="G1227" s="77"/>
      <c r="H1227" s="77"/>
      <c r="J1227" s="459"/>
      <c r="K1227" s="6"/>
      <c r="L1227" s="6"/>
      <c r="M1227" s="6"/>
      <c r="N1227" s="6"/>
      <c r="Q1227" s="47"/>
      <c r="S1227" s="6"/>
      <c r="T1227" s="6"/>
      <c r="U1227" s="6"/>
      <c r="W1227" s="6"/>
      <c r="X1227" s="6"/>
      <c r="Y1227" s="6"/>
      <c r="AA1227" s="54"/>
      <c r="AC1227" s="6"/>
      <c r="AD1227" s="288"/>
      <c r="AE1227" s="6"/>
      <c r="AF1227" s="6"/>
      <c r="AH1227" s="1"/>
      <c r="AI1227" s="1"/>
      <c r="AJ1227" s="1"/>
      <c r="AK1227" s="1"/>
      <c r="AL1227" s="8"/>
      <c r="AS1227" s="41"/>
      <c r="AT1227" s="1"/>
      <c r="AX1227" s="58"/>
      <c r="BM1227" s="4"/>
      <c r="BN1227" s="6"/>
      <c r="BO1227" s="6"/>
      <c r="BP1227" s="6"/>
      <c r="BQ1227" s="6"/>
      <c r="BR1227" s="6"/>
      <c r="BT1227" s="68"/>
    </row>
    <row r="1228" spans="3:72" s="5" customFormat="1" x14ac:dyDescent="0.35">
      <c r="C1228" s="402"/>
      <c r="D1228" s="402"/>
      <c r="E1228" s="6"/>
      <c r="F1228" s="77"/>
      <c r="G1228" s="77"/>
      <c r="H1228" s="77"/>
      <c r="J1228" s="459"/>
      <c r="K1228" s="6"/>
      <c r="L1228" s="6"/>
      <c r="M1228" s="6"/>
      <c r="N1228" s="6"/>
      <c r="Q1228" s="47"/>
      <c r="S1228" s="6"/>
      <c r="T1228" s="6"/>
      <c r="U1228" s="6"/>
      <c r="W1228" s="6"/>
      <c r="X1228" s="6"/>
      <c r="Y1228" s="6"/>
      <c r="AA1228" s="54"/>
      <c r="AC1228" s="6"/>
      <c r="AD1228" s="288"/>
      <c r="AE1228" s="6"/>
      <c r="AF1228" s="6"/>
      <c r="AH1228" s="1"/>
      <c r="AI1228" s="1"/>
      <c r="AJ1228" s="1"/>
      <c r="AK1228" s="1"/>
      <c r="AL1228" s="8"/>
      <c r="AS1228" s="41"/>
      <c r="AT1228" s="1"/>
      <c r="AX1228" s="58"/>
      <c r="BM1228" s="4"/>
      <c r="BN1228" s="6"/>
      <c r="BO1228" s="6"/>
      <c r="BP1228" s="6"/>
      <c r="BQ1228" s="6"/>
      <c r="BR1228" s="6"/>
      <c r="BT1228" s="68"/>
    </row>
    <row r="1229" spans="3:72" s="5" customFormat="1" x14ac:dyDescent="0.35">
      <c r="C1229" s="402"/>
      <c r="D1229" s="402"/>
      <c r="E1229" s="6"/>
      <c r="F1229" s="77"/>
      <c r="G1229" s="77"/>
      <c r="H1229" s="77"/>
      <c r="J1229" s="459"/>
      <c r="K1229" s="6"/>
      <c r="L1229" s="6"/>
      <c r="M1229" s="6"/>
      <c r="N1229" s="6"/>
      <c r="Q1229" s="47"/>
      <c r="S1229" s="6"/>
      <c r="T1229" s="6"/>
      <c r="U1229" s="6"/>
      <c r="W1229" s="6"/>
      <c r="X1229" s="6"/>
      <c r="Y1229" s="6"/>
      <c r="AA1229" s="54"/>
      <c r="AC1229" s="6"/>
      <c r="AD1229" s="288"/>
      <c r="AE1229" s="6"/>
      <c r="AF1229" s="6"/>
      <c r="AH1229" s="1"/>
      <c r="AI1229" s="1"/>
      <c r="AJ1229" s="1"/>
      <c r="AK1229" s="1"/>
      <c r="AL1229" s="8"/>
      <c r="AS1229" s="41"/>
      <c r="AT1229" s="1"/>
      <c r="AX1229" s="58"/>
      <c r="BM1229" s="4"/>
      <c r="BN1229" s="6"/>
      <c r="BO1229" s="6"/>
      <c r="BP1229" s="6"/>
      <c r="BQ1229" s="6"/>
      <c r="BR1229" s="6"/>
      <c r="BT1229" s="68"/>
    </row>
    <row r="1230" spans="3:72" s="5" customFormat="1" x14ac:dyDescent="0.35">
      <c r="C1230" s="402"/>
      <c r="D1230" s="402"/>
      <c r="E1230" s="6"/>
      <c r="F1230" s="77"/>
      <c r="G1230" s="77"/>
      <c r="H1230" s="77"/>
      <c r="J1230" s="459"/>
      <c r="K1230" s="6"/>
      <c r="L1230" s="6"/>
      <c r="M1230" s="6"/>
      <c r="N1230" s="6"/>
      <c r="Q1230" s="47"/>
      <c r="S1230" s="6"/>
      <c r="T1230" s="6"/>
      <c r="U1230" s="6"/>
      <c r="W1230" s="6"/>
      <c r="X1230" s="6"/>
      <c r="Y1230" s="6"/>
      <c r="AA1230" s="54"/>
      <c r="AC1230" s="6"/>
      <c r="AD1230" s="288"/>
      <c r="AE1230" s="6"/>
      <c r="AF1230" s="6"/>
      <c r="AH1230" s="1"/>
      <c r="AI1230" s="1"/>
      <c r="AJ1230" s="1"/>
      <c r="AK1230" s="1"/>
      <c r="AL1230" s="8"/>
      <c r="AS1230" s="41"/>
      <c r="AT1230" s="1"/>
      <c r="AX1230" s="58"/>
      <c r="BM1230" s="4"/>
      <c r="BN1230" s="6"/>
      <c r="BO1230" s="6"/>
      <c r="BP1230" s="6"/>
      <c r="BQ1230" s="6"/>
      <c r="BR1230" s="6"/>
      <c r="BT1230" s="68"/>
    </row>
    <row r="1231" spans="3:72" s="5" customFormat="1" x14ac:dyDescent="0.35">
      <c r="C1231" s="402"/>
      <c r="D1231" s="402"/>
      <c r="E1231" s="6"/>
      <c r="F1231" s="77"/>
      <c r="G1231" s="77"/>
      <c r="H1231" s="77"/>
      <c r="J1231" s="459"/>
      <c r="K1231" s="6"/>
      <c r="L1231" s="6"/>
      <c r="M1231" s="6"/>
      <c r="N1231" s="6"/>
      <c r="Q1231" s="47"/>
      <c r="S1231" s="6"/>
      <c r="T1231" s="6"/>
      <c r="U1231" s="6"/>
      <c r="W1231" s="6"/>
      <c r="X1231" s="6"/>
      <c r="Y1231" s="6"/>
      <c r="AA1231" s="54"/>
      <c r="AC1231" s="6"/>
      <c r="AD1231" s="288"/>
      <c r="AE1231" s="6"/>
      <c r="AF1231" s="6"/>
      <c r="AH1231" s="1"/>
      <c r="AI1231" s="1"/>
      <c r="AJ1231" s="1"/>
      <c r="AK1231" s="1"/>
      <c r="AL1231" s="8"/>
      <c r="AS1231" s="41"/>
      <c r="AT1231" s="1"/>
      <c r="AX1231" s="58"/>
      <c r="BM1231" s="4"/>
      <c r="BN1231" s="6"/>
      <c r="BO1231" s="6"/>
      <c r="BP1231" s="6"/>
      <c r="BQ1231" s="6"/>
      <c r="BR1231" s="6"/>
      <c r="BT1231" s="68"/>
    </row>
    <row r="1232" spans="3:72" s="5" customFormat="1" x14ac:dyDescent="0.35">
      <c r="C1232" s="402"/>
      <c r="D1232" s="402"/>
      <c r="E1232" s="6"/>
      <c r="F1232" s="77"/>
      <c r="G1232" s="77"/>
      <c r="H1232" s="77"/>
      <c r="J1232" s="459"/>
      <c r="K1232" s="6"/>
      <c r="L1232" s="6"/>
      <c r="M1232" s="6"/>
      <c r="N1232" s="6"/>
      <c r="Q1232" s="47"/>
      <c r="S1232" s="6"/>
      <c r="T1232" s="6"/>
      <c r="U1232" s="6"/>
      <c r="W1232" s="6"/>
      <c r="X1232" s="6"/>
      <c r="Y1232" s="6"/>
      <c r="AA1232" s="54"/>
      <c r="AC1232" s="6"/>
      <c r="AD1232" s="288"/>
      <c r="AE1232" s="6"/>
      <c r="AF1232" s="6"/>
      <c r="AH1232" s="1"/>
      <c r="AI1232" s="1"/>
      <c r="AJ1232" s="1"/>
      <c r="AK1232" s="1"/>
      <c r="AL1232" s="8"/>
      <c r="AS1232" s="41"/>
      <c r="AT1232" s="1"/>
      <c r="AX1232" s="58"/>
      <c r="BM1232" s="4"/>
      <c r="BN1232" s="6"/>
      <c r="BO1232" s="6"/>
      <c r="BP1232" s="6"/>
      <c r="BQ1232" s="6"/>
      <c r="BR1232" s="6"/>
      <c r="BT1232" s="68"/>
    </row>
    <row r="1233" spans="3:72" s="5" customFormat="1" x14ac:dyDescent="0.35">
      <c r="C1233" s="402"/>
      <c r="D1233" s="402"/>
      <c r="E1233" s="6"/>
      <c r="F1233" s="77"/>
      <c r="G1233" s="77"/>
      <c r="H1233" s="77"/>
      <c r="J1233" s="459"/>
      <c r="K1233" s="6"/>
      <c r="L1233" s="6"/>
      <c r="M1233" s="6"/>
      <c r="N1233" s="6"/>
      <c r="Q1233" s="47"/>
      <c r="S1233" s="6"/>
      <c r="T1233" s="6"/>
      <c r="U1233" s="6"/>
      <c r="W1233" s="6"/>
      <c r="X1233" s="6"/>
      <c r="Y1233" s="6"/>
      <c r="AA1233" s="54"/>
      <c r="AC1233" s="6"/>
      <c r="AD1233" s="288"/>
      <c r="AE1233" s="6"/>
      <c r="AF1233" s="6"/>
      <c r="AH1233" s="1"/>
      <c r="AI1233" s="1"/>
      <c r="AJ1233" s="1"/>
      <c r="AK1233" s="1"/>
      <c r="AL1233" s="8"/>
      <c r="AS1233" s="41"/>
      <c r="AT1233" s="1"/>
      <c r="AX1233" s="58"/>
      <c r="BM1233" s="4"/>
      <c r="BN1233" s="6"/>
      <c r="BO1233" s="6"/>
      <c r="BP1233" s="6"/>
      <c r="BQ1233" s="6"/>
      <c r="BR1233" s="6"/>
      <c r="BT1233" s="68"/>
    </row>
    <row r="1234" spans="3:72" s="5" customFormat="1" x14ac:dyDescent="0.35">
      <c r="C1234" s="402"/>
      <c r="D1234" s="402"/>
      <c r="E1234" s="6"/>
      <c r="F1234" s="77"/>
      <c r="G1234" s="77"/>
      <c r="H1234" s="77"/>
      <c r="J1234" s="459"/>
      <c r="K1234" s="6"/>
      <c r="L1234" s="6"/>
      <c r="M1234" s="6"/>
      <c r="N1234" s="6"/>
      <c r="Q1234" s="47"/>
      <c r="S1234" s="6"/>
      <c r="T1234" s="6"/>
      <c r="U1234" s="6"/>
      <c r="W1234" s="6"/>
      <c r="X1234" s="6"/>
      <c r="Y1234" s="6"/>
      <c r="AA1234" s="54"/>
      <c r="AC1234" s="6"/>
      <c r="AD1234" s="288"/>
      <c r="AE1234" s="6"/>
      <c r="AF1234" s="6"/>
      <c r="AH1234" s="1"/>
      <c r="AI1234" s="1"/>
      <c r="AJ1234" s="1"/>
      <c r="AK1234" s="1"/>
      <c r="AL1234" s="8"/>
      <c r="AS1234" s="41"/>
      <c r="AT1234" s="1"/>
      <c r="AX1234" s="58"/>
      <c r="BM1234" s="4"/>
      <c r="BN1234" s="6"/>
      <c r="BO1234" s="6"/>
      <c r="BP1234" s="6"/>
      <c r="BQ1234" s="6"/>
      <c r="BR1234" s="6"/>
      <c r="BT1234" s="68"/>
    </row>
    <row r="1235" spans="3:72" s="5" customFormat="1" x14ac:dyDescent="0.35">
      <c r="C1235" s="402"/>
      <c r="D1235" s="402"/>
      <c r="E1235" s="6"/>
      <c r="F1235" s="77"/>
      <c r="G1235" s="77"/>
      <c r="H1235" s="77"/>
      <c r="J1235" s="459"/>
      <c r="K1235" s="6"/>
      <c r="L1235" s="6"/>
      <c r="M1235" s="6"/>
      <c r="N1235" s="6"/>
      <c r="Q1235" s="47"/>
      <c r="S1235" s="6"/>
      <c r="T1235" s="6"/>
      <c r="U1235" s="6"/>
      <c r="W1235" s="6"/>
      <c r="X1235" s="6"/>
      <c r="Y1235" s="6"/>
      <c r="AA1235" s="54"/>
      <c r="AC1235" s="6"/>
      <c r="AD1235" s="288"/>
      <c r="AE1235" s="6"/>
      <c r="AF1235" s="6"/>
      <c r="AH1235" s="1"/>
      <c r="AI1235" s="1"/>
      <c r="AJ1235" s="1"/>
      <c r="AK1235" s="1"/>
      <c r="AL1235" s="8"/>
      <c r="AS1235" s="41"/>
      <c r="AT1235" s="1"/>
      <c r="AX1235" s="58"/>
      <c r="BM1235" s="4"/>
      <c r="BN1235" s="6"/>
      <c r="BO1235" s="6"/>
      <c r="BP1235" s="6"/>
      <c r="BQ1235" s="6"/>
      <c r="BR1235" s="6"/>
      <c r="BT1235" s="68"/>
    </row>
    <row r="1236" spans="3:72" s="5" customFormat="1" x14ac:dyDescent="0.35">
      <c r="C1236" s="402"/>
      <c r="D1236" s="402"/>
      <c r="E1236" s="6"/>
      <c r="F1236" s="77"/>
      <c r="G1236" s="77"/>
      <c r="H1236" s="77"/>
      <c r="J1236" s="459"/>
      <c r="K1236" s="6"/>
      <c r="L1236" s="6"/>
      <c r="M1236" s="6"/>
      <c r="N1236" s="6"/>
      <c r="Q1236" s="47"/>
      <c r="S1236" s="6"/>
      <c r="T1236" s="6"/>
      <c r="U1236" s="6"/>
      <c r="W1236" s="6"/>
      <c r="X1236" s="6"/>
      <c r="Y1236" s="6"/>
      <c r="AA1236" s="54"/>
      <c r="AC1236" s="6"/>
      <c r="AD1236" s="288"/>
      <c r="AE1236" s="6"/>
      <c r="AF1236" s="6"/>
      <c r="AH1236" s="1"/>
      <c r="AI1236" s="1"/>
      <c r="AJ1236" s="1"/>
      <c r="AK1236" s="1"/>
      <c r="AL1236" s="8"/>
      <c r="AS1236" s="41"/>
      <c r="AT1236" s="1"/>
      <c r="AX1236" s="58"/>
      <c r="BM1236" s="4"/>
      <c r="BN1236" s="6"/>
      <c r="BO1236" s="6"/>
      <c r="BP1236" s="6"/>
      <c r="BQ1236" s="6"/>
      <c r="BR1236" s="6"/>
      <c r="BT1236" s="68"/>
    </row>
    <row r="1237" spans="3:72" s="5" customFormat="1" x14ac:dyDescent="0.35">
      <c r="C1237" s="402"/>
      <c r="D1237" s="402"/>
      <c r="E1237" s="6"/>
      <c r="F1237" s="77"/>
      <c r="G1237" s="77"/>
      <c r="H1237" s="77"/>
      <c r="J1237" s="459"/>
      <c r="K1237" s="6"/>
      <c r="L1237" s="6"/>
      <c r="M1237" s="6"/>
      <c r="N1237" s="6"/>
      <c r="Q1237" s="47"/>
      <c r="S1237" s="6"/>
      <c r="T1237" s="6"/>
      <c r="U1237" s="6"/>
      <c r="W1237" s="6"/>
      <c r="X1237" s="6"/>
      <c r="Y1237" s="6"/>
      <c r="AA1237" s="54"/>
      <c r="AC1237" s="6"/>
      <c r="AD1237" s="288"/>
      <c r="AE1237" s="6"/>
      <c r="AF1237" s="6"/>
      <c r="AH1237" s="1"/>
      <c r="AI1237" s="1"/>
      <c r="AJ1237" s="1"/>
      <c r="AK1237" s="1"/>
      <c r="AL1237" s="8"/>
      <c r="AS1237" s="41"/>
      <c r="AT1237" s="1"/>
      <c r="AX1237" s="58"/>
      <c r="BM1237" s="4"/>
      <c r="BN1237" s="6"/>
      <c r="BO1237" s="6"/>
      <c r="BP1237" s="6"/>
      <c r="BQ1237" s="6"/>
      <c r="BR1237" s="6"/>
      <c r="BT1237" s="68"/>
    </row>
    <row r="1238" spans="3:72" s="5" customFormat="1" x14ac:dyDescent="0.35">
      <c r="C1238" s="402"/>
      <c r="D1238" s="402"/>
      <c r="E1238" s="6"/>
      <c r="F1238" s="77"/>
      <c r="G1238" s="77"/>
      <c r="H1238" s="77"/>
      <c r="J1238" s="459"/>
      <c r="K1238" s="6"/>
      <c r="L1238" s="6"/>
      <c r="M1238" s="6"/>
      <c r="N1238" s="6"/>
      <c r="Q1238" s="47"/>
      <c r="S1238" s="6"/>
      <c r="T1238" s="6"/>
      <c r="U1238" s="6"/>
      <c r="W1238" s="6"/>
      <c r="X1238" s="6"/>
      <c r="Y1238" s="6"/>
      <c r="AA1238" s="54"/>
      <c r="AC1238" s="6"/>
      <c r="AD1238" s="288"/>
      <c r="AE1238" s="6"/>
      <c r="AF1238" s="6"/>
      <c r="AH1238" s="1"/>
      <c r="AI1238" s="1"/>
      <c r="AJ1238" s="1"/>
      <c r="AK1238" s="1"/>
      <c r="AL1238" s="8"/>
      <c r="AS1238" s="41"/>
      <c r="AT1238" s="1"/>
      <c r="AX1238" s="58"/>
      <c r="BM1238" s="4"/>
      <c r="BN1238" s="6"/>
      <c r="BO1238" s="6"/>
      <c r="BP1238" s="6"/>
      <c r="BQ1238" s="6"/>
      <c r="BR1238" s="6"/>
      <c r="BT1238" s="68"/>
    </row>
    <row r="1239" spans="3:72" s="5" customFormat="1" x14ac:dyDescent="0.35">
      <c r="C1239" s="402"/>
      <c r="D1239" s="402"/>
      <c r="E1239" s="6"/>
      <c r="F1239" s="77"/>
      <c r="G1239" s="77"/>
      <c r="H1239" s="77"/>
      <c r="J1239" s="459"/>
      <c r="K1239" s="6"/>
      <c r="L1239" s="6"/>
      <c r="M1239" s="6"/>
      <c r="N1239" s="6"/>
      <c r="Q1239" s="47"/>
      <c r="S1239" s="6"/>
      <c r="T1239" s="6"/>
      <c r="U1239" s="6"/>
      <c r="W1239" s="6"/>
      <c r="X1239" s="6"/>
      <c r="Y1239" s="6"/>
      <c r="AA1239" s="54"/>
      <c r="AC1239" s="6"/>
      <c r="AD1239" s="288"/>
      <c r="AE1239" s="6"/>
      <c r="AF1239" s="6"/>
      <c r="AH1239" s="1"/>
      <c r="AI1239" s="1"/>
      <c r="AJ1239" s="1"/>
      <c r="AK1239" s="1"/>
      <c r="AL1239" s="8"/>
      <c r="AS1239" s="41"/>
      <c r="AT1239" s="1"/>
      <c r="AX1239" s="58"/>
      <c r="BM1239" s="4"/>
      <c r="BN1239" s="6"/>
      <c r="BO1239" s="6"/>
      <c r="BP1239" s="6"/>
      <c r="BQ1239" s="6"/>
      <c r="BR1239" s="6"/>
      <c r="BT1239" s="68"/>
    </row>
    <row r="1240" spans="3:72" s="5" customFormat="1" x14ac:dyDescent="0.35">
      <c r="C1240" s="402"/>
      <c r="D1240" s="402"/>
      <c r="E1240" s="6"/>
      <c r="F1240" s="77"/>
      <c r="G1240" s="77"/>
      <c r="H1240" s="77"/>
      <c r="J1240" s="459"/>
      <c r="K1240" s="6"/>
      <c r="L1240" s="6"/>
      <c r="M1240" s="6"/>
      <c r="N1240" s="6"/>
      <c r="Q1240" s="47"/>
      <c r="S1240" s="6"/>
      <c r="T1240" s="6"/>
      <c r="U1240" s="6"/>
      <c r="W1240" s="6"/>
      <c r="X1240" s="6"/>
      <c r="Y1240" s="6"/>
      <c r="AA1240" s="54"/>
      <c r="AC1240" s="6"/>
      <c r="AD1240" s="288"/>
      <c r="AE1240" s="6"/>
      <c r="AF1240" s="6"/>
      <c r="AH1240" s="1"/>
      <c r="AI1240" s="1"/>
      <c r="AJ1240" s="1"/>
      <c r="AK1240" s="1"/>
      <c r="AL1240" s="8"/>
      <c r="AS1240" s="41"/>
      <c r="AT1240" s="1"/>
      <c r="AX1240" s="58"/>
      <c r="BM1240" s="4"/>
      <c r="BN1240" s="6"/>
      <c r="BO1240" s="6"/>
      <c r="BP1240" s="6"/>
      <c r="BQ1240" s="6"/>
      <c r="BR1240" s="6"/>
      <c r="BT1240" s="68"/>
    </row>
    <row r="1241" spans="3:72" s="5" customFormat="1" x14ac:dyDescent="0.35">
      <c r="C1241" s="402"/>
      <c r="D1241" s="402"/>
      <c r="E1241" s="6"/>
      <c r="F1241" s="77"/>
      <c r="G1241" s="77"/>
      <c r="H1241" s="77"/>
      <c r="J1241" s="459"/>
      <c r="K1241" s="6"/>
      <c r="L1241" s="6"/>
      <c r="M1241" s="6"/>
      <c r="N1241" s="6"/>
      <c r="Q1241" s="47"/>
      <c r="S1241" s="6"/>
      <c r="T1241" s="6"/>
      <c r="U1241" s="6"/>
      <c r="W1241" s="6"/>
      <c r="X1241" s="6"/>
      <c r="Y1241" s="6"/>
      <c r="AA1241" s="54"/>
      <c r="AC1241" s="6"/>
      <c r="AD1241" s="288"/>
      <c r="AE1241" s="6"/>
      <c r="AF1241" s="6"/>
      <c r="AH1241" s="1"/>
      <c r="AI1241" s="1"/>
      <c r="AJ1241" s="1"/>
      <c r="AK1241" s="1"/>
      <c r="AL1241" s="8"/>
      <c r="AS1241" s="41"/>
      <c r="AT1241" s="1"/>
      <c r="AX1241" s="58"/>
      <c r="BM1241" s="4"/>
      <c r="BN1241" s="6"/>
      <c r="BO1241" s="6"/>
      <c r="BP1241" s="6"/>
      <c r="BQ1241" s="6"/>
      <c r="BR1241" s="6"/>
      <c r="BT1241" s="68"/>
    </row>
    <row r="1242" spans="3:72" s="5" customFormat="1" x14ac:dyDescent="0.35">
      <c r="C1242" s="402"/>
      <c r="D1242" s="402"/>
      <c r="E1242" s="6"/>
      <c r="F1242" s="77"/>
      <c r="G1242" s="77"/>
      <c r="H1242" s="77"/>
      <c r="J1242" s="459"/>
      <c r="K1242" s="6"/>
      <c r="L1242" s="6"/>
      <c r="M1242" s="6"/>
      <c r="N1242" s="6"/>
      <c r="Q1242" s="47"/>
      <c r="S1242" s="6"/>
      <c r="T1242" s="6"/>
      <c r="U1242" s="6"/>
      <c r="W1242" s="6"/>
      <c r="X1242" s="6"/>
      <c r="Y1242" s="6"/>
      <c r="AA1242" s="54"/>
      <c r="AC1242" s="6"/>
      <c r="AD1242" s="288"/>
      <c r="AE1242" s="6"/>
      <c r="AF1242" s="6"/>
      <c r="AH1242" s="1"/>
      <c r="AI1242" s="1"/>
      <c r="AJ1242" s="1"/>
      <c r="AK1242" s="1"/>
      <c r="AL1242" s="8"/>
      <c r="AS1242" s="41"/>
      <c r="AT1242" s="1"/>
      <c r="AX1242" s="58"/>
      <c r="BM1242" s="4"/>
      <c r="BN1242" s="6"/>
      <c r="BO1242" s="6"/>
      <c r="BP1242" s="6"/>
      <c r="BQ1242" s="6"/>
      <c r="BR1242" s="6"/>
      <c r="BT1242" s="68"/>
    </row>
    <row r="1243" spans="3:72" s="5" customFormat="1" x14ac:dyDescent="0.35">
      <c r="C1243" s="402"/>
      <c r="D1243" s="402"/>
      <c r="E1243" s="6"/>
      <c r="F1243" s="77"/>
      <c r="G1243" s="77"/>
      <c r="H1243" s="77"/>
      <c r="J1243" s="459"/>
      <c r="K1243" s="6"/>
      <c r="L1243" s="6"/>
      <c r="M1243" s="6"/>
      <c r="N1243" s="6"/>
      <c r="Q1243" s="47"/>
      <c r="S1243" s="6"/>
      <c r="T1243" s="6"/>
      <c r="U1243" s="6"/>
      <c r="W1243" s="6"/>
      <c r="X1243" s="6"/>
      <c r="Y1243" s="6"/>
      <c r="AA1243" s="54"/>
      <c r="AC1243" s="6"/>
      <c r="AD1243" s="288"/>
      <c r="AE1243" s="6"/>
      <c r="AF1243" s="6"/>
      <c r="AH1243" s="1"/>
      <c r="AI1243" s="1"/>
      <c r="AJ1243" s="1"/>
      <c r="AK1243" s="1"/>
      <c r="AL1243" s="8"/>
      <c r="AS1243" s="41"/>
      <c r="AT1243" s="1"/>
      <c r="AX1243" s="58"/>
      <c r="BM1243" s="4"/>
      <c r="BN1243" s="6"/>
      <c r="BO1243" s="6"/>
      <c r="BP1243" s="6"/>
      <c r="BQ1243" s="6"/>
      <c r="BR1243" s="6"/>
      <c r="BT1243" s="68"/>
    </row>
    <row r="1244" spans="3:72" s="5" customFormat="1" x14ac:dyDescent="0.35">
      <c r="C1244" s="402"/>
      <c r="D1244" s="402"/>
      <c r="E1244" s="6"/>
      <c r="F1244" s="77"/>
      <c r="G1244" s="77"/>
      <c r="H1244" s="77"/>
      <c r="J1244" s="459"/>
      <c r="K1244" s="6"/>
      <c r="L1244" s="6"/>
      <c r="M1244" s="6"/>
      <c r="N1244" s="6"/>
      <c r="Q1244" s="47"/>
      <c r="S1244" s="6"/>
      <c r="T1244" s="6"/>
      <c r="U1244" s="6"/>
      <c r="W1244" s="6"/>
      <c r="X1244" s="6"/>
      <c r="Y1244" s="6"/>
      <c r="AA1244" s="54"/>
      <c r="AC1244" s="6"/>
      <c r="AD1244" s="288"/>
      <c r="AE1244" s="6"/>
      <c r="AF1244" s="6"/>
      <c r="AH1244" s="1"/>
      <c r="AI1244" s="1"/>
      <c r="AJ1244" s="1"/>
      <c r="AK1244" s="1"/>
      <c r="AL1244" s="8"/>
      <c r="AS1244" s="41"/>
      <c r="AT1244" s="1"/>
      <c r="AX1244" s="58"/>
      <c r="BM1244" s="4"/>
      <c r="BN1244" s="6"/>
      <c r="BO1244" s="6"/>
      <c r="BP1244" s="6"/>
      <c r="BQ1244" s="6"/>
      <c r="BR1244" s="6"/>
      <c r="BT1244" s="68"/>
    </row>
    <row r="1245" spans="3:72" s="5" customFormat="1" x14ac:dyDescent="0.35">
      <c r="C1245" s="402"/>
      <c r="D1245" s="402"/>
      <c r="E1245" s="6"/>
      <c r="F1245" s="77"/>
      <c r="G1245" s="77"/>
      <c r="H1245" s="77"/>
      <c r="J1245" s="459"/>
      <c r="K1245" s="6"/>
      <c r="L1245" s="6"/>
      <c r="M1245" s="6"/>
      <c r="N1245" s="6"/>
      <c r="Q1245" s="47"/>
      <c r="S1245" s="6"/>
      <c r="T1245" s="6"/>
      <c r="U1245" s="6"/>
      <c r="W1245" s="6"/>
      <c r="X1245" s="6"/>
      <c r="Y1245" s="6"/>
      <c r="AA1245" s="54"/>
      <c r="AC1245" s="6"/>
      <c r="AD1245" s="288"/>
      <c r="AE1245" s="6"/>
      <c r="AF1245" s="6"/>
      <c r="AH1245" s="1"/>
      <c r="AI1245" s="1"/>
      <c r="AJ1245" s="1"/>
      <c r="AK1245" s="1"/>
      <c r="AL1245" s="8"/>
      <c r="AS1245" s="41"/>
      <c r="AT1245" s="1"/>
      <c r="AX1245" s="58"/>
      <c r="BM1245" s="4"/>
      <c r="BN1245" s="6"/>
      <c r="BO1245" s="6"/>
      <c r="BP1245" s="6"/>
      <c r="BQ1245" s="6"/>
      <c r="BR1245" s="6"/>
      <c r="BT1245" s="68"/>
    </row>
    <row r="1246" spans="3:72" s="5" customFormat="1" x14ac:dyDescent="0.35">
      <c r="C1246" s="402"/>
      <c r="D1246" s="402"/>
      <c r="E1246" s="6"/>
      <c r="F1246" s="77"/>
      <c r="G1246" s="77"/>
      <c r="H1246" s="77"/>
      <c r="J1246" s="459"/>
      <c r="K1246" s="6"/>
      <c r="L1246" s="6"/>
      <c r="M1246" s="6"/>
      <c r="N1246" s="6"/>
      <c r="Q1246" s="47"/>
      <c r="S1246" s="6"/>
      <c r="T1246" s="6"/>
      <c r="U1246" s="6"/>
      <c r="W1246" s="6"/>
      <c r="X1246" s="6"/>
      <c r="Y1246" s="6"/>
      <c r="AA1246" s="54"/>
      <c r="AC1246" s="6"/>
      <c r="AD1246" s="288"/>
      <c r="AE1246" s="6"/>
      <c r="AF1246" s="6"/>
      <c r="AH1246" s="1"/>
      <c r="AI1246" s="1"/>
      <c r="AJ1246" s="1"/>
      <c r="AK1246" s="1"/>
      <c r="AL1246" s="8"/>
      <c r="AS1246" s="41"/>
      <c r="AT1246" s="1"/>
      <c r="AX1246" s="58"/>
      <c r="BM1246" s="4"/>
      <c r="BN1246" s="6"/>
      <c r="BO1246" s="6"/>
      <c r="BP1246" s="6"/>
      <c r="BQ1246" s="6"/>
      <c r="BR1246" s="6"/>
      <c r="BT1246" s="68"/>
    </row>
    <row r="1247" spans="3:72" s="5" customFormat="1" x14ac:dyDescent="0.35">
      <c r="C1247" s="402"/>
      <c r="D1247" s="402"/>
      <c r="E1247" s="6"/>
      <c r="F1247" s="77"/>
      <c r="G1247" s="77"/>
      <c r="H1247" s="77"/>
      <c r="J1247" s="459"/>
      <c r="K1247" s="6"/>
      <c r="L1247" s="6"/>
      <c r="M1247" s="6"/>
      <c r="N1247" s="6"/>
      <c r="Q1247" s="47"/>
      <c r="S1247" s="6"/>
      <c r="T1247" s="6"/>
      <c r="U1247" s="6"/>
      <c r="W1247" s="6"/>
      <c r="X1247" s="6"/>
      <c r="Y1247" s="6"/>
      <c r="AA1247" s="54"/>
      <c r="AC1247" s="6"/>
      <c r="AD1247" s="288"/>
      <c r="AE1247" s="6"/>
      <c r="AF1247" s="6"/>
      <c r="AH1247" s="1"/>
      <c r="AI1247" s="1"/>
      <c r="AJ1247" s="1"/>
      <c r="AK1247" s="1"/>
      <c r="AL1247" s="8"/>
      <c r="AS1247" s="41"/>
      <c r="AT1247" s="1"/>
      <c r="AX1247" s="58"/>
      <c r="BM1247" s="4"/>
      <c r="BN1247" s="6"/>
      <c r="BO1247" s="6"/>
      <c r="BP1247" s="6"/>
      <c r="BQ1247" s="6"/>
      <c r="BR1247" s="6"/>
      <c r="BT1247" s="68"/>
    </row>
    <row r="1248" spans="3:72" s="5" customFormat="1" x14ac:dyDescent="0.35">
      <c r="C1248" s="402"/>
      <c r="D1248" s="402"/>
      <c r="E1248" s="6"/>
      <c r="F1248" s="77"/>
      <c r="G1248" s="77"/>
      <c r="H1248" s="77"/>
      <c r="J1248" s="459"/>
      <c r="K1248" s="6"/>
      <c r="L1248" s="6"/>
      <c r="M1248" s="6"/>
      <c r="N1248" s="6"/>
      <c r="Q1248" s="47"/>
      <c r="S1248" s="6"/>
      <c r="T1248" s="6"/>
      <c r="U1248" s="6"/>
      <c r="W1248" s="6"/>
      <c r="X1248" s="6"/>
      <c r="Y1248" s="6"/>
      <c r="AA1248" s="54"/>
      <c r="AC1248" s="6"/>
      <c r="AD1248" s="288"/>
      <c r="AE1248" s="6"/>
      <c r="AF1248" s="6"/>
      <c r="AH1248" s="1"/>
      <c r="AI1248" s="1"/>
      <c r="AJ1248" s="1"/>
      <c r="AK1248" s="1"/>
      <c r="AL1248" s="8"/>
      <c r="AS1248" s="41"/>
      <c r="AT1248" s="1"/>
      <c r="AX1248" s="58"/>
      <c r="BM1248" s="4"/>
      <c r="BN1248" s="6"/>
      <c r="BO1248" s="6"/>
      <c r="BP1248" s="6"/>
      <c r="BQ1248" s="6"/>
      <c r="BR1248" s="6"/>
      <c r="BT1248" s="68"/>
    </row>
    <row r="1249" spans="3:72" s="5" customFormat="1" x14ac:dyDescent="0.35">
      <c r="C1249" s="402"/>
      <c r="D1249" s="402"/>
      <c r="E1249" s="6"/>
      <c r="F1249" s="77"/>
      <c r="G1249" s="77"/>
      <c r="H1249" s="77"/>
      <c r="J1249" s="459"/>
      <c r="K1249" s="6"/>
      <c r="L1249" s="6"/>
      <c r="M1249" s="6"/>
      <c r="N1249" s="6"/>
      <c r="Q1249" s="47"/>
      <c r="S1249" s="6"/>
      <c r="T1249" s="6"/>
      <c r="U1249" s="6"/>
      <c r="W1249" s="6"/>
      <c r="X1249" s="6"/>
      <c r="Y1249" s="6"/>
      <c r="AA1249" s="54"/>
      <c r="AC1249" s="6"/>
      <c r="AD1249" s="288"/>
      <c r="AE1249" s="6"/>
      <c r="AF1249" s="6"/>
      <c r="AH1249" s="1"/>
      <c r="AI1249" s="1"/>
      <c r="AJ1249" s="1"/>
      <c r="AK1249" s="1"/>
      <c r="AL1249" s="8"/>
      <c r="AS1249" s="41"/>
      <c r="AT1249" s="1"/>
      <c r="AX1249" s="58"/>
      <c r="BM1249" s="4"/>
      <c r="BN1249" s="6"/>
      <c r="BO1249" s="6"/>
      <c r="BP1249" s="6"/>
      <c r="BQ1249" s="6"/>
      <c r="BR1249" s="6"/>
      <c r="BT1249" s="68"/>
    </row>
    <row r="1250" spans="3:72" s="5" customFormat="1" x14ac:dyDescent="0.35">
      <c r="C1250" s="402"/>
      <c r="D1250" s="402"/>
      <c r="E1250" s="6"/>
      <c r="F1250" s="77"/>
      <c r="G1250" s="77"/>
      <c r="H1250" s="77"/>
      <c r="J1250" s="459"/>
      <c r="K1250" s="6"/>
      <c r="L1250" s="6"/>
      <c r="M1250" s="6"/>
      <c r="N1250" s="6"/>
      <c r="Q1250" s="47"/>
      <c r="S1250" s="6"/>
      <c r="T1250" s="6"/>
      <c r="U1250" s="6"/>
      <c r="W1250" s="6"/>
      <c r="X1250" s="6"/>
      <c r="Y1250" s="6"/>
      <c r="AA1250" s="54"/>
      <c r="AC1250" s="6"/>
      <c r="AD1250" s="288"/>
      <c r="AE1250" s="6"/>
      <c r="AF1250" s="6"/>
      <c r="AH1250" s="1"/>
      <c r="AI1250" s="1"/>
      <c r="AJ1250" s="1"/>
      <c r="AK1250" s="1"/>
      <c r="AL1250" s="8"/>
      <c r="AS1250" s="41"/>
      <c r="AT1250" s="1"/>
      <c r="AX1250" s="58"/>
      <c r="BM1250" s="4"/>
      <c r="BN1250" s="6"/>
      <c r="BO1250" s="6"/>
      <c r="BP1250" s="6"/>
      <c r="BQ1250" s="6"/>
      <c r="BR1250" s="6"/>
      <c r="BT1250" s="68"/>
    </row>
    <row r="1251" spans="3:72" s="5" customFormat="1" x14ac:dyDescent="0.35">
      <c r="C1251" s="402"/>
      <c r="D1251" s="402"/>
      <c r="E1251" s="6"/>
      <c r="F1251" s="77"/>
      <c r="G1251" s="77"/>
      <c r="H1251" s="77"/>
      <c r="J1251" s="459"/>
      <c r="K1251" s="6"/>
      <c r="L1251" s="6"/>
      <c r="M1251" s="6"/>
      <c r="N1251" s="6"/>
      <c r="Q1251" s="47"/>
      <c r="S1251" s="6"/>
      <c r="T1251" s="6"/>
      <c r="U1251" s="6"/>
      <c r="W1251" s="6"/>
      <c r="X1251" s="6"/>
      <c r="Y1251" s="6"/>
      <c r="AA1251" s="54"/>
      <c r="AC1251" s="6"/>
      <c r="AD1251" s="288"/>
      <c r="AE1251" s="6"/>
      <c r="AF1251" s="6"/>
      <c r="AH1251" s="1"/>
      <c r="AI1251" s="1"/>
      <c r="AJ1251" s="1"/>
      <c r="AK1251" s="1"/>
      <c r="AL1251" s="8"/>
      <c r="AS1251" s="41"/>
      <c r="AT1251" s="1"/>
      <c r="AX1251" s="58"/>
      <c r="BM1251" s="4"/>
      <c r="BN1251" s="6"/>
      <c r="BO1251" s="6"/>
      <c r="BP1251" s="6"/>
      <c r="BQ1251" s="6"/>
      <c r="BR1251" s="6"/>
      <c r="BT1251" s="68"/>
    </row>
    <row r="1252" spans="3:72" s="5" customFormat="1" x14ac:dyDescent="0.35">
      <c r="C1252" s="402"/>
      <c r="D1252" s="402"/>
      <c r="E1252" s="6"/>
      <c r="F1252" s="77"/>
      <c r="G1252" s="77"/>
      <c r="H1252" s="77"/>
      <c r="J1252" s="459"/>
      <c r="K1252" s="6"/>
      <c r="L1252" s="6"/>
      <c r="M1252" s="6"/>
      <c r="N1252" s="6"/>
      <c r="Q1252" s="47"/>
      <c r="S1252" s="6"/>
      <c r="T1252" s="6"/>
      <c r="U1252" s="6"/>
      <c r="W1252" s="6"/>
      <c r="X1252" s="6"/>
      <c r="Y1252" s="6"/>
      <c r="AA1252" s="54"/>
      <c r="AC1252" s="6"/>
      <c r="AD1252" s="288"/>
      <c r="AE1252" s="6"/>
      <c r="AF1252" s="6"/>
      <c r="AH1252" s="1"/>
      <c r="AI1252" s="1"/>
      <c r="AJ1252" s="1"/>
      <c r="AK1252" s="1"/>
      <c r="AL1252" s="8"/>
      <c r="AS1252" s="41"/>
      <c r="AT1252" s="1"/>
      <c r="AX1252" s="58"/>
      <c r="BM1252" s="4"/>
      <c r="BN1252" s="6"/>
      <c r="BO1252" s="6"/>
      <c r="BP1252" s="6"/>
      <c r="BQ1252" s="6"/>
      <c r="BR1252" s="6"/>
      <c r="BT1252" s="68"/>
    </row>
    <row r="1253" spans="3:72" s="5" customFormat="1" x14ac:dyDescent="0.35">
      <c r="C1253" s="402"/>
      <c r="D1253" s="402"/>
      <c r="E1253" s="6"/>
      <c r="F1253" s="77"/>
      <c r="G1253" s="77"/>
      <c r="H1253" s="77"/>
      <c r="J1253" s="459"/>
      <c r="K1253" s="6"/>
      <c r="L1253" s="6"/>
      <c r="M1253" s="6"/>
      <c r="N1253" s="6"/>
      <c r="Q1253" s="47"/>
      <c r="S1253" s="6"/>
      <c r="T1253" s="6"/>
      <c r="U1253" s="6"/>
      <c r="W1253" s="6"/>
      <c r="X1253" s="6"/>
      <c r="Y1253" s="6"/>
      <c r="AA1253" s="54"/>
      <c r="AC1253" s="6"/>
      <c r="AD1253" s="288"/>
      <c r="AE1253" s="6"/>
      <c r="AF1253" s="6"/>
      <c r="AH1253" s="1"/>
      <c r="AI1253" s="1"/>
      <c r="AJ1253" s="1"/>
      <c r="AK1253" s="1"/>
      <c r="AL1253" s="8"/>
      <c r="AS1253" s="41"/>
      <c r="AT1253" s="1"/>
      <c r="AX1253" s="58"/>
      <c r="BM1253" s="4"/>
      <c r="BN1253" s="6"/>
      <c r="BO1253" s="6"/>
      <c r="BP1253" s="6"/>
      <c r="BQ1253" s="6"/>
      <c r="BR1253" s="6"/>
      <c r="BT1253" s="68"/>
    </row>
    <row r="1254" spans="3:72" s="5" customFormat="1" x14ac:dyDescent="0.35">
      <c r="C1254" s="402"/>
      <c r="D1254" s="402"/>
      <c r="E1254" s="6"/>
      <c r="F1254" s="77"/>
      <c r="G1254" s="77"/>
      <c r="H1254" s="77"/>
      <c r="J1254" s="459"/>
      <c r="K1254" s="6"/>
      <c r="L1254" s="6"/>
      <c r="M1254" s="6"/>
      <c r="N1254" s="6"/>
      <c r="Q1254" s="47"/>
      <c r="S1254" s="6"/>
      <c r="T1254" s="6"/>
      <c r="U1254" s="6"/>
      <c r="W1254" s="6"/>
      <c r="X1254" s="6"/>
      <c r="Y1254" s="6"/>
      <c r="AA1254" s="54"/>
      <c r="AC1254" s="6"/>
      <c r="AD1254" s="288"/>
      <c r="AE1254" s="6"/>
      <c r="AF1254" s="6"/>
      <c r="AH1254" s="1"/>
      <c r="AI1254" s="1"/>
      <c r="AJ1254" s="1"/>
      <c r="AK1254" s="1"/>
      <c r="AL1254" s="8"/>
      <c r="AS1254" s="41"/>
      <c r="AT1254" s="1"/>
      <c r="AX1254" s="58"/>
      <c r="BM1254" s="4"/>
      <c r="BN1254" s="6"/>
      <c r="BO1254" s="6"/>
      <c r="BP1254" s="6"/>
      <c r="BQ1254" s="6"/>
      <c r="BR1254" s="6"/>
      <c r="BT1254" s="68"/>
    </row>
    <row r="1255" spans="3:72" s="5" customFormat="1" x14ac:dyDescent="0.35">
      <c r="C1255" s="402"/>
      <c r="D1255" s="402"/>
      <c r="E1255" s="6"/>
      <c r="F1255" s="77"/>
      <c r="G1255" s="77"/>
      <c r="H1255" s="77"/>
      <c r="J1255" s="459"/>
      <c r="K1255" s="6"/>
      <c r="L1255" s="6"/>
      <c r="M1255" s="6"/>
      <c r="N1255" s="6"/>
      <c r="Q1255" s="47"/>
      <c r="S1255" s="6"/>
      <c r="T1255" s="6"/>
      <c r="U1255" s="6"/>
      <c r="W1255" s="6"/>
      <c r="X1255" s="6"/>
      <c r="Y1255" s="6"/>
      <c r="AA1255" s="54"/>
      <c r="AC1255" s="6"/>
      <c r="AD1255" s="288"/>
      <c r="AE1255" s="6"/>
      <c r="AF1255" s="6"/>
      <c r="AH1255" s="1"/>
      <c r="AI1255" s="1"/>
      <c r="AJ1255" s="1"/>
      <c r="AK1255" s="1"/>
      <c r="AL1255" s="8"/>
      <c r="AS1255" s="41"/>
      <c r="AT1255" s="1"/>
      <c r="AX1255" s="58"/>
      <c r="BM1255" s="4"/>
      <c r="BN1255" s="6"/>
      <c r="BO1255" s="6"/>
      <c r="BP1255" s="6"/>
      <c r="BQ1255" s="6"/>
      <c r="BR1255" s="6"/>
      <c r="BT1255" s="68"/>
    </row>
    <row r="1256" spans="3:72" s="5" customFormat="1" x14ac:dyDescent="0.35">
      <c r="C1256" s="402"/>
      <c r="D1256" s="402"/>
      <c r="E1256" s="6"/>
      <c r="F1256" s="77"/>
      <c r="G1256" s="77"/>
      <c r="H1256" s="77"/>
      <c r="J1256" s="459"/>
      <c r="K1256" s="6"/>
      <c r="L1256" s="6"/>
      <c r="M1256" s="6"/>
      <c r="N1256" s="6"/>
      <c r="Q1256" s="47"/>
      <c r="S1256" s="6"/>
      <c r="T1256" s="6"/>
      <c r="U1256" s="6"/>
      <c r="W1256" s="6"/>
      <c r="X1256" s="6"/>
      <c r="Y1256" s="6"/>
      <c r="AA1256" s="54"/>
      <c r="AC1256" s="6"/>
      <c r="AD1256" s="288"/>
      <c r="AE1256" s="6"/>
      <c r="AF1256" s="6"/>
      <c r="AH1256" s="1"/>
      <c r="AI1256" s="1"/>
      <c r="AJ1256" s="1"/>
      <c r="AK1256" s="1"/>
      <c r="AL1256" s="8"/>
      <c r="AS1256" s="41"/>
      <c r="AT1256" s="1"/>
      <c r="AX1256" s="58"/>
      <c r="BM1256" s="4"/>
      <c r="BN1256" s="6"/>
      <c r="BO1256" s="6"/>
      <c r="BP1256" s="6"/>
      <c r="BQ1256" s="6"/>
      <c r="BR1256" s="6"/>
      <c r="BT1256" s="68"/>
    </row>
    <row r="1257" spans="3:72" s="5" customFormat="1" x14ac:dyDescent="0.35">
      <c r="C1257" s="402"/>
      <c r="D1257" s="402"/>
      <c r="E1257" s="6"/>
      <c r="F1257" s="77"/>
      <c r="G1257" s="77"/>
      <c r="H1257" s="77"/>
      <c r="J1257" s="459"/>
      <c r="K1257" s="6"/>
      <c r="L1257" s="6"/>
      <c r="M1257" s="6"/>
      <c r="N1257" s="6"/>
      <c r="Q1257" s="47"/>
      <c r="S1257" s="6"/>
      <c r="T1257" s="6"/>
      <c r="U1257" s="6"/>
      <c r="W1257" s="6"/>
      <c r="X1257" s="6"/>
      <c r="Y1257" s="6"/>
      <c r="AA1257" s="54"/>
      <c r="AC1257" s="6"/>
      <c r="AD1257" s="288"/>
      <c r="AE1257" s="6"/>
      <c r="AF1257" s="6"/>
      <c r="AH1257" s="1"/>
      <c r="AI1257" s="1"/>
      <c r="AJ1257" s="1"/>
      <c r="AK1257" s="1"/>
      <c r="AL1257" s="8"/>
      <c r="AS1257" s="41"/>
      <c r="AT1257" s="1"/>
      <c r="AX1257" s="58"/>
      <c r="BM1257" s="4"/>
      <c r="BN1257" s="6"/>
      <c r="BO1257" s="6"/>
      <c r="BP1257" s="6"/>
      <c r="BQ1257" s="6"/>
      <c r="BR1257" s="6"/>
      <c r="BT1257" s="68"/>
    </row>
    <row r="1258" spans="3:72" s="5" customFormat="1" x14ac:dyDescent="0.35">
      <c r="C1258" s="402"/>
      <c r="D1258" s="402"/>
      <c r="E1258" s="6"/>
      <c r="F1258" s="77"/>
      <c r="G1258" s="77"/>
      <c r="H1258" s="77"/>
      <c r="J1258" s="459"/>
      <c r="K1258" s="6"/>
      <c r="L1258" s="6"/>
      <c r="M1258" s="6"/>
      <c r="N1258" s="6"/>
      <c r="Q1258" s="47"/>
      <c r="S1258" s="6"/>
      <c r="T1258" s="6"/>
      <c r="U1258" s="6"/>
      <c r="W1258" s="6"/>
      <c r="X1258" s="6"/>
      <c r="Y1258" s="6"/>
      <c r="AA1258" s="54"/>
      <c r="AC1258" s="6"/>
      <c r="AD1258" s="288"/>
      <c r="AE1258" s="6"/>
      <c r="AF1258" s="6"/>
      <c r="AH1258" s="1"/>
      <c r="AI1258" s="1"/>
      <c r="AJ1258" s="1"/>
      <c r="AK1258" s="1"/>
      <c r="AL1258" s="8"/>
      <c r="AS1258" s="41"/>
      <c r="AT1258" s="1"/>
      <c r="AX1258" s="58"/>
      <c r="BM1258" s="4"/>
      <c r="BN1258" s="6"/>
      <c r="BO1258" s="6"/>
      <c r="BP1258" s="6"/>
      <c r="BQ1258" s="6"/>
      <c r="BR1258" s="6"/>
      <c r="BT1258" s="68"/>
    </row>
    <row r="1259" spans="3:72" s="5" customFormat="1" x14ac:dyDescent="0.35">
      <c r="C1259" s="402"/>
      <c r="D1259" s="402"/>
      <c r="E1259" s="6"/>
      <c r="F1259" s="77"/>
      <c r="G1259" s="77"/>
      <c r="H1259" s="77"/>
      <c r="J1259" s="459"/>
      <c r="K1259" s="6"/>
      <c r="L1259" s="6"/>
      <c r="M1259" s="6"/>
      <c r="N1259" s="6"/>
      <c r="Q1259" s="47"/>
      <c r="S1259" s="6"/>
      <c r="T1259" s="6"/>
      <c r="U1259" s="6"/>
      <c r="W1259" s="6"/>
      <c r="X1259" s="6"/>
      <c r="Y1259" s="6"/>
      <c r="AA1259" s="54"/>
      <c r="AC1259" s="6"/>
      <c r="AD1259" s="288"/>
      <c r="AE1259" s="6"/>
      <c r="AF1259" s="6"/>
      <c r="AH1259" s="1"/>
      <c r="AI1259" s="1"/>
      <c r="AJ1259" s="1"/>
      <c r="AK1259" s="1"/>
      <c r="AL1259" s="8"/>
      <c r="AS1259" s="41"/>
      <c r="AT1259" s="1"/>
      <c r="AX1259" s="58"/>
      <c r="BM1259" s="4"/>
      <c r="BN1259" s="6"/>
      <c r="BO1259" s="6"/>
      <c r="BP1259" s="6"/>
      <c r="BQ1259" s="6"/>
      <c r="BR1259" s="6"/>
      <c r="BT1259" s="68"/>
    </row>
    <row r="1260" spans="3:72" s="5" customFormat="1" x14ac:dyDescent="0.35">
      <c r="C1260" s="402"/>
      <c r="D1260" s="402"/>
      <c r="E1260" s="6"/>
      <c r="F1260" s="77"/>
      <c r="G1260" s="77"/>
      <c r="H1260" s="77"/>
      <c r="J1260" s="459"/>
      <c r="K1260" s="6"/>
      <c r="L1260" s="6"/>
      <c r="M1260" s="6"/>
      <c r="N1260" s="6"/>
      <c r="Q1260" s="47"/>
      <c r="S1260" s="6"/>
      <c r="T1260" s="6"/>
      <c r="U1260" s="6"/>
      <c r="W1260" s="6"/>
      <c r="X1260" s="6"/>
      <c r="Y1260" s="6"/>
      <c r="AA1260" s="54"/>
      <c r="AC1260" s="6"/>
      <c r="AD1260" s="288"/>
      <c r="AE1260" s="6"/>
      <c r="AF1260" s="6"/>
      <c r="AH1260" s="1"/>
      <c r="AI1260" s="1"/>
      <c r="AJ1260" s="1"/>
      <c r="AK1260" s="1"/>
      <c r="AL1260" s="8"/>
      <c r="AS1260" s="41"/>
      <c r="AT1260" s="1"/>
      <c r="AX1260" s="58"/>
      <c r="BM1260" s="4"/>
      <c r="BN1260" s="6"/>
      <c r="BO1260" s="6"/>
      <c r="BP1260" s="6"/>
      <c r="BQ1260" s="6"/>
      <c r="BR1260" s="6"/>
      <c r="BT1260" s="68"/>
    </row>
    <row r="1261" spans="3:72" s="5" customFormat="1" x14ac:dyDescent="0.35">
      <c r="C1261" s="402"/>
      <c r="D1261" s="402"/>
      <c r="E1261" s="6"/>
      <c r="F1261" s="77"/>
      <c r="G1261" s="77"/>
      <c r="H1261" s="77"/>
      <c r="J1261" s="459"/>
      <c r="K1261" s="6"/>
      <c r="L1261" s="6"/>
      <c r="M1261" s="6"/>
      <c r="N1261" s="6"/>
      <c r="Q1261" s="47"/>
      <c r="S1261" s="6"/>
      <c r="T1261" s="6"/>
      <c r="U1261" s="6"/>
      <c r="W1261" s="6"/>
      <c r="X1261" s="6"/>
      <c r="Y1261" s="6"/>
      <c r="AA1261" s="54"/>
      <c r="AC1261" s="6"/>
      <c r="AD1261" s="288"/>
      <c r="AE1261" s="6"/>
      <c r="AF1261" s="6"/>
      <c r="AH1261" s="1"/>
      <c r="AI1261" s="1"/>
      <c r="AJ1261" s="1"/>
      <c r="AK1261" s="1"/>
      <c r="AL1261" s="8"/>
      <c r="AS1261" s="41"/>
      <c r="AT1261" s="1"/>
      <c r="AX1261" s="58"/>
      <c r="BM1261" s="4"/>
      <c r="BN1261" s="6"/>
      <c r="BO1261" s="6"/>
      <c r="BP1261" s="6"/>
      <c r="BQ1261" s="6"/>
      <c r="BR1261" s="6"/>
      <c r="BT1261" s="68"/>
    </row>
    <row r="1262" spans="3:72" s="5" customFormat="1" x14ac:dyDescent="0.35">
      <c r="C1262" s="402"/>
      <c r="D1262" s="402"/>
      <c r="E1262" s="6"/>
      <c r="F1262" s="77"/>
      <c r="G1262" s="77"/>
      <c r="H1262" s="77"/>
      <c r="J1262" s="459"/>
      <c r="K1262" s="6"/>
      <c r="L1262" s="6"/>
      <c r="M1262" s="6"/>
      <c r="N1262" s="6"/>
      <c r="Q1262" s="47"/>
      <c r="S1262" s="6"/>
      <c r="T1262" s="6"/>
      <c r="U1262" s="6"/>
      <c r="W1262" s="6"/>
      <c r="X1262" s="6"/>
      <c r="Y1262" s="6"/>
      <c r="AA1262" s="54"/>
      <c r="AC1262" s="6"/>
      <c r="AD1262" s="288"/>
      <c r="AE1262" s="6"/>
      <c r="AF1262" s="6"/>
      <c r="AH1262" s="1"/>
      <c r="AI1262" s="1"/>
      <c r="AJ1262" s="1"/>
      <c r="AK1262" s="1"/>
      <c r="AL1262" s="8"/>
      <c r="AS1262" s="41"/>
      <c r="AT1262" s="1"/>
      <c r="AX1262" s="58"/>
      <c r="BM1262" s="4"/>
      <c r="BN1262" s="6"/>
      <c r="BO1262" s="6"/>
      <c r="BP1262" s="6"/>
      <c r="BQ1262" s="6"/>
      <c r="BR1262" s="6"/>
      <c r="BT1262" s="68"/>
    </row>
    <row r="1263" spans="3:72" s="5" customFormat="1" x14ac:dyDescent="0.35">
      <c r="C1263" s="402"/>
      <c r="D1263" s="402"/>
      <c r="E1263" s="6"/>
      <c r="F1263" s="77"/>
      <c r="G1263" s="77"/>
      <c r="H1263" s="77"/>
      <c r="J1263" s="459"/>
      <c r="K1263" s="6"/>
      <c r="L1263" s="6"/>
      <c r="M1263" s="6"/>
      <c r="N1263" s="6"/>
      <c r="Q1263" s="47"/>
      <c r="S1263" s="6"/>
      <c r="T1263" s="6"/>
      <c r="U1263" s="6"/>
      <c r="W1263" s="6"/>
      <c r="X1263" s="6"/>
      <c r="Y1263" s="6"/>
      <c r="AA1263" s="54"/>
      <c r="AC1263" s="6"/>
      <c r="AD1263" s="288"/>
      <c r="AE1263" s="6"/>
      <c r="AF1263" s="6"/>
      <c r="AH1263" s="1"/>
      <c r="AI1263" s="1"/>
      <c r="AJ1263" s="1"/>
      <c r="AK1263" s="1"/>
      <c r="AL1263" s="8"/>
      <c r="AS1263" s="41"/>
      <c r="AT1263" s="1"/>
      <c r="AX1263" s="58"/>
      <c r="BM1263" s="4"/>
      <c r="BN1263" s="6"/>
      <c r="BO1263" s="6"/>
      <c r="BP1263" s="6"/>
      <c r="BQ1263" s="6"/>
      <c r="BR1263" s="6"/>
      <c r="BT1263" s="68"/>
    </row>
    <row r="1264" spans="3:72" s="5" customFormat="1" x14ac:dyDescent="0.35">
      <c r="C1264" s="402"/>
      <c r="D1264" s="402"/>
      <c r="E1264" s="6"/>
      <c r="F1264" s="77"/>
      <c r="G1264" s="77"/>
      <c r="H1264" s="77"/>
      <c r="J1264" s="459"/>
      <c r="K1264" s="6"/>
      <c r="L1264" s="6"/>
      <c r="M1264" s="6"/>
      <c r="N1264" s="6"/>
      <c r="Q1264" s="47"/>
      <c r="S1264" s="6"/>
      <c r="T1264" s="6"/>
      <c r="U1264" s="6"/>
      <c r="W1264" s="6"/>
      <c r="X1264" s="6"/>
      <c r="Y1264" s="6"/>
      <c r="AA1264" s="54"/>
      <c r="AC1264" s="6"/>
      <c r="AD1264" s="288"/>
      <c r="AE1264" s="6"/>
      <c r="AF1264" s="6"/>
      <c r="AH1264" s="1"/>
      <c r="AI1264" s="1"/>
      <c r="AJ1264" s="1"/>
      <c r="AK1264" s="1"/>
      <c r="AL1264" s="8"/>
      <c r="AS1264" s="41"/>
      <c r="AT1264" s="1"/>
      <c r="AX1264" s="58"/>
      <c r="BM1264" s="4"/>
      <c r="BN1264" s="6"/>
      <c r="BO1264" s="6"/>
      <c r="BP1264" s="6"/>
      <c r="BQ1264" s="6"/>
      <c r="BR1264" s="6"/>
      <c r="BT1264" s="68"/>
    </row>
    <row r="1265" spans="3:72" s="5" customFormat="1" x14ac:dyDescent="0.35">
      <c r="C1265" s="402"/>
      <c r="D1265" s="402"/>
      <c r="E1265" s="6"/>
      <c r="F1265" s="77"/>
      <c r="G1265" s="77"/>
      <c r="H1265" s="77"/>
      <c r="J1265" s="459"/>
      <c r="K1265" s="6"/>
      <c r="L1265" s="6"/>
      <c r="M1265" s="6"/>
      <c r="N1265" s="6"/>
      <c r="Q1265" s="47"/>
      <c r="S1265" s="6"/>
      <c r="T1265" s="6"/>
      <c r="U1265" s="6"/>
      <c r="W1265" s="6"/>
      <c r="X1265" s="6"/>
      <c r="Y1265" s="6"/>
      <c r="AA1265" s="54"/>
      <c r="AC1265" s="6"/>
      <c r="AD1265" s="288"/>
      <c r="AE1265" s="6"/>
      <c r="AF1265" s="6"/>
      <c r="AH1265" s="1"/>
      <c r="AI1265" s="1"/>
      <c r="AJ1265" s="1"/>
      <c r="AK1265" s="1"/>
      <c r="AL1265" s="8"/>
      <c r="AS1265" s="41"/>
      <c r="AT1265" s="1"/>
      <c r="AX1265" s="58"/>
      <c r="BM1265" s="4"/>
      <c r="BN1265" s="6"/>
      <c r="BO1265" s="6"/>
      <c r="BP1265" s="6"/>
      <c r="BQ1265" s="6"/>
      <c r="BR1265" s="6"/>
      <c r="BT1265" s="68"/>
    </row>
    <row r="1266" spans="3:72" s="5" customFormat="1" x14ac:dyDescent="0.35">
      <c r="C1266" s="402"/>
      <c r="D1266" s="402"/>
      <c r="E1266" s="6"/>
      <c r="F1266" s="77"/>
      <c r="G1266" s="77"/>
      <c r="H1266" s="77"/>
      <c r="J1266" s="459"/>
      <c r="K1266" s="6"/>
      <c r="L1266" s="6"/>
      <c r="M1266" s="6"/>
      <c r="N1266" s="6"/>
      <c r="Q1266" s="47"/>
      <c r="S1266" s="6"/>
      <c r="T1266" s="6"/>
      <c r="U1266" s="6"/>
      <c r="W1266" s="6"/>
      <c r="X1266" s="6"/>
      <c r="Y1266" s="6"/>
      <c r="AA1266" s="54"/>
      <c r="AC1266" s="6"/>
      <c r="AD1266" s="288"/>
      <c r="AE1266" s="6"/>
      <c r="AF1266" s="6"/>
      <c r="AH1266" s="1"/>
      <c r="AI1266" s="1"/>
      <c r="AJ1266" s="1"/>
      <c r="AK1266" s="1"/>
      <c r="AL1266" s="8"/>
      <c r="AS1266" s="41"/>
      <c r="AT1266" s="1"/>
      <c r="AX1266" s="58"/>
      <c r="BM1266" s="4"/>
      <c r="BN1266" s="6"/>
      <c r="BO1266" s="6"/>
      <c r="BP1266" s="6"/>
      <c r="BQ1266" s="6"/>
      <c r="BR1266" s="6"/>
      <c r="BT1266" s="68"/>
    </row>
    <row r="1267" spans="3:72" s="5" customFormat="1" x14ac:dyDescent="0.35">
      <c r="C1267" s="402"/>
      <c r="D1267" s="402"/>
      <c r="E1267" s="6"/>
      <c r="F1267" s="77"/>
      <c r="G1267" s="77"/>
      <c r="H1267" s="77"/>
      <c r="J1267" s="459"/>
      <c r="K1267" s="6"/>
      <c r="L1267" s="6"/>
      <c r="M1267" s="6"/>
      <c r="N1267" s="6"/>
      <c r="Q1267" s="47"/>
      <c r="S1267" s="6"/>
      <c r="T1267" s="6"/>
      <c r="U1267" s="6"/>
      <c r="W1267" s="6"/>
      <c r="X1267" s="6"/>
      <c r="Y1267" s="6"/>
      <c r="AA1267" s="54"/>
      <c r="AC1267" s="6"/>
      <c r="AD1267" s="288"/>
      <c r="AE1267" s="6"/>
      <c r="AF1267" s="6"/>
      <c r="AH1267" s="1"/>
      <c r="AI1267" s="1"/>
      <c r="AJ1267" s="1"/>
      <c r="AK1267" s="1"/>
      <c r="AL1267" s="8"/>
      <c r="AS1267" s="41"/>
      <c r="AT1267" s="1"/>
      <c r="AX1267" s="58"/>
      <c r="BM1267" s="4"/>
      <c r="BN1267" s="6"/>
      <c r="BO1267" s="6"/>
      <c r="BP1267" s="6"/>
      <c r="BQ1267" s="6"/>
      <c r="BR1267" s="6"/>
      <c r="BT1267" s="68"/>
    </row>
    <row r="1268" spans="3:72" s="5" customFormat="1" x14ac:dyDescent="0.35">
      <c r="C1268" s="402"/>
      <c r="D1268" s="402"/>
      <c r="E1268" s="6"/>
      <c r="F1268" s="77"/>
      <c r="G1268" s="77"/>
      <c r="H1268" s="77"/>
      <c r="J1268" s="459"/>
      <c r="K1268" s="6"/>
      <c r="L1268" s="6"/>
      <c r="M1268" s="6"/>
      <c r="N1268" s="6"/>
      <c r="Q1268" s="47"/>
      <c r="S1268" s="6"/>
      <c r="T1268" s="6"/>
      <c r="U1268" s="6"/>
      <c r="W1268" s="6"/>
      <c r="X1268" s="6"/>
      <c r="Y1268" s="6"/>
      <c r="AA1268" s="54"/>
      <c r="AC1268" s="6"/>
      <c r="AD1268" s="288"/>
      <c r="AE1268" s="6"/>
      <c r="AF1268" s="6"/>
      <c r="AH1268" s="1"/>
      <c r="AI1268" s="1"/>
      <c r="AJ1268" s="1"/>
      <c r="AK1268" s="1"/>
      <c r="AL1268" s="8"/>
      <c r="AS1268" s="41"/>
      <c r="AT1268" s="1"/>
      <c r="AX1268" s="58"/>
      <c r="BM1268" s="4"/>
      <c r="BN1268" s="6"/>
      <c r="BO1268" s="6"/>
      <c r="BP1268" s="6"/>
      <c r="BQ1268" s="6"/>
      <c r="BR1268" s="6"/>
      <c r="BT1268" s="68"/>
    </row>
    <row r="1269" spans="3:72" s="5" customFormat="1" x14ac:dyDescent="0.35">
      <c r="C1269" s="402"/>
      <c r="D1269" s="402"/>
      <c r="E1269" s="6"/>
      <c r="F1269" s="77"/>
      <c r="G1269" s="77"/>
      <c r="H1269" s="77"/>
      <c r="J1269" s="459"/>
      <c r="K1269" s="6"/>
      <c r="L1269" s="6"/>
      <c r="M1269" s="6"/>
      <c r="N1269" s="6"/>
      <c r="Q1269" s="47"/>
      <c r="S1269" s="6"/>
      <c r="T1269" s="6"/>
      <c r="U1269" s="6"/>
      <c r="W1269" s="6"/>
      <c r="X1269" s="6"/>
      <c r="Y1269" s="6"/>
      <c r="AA1269" s="54"/>
      <c r="AC1269" s="6"/>
      <c r="AD1269" s="288"/>
      <c r="AE1269" s="6"/>
      <c r="AF1269" s="6"/>
      <c r="AH1269" s="1"/>
      <c r="AI1269" s="1"/>
      <c r="AJ1269" s="1"/>
      <c r="AK1269" s="1"/>
      <c r="AL1269" s="8"/>
      <c r="AS1269" s="41"/>
      <c r="AT1269" s="1"/>
      <c r="AX1269" s="58"/>
      <c r="BM1269" s="4"/>
      <c r="BN1269" s="6"/>
      <c r="BO1269" s="6"/>
      <c r="BP1269" s="6"/>
      <c r="BQ1269" s="6"/>
      <c r="BR1269" s="6"/>
      <c r="BT1269" s="68"/>
    </row>
    <row r="1270" spans="3:72" s="5" customFormat="1" x14ac:dyDescent="0.35">
      <c r="C1270" s="402"/>
      <c r="D1270" s="402"/>
      <c r="E1270" s="6"/>
      <c r="F1270" s="77"/>
      <c r="G1270" s="77"/>
      <c r="H1270" s="77"/>
      <c r="J1270" s="459"/>
      <c r="K1270" s="6"/>
      <c r="L1270" s="6"/>
      <c r="M1270" s="6"/>
      <c r="N1270" s="6"/>
      <c r="Q1270" s="47"/>
      <c r="S1270" s="6"/>
      <c r="T1270" s="6"/>
      <c r="U1270" s="6"/>
      <c r="W1270" s="6"/>
      <c r="X1270" s="6"/>
      <c r="Y1270" s="6"/>
      <c r="AA1270" s="54"/>
      <c r="AC1270" s="6"/>
      <c r="AD1270" s="288"/>
      <c r="AE1270" s="6"/>
      <c r="AF1270" s="6"/>
      <c r="AH1270" s="1"/>
      <c r="AI1270" s="1"/>
      <c r="AJ1270" s="1"/>
      <c r="AK1270" s="1"/>
      <c r="AL1270" s="8"/>
      <c r="AS1270" s="41"/>
      <c r="AT1270" s="1"/>
      <c r="AX1270" s="58"/>
      <c r="BM1270" s="4"/>
      <c r="BN1270" s="6"/>
      <c r="BO1270" s="6"/>
      <c r="BP1270" s="6"/>
      <c r="BQ1270" s="6"/>
      <c r="BR1270" s="6"/>
      <c r="BT1270" s="68"/>
    </row>
    <row r="1271" spans="3:72" s="5" customFormat="1" x14ac:dyDescent="0.35">
      <c r="C1271" s="402"/>
      <c r="D1271" s="402"/>
      <c r="E1271" s="6"/>
      <c r="F1271" s="77"/>
      <c r="G1271" s="77"/>
      <c r="H1271" s="77"/>
      <c r="J1271" s="459"/>
      <c r="K1271" s="6"/>
      <c r="L1271" s="6"/>
      <c r="M1271" s="6"/>
      <c r="N1271" s="6"/>
      <c r="Q1271" s="47"/>
      <c r="S1271" s="6"/>
      <c r="T1271" s="6"/>
      <c r="U1271" s="6"/>
      <c r="W1271" s="6"/>
      <c r="X1271" s="6"/>
      <c r="Y1271" s="6"/>
      <c r="AA1271" s="54"/>
      <c r="AC1271" s="6"/>
      <c r="AD1271" s="288"/>
      <c r="AE1271" s="6"/>
      <c r="AF1271" s="6"/>
      <c r="AH1271" s="1"/>
      <c r="AI1271" s="1"/>
      <c r="AJ1271" s="1"/>
      <c r="AK1271" s="1"/>
      <c r="AL1271" s="8"/>
      <c r="AS1271" s="41"/>
      <c r="AT1271" s="1"/>
      <c r="AX1271" s="58"/>
      <c r="BM1271" s="4"/>
      <c r="BN1271" s="6"/>
      <c r="BO1271" s="6"/>
      <c r="BP1271" s="6"/>
      <c r="BQ1271" s="6"/>
      <c r="BR1271" s="6"/>
      <c r="BT1271" s="68"/>
    </row>
    <row r="1272" spans="3:72" s="5" customFormat="1" x14ac:dyDescent="0.35">
      <c r="C1272" s="402"/>
      <c r="D1272" s="402"/>
      <c r="E1272" s="6"/>
      <c r="F1272" s="77"/>
      <c r="G1272" s="77"/>
      <c r="H1272" s="77"/>
      <c r="J1272" s="459"/>
      <c r="K1272" s="6"/>
      <c r="L1272" s="6"/>
      <c r="M1272" s="6"/>
      <c r="N1272" s="6"/>
      <c r="Q1272" s="47"/>
      <c r="S1272" s="6"/>
      <c r="T1272" s="6"/>
      <c r="U1272" s="6"/>
      <c r="W1272" s="6"/>
      <c r="X1272" s="6"/>
      <c r="Y1272" s="6"/>
      <c r="AA1272" s="54"/>
      <c r="AC1272" s="6"/>
      <c r="AD1272" s="288"/>
      <c r="AE1272" s="6"/>
      <c r="AF1272" s="6"/>
      <c r="AH1272" s="1"/>
      <c r="AI1272" s="1"/>
      <c r="AJ1272" s="1"/>
      <c r="AK1272" s="1"/>
      <c r="AL1272" s="8"/>
      <c r="AS1272" s="41"/>
      <c r="AT1272" s="1"/>
      <c r="AX1272" s="58"/>
      <c r="BM1272" s="4"/>
      <c r="BN1272" s="6"/>
      <c r="BO1272" s="6"/>
      <c r="BP1272" s="6"/>
      <c r="BQ1272" s="6"/>
      <c r="BR1272" s="6"/>
      <c r="BT1272" s="68"/>
    </row>
    <row r="1273" spans="3:72" s="5" customFormat="1" x14ac:dyDescent="0.35">
      <c r="C1273" s="402"/>
      <c r="D1273" s="402"/>
      <c r="E1273" s="6"/>
      <c r="F1273" s="77"/>
      <c r="G1273" s="77"/>
      <c r="H1273" s="77"/>
      <c r="J1273" s="459"/>
      <c r="K1273" s="6"/>
      <c r="L1273" s="6"/>
      <c r="M1273" s="6"/>
      <c r="N1273" s="6"/>
      <c r="Q1273" s="47"/>
      <c r="S1273" s="6"/>
      <c r="T1273" s="6"/>
      <c r="U1273" s="6"/>
      <c r="W1273" s="6"/>
      <c r="X1273" s="6"/>
      <c r="Y1273" s="6"/>
      <c r="AA1273" s="54"/>
      <c r="AC1273" s="6"/>
      <c r="AD1273" s="288"/>
      <c r="AE1273" s="6"/>
      <c r="AF1273" s="6"/>
      <c r="AH1273" s="1"/>
      <c r="AI1273" s="1"/>
      <c r="AJ1273" s="1"/>
      <c r="AK1273" s="1"/>
      <c r="AL1273" s="8"/>
      <c r="AS1273" s="41"/>
      <c r="AT1273" s="1"/>
      <c r="AX1273" s="58"/>
      <c r="BM1273" s="4"/>
      <c r="BN1273" s="6"/>
      <c r="BO1273" s="6"/>
      <c r="BP1273" s="6"/>
      <c r="BQ1273" s="6"/>
      <c r="BR1273" s="6"/>
      <c r="BT1273" s="68"/>
    </row>
    <row r="1274" spans="3:72" s="5" customFormat="1" x14ac:dyDescent="0.35">
      <c r="C1274" s="402"/>
      <c r="D1274" s="402"/>
      <c r="E1274" s="6"/>
      <c r="F1274" s="77"/>
      <c r="G1274" s="77"/>
      <c r="H1274" s="77"/>
      <c r="J1274" s="459"/>
      <c r="K1274" s="6"/>
      <c r="L1274" s="6"/>
      <c r="M1274" s="6"/>
      <c r="N1274" s="6"/>
      <c r="Q1274" s="47"/>
      <c r="S1274" s="6"/>
      <c r="T1274" s="6"/>
      <c r="U1274" s="6"/>
      <c r="W1274" s="6"/>
      <c r="X1274" s="6"/>
      <c r="Y1274" s="6"/>
      <c r="AA1274" s="54"/>
      <c r="AC1274" s="6"/>
      <c r="AD1274" s="288"/>
      <c r="AE1274" s="6"/>
      <c r="AF1274" s="6"/>
      <c r="AH1274" s="1"/>
      <c r="AI1274" s="1"/>
      <c r="AJ1274" s="1"/>
      <c r="AK1274" s="1"/>
      <c r="AL1274" s="8"/>
      <c r="AS1274" s="41"/>
      <c r="AT1274" s="1"/>
      <c r="AX1274" s="58"/>
      <c r="BM1274" s="4"/>
      <c r="BN1274" s="6"/>
      <c r="BO1274" s="6"/>
      <c r="BP1274" s="6"/>
      <c r="BQ1274" s="6"/>
      <c r="BR1274" s="6"/>
      <c r="BT1274" s="68"/>
    </row>
    <row r="1275" spans="3:72" s="5" customFormat="1" x14ac:dyDescent="0.35">
      <c r="C1275" s="402"/>
      <c r="D1275" s="402"/>
      <c r="E1275" s="6"/>
      <c r="F1275" s="77"/>
      <c r="G1275" s="77"/>
      <c r="H1275" s="77"/>
      <c r="J1275" s="459"/>
      <c r="K1275" s="6"/>
      <c r="L1275" s="6"/>
      <c r="M1275" s="6"/>
      <c r="N1275" s="6"/>
      <c r="Q1275" s="47"/>
      <c r="S1275" s="6"/>
      <c r="T1275" s="6"/>
      <c r="U1275" s="6"/>
      <c r="W1275" s="6"/>
      <c r="X1275" s="6"/>
      <c r="Y1275" s="6"/>
      <c r="AA1275" s="54"/>
      <c r="AC1275" s="6"/>
      <c r="AD1275" s="288"/>
      <c r="AE1275" s="6"/>
      <c r="AF1275" s="6"/>
      <c r="AH1275" s="1"/>
      <c r="AI1275" s="1"/>
      <c r="AJ1275" s="1"/>
      <c r="AK1275" s="1"/>
      <c r="AL1275" s="8"/>
      <c r="AS1275" s="41"/>
      <c r="AT1275" s="1"/>
      <c r="AX1275" s="58"/>
      <c r="BM1275" s="4"/>
      <c r="BN1275" s="6"/>
      <c r="BO1275" s="6"/>
      <c r="BP1275" s="6"/>
      <c r="BQ1275" s="6"/>
      <c r="BR1275" s="6"/>
      <c r="BT1275" s="68"/>
    </row>
    <row r="1276" spans="3:72" s="5" customFormat="1" x14ac:dyDescent="0.35">
      <c r="C1276" s="402"/>
      <c r="D1276" s="402"/>
      <c r="E1276" s="6"/>
      <c r="F1276" s="77"/>
      <c r="G1276" s="77"/>
      <c r="H1276" s="77"/>
      <c r="J1276" s="459"/>
      <c r="K1276" s="6"/>
      <c r="L1276" s="6"/>
      <c r="M1276" s="6"/>
      <c r="N1276" s="6"/>
      <c r="Q1276" s="47"/>
      <c r="S1276" s="6"/>
      <c r="T1276" s="6"/>
      <c r="U1276" s="6"/>
      <c r="W1276" s="6"/>
      <c r="X1276" s="6"/>
      <c r="Y1276" s="6"/>
      <c r="AA1276" s="54"/>
      <c r="AC1276" s="6"/>
      <c r="AD1276" s="288"/>
      <c r="AE1276" s="6"/>
      <c r="AF1276" s="6"/>
      <c r="AH1276" s="1"/>
      <c r="AI1276" s="1"/>
      <c r="AJ1276" s="1"/>
      <c r="AK1276" s="1"/>
      <c r="AL1276" s="8"/>
      <c r="AS1276" s="41"/>
      <c r="AT1276" s="1"/>
      <c r="AX1276" s="58"/>
      <c r="BM1276" s="4"/>
      <c r="BN1276" s="6"/>
      <c r="BO1276" s="6"/>
      <c r="BP1276" s="6"/>
      <c r="BQ1276" s="6"/>
      <c r="BR1276" s="6"/>
      <c r="BT1276" s="68"/>
    </row>
    <row r="1277" spans="3:72" s="5" customFormat="1" x14ac:dyDescent="0.35">
      <c r="C1277" s="402"/>
      <c r="D1277" s="402"/>
      <c r="E1277" s="6"/>
      <c r="F1277" s="77"/>
      <c r="G1277" s="77"/>
      <c r="H1277" s="77"/>
      <c r="J1277" s="459"/>
      <c r="K1277" s="6"/>
      <c r="L1277" s="6"/>
      <c r="M1277" s="6"/>
      <c r="N1277" s="6"/>
      <c r="Q1277" s="47"/>
      <c r="S1277" s="6"/>
      <c r="T1277" s="6"/>
      <c r="U1277" s="6"/>
      <c r="W1277" s="6"/>
      <c r="X1277" s="6"/>
      <c r="Y1277" s="6"/>
      <c r="AA1277" s="54"/>
      <c r="AC1277" s="6"/>
      <c r="AD1277" s="288"/>
      <c r="AE1277" s="6"/>
      <c r="AF1277" s="6"/>
      <c r="AH1277" s="1"/>
      <c r="AI1277" s="1"/>
      <c r="AJ1277" s="1"/>
      <c r="AK1277" s="1"/>
      <c r="AL1277" s="8"/>
      <c r="AS1277" s="41"/>
      <c r="AT1277" s="1"/>
      <c r="AX1277" s="58"/>
      <c r="BM1277" s="4"/>
      <c r="BN1277" s="6"/>
      <c r="BO1277" s="6"/>
      <c r="BP1277" s="6"/>
      <c r="BQ1277" s="6"/>
      <c r="BR1277" s="6"/>
      <c r="BT1277" s="68"/>
    </row>
    <row r="1278" spans="3:72" s="5" customFormat="1" x14ac:dyDescent="0.35">
      <c r="C1278" s="402"/>
      <c r="D1278" s="402"/>
      <c r="E1278" s="6"/>
      <c r="F1278" s="77"/>
      <c r="G1278" s="77"/>
      <c r="H1278" s="77"/>
      <c r="J1278" s="459"/>
      <c r="K1278" s="6"/>
      <c r="L1278" s="6"/>
      <c r="M1278" s="6"/>
      <c r="N1278" s="6"/>
      <c r="Q1278" s="47"/>
      <c r="S1278" s="6"/>
      <c r="T1278" s="6"/>
      <c r="U1278" s="6"/>
      <c r="W1278" s="6"/>
      <c r="X1278" s="6"/>
      <c r="Y1278" s="6"/>
      <c r="AA1278" s="54"/>
      <c r="AC1278" s="6"/>
      <c r="AD1278" s="288"/>
      <c r="AE1278" s="6"/>
      <c r="AF1278" s="6"/>
      <c r="AH1278" s="1"/>
      <c r="AI1278" s="1"/>
      <c r="AJ1278" s="1"/>
      <c r="AK1278" s="1"/>
      <c r="AL1278" s="8"/>
      <c r="AS1278" s="41"/>
      <c r="AT1278" s="1"/>
      <c r="AX1278" s="58"/>
      <c r="BM1278" s="4"/>
      <c r="BN1278" s="6"/>
      <c r="BO1278" s="6"/>
      <c r="BP1278" s="6"/>
      <c r="BQ1278" s="6"/>
      <c r="BR1278" s="6"/>
      <c r="BT1278" s="68"/>
    </row>
    <row r="1279" spans="3:72" s="5" customFormat="1" x14ac:dyDescent="0.35">
      <c r="C1279" s="402"/>
      <c r="D1279" s="402"/>
      <c r="E1279" s="6"/>
      <c r="F1279" s="77"/>
      <c r="G1279" s="77"/>
      <c r="H1279" s="77"/>
      <c r="J1279" s="459"/>
      <c r="K1279" s="6"/>
      <c r="L1279" s="6"/>
      <c r="M1279" s="6"/>
      <c r="N1279" s="6"/>
      <c r="Q1279" s="47"/>
      <c r="S1279" s="6"/>
      <c r="T1279" s="6"/>
      <c r="U1279" s="6"/>
      <c r="W1279" s="6"/>
      <c r="X1279" s="6"/>
      <c r="Y1279" s="6"/>
      <c r="AA1279" s="54"/>
      <c r="AC1279" s="6"/>
      <c r="AD1279" s="288"/>
      <c r="AE1279" s="6"/>
      <c r="AF1279" s="6"/>
      <c r="AH1279" s="1"/>
      <c r="AI1279" s="1"/>
      <c r="AJ1279" s="1"/>
      <c r="AK1279" s="1"/>
      <c r="AL1279" s="8"/>
      <c r="AS1279" s="41"/>
      <c r="AT1279" s="1"/>
      <c r="AX1279" s="58"/>
      <c r="BM1279" s="4"/>
      <c r="BN1279" s="6"/>
      <c r="BO1279" s="6"/>
      <c r="BP1279" s="6"/>
      <c r="BQ1279" s="6"/>
      <c r="BR1279" s="6"/>
      <c r="BT1279" s="68"/>
    </row>
    <row r="1280" spans="3:72" s="5" customFormat="1" x14ac:dyDescent="0.35">
      <c r="C1280" s="402"/>
      <c r="D1280" s="402"/>
      <c r="E1280" s="6"/>
      <c r="F1280" s="77"/>
      <c r="G1280" s="77"/>
      <c r="H1280" s="77"/>
      <c r="J1280" s="459"/>
      <c r="K1280" s="6"/>
      <c r="L1280" s="6"/>
      <c r="M1280" s="6"/>
      <c r="N1280" s="6"/>
      <c r="Q1280" s="47"/>
      <c r="S1280" s="6"/>
      <c r="T1280" s="6"/>
      <c r="U1280" s="6"/>
      <c r="W1280" s="6"/>
      <c r="X1280" s="6"/>
      <c r="Y1280" s="6"/>
      <c r="AA1280" s="54"/>
      <c r="AC1280" s="6"/>
      <c r="AD1280" s="288"/>
      <c r="AE1280" s="6"/>
      <c r="AF1280" s="6"/>
      <c r="AH1280" s="1"/>
      <c r="AI1280" s="1"/>
      <c r="AJ1280" s="1"/>
      <c r="AK1280" s="1"/>
      <c r="AL1280" s="8"/>
      <c r="AS1280" s="41"/>
      <c r="AT1280" s="1"/>
      <c r="AX1280" s="58"/>
      <c r="BM1280" s="4"/>
      <c r="BN1280" s="6"/>
      <c r="BO1280" s="6"/>
      <c r="BP1280" s="6"/>
      <c r="BQ1280" s="6"/>
      <c r="BR1280" s="6"/>
      <c r="BT1280" s="68"/>
    </row>
    <row r="1281" spans="47:56" x14ac:dyDescent="0.35">
      <c r="AU1281" s="1"/>
      <c r="AV1281" s="1"/>
      <c r="AW1281" s="1"/>
      <c r="AX1281" s="59"/>
      <c r="AY1281" s="1"/>
      <c r="AZ1281" s="1"/>
      <c r="BA1281" s="5"/>
      <c r="BC1281" s="1"/>
      <c r="BD1281" s="1"/>
    </row>
    <row r="1282" spans="47:56" x14ac:dyDescent="0.35">
      <c r="AU1282" s="1"/>
      <c r="AV1282" s="1"/>
      <c r="AW1282" s="1"/>
      <c r="AX1282" s="59"/>
      <c r="AY1282" s="1"/>
      <c r="AZ1282" s="1"/>
      <c r="BA1282" s="5"/>
      <c r="BC1282" s="1"/>
      <c r="BD1282" s="1"/>
    </row>
    <row r="1283" spans="47:56" x14ac:dyDescent="0.35">
      <c r="AU1283" s="1"/>
      <c r="AV1283" s="1"/>
      <c r="AW1283" s="1"/>
      <c r="AX1283" s="59"/>
      <c r="AY1283" s="1"/>
      <c r="AZ1283" s="1"/>
      <c r="BA1283" s="5"/>
      <c r="BC1283" s="1"/>
      <c r="BD1283" s="1"/>
    </row>
    <row r="1284" spans="47:56" x14ac:dyDescent="0.35">
      <c r="AU1284" s="1"/>
      <c r="AV1284" s="1"/>
      <c r="AW1284" s="1"/>
      <c r="AX1284" s="59"/>
      <c r="AY1284" s="1"/>
      <c r="AZ1284" s="1"/>
      <c r="BA1284" s="5"/>
      <c r="BC1284" s="1"/>
      <c r="BD1284" s="1"/>
    </row>
    <row r="1285" spans="47:56" x14ac:dyDescent="0.35">
      <c r="AU1285" s="1"/>
      <c r="AV1285" s="1"/>
      <c r="AW1285" s="1"/>
      <c r="AX1285" s="59"/>
      <c r="AY1285" s="1"/>
      <c r="AZ1285" s="1"/>
      <c r="BA1285" s="5"/>
      <c r="BC1285" s="1"/>
      <c r="BD1285" s="1"/>
    </row>
    <row r="1286" spans="47:56" x14ac:dyDescent="0.35">
      <c r="AU1286" s="1"/>
      <c r="AV1286" s="1"/>
      <c r="AW1286" s="1"/>
      <c r="AX1286" s="59"/>
      <c r="AY1286" s="1"/>
      <c r="AZ1286" s="1"/>
      <c r="BA1286" s="5"/>
      <c r="BC1286" s="1"/>
      <c r="BD1286" s="1"/>
    </row>
    <row r="1287" spans="47:56" x14ac:dyDescent="0.35">
      <c r="AU1287" s="1"/>
      <c r="AV1287" s="1"/>
      <c r="AW1287" s="1"/>
      <c r="AX1287" s="59"/>
      <c r="AY1287" s="1"/>
      <c r="AZ1287" s="1"/>
      <c r="BA1287" s="5"/>
      <c r="BC1287" s="1"/>
      <c r="BD1287" s="1"/>
    </row>
    <row r="1288" spans="47:56" x14ac:dyDescent="0.35">
      <c r="AU1288" s="1"/>
      <c r="AV1288" s="1"/>
      <c r="AW1288" s="1"/>
      <c r="AX1288" s="59"/>
      <c r="AY1288" s="1"/>
      <c r="AZ1288" s="1"/>
      <c r="BA1288" s="5"/>
      <c r="BC1288" s="1"/>
      <c r="BD1288" s="1"/>
    </row>
    <row r="1289" spans="47:56" x14ac:dyDescent="0.35">
      <c r="AU1289" s="1"/>
      <c r="AV1289" s="1"/>
      <c r="AW1289" s="1"/>
      <c r="AX1289" s="59"/>
      <c r="AY1289" s="1"/>
      <c r="AZ1289" s="1"/>
      <c r="BA1289" s="5"/>
      <c r="BC1289" s="1"/>
      <c r="BD1289" s="1"/>
    </row>
    <row r="1290" spans="47:56" x14ac:dyDescent="0.35">
      <c r="AU1290" s="1"/>
      <c r="AV1290" s="1"/>
      <c r="AW1290" s="1"/>
      <c r="AX1290" s="59"/>
      <c r="AY1290" s="1"/>
      <c r="AZ1290" s="1"/>
      <c r="BA1290" s="5"/>
      <c r="BC1290" s="1"/>
      <c r="BD1290" s="1"/>
    </row>
    <row r="1291" spans="47:56" x14ac:dyDescent="0.35">
      <c r="AU1291" s="1"/>
      <c r="AV1291" s="1"/>
      <c r="AW1291" s="1"/>
      <c r="AX1291" s="59"/>
      <c r="AY1291" s="1"/>
      <c r="AZ1291" s="1"/>
      <c r="BA1291" s="5"/>
      <c r="BC1291" s="1"/>
      <c r="BD1291" s="1"/>
    </row>
    <row r="1292" spans="47:56" x14ac:dyDescent="0.35">
      <c r="AU1292" s="1"/>
      <c r="AV1292" s="1"/>
      <c r="AW1292" s="1"/>
      <c r="AX1292" s="59"/>
      <c r="AY1292" s="1"/>
      <c r="AZ1292" s="1"/>
      <c r="BA1292" s="5"/>
      <c r="BC1292" s="1"/>
      <c r="BD1292" s="1"/>
    </row>
    <row r="1293" spans="47:56" x14ac:dyDescent="0.35">
      <c r="AU1293" s="1"/>
      <c r="AV1293" s="1"/>
      <c r="AW1293" s="1"/>
      <c r="AX1293" s="59"/>
      <c r="AY1293" s="1"/>
      <c r="AZ1293" s="1"/>
      <c r="BA1293" s="5"/>
      <c r="BC1293" s="1"/>
      <c r="BD1293" s="1"/>
    </row>
    <row r="1294" spans="47:56" x14ac:dyDescent="0.35">
      <c r="AU1294" s="1"/>
      <c r="AV1294" s="1"/>
      <c r="AW1294" s="1"/>
      <c r="AX1294" s="59"/>
      <c r="AY1294" s="1"/>
      <c r="AZ1294" s="1"/>
      <c r="BA1294" s="5"/>
      <c r="BC1294" s="1"/>
      <c r="BD1294" s="1"/>
    </row>
    <row r="1295" spans="47:56" x14ac:dyDescent="0.35">
      <c r="AU1295" s="1"/>
      <c r="AV1295" s="1"/>
      <c r="AW1295" s="1"/>
      <c r="AX1295" s="59"/>
      <c r="AY1295" s="1"/>
      <c r="AZ1295" s="1"/>
      <c r="BA1295" s="5"/>
      <c r="BC1295" s="1"/>
      <c r="BD1295" s="1"/>
    </row>
    <row r="1296" spans="47:56" x14ac:dyDescent="0.35">
      <c r="AU1296" s="1"/>
      <c r="AV1296" s="1"/>
      <c r="AW1296" s="1"/>
      <c r="AX1296" s="59"/>
      <c r="AY1296" s="1"/>
      <c r="AZ1296" s="1"/>
      <c r="BA1296" s="5"/>
      <c r="BC1296" s="1"/>
      <c r="BD1296" s="1"/>
    </row>
    <row r="1297" spans="47:56" x14ac:dyDescent="0.35">
      <c r="AU1297" s="1"/>
      <c r="AV1297" s="1"/>
      <c r="AW1297" s="1"/>
      <c r="AX1297" s="59"/>
      <c r="AY1297" s="1"/>
      <c r="AZ1297" s="1"/>
      <c r="BA1297" s="5"/>
      <c r="BC1297" s="1"/>
      <c r="BD1297" s="1"/>
    </row>
    <row r="1298" spans="47:56" x14ac:dyDescent="0.35">
      <c r="AU1298" s="1"/>
      <c r="AV1298" s="1"/>
      <c r="AW1298" s="1"/>
      <c r="AX1298" s="59"/>
      <c r="AY1298" s="1"/>
      <c r="AZ1298" s="1"/>
      <c r="BA1298" s="5"/>
      <c r="BC1298" s="1"/>
      <c r="BD1298" s="1"/>
    </row>
    <row r="1299" spans="47:56" x14ac:dyDescent="0.35">
      <c r="AU1299" s="1"/>
      <c r="AV1299" s="1"/>
      <c r="AW1299" s="1"/>
      <c r="AX1299" s="59"/>
      <c r="AY1299" s="1"/>
      <c r="AZ1299" s="1"/>
      <c r="BA1299" s="5"/>
      <c r="BC1299" s="1"/>
      <c r="BD1299" s="1"/>
    </row>
    <row r="1300" spans="47:56" x14ac:dyDescent="0.35">
      <c r="AU1300" s="1"/>
      <c r="AV1300" s="1"/>
      <c r="AW1300" s="1"/>
      <c r="AX1300" s="59"/>
      <c r="AY1300" s="1"/>
      <c r="AZ1300" s="1"/>
      <c r="BA1300" s="5"/>
      <c r="BC1300" s="1"/>
      <c r="BD1300" s="1"/>
    </row>
    <row r="1301" spans="47:56" x14ac:dyDescent="0.35">
      <c r="AU1301" s="1"/>
      <c r="AV1301" s="1"/>
      <c r="AW1301" s="1"/>
      <c r="AX1301" s="59"/>
      <c r="AY1301" s="1"/>
      <c r="AZ1301" s="1"/>
      <c r="BA1301" s="5"/>
      <c r="BC1301" s="1"/>
      <c r="BD1301" s="1"/>
    </row>
    <row r="1302" spans="47:56" x14ac:dyDescent="0.35">
      <c r="AU1302" s="1"/>
      <c r="AV1302" s="1"/>
      <c r="AW1302" s="1"/>
      <c r="AX1302" s="59"/>
      <c r="AY1302" s="1"/>
      <c r="AZ1302" s="1"/>
      <c r="BA1302" s="5"/>
      <c r="BC1302" s="1"/>
      <c r="BD1302" s="1"/>
    </row>
    <row r="1303" spans="47:56" x14ac:dyDescent="0.35">
      <c r="AU1303" s="1"/>
      <c r="AV1303" s="1"/>
      <c r="AW1303" s="1"/>
      <c r="AX1303" s="59"/>
      <c r="AY1303" s="1"/>
      <c r="AZ1303" s="1"/>
      <c r="BA1303" s="5"/>
      <c r="BC1303" s="1"/>
      <c r="BD1303" s="1"/>
    </row>
    <row r="1304" spans="47:56" x14ac:dyDescent="0.35">
      <c r="AU1304" s="1"/>
      <c r="AV1304" s="1"/>
      <c r="AW1304" s="1"/>
      <c r="AX1304" s="59"/>
      <c r="AY1304" s="1"/>
      <c r="AZ1304" s="1"/>
      <c r="BA1304" s="5"/>
      <c r="BC1304" s="1"/>
      <c r="BD1304" s="1"/>
    </row>
    <row r="1305" spans="47:56" x14ac:dyDescent="0.35">
      <c r="AU1305" s="1"/>
      <c r="AV1305" s="1"/>
      <c r="AW1305" s="1"/>
      <c r="AX1305" s="59"/>
      <c r="AY1305" s="1"/>
      <c r="AZ1305" s="1"/>
      <c r="BA1305" s="5"/>
      <c r="BC1305" s="1"/>
      <c r="BD1305" s="1"/>
    </row>
    <row r="1306" spans="47:56" x14ac:dyDescent="0.35">
      <c r="AU1306" s="1"/>
      <c r="AV1306" s="1"/>
      <c r="AW1306" s="1"/>
      <c r="AX1306" s="59"/>
      <c r="AY1306" s="1"/>
      <c r="AZ1306" s="1"/>
      <c r="BA1306" s="5"/>
      <c r="BC1306" s="1"/>
      <c r="BD1306" s="1"/>
    </row>
    <row r="1307" spans="47:56" x14ac:dyDescent="0.35">
      <c r="AU1307" s="1"/>
      <c r="AV1307" s="1"/>
      <c r="AW1307" s="1"/>
      <c r="AX1307" s="59"/>
      <c r="AY1307" s="1"/>
      <c r="AZ1307" s="1"/>
      <c r="BA1307" s="5"/>
      <c r="BC1307" s="1"/>
      <c r="BD1307" s="1"/>
    </row>
    <row r="1308" spans="47:56" x14ac:dyDescent="0.35">
      <c r="AU1308" s="1"/>
      <c r="AV1308" s="1"/>
      <c r="AW1308" s="1"/>
      <c r="AX1308" s="59"/>
      <c r="AY1308" s="1"/>
      <c r="AZ1308" s="1"/>
      <c r="BA1308" s="5"/>
      <c r="BC1308" s="1"/>
      <c r="BD1308" s="1"/>
    </row>
    <row r="1309" spans="47:56" x14ac:dyDescent="0.35">
      <c r="AU1309" s="1"/>
      <c r="AV1309" s="1"/>
      <c r="AW1309" s="1"/>
      <c r="AX1309" s="59"/>
      <c r="AY1309" s="1"/>
      <c r="AZ1309" s="1"/>
      <c r="BA1309" s="5"/>
      <c r="BC1309" s="1"/>
      <c r="BD1309" s="1"/>
    </row>
    <row r="1310" spans="47:56" x14ac:dyDescent="0.35">
      <c r="AU1310" s="1"/>
      <c r="AV1310" s="1"/>
      <c r="AW1310" s="1"/>
      <c r="AX1310" s="59"/>
      <c r="AY1310" s="1"/>
      <c r="AZ1310" s="1"/>
      <c r="BA1310" s="5"/>
      <c r="BC1310" s="1"/>
      <c r="BD1310" s="1"/>
    </row>
    <row r="1311" spans="47:56" x14ac:dyDescent="0.35">
      <c r="AU1311" s="1"/>
      <c r="AV1311" s="1"/>
      <c r="AW1311" s="1"/>
      <c r="AX1311" s="59"/>
      <c r="AY1311" s="1"/>
      <c r="AZ1311" s="1"/>
      <c r="BA1311" s="5"/>
      <c r="BC1311" s="1"/>
      <c r="BD1311" s="1"/>
    </row>
    <row r="1312" spans="47:56" x14ac:dyDescent="0.35">
      <c r="AU1312" s="1"/>
      <c r="AV1312" s="1"/>
      <c r="AW1312" s="1"/>
      <c r="AX1312" s="59"/>
      <c r="AY1312" s="1"/>
      <c r="AZ1312" s="1"/>
      <c r="BA1312" s="5"/>
      <c r="BC1312" s="1"/>
      <c r="BD1312" s="1"/>
    </row>
    <row r="1313" spans="47:56" x14ac:dyDescent="0.35">
      <c r="AU1313" s="1"/>
      <c r="AV1313" s="1"/>
      <c r="AW1313" s="1"/>
      <c r="AX1313" s="59"/>
      <c r="AY1313" s="1"/>
      <c r="AZ1313" s="1"/>
      <c r="BA1313" s="5"/>
      <c r="BC1313" s="1"/>
      <c r="BD1313" s="1"/>
    </row>
    <row r="1314" spans="47:56" x14ac:dyDescent="0.35">
      <c r="AU1314" s="1"/>
      <c r="AV1314" s="1"/>
      <c r="AW1314" s="1"/>
      <c r="AX1314" s="59"/>
      <c r="AY1314" s="1"/>
      <c r="AZ1314" s="1"/>
      <c r="BA1314" s="5"/>
      <c r="BC1314" s="1"/>
      <c r="BD1314" s="1"/>
    </row>
    <row r="1315" spans="47:56" x14ac:dyDescent="0.35">
      <c r="AU1315" s="1"/>
      <c r="AV1315" s="1"/>
      <c r="AW1315" s="1"/>
      <c r="AX1315" s="59"/>
      <c r="AY1315" s="1"/>
      <c r="AZ1315" s="1"/>
      <c r="BA1315" s="5"/>
      <c r="BC1315" s="1"/>
      <c r="BD1315" s="1"/>
    </row>
    <row r="1316" spans="47:56" x14ac:dyDescent="0.35">
      <c r="AU1316" s="1"/>
      <c r="AV1316" s="1"/>
      <c r="AW1316" s="1"/>
      <c r="AX1316" s="59"/>
      <c r="AY1316" s="1"/>
      <c r="AZ1316" s="1"/>
      <c r="BA1316" s="5"/>
      <c r="BC1316" s="1"/>
      <c r="BD1316" s="1"/>
    </row>
    <row r="1317" spans="47:56" x14ac:dyDescent="0.35">
      <c r="AU1317" s="1"/>
      <c r="AV1317" s="1"/>
      <c r="AW1317" s="1"/>
      <c r="AX1317" s="59"/>
      <c r="AY1317" s="1"/>
      <c r="AZ1317" s="1"/>
      <c r="BA1317" s="5"/>
      <c r="BC1317" s="1"/>
      <c r="BD1317" s="1"/>
    </row>
    <row r="1318" spans="47:56" x14ac:dyDescent="0.35">
      <c r="AU1318" s="1"/>
      <c r="AV1318" s="1"/>
      <c r="AW1318" s="1"/>
      <c r="AX1318" s="59"/>
      <c r="AY1318" s="1"/>
      <c r="AZ1318" s="1"/>
      <c r="BA1318" s="5"/>
      <c r="BC1318" s="1"/>
      <c r="BD1318" s="1"/>
    </row>
    <row r="1319" spans="47:56" x14ac:dyDescent="0.35">
      <c r="AU1319" s="1"/>
      <c r="AV1319" s="1"/>
      <c r="AW1319" s="1"/>
      <c r="AX1319" s="59"/>
      <c r="AY1319" s="1"/>
      <c r="AZ1319" s="1"/>
      <c r="BA1319" s="5"/>
      <c r="BC1319" s="1"/>
      <c r="BD1319" s="1"/>
    </row>
    <row r="1320" spans="47:56" x14ac:dyDescent="0.35">
      <c r="AU1320" s="1"/>
      <c r="AV1320" s="1"/>
      <c r="AW1320" s="1"/>
      <c r="AX1320" s="59"/>
      <c r="AY1320" s="1"/>
      <c r="AZ1320" s="1"/>
      <c r="BA1320" s="5"/>
      <c r="BC1320" s="1"/>
      <c r="BD1320" s="1"/>
    </row>
    <row r="1321" spans="47:56" x14ac:dyDescent="0.35">
      <c r="AU1321" s="1"/>
      <c r="AV1321" s="1"/>
      <c r="AW1321" s="1"/>
      <c r="AX1321" s="59"/>
      <c r="AY1321" s="1"/>
      <c r="AZ1321" s="1"/>
      <c r="BA1321" s="5"/>
      <c r="BC1321" s="1"/>
      <c r="BD1321" s="1"/>
    </row>
    <row r="1322" spans="47:56" x14ac:dyDescent="0.35">
      <c r="AU1322" s="1"/>
      <c r="AV1322" s="1"/>
      <c r="AW1322" s="1"/>
      <c r="AX1322" s="59"/>
      <c r="AY1322" s="1"/>
      <c r="AZ1322" s="1"/>
      <c r="BA1322" s="5"/>
      <c r="BC1322" s="1"/>
      <c r="BD1322" s="1"/>
    </row>
    <row r="1323" spans="47:56" x14ac:dyDescent="0.35">
      <c r="AU1323" s="1"/>
      <c r="AV1323" s="1"/>
      <c r="AW1323" s="1"/>
      <c r="AX1323" s="59"/>
      <c r="AY1323" s="1"/>
      <c r="AZ1323" s="1"/>
      <c r="BA1323" s="5"/>
      <c r="BC1323" s="1"/>
      <c r="BD1323" s="1"/>
    </row>
    <row r="1324" spans="47:56" x14ac:dyDescent="0.35">
      <c r="AU1324" s="1"/>
      <c r="AV1324" s="1"/>
      <c r="AW1324" s="1"/>
      <c r="AX1324" s="59"/>
      <c r="AY1324" s="1"/>
      <c r="AZ1324" s="1"/>
      <c r="BA1324" s="5"/>
      <c r="BC1324" s="1"/>
      <c r="BD1324" s="1"/>
    </row>
    <row r="1325" spans="47:56" x14ac:dyDescent="0.35">
      <c r="AU1325" s="1"/>
      <c r="AV1325" s="1"/>
      <c r="AW1325" s="1"/>
      <c r="AX1325" s="59"/>
      <c r="AY1325" s="1"/>
      <c r="AZ1325" s="1"/>
      <c r="BA1325" s="5"/>
      <c r="BC1325" s="1"/>
      <c r="BD1325" s="1"/>
    </row>
    <row r="1326" spans="47:56" x14ac:dyDescent="0.35">
      <c r="AU1326" s="1"/>
      <c r="AV1326" s="1"/>
      <c r="AW1326" s="1"/>
      <c r="AX1326" s="59"/>
      <c r="AY1326" s="1"/>
      <c r="AZ1326" s="1"/>
      <c r="BA1326" s="5"/>
      <c r="BC1326" s="1"/>
      <c r="BD1326" s="1"/>
    </row>
    <row r="1327" spans="47:56" x14ac:dyDescent="0.35">
      <c r="AU1327" s="1"/>
      <c r="AV1327" s="1"/>
      <c r="AW1327" s="1"/>
      <c r="AX1327" s="59"/>
      <c r="AY1327" s="1"/>
      <c r="AZ1327" s="1"/>
      <c r="BA1327" s="5"/>
      <c r="BC1327" s="1"/>
      <c r="BD1327" s="1"/>
    </row>
    <row r="1328" spans="47:56" x14ac:dyDescent="0.35">
      <c r="AU1328" s="1"/>
      <c r="AV1328" s="1"/>
      <c r="AW1328" s="1"/>
      <c r="AX1328" s="59"/>
      <c r="AY1328" s="1"/>
      <c r="AZ1328" s="1"/>
      <c r="BA1328" s="5"/>
      <c r="BC1328" s="1"/>
      <c r="BD1328" s="1"/>
    </row>
    <row r="1329" spans="47:56" x14ac:dyDescent="0.35">
      <c r="AU1329" s="1"/>
      <c r="AV1329" s="1"/>
      <c r="AW1329" s="1"/>
      <c r="AX1329" s="59"/>
      <c r="AY1329" s="1"/>
      <c r="AZ1329" s="1"/>
      <c r="BA1329" s="5"/>
      <c r="BC1329" s="1"/>
      <c r="BD1329" s="1"/>
    </row>
    <row r="1330" spans="47:56" x14ac:dyDescent="0.35">
      <c r="AU1330" s="1"/>
      <c r="AV1330" s="1"/>
      <c r="AW1330" s="1"/>
      <c r="AX1330" s="59"/>
      <c r="AY1330" s="1"/>
      <c r="AZ1330" s="1"/>
      <c r="BA1330" s="5"/>
      <c r="BC1330" s="1"/>
      <c r="BD1330" s="1"/>
    </row>
    <row r="1331" spans="47:56" x14ac:dyDescent="0.35">
      <c r="AU1331" s="1"/>
      <c r="AV1331" s="1"/>
      <c r="AW1331" s="1"/>
      <c r="AX1331" s="59"/>
      <c r="AY1331" s="1"/>
      <c r="AZ1331" s="1"/>
      <c r="BA1331" s="5"/>
      <c r="BC1331" s="1"/>
      <c r="BD1331" s="1"/>
    </row>
    <row r="1332" spans="47:56" x14ac:dyDescent="0.35">
      <c r="AU1332" s="1"/>
      <c r="AV1332" s="1"/>
      <c r="AW1332" s="1"/>
      <c r="AX1332" s="59"/>
      <c r="AY1332" s="1"/>
      <c r="AZ1332" s="1"/>
      <c r="BA1332" s="5"/>
      <c r="BC1332" s="1"/>
      <c r="BD1332" s="1"/>
    </row>
    <row r="1333" spans="47:56" x14ac:dyDescent="0.35">
      <c r="AU1333" s="1"/>
      <c r="AV1333" s="1"/>
      <c r="AW1333" s="1"/>
      <c r="AX1333" s="59"/>
      <c r="AY1333" s="1"/>
      <c r="AZ1333" s="1"/>
      <c r="BA1333" s="5"/>
      <c r="BC1333" s="1"/>
      <c r="BD1333" s="1"/>
    </row>
    <row r="1334" spans="47:56" x14ac:dyDescent="0.35">
      <c r="AU1334" s="1"/>
      <c r="AV1334" s="1"/>
      <c r="AW1334" s="1"/>
      <c r="AX1334" s="59"/>
      <c r="AY1334" s="1"/>
      <c r="AZ1334" s="1"/>
      <c r="BA1334" s="5"/>
      <c r="BC1334" s="1"/>
      <c r="BD1334" s="1"/>
    </row>
    <row r="1335" spans="47:56" x14ac:dyDescent="0.35">
      <c r="AU1335" s="1"/>
      <c r="AV1335" s="1"/>
      <c r="AW1335" s="1"/>
      <c r="AX1335" s="59"/>
      <c r="AY1335" s="1"/>
      <c r="AZ1335" s="1"/>
      <c r="BA1335" s="5"/>
      <c r="BC1335" s="1"/>
      <c r="BD1335" s="1"/>
    </row>
    <row r="1336" spans="47:56" x14ac:dyDescent="0.35">
      <c r="AU1336" s="1"/>
      <c r="AV1336" s="1"/>
      <c r="AW1336" s="1"/>
      <c r="AX1336" s="59"/>
      <c r="AY1336" s="1"/>
      <c r="AZ1336" s="1"/>
      <c r="BA1336" s="5"/>
      <c r="BC1336" s="1"/>
      <c r="BD1336" s="1"/>
    </row>
    <row r="1337" spans="47:56" x14ac:dyDescent="0.35">
      <c r="AU1337" s="1"/>
      <c r="AV1337" s="1"/>
      <c r="AW1337" s="1"/>
      <c r="AX1337" s="59"/>
      <c r="AY1337" s="1"/>
      <c r="AZ1337" s="1"/>
      <c r="BA1337" s="5"/>
      <c r="BC1337" s="1"/>
      <c r="BD1337" s="1"/>
    </row>
    <row r="1338" spans="47:56" x14ac:dyDescent="0.35">
      <c r="AU1338" s="1"/>
      <c r="AV1338" s="1"/>
      <c r="AW1338" s="1"/>
      <c r="AX1338" s="59"/>
      <c r="AY1338" s="1"/>
      <c r="AZ1338" s="1"/>
      <c r="BA1338" s="5"/>
      <c r="BC1338" s="1"/>
      <c r="BD1338" s="1"/>
    </row>
    <row r="1339" spans="47:56" x14ac:dyDescent="0.35">
      <c r="AU1339" s="1"/>
      <c r="AV1339" s="1"/>
      <c r="AW1339" s="1"/>
      <c r="AX1339" s="59"/>
      <c r="AY1339" s="1"/>
      <c r="AZ1339" s="1"/>
      <c r="BA1339" s="5"/>
      <c r="BC1339" s="1"/>
      <c r="BD1339" s="1"/>
    </row>
    <row r="1340" spans="47:56" x14ac:dyDescent="0.35">
      <c r="AU1340" s="1"/>
      <c r="AV1340" s="1"/>
      <c r="AW1340" s="1"/>
      <c r="AX1340" s="59"/>
      <c r="AY1340" s="1"/>
      <c r="AZ1340" s="1"/>
      <c r="BA1340" s="5"/>
      <c r="BC1340" s="1"/>
      <c r="BD1340" s="1"/>
    </row>
    <row r="1341" spans="47:56" x14ac:dyDescent="0.35">
      <c r="AU1341" s="1"/>
      <c r="AV1341" s="1"/>
      <c r="AW1341" s="1"/>
      <c r="AX1341" s="59"/>
      <c r="AY1341" s="1"/>
      <c r="AZ1341" s="1"/>
      <c r="BA1341" s="5"/>
      <c r="BC1341" s="1"/>
      <c r="BD1341" s="1"/>
    </row>
    <row r="1342" spans="47:56" x14ac:dyDescent="0.35">
      <c r="AU1342" s="1"/>
      <c r="AV1342" s="1"/>
      <c r="AW1342" s="1"/>
      <c r="AX1342" s="59"/>
      <c r="AY1342" s="1"/>
      <c r="AZ1342" s="1"/>
      <c r="BA1342" s="5"/>
      <c r="BC1342" s="1"/>
      <c r="BD1342" s="1"/>
    </row>
    <row r="1343" spans="47:56" x14ac:dyDescent="0.35">
      <c r="AU1343" s="1"/>
      <c r="AV1343" s="1"/>
      <c r="AW1343" s="1"/>
      <c r="AX1343" s="59"/>
      <c r="AY1343" s="1"/>
      <c r="AZ1343" s="1"/>
      <c r="BA1343" s="5"/>
      <c r="BC1343" s="1"/>
      <c r="BD1343" s="1"/>
    </row>
    <row r="1344" spans="47:56" x14ac:dyDescent="0.35">
      <c r="AU1344" s="1"/>
      <c r="AV1344" s="1"/>
      <c r="AW1344" s="1"/>
      <c r="AX1344" s="59"/>
      <c r="AY1344" s="1"/>
      <c r="AZ1344" s="1"/>
      <c r="BA1344" s="5"/>
      <c r="BC1344" s="1"/>
      <c r="BD1344" s="1"/>
    </row>
    <row r="1345" spans="47:56" x14ac:dyDescent="0.35">
      <c r="AU1345" s="1"/>
      <c r="AV1345" s="1"/>
      <c r="AW1345" s="1"/>
      <c r="AX1345" s="59"/>
      <c r="AY1345" s="1"/>
      <c r="AZ1345" s="1"/>
      <c r="BA1345" s="5"/>
      <c r="BC1345" s="1"/>
      <c r="BD1345" s="1"/>
    </row>
    <row r="1346" spans="47:56" x14ac:dyDescent="0.35">
      <c r="AU1346" s="1"/>
      <c r="AV1346" s="1"/>
      <c r="AW1346" s="1"/>
      <c r="AX1346" s="59"/>
      <c r="AY1346" s="1"/>
      <c r="AZ1346" s="1"/>
      <c r="BA1346" s="5"/>
      <c r="BC1346" s="1"/>
      <c r="BD1346" s="1"/>
    </row>
    <row r="1347" spans="47:56" x14ac:dyDescent="0.35">
      <c r="AU1347" s="1"/>
      <c r="AV1347" s="1"/>
      <c r="AW1347" s="1"/>
      <c r="AX1347" s="59"/>
      <c r="AY1347" s="1"/>
      <c r="AZ1347" s="1"/>
      <c r="BA1347" s="5"/>
      <c r="BC1347" s="1"/>
      <c r="BD1347" s="1"/>
    </row>
    <row r="1348" spans="47:56" x14ac:dyDescent="0.35">
      <c r="AU1348" s="1"/>
      <c r="AV1348" s="1"/>
      <c r="AW1348" s="1"/>
      <c r="AX1348" s="59"/>
      <c r="AY1348" s="1"/>
      <c r="AZ1348" s="1"/>
      <c r="BA1348" s="5"/>
      <c r="BC1348" s="1"/>
      <c r="BD1348" s="1"/>
    </row>
    <row r="1349" spans="47:56" x14ac:dyDescent="0.35">
      <c r="AU1349" s="1"/>
      <c r="AV1349" s="1"/>
      <c r="AW1349" s="1"/>
      <c r="AX1349" s="59"/>
      <c r="AY1349" s="1"/>
      <c r="AZ1349" s="1"/>
      <c r="BA1349" s="5"/>
      <c r="BC1349" s="1"/>
      <c r="BD1349" s="1"/>
    </row>
    <row r="1350" spans="47:56" x14ac:dyDescent="0.35">
      <c r="AU1350" s="1"/>
      <c r="AV1350" s="1"/>
      <c r="AW1350" s="1"/>
      <c r="AX1350" s="59"/>
      <c r="AY1350" s="1"/>
      <c r="AZ1350" s="1"/>
      <c r="BA1350" s="5"/>
      <c r="BC1350" s="1"/>
      <c r="BD1350" s="1"/>
    </row>
    <row r="1351" spans="47:56" x14ac:dyDescent="0.35">
      <c r="AU1351" s="1"/>
      <c r="AV1351" s="1"/>
      <c r="AW1351" s="1"/>
      <c r="AX1351" s="59"/>
      <c r="AY1351" s="1"/>
      <c r="AZ1351" s="1"/>
      <c r="BA1351" s="5"/>
      <c r="BC1351" s="1"/>
      <c r="BD1351" s="1"/>
    </row>
    <row r="1352" spans="47:56" x14ac:dyDescent="0.35">
      <c r="AU1352" s="1"/>
      <c r="AV1352" s="1"/>
      <c r="AW1352" s="1"/>
      <c r="AX1352" s="59"/>
      <c r="AY1352" s="1"/>
      <c r="AZ1352" s="1"/>
      <c r="BA1352" s="5"/>
      <c r="BC1352" s="1"/>
      <c r="BD1352" s="1"/>
    </row>
    <row r="1353" spans="47:56" x14ac:dyDescent="0.35">
      <c r="AU1353" s="1"/>
      <c r="AV1353" s="1"/>
      <c r="AW1353" s="1"/>
      <c r="AX1353" s="59"/>
      <c r="AY1353" s="1"/>
      <c r="AZ1353" s="1"/>
      <c r="BA1353" s="5"/>
      <c r="BC1353" s="1"/>
      <c r="BD1353" s="1"/>
    </row>
    <row r="1354" spans="47:56" x14ac:dyDescent="0.35">
      <c r="AU1354" s="1"/>
      <c r="AV1354" s="1"/>
      <c r="AW1354" s="1"/>
      <c r="AX1354" s="59"/>
      <c r="AY1354" s="1"/>
      <c r="AZ1354" s="1"/>
      <c r="BA1354" s="5"/>
      <c r="BC1354" s="1"/>
      <c r="BD1354" s="1"/>
    </row>
    <row r="1355" spans="47:56" x14ac:dyDescent="0.35">
      <c r="AU1355" s="1"/>
      <c r="AV1355" s="1"/>
      <c r="AW1355" s="1"/>
      <c r="AX1355" s="59"/>
      <c r="AY1355" s="1"/>
      <c r="AZ1355" s="1"/>
      <c r="BA1355" s="5"/>
      <c r="BC1355" s="1"/>
      <c r="BD1355" s="1"/>
    </row>
    <row r="1356" spans="47:56" x14ac:dyDescent="0.35">
      <c r="AU1356" s="1"/>
      <c r="AV1356" s="1"/>
      <c r="AW1356" s="1"/>
      <c r="AX1356" s="59"/>
      <c r="AY1356" s="1"/>
      <c r="AZ1356" s="1"/>
      <c r="BA1356" s="5"/>
      <c r="BC1356" s="1"/>
      <c r="BD1356" s="1"/>
    </row>
    <row r="1357" spans="47:56" x14ac:dyDescent="0.35">
      <c r="AU1357" s="1"/>
      <c r="AV1357" s="1"/>
      <c r="AW1357" s="1"/>
      <c r="AX1357" s="59"/>
      <c r="AY1357" s="1"/>
      <c r="AZ1357" s="1"/>
      <c r="BA1357" s="5"/>
      <c r="BC1357" s="1"/>
      <c r="BD1357" s="1"/>
    </row>
    <row r="1358" spans="47:56" x14ac:dyDescent="0.35">
      <c r="AU1358" s="1"/>
      <c r="AV1358" s="1"/>
      <c r="AW1358" s="1"/>
      <c r="AX1358" s="59"/>
      <c r="AY1358" s="1"/>
      <c r="AZ1358" s="1"/>
      <c r="BA1358" s="5"/>
      <c r="BC1358" s="1"/>
      <c r="BD1358" s="1"/>
    </row>
    <row r="1359" spans="47:56" x14ac:dyDescent="0.35">
      <c r="AU1359" s="1"/>
      <c r="AV1359" s="1"/>
      <c r="AW1359" s="1"/>
      <c r="AX1359" s="59"/>
      <c r="AY1359" s="1"/>
      <c r="AZ1359" s="1"/>
      <c r="BA1359" s="5"/>
      <c r="BC1359" s="1"/>
      <c r="BD1359" s="1"/>
    </row>
    <row r="1360" spans="47:56" x14ac:dyDescent="0.35">
      <c r="AU1360" s="1"/>
      <c r="AV1360" s="1"/>
      <c r="AW1360" s="1"/>
      <c r="AX1360" s="59"/>
      <c r="AY1360" s="1"/>
      <c r="AZ1360" s="1"/>
      <c r="BA1360" s="5"/>
      <c r="BC1360" s="1"/>
      <c r="BD1360" s="1"/>
    </row>
    <row r="1361" spans="47:56" x14ac:dyDescent="0.35">
      <c r="AU1361" s="1"/>
      <c r="AV1361" s="1"/>
      <c r="AW1361" s="1"/>
      <c r="AX1361" s="59"/>
      <c r="AY1361" s="1"/>
      <c r="AZ1361" s="1"/>
      <c r="BA1361" s="5"/>
      <c r="BC1361" s="1"/>
      <c r="BD1361" s="1"/>
    </row>
    <row r="1362" spans="47:56" x14ac:dyDescent="0.35">
      <c r="AU1362" s="1"/>
      <c r="AV1362" s="1"/>
      <c r="AW1362" s="1"/>
      <c r="AX1362" s="59"/>
      <c r="AY1362" s="1"/>
      <c r="AZ1362" s="1"/>
      <c r="BA1362" s="5"/>
      <c r="BC1362" s="1"/>
      <c r="BD1362" s="1"/>
    </row>
    <row r="1363" spans="47:56" x14ac:dyDescent="0.35">
      <c r="AU1363" s="1"/>
      <c r="AV1363" s="1"/>
      <c r="AW1363" s="1"/>
      <c r="AX1363" s="59"/>
      <c r="AY1363" s="1"/>
      <c r="AZ1363" s="1"/>
      <c r="BA1363" s="5"/>
      <c r="BC1363" s="1"/>
      <c r="BD1363" s="1"/>
    </row>
    <row r="1364" spans="47:56" x14ac:dyDescent="0.35">
      <c r="AU1364" s="1"/>
      <c r="AV1364" s="1"/>
      <c r="AW1364" s="1"/>
      <c r="AX1364" s="59"/>
      <c r="AY1364" s="1"/>
      <c r="AZ1364" s="1"/>
      <c r="BA1364" s="5"/>
      <c r="BC1364" s="1"/>
      <c r="BD1364" s="1"/>
    </row>
    <row r="1365" spans="47:56" x14ac:dyDescent="0.35">
      <c r="AU1365" s="1"/>
      <c r="AV1365" s="1"/>
      <c r="AW1365" s="1"/>
      <c r="AX1365" s="59"/>
      <c r="AY1365" s="1"/>
      <c r="AZ1365" s="1"/>
      <c r="BA1365" s="5"/>
      <c r="BC1365" s="1"/>
      <c r="BD1365" s="1"/>
    </row>
    <row r="1366" spans="47:56" x14ac:dyDescent="0.35">
      <c r="AU1366" s="1"/>
      <c r="AV1366" s="1"/>
      <c r="AW1366" s="1"/>
      <c r="AX1366" s="59"/>
      <c r="AY1366" s="1"/>
      <c r="AZ1366" s="1"/>
      <c r="BA1366" s="5"/>
      <c r="BC1366" s="1"/>
      <c r="BD1366" s="1"/>
    </row>
    <row r="1367" spans="47:56" x14ac:dyDescent="0.35">
      <c r="AU1367" s="1"/>
      <c r="AV1367" s="1"/>
      <c r="AW1367" s="1"/>
      <c r="AX1367" s="59"/>
      <c r="AY1367" s="1"/>
      <c r="AZ1367" s="1"/>
      <c r="BA1367" s="5"/>
      <c r="BC1367" s="1"/>
      <c r="BD1367" s="1"/>
    </row>
    <row r="1368" spans="47:56" x14ac:dyDescent="0.35">
      <c r="AU1368" s="1"/>
      <c r="AV1368" s="1"/>
      <c r="AW1368" s="1"/>
      <c r="AX1368" s="59"/>
      <c r="AY1368" s="1"/>
      <c r="AZ1368" s="1"/>
      <c r="BA1368" s="5"/>
      <c r="BC1368" s="1"/>
      <c r="BD1368" s="1"/>
    </row>
    <row r="1369" spans="47:56" x14ac:dyDescent="0.35">
      <c r="AU1369" s="1"/>
      <c r="AV1369" s="1"/>
      <c r="AW1369" s="1"/>
      <c r="AX1369" s="59"/>
      <c r="AY1369" s="1"/>
      <c r="AZ1369" s="1"/>
      <c r="BA1369" s="5"/>
      <c r="BC1369" s="1"/>
      <c r="BD1369" s="1"/>
    </row>
    <row r="1370" spans="47:56" x14ac:dyDescent="0.35">
      <c r="AU1370" s="1"/>
      <c r="AV1370" s="1"/>
      <c r="AW1370" s="1"/>
      <c r="AX1370" s="59"/>
      <c r="AY1370" s="1"/>
      <c r="AZ1370" s="1"/>
      <c r="BA1370" s="5"/>
      <c r="BC1370" s="1"/>
      <c r="BD1370" s="1"/>
    </row>
    <row r="1371" spans="47:56" x14ac:dyDescent="0.35">
      <c r="AU1371" s="1"/>
      <c r="AV1371" s="1"/>
      <c r="AW1371" s="1"/>
      <c r="AX1371" s="59"/>
      <c r="AY1371" s="1"/>
      <c r="AZ1371" s="1"/>
      <c r="BA1371" s="5"/>
      <c r="BC1371" s="1"/>
      <c r="BD1371" s="1"/>
    </row>
    <row r="1372" spans="47:56" x14ac:dyDescent="0.35">
      <c r="AU1372" s="1"/>
      <c r="AV1372" s="1"/>
      <c r="AW1372" s="1"/>
      <c r="AX1372" s="59"/>
      <c r="AY1372" s="1"/>
      <c r="AZ1372" s="1"/>
      <c r="BA1372" s="5"/>
      <c r="BC1372" s="1"/>
      <c r="BD1372" s="1"/>
    </row>
    <row r="1373" spans="47:56" x14ac:dyDescent="0.35">
      <c r="AU1373" s="1"/>
      <c r="AV1373" s="1"/>
      <c r="AW1373" s="1"/>
      <c r="AX1373" s="59"/>
      <c r="AY1373" s="1"/>
      <c r="AZ1373" s="1"/>
      <c r="BA1373" s="5"/>
      <c r="BC1373" s="1"/>
      <c r="BD1373" s="1"/>
    </row>
    <row r="1374" spans="47:56" x14ac:dyDescent="0.35">
      <c r="AU1374" s="1"/>
      <c r="AV1374" s="1"/>
      <c r="AW1374" s="1"/>
      <c r="AX1374" s="59"/>
      <c r="AY1374" s="1"/>
      <c r="AZ1374" s="1"/>
      <c r="BA1374" s="5"/>
      <c r="BC1374" s="1"/>
      <c r="BD1374" s="1"/>
    </row>
    <row r="1375" spans="47:56" x14ac:dyDescent="0.35">
      <c r="AU1375" s="1"/>
      <c r="AV1375" s="1"/>
      <c r="AW1375" s="1"/>
      <c r="AX1375" s="59"/>
      <c r="AY1375" s="1"/>
      <c r="AZ1375" s="1"/>
      <c r="BA1375" s="5"/>
      <c r="BC1375" s="1"/>
      <c r="BD1375" s="1"/>
    </row>
    <row r="1376" spans="47:56" x14ac:dyDescent="0.35">
      <c r="AU1376" s="1"/>
      <c r="AV1376" s="1"/>
      <c r="AW1376" s="1"/>
      <c r="AX1376" s="59"/>
      <c r="AY1376" s="1"/>
      <c r="AZ1376" s="1"/>
      <c r="BA1376" s="5"/>
      <c r="BC1376" s="1"/>
      <c r="BD1376" s="1"/>
    </row>
    <row r="1377" spans="47:56" x14ac:dyDescent="0.35">
      <c r="AU1377" s="1"/>
      <c r="AV1377" s="1"/>
      <c r="AW1377" s="1"/>
      <c r="AX1377" s="59"/>
      <c r="AY1377" s="1"/>
      <c r="AZ1377" s="1"/>
      <c r="BA1377" s="5"/>
      <c r="BC1377" s="1"/>
      <c r="BD1377" s="1"/>
    </row>
    <row r="1378" spans="47:56" x14ac:dyDescent="0.35">
      <c r="AU1378" s="1"/>
      <c r="AV1378" s="1"/>
      <c r="AW1378" s="1"/>
      <c r="AX1378" s="59"/>
      <c r="AY1378" s="1"/>
      <c r="AZ1378" s="1"/>
      <c r="BA1378" s="5"/>
      <c r="BC1378" s="1"/>
      <c r="BD1378" s="1"/>
    </row>
    <row r="1379" spans="47:56" x14ac:dyDescent="0.35">
      <c r="AU1379" s="1"/>
      <c r="AV1379" s="1"/>
      <c r="AW1379" s="1"/>
      <c r="AX1379" s="59"/>
      <c r="AY1379" s="1"/>
      <c r="AZ1379" s="1"/>
      <c r="BA1379" s="5"/>
      <c r="BC1379" s="1"/>
      <c r="BD1379" s="1"/>
    </row>
    <row r="1380" spans="47:56" x14ac:dyDescent="0.35">
      <c r="AU1380" s="1"/>
      <c r="AV1380" s="1"/>
      <c r="AW1380" s="1"/>
      <c r="AX1380" s="59"/>
      <c r="AY1380" s="1"/>
      <c r="AZ1380" s="1"/>
      <c r="BA1380" s="5"/>
      <c r="BC1380" s="1"/>
      <c r="BD1380" s="1"/>
    </row>
    <row r="1381" spans="47:56" x14ac:dyDescent="0.35">
      <c r="AU1381" s="1"/>
      <c r="AV1381" s="1"/>
      <c r="AW1381" s="1"/>
      <c r="AX1381" s="59"/>
      <c r="AY1381" s="1"/>
      <c r="AZ1381" s="1"/>
      <c r="BA1381" s="5"/>
      <c r="BC1381" s="1"/>
      <c r="BD1381" s="1"/>
    </row>
    <row r="1382" spans="47:56" x14ac:dyDescent="0.35">
      <c r="AU1382" s="1"/>
      <c r="AV1382" s="1"/>
      <c r="AW1382" s="1"/>
      <c r="AX1382" s="59"/>
      <c r="AY1382" s="1"/>
      <c r="AZ1382" s="1"/>
      <c r="BA1382" s="5"/>
      <c r="BC1382" s="1"/>
      <c r="BD1382" s="1"/>
    </row>
    <row r="1383" spans="47:56" x14ac:dyDescent="0.35">
      <c r="AU1383" s="1"/>
      <c r="AV1383" s="1"/>
      <c r="AW1383" s="1"/>
      <c r="AX1383" s="59"/>
      <c r="AY1383" s="1"/>
      <c r="AZ1383" s="1"/>
      <c r="BA1383" s="5"/>
      <c r="BC1383" s="1"/>
      <c r="BD1383" s="1"/>
    </row>
    <row r="1384" spans="47:56" x14ac:dyDescent="0.35">
      <c r="AU1384" s="1"/>
      <c r="AV1384" s="1"/>
      <c r="AW1384" s="1"/>
      <c r="AX1384" s="59"/>
      <c r="AY1384" s="1"/>
      <c r="AZ1384" s="1"/>
      <c r="BA1384" s="5"/>
      <c r="BC1384" s="1"/>
      <c r="BD1384" s="1"/>
    </row>
    <row r="1385" spans="47:56" x14ac:dyDescent="0.35">
      <c r="AU1385" s="1"/>
      <c r="AV1385" s="1"/>
      <c r="AW1385" s="1"/>
      <c r="AX1385" s="59"/>
      <c r="AY1385" s="1"/>
      <c r="AZ1385" s="1"/>
      <c r="BA1385" s="5"/>
      <c r="BC1385" s="1"/>
      <c r="BD1385" s="1"/>
    </row>
    <row r="1386" spans="47:56" x14ac:dyDescent="0.35">
      <c r="AU1386" s="1"/>
      <c r="AV1386" s="1"/>
      <c r="AW1386" s="1"/>
      <c r="AX1386" s="59"/>
      <c r="AY1386" s="1"/>
      <c r="AZ1386" s="1"/>
      <c r="BA1386" s="5"/>
      <c r="BC1386" s="1"/>
      <c r="BD1386" s="1"/>
    </row>
    <row r="1387" spans="47:56" x14ac:dyDescent="0.35">
      <c r="AU1387" s="1"/>
      <c r="AV1387" s="1"/>
      <c r="AW1387" s="1"/>
      <c r="AX1387" s="59"/>
      <c r="AY1387" s="1"/>
      <c r="AZ1387" s="1"/>
      <c r="BA1387" s="5"/>
      <c r="BC1387" s="1"/>
      <c r="BD1387" s="1"/>
    </row>
    <row r="1388" spans="47:56" x14ac:dyDescent="0.35">
      <c r="AU1388" s="1"/>
      <c r="AV1388" s="1"/>
      <c r="AW1388" s="1"/>
      <c r="AX1388" s="59"/>
      <c r="AY1388" s="1"/>
      <c r="AZ1388" s="1"/>
      <c r="BA1388" s="5"/>
      <c r="BC1388" s="1"/>
      <c r="BD1388" s="1"/>
    </row>
    <row r="1389" spans="47:56" x14ac:dyDescent="0.35">
      <c r="AU1389" s="1"/>
      <c r="AV1389" s="1"/>
      <c r="AW1389" s="1"/>
      <c r="AX1389" s="59"/>
      <c r="AY1389" s="1"/>
      <c r="AZ1389" s="1"/>
      <c r="BA1389" s="5"/>
      <c r="BC1389" s="1"/>
      <c r="BD1389" s="1"/>
    </row>
    <row r="1390" spans="47:56" x14ac:dyDescent="0.35">
      <c r="AU1390" s="1"/>
      <c r="AV1390" s="1"/>
      <c r="AW1390" s="1"/>
      <c r="AX1390" s="59"/>
      <c r="AY1390" s="1"/>
      <c r="AZ1390" s="1"/>
      <c r="BA1390" s="5"/>
      <c r="BC1390" s="1"/>
      <c r="BD1390" s="1"/>
    </row>
    <row r="1391" spans="47:56" x14ac:dyDescent="0.35">
      <c r="AU1391" s="1"/>
      <c r="AV1391" s="1"/>
      <c r="AW1391" s="1"/>
      <c r="AX1391" s="59"/>
      <c r="AY1391" s="1"/>
      <c r="AZ1391" s="1"/>
      <c r="BA1391" s="5"/>
      <c r="BC1391" s="1"/>
      <c r="BD1391" s="1"/>
    </row>
    <row r="1392" spans="47:56" x14ac:dyDescent="0.35">
      <c r="AU1392" s="1"/>
      <c r="AV1392" s="1"/>
      <c r="AW1392" s="1"/>
      <c r="AX1392" s="59"/>
      <c r="AY1392" s="1"/>
      <c r="AZ1392" s="1"/>
      <c r="BA1392" s="5"/>
      <c r="BC1392" s="1"/>
      <c r="BD1392" s="1"/>
    </row>
    <row r="1393" spans="47:56" x14ac:dyDescent="0.35">
      <c r="AU1393" s="1"/>
      <c r="AV1393" s="1"/>
      <c r="AW1393" s="1"/>
      <c r="AX1393" s="59"/>
      <c r="AY1393" s="1"/>
      <c r="AZ1393" s="1"/>
      <c r="BA1393" s="5"/>
      <c r="BC1393" s="1"/>
      <c r="BD1393" s="1"/>
    </row>
    <row r="1394" spans="47:56" x14ac:dyDescent="0.35">
      <c r="AU1394" s="1"/>
      <c r="AV1394" s="1"/>
      <c r="AW1394" s="1"/>
      <c r="AX1394" s="59"/>
      <c r="AY1394" s="1"/>
      <c r="AZ1394" s="1"/>
      <c r="BA1394" s="5"/>
      <c r="BC1394" s="1"/>
      <c r="BD1394" s="1"/>
    </row>
    <row r="1395" spans="47:56" x14ac:dyDescent="0.35">
      <c r="AU1395" s="1"/>
      <c r="AV1395" s="1"/>
      <c r="AW1395" s="1"/>
      <c r="AX1395" s="59"/>
      <c r="AY1395" s="1"/>
      <c r="AZ1395" s="1"/>
      <c r="BA1395" s="5"/>
      <c r="BC1395" s="1"/>
      <c r="BD1395" s="1"/>
    </row>
    <row r="1396" spans="47:56" x14ac:dyDescent="0.35">
      <c r="AU1396" s="1"/>
      <c r="AV1396" s="1"/>
      <c r="AW1396" s="1"/>
      <c r="AX1396" s="59"/>
      <c r="AY1396" s="1"/>
      <c r="AZ1396" s="1"/>
      <c r="BA1396" s="5"/>
      <c r="BC1396" s="1"/>
      <c r="BD1396" s="1"/>
    </row>
    <row r="1397" spans="47:56" x14ac:dyDescent="0.35">
      <c r="AU1397" s="1"/>
      <c r="AV1397" s="1"/>
      <c r="AW1397" s="1"/>
      <c r="AX1397" s="59"/>
      <c r="AY1397" s="1"/>
      <c r="AZ1397" s="1"/>
      <c r="BA1397" s="5"/>
      <c r="BC1397" s="1"/>
      <c r="BD1397" s="1"/>
    </row>
    <row r="1398" spans="47:56" x14ac:dyDescent="0.35">
      <c r="AU1398" s="1"/>
      <c r="AV1398" s="1"/>
      <c r="AW1398" s="1"/>
      <c r="AX1398" s="59"/>
      <c r="AY1398" s="1"/>
      <c r="AZ1398" s="1"/>
      <c r="BA1398" s="5"/>
      <c r="BC1398" s="1"/>
      <c r="BD1398" s="1"/>
    </row>
    <row r="1399" spans="47:56" x14ac:dyDescent="0.35">
      <c r="AU1399" s="1"/>
      <c r="AV1399" s="1"/>
      <c r="AW1399" s="1"/>
      <c r="AX1399" s="59"/>
      <c r="AY1399" s="1"/>
      <c r="AZ1399" s="1"/>
      <c r="BA1399" s="5"/>
      <c r="BC1399" s="1"/>
      <c r="BD1399" s="1"/>
    </row>
    <row r="1400" spans="47:56" x14ac:dyDescent="0.35">
      <c r="AU1400" s="1"/>
      <c r="AV1400" s="1"/>
      <c r="AW1400" s="1"/>
      <c r="AX1400" s="59"/>
      <c r="AY1400" s="1"/>
      <c r="AZ1400" s="1"/>
      <c r="BA1400" s="5"/>
      <c r="BC1400" s="1"/>
      <c r="BD1400" s="1"/>
    </row>
    <row r="1401" spans="47:56" x14ac:dyDescent="0.35">
      <c r="AU1401" s="1"/>
      <c r="AV1401" s="1"/>
      <c r="AW1401" s="1"/>
      <c r="AX1401" s="59"/>
      <c r="AY1401" s="1"/>
      <c r="AZ1401" s="1"/>
      <c r="BA1401" s="5"/>
      <c r="BC1401" s="1"/>
      <c r="BD1401" s="1"/>
    </row>
    <row r="1402" spans="47:56" x14ac:dyDescent="0.35">
      <c r="AU1402" s="1"/>
      <c r="AV1402" s="1"/>
      <c r="AW1402" s="1"/>
      <c r="AX1402" s="59"/>
      <c r="AY1402" s="1"/>
      <c r="AZ1402" s="1"/>
      <c r="BA1402" s="5"/>
      <c r="BC1402" s="1"/>
      <c r="BD1402" s="1"/>
    </row>
    <row r="1403" spans="47:56" x14ac:dyDescent="0.35">
      <c r="AU1403" s="1"/>
      <c r="AV1403" s="1"/>
      <c r="AW1403" s="1"/>
      <c r="AX1403" s="59"/>
      <c r="AY1403" s="1"/>
      <c r="AZ1403" s="1"/>
      <c r="BA1403" s="5"/>
      <c r="BC1403" s="1"/>
      <c r="BD1403" s="1"/>
    </row>
    <row r="1404" spans="47:56" x14ac:dyDescent="0.35">
      <c r="AU1404" s="1"/>
      <c r="AV1404" s="1"/>
      <c r="AW1404" s="1"/>
      <c r="AX1404" s="59"/>
      <c r="AY1404" s="1"/>
      <c r="AZ1404" s="1"/>
      <c r="BA1404" s="5"/>
      <c r="BC1404" s="1"/>
      <c r="BD1404" s="1"/>
    </row>
    <row r="1405" spans="47:56" x14ac:dyDescent="0.35">
      <c r="AU1405" s="1"/>
      <c r="AV1405" s="1"/>
      <c r="AW1405" s="1"/>
      <c r="AX1405" s="59"/>
      <c r="AY1405" s="1"/>
      <c r="AZ1405" s="1"/>
      <c r="BA1405" s="5"/>
      <c r="BC1405" s="1"/>
      <c r="BD1405" s="1"/>
    </row>
    <row r="1406" spans="47:56" x14ac:dyDescent="0.35">
      <c r="AU1406" s="1"/>
      <c r="AV1406" s="1"/>
      <c r="AW1406" s="1"/>
      <c r="AX1406" s="59"/>
      <c r="AY1406" s="1"/>
      <c r="AZ1406" s="1"/>
      <c r="BA1406" s="5"/>
      <c r="BC1406" s="1"/>
      <c r="BD1406" s="1"/>
    </row>
    <row r="1407" spans="47:56" x14ac:dyDescent="0.35">
      <c r="AU1407" s="1"/>
      <c r="AV1407" s="1"/>
      <c r="AW1407" s="1"/>
      <c r="AX1407" s="59"/>
      <c r="AY1407" s="1"/>
      <c r="AZ1407" s="1"/>
      <c r="BA1407" s="5"/>
      <c r="BC1407" s="1"/>
      <c r="BD1407" s="1"/>
    </row>
    <row r="1408" spans="47:56" x14ac:dyDescent="0.35">
      <c r="AU1408" s="1"/>
      <c r="AV1408" s="1"/>
      <c r="AW1408" s="1"/>
      <c r="AX1408" s="59"/>
      <c r="AY1408" s="1"/>
      <c r="AZ1408" s="1"/>
      <c r="BA1408" s="5"/>
      <c r="BC1408" s="1"/>
      <c r="BD1408" s="1"/>
    </row>
    <row r="1409" spans="47:56" x14ac:dyDescent="0.35">
      <c r="AU1409" s="1"/>
      <c r="AV1409" s="1"/>
      <c r="AW1409" s="1"/>
      <c r="AX1409" s="59"/>
      <c r="AY1409" s="1"/>
      <c r="AZ1409" s="1"/>
      <c r="BA1409" s="5"/>
      <c r="BC1409" s="1"/>
      <c r="BD1409" s="1"/>
    </row>
    <row r="1410" spans="47:56" x14ac:dyDescent="0.35">
      <c r="AU1410" s="1"/>
      <c r="AV1410" s="1"/>
      <c r="AW1410" s="1"/>
      <c r="AX1410" s="59"/>
      <c r="AY1410" s="1"/>
      <c r="AZ1410" s="1"/>
      <c r="BA1410" s="5"/>
      <c r="BC1410" s="1"/>
      <c r="BD1410" s="1"/>
    </row>
    <row r="1411" spans="47:56" x14ac:dyDescent="0.35">
      <c r="AU1411" s="1"/>
      <c r="AV1411" s="1"/>
      <c r="AW1411" s="1"/>
      <c r="AX1411" s="59"/>
      <c r="AY1411" s="1"/>
      <c r="AZ1411" s="1"/>
      <c r="BA1411" s="5"/>
      <c r="BC1411" s="1"/>
      <c r="BD1411" s="1"/>
    </row>
    <row r="1412" spans="47:56" x14ac:dyDescent="0.35">
      <c r="AU1412" s="1"/>
      <c r="AV1412" s="1"/>
      <c r="AW1412" s="1"/>
      <c r="AX1412" s="59"/>
      <c r="AY1412" s="1"/>
      <c r="AZ1412" s="1"/>
      <c r="BA1412" s="5"/>
      <c r="BC1412" s="1"/>
      <c r="BD1412" s="1"/>
    </row>
    <row r="1413" spans="47:56" x14ac:dyDescent="0.35">
      <c r="AU1413" s="1"/>
      <c r="AV1413" s="1"/>
      <c r="AW1413" s="1"/>
      <c r="AX1413" s="59"/>
      <c r="AY1413" s="1"/>
      <c r="AZ1413" s="1"/>
      <c r="BA1413" s="5"/>
      <c r="BC1413" s="1"/>
      <c r="BD1413" s="1"/>
    </row>
    <row r="1414" spans="47:56" x14ac:dyDescent="0.35">
      <c r="AU1414" s="1"/>
      <c r="AV1414" s="1"/>
      <c r="AW1414" s="1"/>
      <c r="AX1414" s="59"/>
      <c r="AY1414" s="1"/>
      <c r="AZ1414" s="1"/>
      <c r="BA1414" s="5"/>
      <c r="BC1414" s="1"/>
      <c r="BD1414" s="1"/>
    </row>
    <row r="1415" spans="47:56" x14ac:dyDescent="0.35">
      <c r="AU1415" s="1"/>
      <c r="AV1415" s="1"/>
      <c r="AW1415" s="1"/>
      <c r="AX1415" s="59"/>
      <c r="AY1415" s="1"/>
      <c r="AZ1415" s="1"/>
      <c r="BA1415" s="5"/>
      <c r="BC1415" s="1"/>
      <c r="BD1415" s="1"/>
    </row>
    <row r="1416" spans="47:56" x14ac:dyDescent="0.35">
      <c r="AU1416" s="1"/>
      <c r="AV1416" s="1"/>
      <c r="AW1416" s="1"/>
      <c r="AX1416" s="59"/>
      <c r="AY1416" s="1"/>
      <c r="AZ1416" s="1"/>
      <c r="BA1416" s="5"/>
      <c r="BC1416" s="1"/>
      <c r="BD1416" s="1"/>
    </row>
    <row r="1417" spans="47:56" x14ac:dyDescent="0.35">
      <c r="AU1417" s="1"/>
      <c r="AV1417" s="1"/>
      <c r="AW1417" s="1"/>
      <c r="AX1417" s="59"/>
      <c r="AY1417" s="1"/>
      <c r="AZ1417" s="1"/>
      <c r="BA1417" s="5"/>
      <c r="BC1417" s="1"/>
      <c r="BD1417" s="1"/>
    </row>
    <row r="1418" spans="47:56" x14ac:dyDescent="0.35">
      <c r="AU1418" s="1"/>
      <c r="AV1418" s="1"/>
      <c r="AW1418" s="1"/>
      <c r="AX1418" s="59"/>
      <c r="AY1418" s="1"/>
      <c r="AZ1418" s="1"/>
      <c r="BA1418" s="5"/>
      <c r="BC1418" s="1"/>
      <c r="BD1418" s="1"/>
    </row>
    <row r="1419" spans="47:56" x14ac:dyDescent="0.35">
      <c r="AU1419" s="1"/>
      <c r="AV1419" s="1"/>
      <c r="AW1419" s="1"/>
      <c r="AX1419" s="59"/>
      <c r="AY1419" s="1"/>
      <c r="AZ1419" s="1"/>
      <c r="BA1419" s="5"/>
      <c r="BC1419" s="1"/>
      <c r="BD1419" s="1"/>
    </row>
    <row r="1420" spans="47:56" x14ac:dyDescent="0.35">
      <c r="AU1420" s="1"/>
      <c r="AV1420" s="1"/>
      <c r="AW1420" s="1"/>
      <c r="AX1420" s="59"/>
      <c r="AY1420" s="1"/>
      <c r="AZ1420" s="1"/>
      <c r="BA1420" s="5"/>
      <c r="BC1420" s="1"/>
      <c r="BD1420" s="1"/>
    </row>
    <row r="1421" spans="47:56" x14ac:dyDescent="0.35">
      <c r="AU1421" s="1"/>
      <c r="AV1421" s="1"/>
      <c r="AW1421" s="1"/>
      <c r="AX1421" s="59"/>
      <c r="AY1421" s="1"/>
      <c r="AZ1421" s="1"/>
      <c r="BA1421" s="5"/>
      <c r="BC1421" s="1"/>
      <c r="BD1421" s="1"/>
    </row>
    <row r="1422" spans="47:56" x14ac:dyDescent="0.35">
      <c r="AU1422" s="1"/>
      <c r="AV1422" s="1"/>
      <c r="AW1422" s="1"/>
      <c r="AX1422" s="59"/>
      <c r="AY1422" s="1"/>
      <c r="AZ1422" s="1"/>
      <c r="BA1422" s="5"/>
      <c r="BC1422" s="1"/>
      <c r="BD1422" s="1"/>
    </row>
    <row r="1423" spans="47:56" x14ac:dyDescent="0.35">
      <c r="AU1423" s="1"/>
      <c r="AV1423" s="1"/>
      <c r="AW1423" s="1"/>
      <c r="AX1423" s="59"/>
      <c r="AY1423" s="1"/>
      <c r="AZ1423" s="1"/>
      <c r="BA1423" s="5"/>
      <c r="BC1423" s="1"/>
      <c r="BD1423" s="1"/>
    </row>
    <row r="1424" spans="47:56" x14ac:dyDescent="0.35">
      <c r="AU1424" s="1"/>
      <c r="AV1424" s="1"/>
      <c r="AW1424" s="1"/>
      <c r="AX1424" s="59"/>
      <c r="AY1424" s="1"/>
      <c r="AZ1424" s="1"/>
      <c r="BA1424" s="5"/>
      <c r="BC1424" s="1"/>
      <c r="BD1424" s="1"/>
    </row>
    <row r="1425" spans="47:56" x14ac:dyDescent="0.35">
      <c r="AU1425" s="1"/>
      <c r="AV1425" s="1"/>
      <c r="AW1425" s="1"/>
      <c r="AX1425" s="59"/>
      <c r="AY1425" s="1"/>
      <c r="AZ1425" s="1"/>
      <c r="BA1425" s="5"/>
      <c r="BC1425" s="1"/>
      <c r="BD1425" s="1"/>
    </row>
    <row r="1426" spans="47:56" x14ac:dyDescent="0.35">
      <c r="AU1426" s="1"/>
      <c r="AV1426" s="1"/>
      <c r="AW1426" s="1"/>
      <c r="AX1426" s="59"/>
      <c r="AY1426" s="1"/>
      <c r="AZ1426" s="1"/>
      <c r="BA1426" s="5"/>
      <c r="BC1426" s="1"/>
      <c r="BD1426" s="1"/>
    </row>
    <row r="1427" spans="47:56" x14ac:dyDescent="0.35">
      <c r="AU1427" s="1"/>
      <c r="AV1427" s="1"/>
      <c r="AW1427" s="1"/>
      <c r="AX1427" s="59"/>
      <c r="AY1427" s="1"/>
      <c r="AZ1427" s="1"/>
      <c r="BA1427" s="5"/>
      <c r="BC1427" s="1"/>
      <c r="BD1427" s="1"/>
    </row>
    <row r="1428" spans="47:56" x14ac:dyDescent="0.35">
      <c r="AU1428" s="1"/>
      <c r="AV1428" s="1"/>
      <c r="AW1428" s="1"/>
      <c r="AX1428" s="59"/>
      <c r="AY1428" s="1"/>
      <c r="AZ1428" s="1"/>
      <c r="BA1428" s="5"/>
      <c r="BC1428" s="1"/>
      <c r="BD1428" s="1"/>
    </row>
    <row r="1429" spans="47:56" x14ac:dyDescent="0.35">
      <c r="AU1429" s="1"/>
      <c r="AV1429" s="1"/>
      <c r="AW1429" s="1"/>
      <c r="AX1429" s="59"/>
      <c r="AY1429" s="1"/>
      <c r="AZ1429" s="1"/>
      <c r="BA1429" s="5"/>
      <c r="BC1429" s="1"/>
      <c r="BD1429" s="1"/>
    </row>
    <row r="1430" spans="47:56" x14ac:dyDescent="0.35">
      <c r="AU1430" s="1"/>
      <c r="AV1430" s="1"/>
      <c r="AW1430" s="1"/>
      <c r="AX1430" s="59"/>
      <c r="AY1430" s="1"/>
      <c r="AZ1430" s="1"/>
      <c r="BA1430" s="5"/>
      <c r="BC1430" s="1"/>
      <c r="BD1430" s="1"/>
    </row>
    <row r="1431" spans="47:56" x14ac:dyDescent="0.35">
      <c r="AU1431" s="1"/>
      <c r="AV1431" s="1"/>
      <c r="AW1431" s="1"/>
      <c r="AX1431" s="59"/>
      <c r="AY1431" s="1"/>
      <c r="AZ1431" s="1"/>
      <c r="BA1431" s="5"/>
      <c r="BC1431" s="1"/>
      <c r="BD1431" s="1"/>
    </row>
    <row r="1432" spans="47:56" x14ac:dyDescent="0.35">
      <c r="AU1432" s="1"/>
      <c r="AV1432" s="1"/>
      <c r="AW1432" s="1"/>
      <c r="AX1432" s="59"/>
      <c r="AY1432" s="1"/>
      <c r="AZ1432" s="1"/>
      <c r="BA1432" s="5"/>
      <c r="BC1432" s="1"/>
      <c r="BD1432" s="1"/>
    </row>
    <row r="1433" spans="47:56" x14ac:dyDescent="0.35">
      <c r="AU1433" s="1"/>
      <c r="AV1433" s="1"/>
      <c r="AW1433" s="1"/>
      <c r="AX1433" s="59"/>
      <c r="AY1433" s="1"/>
      <c r="AZ1433" s="1"/>
      <c r="BA1433" s="5"/>
      <c r="BC1433" s="1"/>
      <c r="BD1433" s="1"/>
    </row>
    <row r="1434" spans="47:56" x14ac:dyDescent="0.35">
      <c r="AU1434" s="1"/>
      <c r="AV1434" s="1"/>
      <c r="AW1434" s="1"/>
      <c r="AX1434" s="59"/>
      <c r="AY1434" s="1"/>
      <c r="AZ1434" s="1"/>
      <c r="BA1434" s="5"/>
      <c r="BC1434" s="1"/>
      <c r="BD1434" s="1"/>
    </row>
    <row r="1435" spans="47:56" x14ac:dyDescent="0.35">
      <c r="AU1435" s="1"/>
      <c r="AV1435" s="1"/>
      <c r="AW1435" s="1"/>
      <c r="AX1435" s="59"/>
      <c r="AY1435" s="1"/>
      <c r="AZ1435" s="1"/>
      <c r="BA1435" s="5"/>
      <c r="BC1435" s="1"/>
      <c r="BD1435" s="1"/>
    </row>
    <row r="1436" spans="47:56" x14ac:dyDescent="0.35">
      <c r="AU1436" s="1"/>
      <c r="AV1436" s="1"/>
      <c r="AW1436" s="1"/>
      <c r="AX1436" s="59"/>
      <c r="AY1436" s="1"/>
      <c r="AZ1436" s="1"/>
      <c r="BA1436" s="5"/>
      <c r="BC1436" s="1"/>
      <c r="BD1436" s="1"/>
    </row>
    <row r="1437" spans="47:56" x14ac:dyDescent="0.35">
      <c r="AU1437" s="1"/>
      <c r="AV1437" s="1"/>
      <c r="AW1437" s="1"/>
      <c r="AX1437" s="59"/>
      <c r="AY1437" s="1"/>
      <c r="AZ1437" s="1"/>
      <c r="BA1437" s="5"/>
      <c r="BC1437" s="1"/>
      <c r="BD1437" s="1"/>
    </row>
    <row r="1438" spans="47:56" x14ac:dyDescent="0.35">
      <c r="AU1438" s="1"/>
      <c r="AV1438" s="1"/>
      <c r="AW1438" s="1"/>
      <c r="AX1438" s="59"/>
      <c r="AY1438" s="1"/>
      <c r="AZ1438" s="1"/>
      <c r="BA1438" s="5"/>
      <c r="BC1438" s="1"/>
      <c r="BD1438" s="1"/>
    </row>
    <row r="1439" spans="47:56" x14ac:dyDescent="0.35">
      <c r="AU1439" s="1"/>
      <c r="AV1439" s="1"/>
      <c r="AW1439" s="1"/>
      <c r="AX1439" s="59"/>
      <c r="AY1439" s="1"/>
      <c r="AZ1439" s="1"/>
      <c r="BA1439" s="5"/>
      <c r="BC1439" s="1"/>
      <c r="BD1439" s="1"/>
    </row>
    <row r="1440" spans="47:56" x14ac:dyDescent="0.35">
      <c r="AU1440" s="1"/>
      <c r="AV1440" s="1"/>
      <c r="AW1440" s="1"/>
      <c r="AX1440" s="59"/>
      <c r="AY1440" s="1"/>
      <c r="AZ1440" s="1"/>
      <c r="BA1440" s="5"/>
      <c r="BC1440" s="1"/>
      <c r="BD1440" s="1"/>
    </row>
    <row r="1441" spans="47:56" x14ac:dyDescent="0.35">
      <c r="AU1441" s="1"/>
      <c r="AV1441" s="1"/>
      <c r="AW1441" s="1"/>
      <c r="AX1441" s="59"/>
      <c r="AY1441" s="1"/>
      <c r="AZ1441" s="1"/>
      <c r="BA1441" s="5"/>
      <c r="BC1441" s="1"/>
      <c r="BD1441" s="1"/>
    </row>
    <row r="1442" spans="47:56" x14ac:dyDescent="0.35">
      <c r="AU1442" s="1"/>
      <c r="AV1442" s="1"/>
      <c r="AW1442" s="1"/>
      <c r="AX1442" s="59"/>
      <c r="AY1442" s="1"/>
      <c r="AZ1442" s="1"/>
      <c r="BA1442" s="5"/>
      <c r="BC1442" s="1"/>
      <c r="BD1442" s="1"/>
    </row>
    <row r="1443" spans="47:56" x14ac:dyDescent="0.35">
      <c r="AU1443" s="1"/>
      <c r="AV1443" s="1"/>
      <c r="AW1443" s="1"/>
      <c r="AX1443" s="59"/>
      <c r="AY1443" s="1"/>
      <c r="AZ1443" s="1"/>
      <c r="BA1443" s="5"/>
      <c r="BC1443" s="1"/>
      <c r="BD1443" s="1"/>
    </row>
    <row r="1444" spans="47:56" x14ac:dyDescent="0.35">
      <c r="AU1444" s="1"/>
      <c r="AV1444" s="1"/>
      <c r="AW1444" s="1"/>
      <c r="AX1444" s="59"/>
      <c r="AY1444" s="1"/>
      <c r="AZ1444" s="1"/>
      <c r="BA1444" s="5"/>
      <c r="BC1444" s="1"/>
      <c r="BD1444" s="1"/>
    </row>
    <row r="1445" spans="47:56" x14ac:dyDescent="0.35">
      <c r="AU1445" s="1"/>
      <c r="AV1445" s="1"/>
      <c r="AW1445" s="1"/>
      <c r="AX1445" s="59"/>
      <c r="AY1445" s="1"/>
      <c r="AZ1445" s="1"/>
      <c r="BA1445" s="5"/>
      <c r="BC1445" s="1"/>
      <c r="BD1445" s="1"/>
    </row>
    <row r="1446" spans="47:56" x14ac:dyDescent="0.35">
      <c r="AU1446" s="1"/>
      <c r="AV1446" s="1"/>
      <c r="AW1446" s="1"/>
      <c r="AX1446" s="59"/>
      <c r="AY1446" s="1"/>
      <c r="AZ1446" s="1"/>
      <c r="BA1446" s="5"/>
      <c r="BC1446" s="1"/>
      <c r="BD1446" s="1"/>
    </row>
    <row r="1447" spans="47:56" x14ac:dyDescent="0.35">
      <c r="AU1447" s="1"/>
      <c r="AV1447" s="1"/>
      <c r="AW1447" s="1"/>
      <c r="AX1447" s="59"/>
      <c r="AY1447" s="1"/>
      <c r="AZ1447" s="1"/>
      <c r="BA1447" s="5"/>
      <c r="BC1447" s="1"/>
      <c r="BD1447" s="1"/>
    </row>
    <row r="1448" spans="47:56" x14ac:dyDescent="0.35">
      <c r="AU1448" s="1"/>
      <c r="AV1448" s="1"/>
      <c r="AW1448" s="1"/>
      <c r="AX1448" s="59"/>
      <c r="AY1448" s="1"/>
      <c r="AZ1448" s="1"/>
      <c r="BA1448" s="5"/>
      <c r="BC1448" s="1"/>
      <c r="BD1448" s="1"/>
    </row>
    <row r="1449" spans="47:56" x14ac:dyDescent="0.35">
      <c r="AU1449" s="1"/>
      <c r="AV1449" s="1"/>
      <c r="AW1449" s="1"/>
      <c r="AX1449" s="59"/>
      <c r="AY1449" s="1"/>
      <c r="AZ1449" s="1"/>
      <c r="BA1449" s="5"/>
      <c r="BC1449" s="1"/>
      <c r="BD1449" s="1"/>
    </row>
    <row r="1450" spans="47:56" x14ac:dyDescent="0.35">
      <c r="AU1450" s="1"/>
      <c r="AV1450" s="1"/>
      <c r="AW1450" s="1"/>
      <c r="AX1450" s="59"/>
      <c r="AY1450" s="1"/>
      <c r="AZ1450" s="1"/>
      <c r="BA1450" s="5"/>
      <c r="BC1450" s="1"/>
      <c r="BD1450" s="1"/>
    </row>
    <row r="1451" spans="47:56" x14ac:dyDescent="0.35">
      <c r="AU1451" s="1"/>
      <c r="AV1451" s="1"/>
      <c r="AW1451" s="1"/>
      <c r="AX1451" s="59"/>
      <c r="AY1451" s="1"/>
      <c r="AZ1451" s="1"/>
      <c r="BA1451" s="5"/>
      <c r="BC1451" s="1"/>
      <c r="BD1451" s="1"/>
    </row>
    <row r="1452" spans="47:56" x14ac:dyDescent="0.35">
      <c r="AU1452" s="1"/>
      <c r="AV1452" s="1"/>
      <c r="AW1452" s="1"/>
      <c r="AX1452" s="59"/>
      <c r="AY1452" s="1"/>
      <c r="AZ1452" s="1"/>
      <c r="BA1452" s="5"/>
      <c r="BC1452" s="1"/>
      <c r="BD1452" s="1"/>
    </row>
    <row r="1453" spans="47:56" x14ac:dyDescent="0.35">
      <c r="AU1453" s="1"/>
      <c r="AV1453" s="1"/>
      <c r="AW1453" s="1"/>
      <c r="AX1453" s="59"/>
      <c r="AY1453" s="1"/>
      <c r="AZ1453" s="1"/>
      <c r="BA1453" s="5"/>
      <c r="BC1453" s="1"/>
      <c r="BD1453" s="1"/>
    </row>
    <row r="1454" spans="47:56" x14ac:dyDescent="0.35">
      <c r="AU1454" s="1"/>
      <c r="AV1454" s="1"/>
      <c r="AW1454" s="1"/>
      <c r="AX1454" s="59"/>
      <c r="AY1454" s="1"/>
      <c r="AZ1454" s="1"/>
      <c r="BA1454" s="5"/>
      <c r="BC1454" s="1"/>
      <c r="BD1454" s="1"/>
    </row>
    <row r="1455" spans="47:56" x14ac:dyDescent="0.35">
      <c r="AU1455" s="1"/>
      <c r="AV1455" s="1"/>
      <c r="AW1455" s="1"/>
      <c r="AX1455" s="59"/>
      <c r="AY1455" s="1"/>
      <c r="AZ1455" s="1"/>
      <c r="BA1455" s="5"/>
      <c r="BC1455" s="1"/>
      <c r="BD1455" s="1"/>
    </row>
    <row r="1456" spans="47:56" x14ac:dyDescent="0.35">
      <c r="AU1456" s="1"/>
      <c r="AV1456" s="1"/>
      <c r="AW1456" s="1"/>
      <c r="AX1456" s="59"/>
      <c r="AY1456" s="1"/>
      <c r="AZ1456" s="1"/>
      <c r="BA1456" s="5"/>
      <c r="BC1456" s="1"/>
      <c r="BD1456" s="1"/>
    </row>
    <row r="1457" spans="47:56" x14ac:dyDescent="0.35">
      <c r="AU1457" s="1"/>
      <c r="AV1457" s="1"/>
      <c r="AW1457" s="1"/>
      <c r="AX1457" s="59"/>
      <c r="AY1457" s="1"/>
      <c r="AZ1457" s="1"/>
      <c r="BA1457" s="5"/>
      <c r="BC1457" s="1"/>
      <c r="BD1457" s="1"/>
    </row>
    <row r="1458" spans="47:56" x14ac:dyDescent="0.35">
      <c r="AU1458" s="1"/>
      <c r="AV1458" s="1"/>
      <c r="AW1458" s="1"/>
      <c r="AX1458" s="59"/>
      <c r="AY1458" s="1"/>
      <c r="AZ1458" s="1"/>
      <c r="BA1458" s="5"/>
      <c r="BC1458" s="1"/>
      <c r="BD1458" s="1"/>
    </row>
    <row r="1459" spans="47:56" x14ac:dyDescent="0.35">
      <c r="AU1459" s="1"/>
      <c r="AV1459" s="1"/>
      <c r="AW1459" s="1"/>
      <c r="AX1459" s="59"/>
      <c r="AY1459" s="1"/>
      <c r="AZ1459" s="1"/>
      <c r="BA1459" s="5"/>
      <c r="BC1459" s="1"/>
      <c r="BD1459" s="1"/>
    </row>
    <row r="1460" spans="47:56" x14ac:dyDescent="0.35">
      <c r="AU1460" s="1"/>
      <c r="AV1460" s="1"/>
      <c r="AW1460" s="1"/>
      <c r="AX1460" s="59"/>
      <c r="AY1460" s="1"/>
      <c r="AZ1460" s="1"/>
      <c r="BA1460" s="5"/>
      <c r="BC1460" s="1"/>
      <c r="BD1460" s="1"/>
    </row>
    <row r="1461" spans="47:56" x14ac:dyDescent="0.35">
      <c r="AU1461" s="1"/>
      <c r="AV1461" s="1"/>
      <c r="AW1461" s="1"/>
      <c r="AX1461" s="59"/>
      <c r="AY1461" s="1"/>
      <c r="AZ1461" s="1"/>
      <c r="BA1461" s="5"/>
      <c r="BC1461" s="1"/>
      <c r="BD1461" s="1"/>
    </row>
    <row r="1462" spans="47:56" x14ac:dyDescent="0.35">
      <c r="AU1462" s="1"/>
      <c r="AV1462" s="1"/>
      <c r="AW1462" s="1"/>
      <c r="AX1462" s="59"/>
      <c r="AY1462" s="1"/>
      <c r="AZ1462" s="1"/>
      <c r="BA1462" s="5"/>
      <c r="BC1462" s="1"/>
      <c r="BD1462" s="1"/>
    </row>
    <row r="1463" spans="47:56" x14ac:dyDescent="0.35">
      <c r="AU1463" s="1"/>
      <c r="AV1463" s="1"/>
      <c r="AW1463" s="1"/>
      <c r="AX1463" s="59"/>
      <c r="AY1463" s="1"/>
      <c r="AZ1463" s="1"/>
      <c r="BA1463" s="5"/>
      <c r="BC1463" s="1"/>
      <c r="BD1463" s="1"/>
    </row>
    <row r="1464" spans="47:56" x14ac:dyDescent="0.35">
      <c r="AU1464" s="1"/>
      <c r="AV1464" s="1"/>
      <c r="AW1464" s="1"/>
      <c r="AX1464" s="59"/>
      <c r="AY1464" s="1"/>
      <c r="AZ1464" s="1"/>
      <c r="BA1464" s="5"/>
      <c r="BC1464" s="1"/>
      <c r="BD1464" s="1"/>
    </row>
    <row r="1465" spans="47:56" x14ac:dyDescent="0.35">
      <c r="AU1465" s="1"/>
      <c r="AV1465" s="1"/>
      <c r="AW1465" s="1"/>
      <c r="AX1465" s="59"/>
      <c r="AY1465" s="1"/>
      <c r="AZ1465" s="1"/>
      <c r="BA1465" s="5"/>
      <c r="BC1465" s="1"/>
      <c r="BD1465" s="1"/>
    </row>
    <row r="1466" spans="47:56" x14ac:dyDescent="0.35">
      <c r="AU1466" s="1"/>
      <c r="AV1466" s="1"/>
      <c r="AW1466" s="1"/>
      <c r="AX1466" s="59"/>
      <c r="AY1466" s="1"/>
      <c r="AZ1466" s="1"/>
      <c r="BA1466" s="5"/>
      <c r="BC1466" s="1"/>
      <c r="BD1466" s="1"/>
    </row>
    <row r="1467" spans="47:56" x14ac:dyDescent="0.35">
      <c r="AU1467" s="1"/>
      <c r="AV1467" s="1"/>
      <c r="AW1467" s="1"/>
      <c r="AX1467" s="59"/>
      <c r="AY1467" s="1"/>
      <c r="AZ1467" s="1"/>
      <c r="BA1467" s="5"/>
      <c r="BC1467" s="1"/>
      <c r="BD1467" s="1"/>
    </row>
    <row r="1468" spans="47:56" x14ac:dyDescent="0.35">
      <c r="AU1468" s="1"/>
      <c r="AV1468" s="1"/>
      <c r="AW1468" s="1"/>
      <c r="AX1468" s="59"/>
      <c r="AY1468" s="1"/>
      <c r="AZ1468" s="1"/>
      <c r="BA1468" s="5"/>
      <c r="BC1468" s="1"/>
      <c r="BD1468" s="1"/>
    </row>
    <row r="1469" spans="47:56" x14ac:dyDescent="0.35">
      <c r="AU1469" s="1"/>
      <c r="AV1469" s="1"/>
      <c r="AW1469" s="1"/>
      <c r="AX1469" s="59"/>
      <c r="AY1469" s="1"/>
      <c r="AZ1469" s="1"/>
      <c r="BA1469" s="5"/>
      <c r="BC1469" s="1"/>
      <c r="BD1469" s="1"/>
    </row>
    <row r="1470" spans="47:56" x14ac:dyDescent="0.35">
      <c r="AU1470" s="1"/>
      <c r="AV1470" s="1"/>
      <c r="AW1470" s="1"/>
      <c r="AX1470" s="59"/>
      <c r="AY1470" s="1"/>
      <c r="AZ1470" s="1"/>
      <c r="BA1470" s="5"/>
      <c r="BC1470" s="1"/>
      <c r="BD1470" s="1"/>
    </row>
    <row r="1471" spans="47:56" x14ac:dyDescent="0.35">
      <c r="AU1471" s="1"/>
      <c r="AV1471" s="1"/>
      <c r="AW1471" s="1"/>
      <c r="AX1471" s="59"/>
      <c r="AY1471" s="1"/>
      <c r="AZ1471" s="1"/>
      <c r="BA1471" s="5"/>
      <c r="BC1471" s="1"/>
      <c r="BD1471" s="1"/>
    </row>
    <row r="1472" spans="47:56" x14ac:dyDescent="0.35">
      <c r="AU1472" s="1"/>
      <c r="AV1472" s="1"/>
      <c r="AW1472" s="1"/>
      <c r="AX1472" s="59"/>
      <c r="AY1472" s="1"/>
      <c r="AZ1472" s="1"/>
      <c r="BA1472" s="5"/>
      <c r="BC1472" s="1"/>
      <c r="BD1472" s="1"/>
    </row>
    <row r="1473" spans="47:56" x14ac:dyDescent="0.35">
      <c r="AU1473" s="1"/>
      <c r="AV1473" s="1"/>
      <c r="AW1473" s="1"/>
      <c r="AX1473" s="59"/>
      <c r="AY1473" s="1"/>
      <c r="AZ1473" s="1"/>
      <c r="BA1473" s="5"/>
      <c r="BC1473" s="1"/>
      <c r="BD1473" s="1"/>
    </row>
    <row r="1474" spans="47:56" x14ac:dyDescent="0.35">
      <c r="AU1474" s="1"/>
      <c r="AV1474" s="1"/>
      <c r="AW1474" s="1"/>
      <c r="AX1474" s="59"/>
      <c r="AY1474" s="1"/>
      <c r="AZ1474" s="1"/>
      <c r="BA1474" s="5"/>
      <c r="BC1474" s="1"/>
      <c r="BD1474" s="1"/>
    </row>
    <row r="1475" spans="47:56" x14ac:dyDescent="0.35">
      <c r="AU1475" s="1"/>
      <c r="AV1475" s="1"/>
      <c r="AW1475" s="1"/>
      <c r="AX1475" s="59"/>
      <c r="AY1475" s="1"/>
      <c r="AZ1475" s="1"/>
      <c r="BA1475" s="5"/>
      <c r="BC1475" s="1"/>
      <c r="BD1475" s="1"/>
    </row>
    <row r="1476" spans="47:56" x14ac:dyDescent="0.35">
      <c r="AU1476" s="1"/>
      <c r="AV1476" s="1"/>
      <c r="AW1476" s="1"/>
      <c r="AX1476" s="59"/>
      <c r="AY1476" s="1"/>
      <c r="AZ1476" s="1"/>
      <c r="BA1476" s="5"/>
      <c r="BC1476" s="1"/>
      <c r="BD1476" s="1"/>
    </row>
    <row r="1477" spans="47:56" x14ac:dyDescent="0.35">
      <c r="AU1477" s="1"/>
      <c r="AV1477" s="1"/>
      <c r="AW1477" s="1"/>
      <c r="AX1477" s="59"/>
      <c r="AY1477" s="1"/>
      <c r="AZ1477" s="1"/>
      <c r="BA1477" s="5"/>
      <c r="BC1477" s="1"/>
      <c r="BD1477" s="1"/>
    </row>
    <row r="1478" spans="47:56" x14ac:dyDescent="0.35">
      <c r="AU1478" s="1"/>
      <c r="AV1478" s="1"/>
      <c r="AW1478" s="1"/>
      <c r="AX1478" s="59"/>
      <c r="AY1478" s="1"/>
      <c r="AZ1478" s="1"/>
      <c r="BA1478" s="5"/>
      <c r="BC1478" s="1"/>
      <c r="BD1478" s="1"/>
    </row>
    <row r="1479" spans="47:56" x14ac:dyDescent="0.35">
      <c r="AU1479" s="1"/>
      <c r="AV1479" s="1"/>
      <c r="AW1479" s="1"/>
      <c r="AX1479" s="59"/>
      <c r="AY1479" s="1"/>
      <c r="AZ1479" s="1"/>
      <c r="BA1479" s="5"/>
      <c r="BC1479" s="1"/>
      <c r="BD1479" s="1"/>
    </row>
    <row r="1480" spans="47:56" x14ac:dyDescent="0.35">
      <c r="AU1480" s="1"/>
      <c r="AV1480" s="1"/>
      <c r="AW1480" s="1"/>
      <c r="AX1480" s="59"/>
      <c r="AY1480" s="1"/>
      <c r="AZ1480" s="1"/>
      <c r="BA1480" s="5"/>
      <c r="BC1480" s="1"/>
      <c r="BD1480" s="1"/>
    </row>
    <row r="1481" spans="47:56" x14ac:dyDescent="0.35">
      <c r="AU1481" s="1"/>
      <c r="AV1481" s="1"/>
      <c r="AW1481" s="1"/>
      <c r="AX1481" s="59"/>
      <c r="AY1481" s="1"/>
      <c r="AZ1481" s="1"/>
      <c r="BA1481" s="5"/>
      <c r="BC1481" s="1"/>
      <c r="BD1481" s="1"/>
    </row>
    <row r="1482" spans="47:56" x14ac:dyDescent="0.35">
      <c r="AU1482" s="1"/>
      <c r="AV1482" s="1"/>
      <c r="AW1482" s="1"/>
      <c r="AX1482" s="59"/>
      <c r="AY1482" s="1"/>
      <c r="AZ1482" s="1"/>
      <c r="BA1482" s="5"/>
      <c r="BC1482" s="1"/>
      <c r="BD1482" s="1"/>
    </row>
    <row r="1483" spans="47:56" x14ac:dyDescent="0.35">
      <c r="AU1483" s="1"/>
      <c r="AV1483" s="1"/>
      <c r="AW1483" s="1"/>
      <c r="AX1483" s="59"/>
      <c r="AY1483" s="1"/>
      <c r="AZ1483" s="1"/>
      <c r="BA1483" s="5"/>
      <c r="BC1483" s="1"/>
      <c r="BD1483" s="1"/>
    </row>
    <row r="1484" spans="47:56" x14ac:dyDescent="0.35">
      <c r="AU1484" s="1"/>
      <c r="AV1484" s="1"/>
      <c r="AW1484" s="1"/>
      <c r="AX1484" s="59"/>
      <c r="AY1484" s="1"/>
      <c r="AZ1484" s="1"/>
      <c r="BA1484" s="5"/>
      <c r="BC1484" s="1"/>
      <c r="BD1484" s="1"/>
    </row>
    <row r="1485" spans="47:56" x14ac:dyDescent="0.35">
      <c r="AU1485" s="1"/>
      <c r="AV1485" s="1"/>
      <c r="AW1485" s="1"/>
      <c r="AX1485" s="59"/>
      <c r="AY1485" s="1"/>
      <c r="AZ1485" s="1"/>
      <c r="BA1485" s="5"/>
      <c r="BC1485" s="1"/>
      <c r="BD1485" s="1"/>
    </row>
    <row r="1486" spans="47:56" x14ac:dyDescent="0.35">
      <c r="AU1486" s="1"/>
      <c r="AV1486" s="1"/>
      <c r="AW1486" s="1"/>
      <c r="AX1486" s="59"/>
      <c r="AY1486" s="1"/>
      <c r="AZ1486" s="1"/>
      <c r="BA1486" s="5"/>
      <c r="BC1486" s="1"/>
      <c r="BD1486" s="1"/>
    </row>
    <row r="1487" spans="47:56" x14ac:dyDescent="0.35">
      <c r="AU1487" s="1"/>
      <c r="AV1487" s="1"/>
      <c r="AW1487" s="1"/>
      <c r="AX1487" s="59"/>
      <c r="AY1487" s="1"/>
      <c r="AZ1487" s="1"/>
      <c r="BA1487" s="5"/>
      <c r="BC1487" s="1"/>
      <c r="BD1487" s="1"/>
    </row>
    <row r="1488" spans="47:56" x14ac:dyDescent="0.35">
      <c r="AU1488" s="1"/>
      <c r="AV1488" s="1"/>
      <c r="AW1488" s="1"/>
      <c r="AX1488" s="59"/>
      <c r="AY1488" s="1"/>
      <c r="AZ1488" s="1"/>
      <c r="BA1488" s="5"/>
      <c r="BC1488" s="1"/>
      <c r="BD1488" s="1"/>
    </row>
    <row r="1489" spans="47:56" x14ac:dyDescent="0.35">
      <c r="AU1489" s="1"/>
      <c r="AV1489" s="1"/>
      <c r="AW1489" s="1"/>
      <c r="AX1489" s="59"/>
      <c r="AY1489" s="1"/>
      <c r="AZ1489" s="1"/>
      <c r="BA1489" s="5"/>
      <c r="BC1489" s="1"/>
      <c r="BD1489" s="1"/>
    </row>
    <row r="1490" spans="47:56" x14ac:dyDescent="0.35">
      <c r="AU1490" s="1"/>
      <c r="AV1490" s="1"/>
      <c r="AW1490" s="1"/>
      <c r="AX1490" s="59"/>
      <c r="AY1490" s="1"/>
      <c r="AZ1490" s="1"/>
      <c r="BA1490" s="5"/>
      <c r="BC1490" s="1"/>
      <c r="BD1490" s="1"/>
    </row>
    <row r="1491" spans="47:56" x14ac:dyDescent="0.35">
      <c r="AU1491" s="1"/>
      <c r="AV1491" s="1"/>
      <c r="AW1491" s="1"/>
      <c r="AX1491" s="59"/>
      <c r="AY1491" s="1"/>
      <c r="AZ1491" s="1"/>
      <c r="BA1491" s="5"/>
      <c r="BC1491" s="1"/>
      <c r="BD1491" s="1"/>
    </row>
    <row r="1492" spans="47:56" x14ac:dyDescent="0.35">
      <c r="AU1492" s="1"/>
      <c r="AV1492" s="1"/>
      <c r="AW1492" s="1"/>
      <c r="AX1492" s="59"/>
      <c r="AY1492" s="1"/>
      <c r="AZ1492" s="1"/>
      <c r="BA1492" s="5"/>
      <c r="BC1492" s="1"/>
      <c r="BD1492" s="1"/>
    </row>
    <row r="1493" spans="47:56" x14ac:dyDescent="0.35">
      <c r="AU1493" s="1"/>
      <c r="AV1493" s="1"/>
      <c r="AW1493" s="1"/>
      <c r="AX1493" s="59"/>
      <c r="AY1493" s="1"/>
      <c r="AZ1493" s="1"/>
      <c r="BA1493" s="5"/>
      <c r="BC1493" s="1"/>
      <c r="BD1493" s="1"/>
    </row>
    <row r="1494" spans="47:56" x14ac:dyDescent="0.35">
      <c r="AU1494" s="1"/>
      <c r="AV1494" s="1"/>
      <c r="AW1494" s="1"/>
      <c r="AX1494" s="59"/>
      <c r="AY1494" s="1"/>
      <c r="AZ1494" s="1"/>
      <c r="BA1494" s="5"/>
      <c r="BC1494" s="1"/>
      <c r="BD1494" s="1"/>
    </row>
    <row r="1495" spans="47:56" x14ac:dyDescent="0.35">
      <c r="AU1495" s="1"/>
      <c r="AV1495" s="1"/>
      <c r="AW1495" s="1"/>
      <c r="AX1495" s="59"/>
      <c r="AY1495" s="1"/>
      <c r="AZ1495" s="1"/>
      <c r="BA1495" s="5"/>
      <c r="BC1495" s="1"/>
      <c r="BD1495" s="1"/>
    </row>
    <row r="1496" spans="47:56" x14ac:dyDescent="0.35">
      <c r="AU1496" s="1"/>
      <c r="AV1496" s="1"/>
      <c r="AW1496" s="1"/>
      <c r="AX1496" s="59"/>
      <c r="AY1496" s="1"/>
      <c r="AZ1496" s="1"/>
      <c r="BA1496" s="5"/>
      <c r="BC1496" s="1"/>
      <c r="BD1496" s="1"/>
    </row>
    <row r="1497" spans="47:56" x14ac:dyDescent="0.35">
      <c r="AU1497" s="1"/>
      <c r="AV1497" s="1"/>
      <c r="AW1497" s="1"/>
      <c r="AX1497" s="59"/>
      <c r="AY1497" s="1"/>
      <c r="AZ1497" s="1"/>
      <c r="BA1497" s="5"/>
      <c r="BC1497" s="1"/>
      <c r="BD1497" s="1"/>
    </row>
    <row r="1498" spans="47:56" x14ac:dyDescent="0.35">
      <c r="AU1498" s="1"/>
      <c r="AV1498" s="1"/>
      <c r="AW1498" s="1"/>
      <c r="AX1498" s="59"/>
      <c r="AY1498" s="1"/>
      <c r="AZ1498" s="1"/>
      <c r="BA1498" s="5"/>
      <c r="BC1498" s="1"/>
      <c r="BD1498" s="1"/>
    </row>
    <row r="1499" spans="47:56" x14ac:dyDescent="0.35">
      <c r="AU1499" s="1"/>
      <c r="AV1499" s="1"/>
      <c r="AW1499" s="1"/>
      <c r="AX1499" s="59"/>
      <c r="AY1499" s="1"/>
      <c r="AZ1499" s="1"/>
      <c r="BA1499" s="5"/>
      <c r="BC1499" s="1"/>
      <c r="BD1499" s="1"/>
    </row>
    <row r="1500" spans="47:56" x14ac:dyDescent="0.35">
      <c r="AU1500" s="1"/>
      <c r="AV1500" s="1"/>
      <c r="AW1500" s="1"/>
      <c r="AX1500" s="59"/>
      <c r="AY1500" s="1"/>
      <c r="AZ1500" s="1"/>
      <c r="BA1500" s="5"/>
      <c r="BC1500" s="1"/>
      <c r="BD1500" s="1"/>
    </row>
    <row r="1501" spans="47:56" x14ac:dyDescent="0.35">
      <c r="AU1501" s="1"/>
      <c r="AV1501" s="1"/>
      <c r="AW1501" s="1"/>
      <c r="AX1501" s="59"/>
      <c r="AY1501" s="1"/>
      <c r="AZ1501" s="1"/>
      <c r="BA1501" s="5"/>
      <c r="BC1501" s="1"/>
      <c r="BD1501" s="1"/>
    </row>
    <row r="1502" spans="47:56" x14ac:dyDescent="0.35">
      <c r="AU1502" s="1"/>
      <c r="AV1502" s="1"/>
      <c r="AW1502" s="1"/>
      <c r="AX1502" s="59"/>
      <c r="AY1502" s="1"/>
      <c r="AZ1502" s="1"/>
      <c r="BA1502" s="5"/>
      <c r="BC1502" s="1"/>
      <c r="BD1502" s="1"/>
    </row>
    <row r="1503" spans="47:56" x14ac:dyDescent="0.35">
      <c r="AU1503" s="1"/>
      <c r="AV1503" s="1"/>
      <c r="AW1503" s="1"/>
      <c r="AX1503" s="59"/>
      <c r="AY1503" s="1"/>
      <c r="AZ1503" s="1"/>
      <c r="BA1503" s="5"/>
      <c r="BC1503" s="1"/>
      <c r="BD1503" s="1"/>
    </row>
    <row r="1504" spans="47:56" x14ac:dyDescent="0.35">
      <c r="AU1504" s="1"/>
      <c r="AV1504" s="1"/>
      <c r="AW1504" s="1"/>
      <c r="AX1504" s="59"/>
      <c r="AY1504" s="1"/>
      <c r="AZ1504" s="1"/>
      <c r="BA1504" s="5"/>
      <c r="BC1504" s="1"/>
      <c r="BD1504" s="1"/>
    </row>
    <row r="1505" spans="47:56" x14ac:dyDescent="0.35">
      <c r="AU1505" s="1"/>
      <c r="AV1505" s="1"/>
      <c r="AW1505" s="1"/>
      <c r="AX1505" s="59"/>
      <c r="AY1505" s="1"/>
      <c r="AZ1505" s="1"/>
      <c r="BA1505" s="5"/>
      <c r="BC1505" s="1"/>
      <c r="BD1505" s="1"/>
    </row>
    <row r="1506" spans="47:56" x14ac:dyDescent="0.35">
      <c r="AU1506" s="1"/>
      <c r="AV1506" s="1"/>
      <c r="AW1506" s="1"/>
      <c r="AX1506" s="59"/>
      <c r="AY1506" s="1"/>
      <c r="AZ1506" s="1"/>
      <c r="BA1506" s="5"/>
      <c r="BC1506" s="1"/>
      <c r="BD1506" s="1"/>
    </row>
    <row r="1507" spans="47:56" x14ac:dyDescent="0.35">
      <c r="AU1507" s="1"/>
      <c r="AV1507" s="1"/>
      <c r="AW1507" s="1"/>
      <c r="AX1507" s="59"/>
      <c r="AY1507" s="1"/>
      <c r="AZ1507" s="1"/>
      <c r="BA1507" s="5"/>
      <c r="BC1507" s="1"/>
      <c r="BD1507" s="1"/>
    </row>
    <row r="1508" spans="47:56" x14ac:dyDescent="0.35">
      <c r="AU1508" s="1"/>
      <c r="AV1508" s="1"/>
      <c r="AW1508" s="1"/>
      <c r="AX1508" s="59"/>
      <c r="AY1508" s="1"/>
      <c r="AZ1508" s="1"/>
      <c r="BA1508" s="5"/>
      <c r="BC1508" s="1"/>
      <c r="BD1508" s="1"/>
    </row>
    <row r="1509" spans="47:56" x14ac:dyDescent="0.35">
      <c r="AU1509" s="1"/>
      <c r="AV1509" s="1"/>
      <c r="AW1509" s="1"/>
      <c r="AX1509" s="59"/>
      <c r="AY1509" s="1"/>
      <c r="AZ1509" s="1"/>
      <c r="BA1509" s="5"/>
      <c r="BC1509" s="1"/>
      <c r="BD1509" s="1"/>
    </row>
    <row r="1510" spans="47:56" x14ac:dyDescent="0.35">
      <c r="AU1510" s="1"/>
      <c r="AV1510" s="1"/>
      <c r="AW1510" s="1"/>
      <c r="AX1510" s="59"/>
      <c r="AY1510" s="1"/>
      <c r="AZ1510" s="1"/>
      <c r="BA1510" s="5"/>
      <c r="BC1510" s="1"/>
      <c r="BD1510" s="1"/>
    </row>
    <row r="1511" spans="47:56" x14ac:dyDescent="0.35">
      <c r="AU1511" s="1"/>
      <c r="AV1511" s="1"/>
      <c r="AW1511" s="1"/>
      <c r="AX1511" s="59"/>
      <c r="AY1511" s="1"/>
      <c r="AZ1511" s="1"/>
      <c r="BA1511" s="5"/>
      <c r="BC1511" s="1"/>
      <c r="BD1511" s="1"/>
    </row>
    <row r="1512" spans="47:56" x14ac:dyDescent="0.35">
      <c r="AU1512" s="1"/>
      <c r="AV1512" s="1"/>
      <c r="AW1512" s="1"/>
      <c r="AX1512" s="59"/>
      <c r="AY1512" s="1"/>
      <c r="AZ1512" s="1"/>
      <c r="BA1512" s="5"/>
      <c r="BC1512" s="1"/>
      <c r="BD1512" s="1"/>
    </row>
    <row r="1513" spans="47:56" x14ac:dyDescent="0.35">
      <c r="AU1513" s="1"/>
      <c r="AV1513" s="1"/>
      <c r="AW1513" s="1"/>
      <c r="AX1513" s="59"/>
      <c r="AY1513" s="1"/>
      <c r="AZ1513" s="1"/>
      <c r="BA1513" s="5"/>
      <c r="BC1513" s="1"/>
      <c r="BD1513" s="1"/>
    </row>
    <row r="1514" spans="47:56" x14ac:dyDescent="0.35">
      <c r="AU1514" s="1"/>
      <c r="AV1514" s="1"/>
      <c r="AW1514" s="1"/>
      <c r="AX1514" s="59"/>
      <c r="AY1514" s="1"/>
      <c r="AZ1514" s="1"/>
      <c r="BA1514" s="5"/>
      <c r="BC1514" s="1"/>
      <c r="BD1514" s="1"/>
    </row>
    <row r="1515" spans="47:56" x14ac:dyDescent="0.35">
      <c r="AU1515" s="1"/>
      <c r="AV1515" s="1"/>
      <c r="AW1515" s="1"/>
      <c r="AX1515" s="59"/>
      <c r="AY1515" s="1"/>
      <c r="AZ1515" s="1"/>
      <c r="BA1515" s="5"/>
      <c r="BC1515" s="1"/>
      <c r="BD1515" s="1"/>
    </row>
    <row r="1516" spans="47:56" x14ac:dyDescent="0.35">
      <c r="AU1516" s="1"/>
      <c r="AV1516" s="1"/>
      <c r="AW1516" s="1"/>
      <c r="AX1516" s="59"/>
      <c r="AY1516" s="1"/>
      <c r="AZ1516" s="1"/>
      <c r="BA1516" s="5"/>
      <c r="BC1516" s="1"/>
      <c r="BD1516" s="1"/>
    </row>
    <row r="1517" spans="47:56" x14ac:dyDescent="0.35">
      <c r="AU1517" s="1"/>
      <c r="AV1517" s="1"/>
      <c r="AW1517" s="1"/>
      <c r="AX1517" s="59"/>
      <c r="AY1517" s="1"/>
      <c r="AZ1517" s="1"/>
      <c r="BA1517" s="5"/>
      <c r="BC1517" s="1"/>
      <c r="BD1517" s="1"/>
    </row>
    <row r="1518" spans="47:56" x14ac:dyDescent="0.35">
      <c r="AU1518" s="1"/>
      <c r="AV1518" s="1"/>
      <c r="AW1518" s="1"/>
      <c r="AX1518" s="59"/>
      <c r="AY1518" s="1"/>
      <c r="AZ1518" s="1"/>
      <c r="BA1518" s="5"/>
      <c r="BC1518" s="1"/>
      <c r="BD1518" s="1"/>
    </row>
    <row r="1519" spans="47:56" x14ac:dyDescent="0.35">
      <c r="AU1519" s="1"/>
      <c r="AV1519" s="1"/>
      <c r="AW1519" s="1"/>
      <c r="AX1519" s="59"/>
      <c r="AY1519" s="1"/>
      <c r="AZ1519" s="1"/>
      <c r="BA1519" s="5"/>
      <c r="BC1519" s="1"/>
      <c r="BD1519" s="1"/>
    </row>
    <row r="1520" spans="47:56" x14ac:dyDescent="0.35">
      <c r="AU1520" s="1"/>
      <c r="AV1520" s="1"/>
      <c r="AW1520" s="1"/>
      <c r="AX1520" s="59"/>
      <c r="AY1520" s="1"/>
      <c r="AZ1520" s="1"/>
      <c r="BA1520" s="5"/>
      <c r="BC1520" s="1"/>
      <c r="BD1520" s="1"/>
    </row>
    <row r="1521" spans="47:56" x14ac:dyDescent="0.35">
      <c r="AU1521" s="1"/>
      <c r="AV1521" s="1"/>
      <c r="AW1521" s="1"/>
      <c r="AX1521" s="59"/>
      <c r="AY1521" s="1"/>
      <c r="AZ1521" s="1"/>
      <c r="BA1521" s="5"/>
      <c r="BC1521" s="1"/>
      <c r="BD1521" s="1"/>
    </row>
    <row r="1522" spans="47:56" x14ac:dyDescent="0.35">
      <c r="AU1522" s="1"/>
      <c r="AV1522" s="1"/>
      <c r="AW1522" s="1"/>
      <c r="AX1522" s="59"/>
      <c r="AY1522" s="1"/>
      <c r="AZ1522" s="1"/>
      <c r="BA1522" s="5"/>
      <c r="BC1522" s="1"/>
      <c r="BD1522" s="1"/>
    </row>
    <row r="1523" spans="47:56" x14ac:dyDescent="0.35">
      <c r="AU1523" s="1"/>
      <c r="AV1523" s="1"/>
      <c r="AW1523" s="1"/>
      <c r="AX1523" s="59"/>
      <c r="AY1523" s="1"/>
      <c r="AZ1523" s="1"/>
      <c r="BA1523" s="5"/>
      <c r="BC1523" s="1"/>
      <c r="BD1523" s="1"/>
    </row>
    <row r="1524" spans="47:56" x14ac:dyDescent="0.35">
      <c r="AU1524" s="1"/>
      <c r="AV1524" s="1"/>
      <c r="AW1524" s="1"/>
      <c r="AX1524" s="59"/>
      <c r="AY1524" s="1"/>
      <c r="AZ1524" s="1"/>
      <c r="BA1524" s="5"/>
      <c r="BC1524" s="1"/>
      <c r="BD1524" s="1"/>
    </row>
    <row r="1525" spans="47:56" x14ac:dyDescent="0.35">
      <c r="AU1525" s="1"/>
      <c r="AV1525" s="1"/>
      <c r="AW1525" s="1"/>
      <c r="AX1525" s="59"/>
      <c r="AY1525" s="1"/>
      <c r="AZ1525" s="1"/>
      <c r="BA1525" s="5"/>
      <c r="BC1525" s="1"/>
      <c r="BD1525" s="1"/>
    </row>
    <row r="1526" spans="47:56" x14ac:dyDescent="0.35">
      <c r="AU1526" s="1"/>
      <c r="AV1526" s="1"/>
      <c r="AW1526" s="1"/>
      <c r="AX1526" s="59"/>
      <c r="AY1526" s="1"/>
      <c r="AZ1526" s="1"/>
      <c r="BA1526" s="5"/>
      <c r="BC1526" s="1"/>
      <c r="BD1526" s="1"/>
    </row>
    <row r="1527" spans="47:56" x14ac:dyDescent="0.35">
      <c r="AU1527" s="1"/>
      <c r="AV1527" s="1"/>
      <c r="AW1527" s="1"/>
      <c r="AX1527" s="59"/>
      <c r="AY1527" s="1"/>
      <c r="AZ1527" s="1"/>
      <c r="BA1527" s="5"/>
      <c r="BC1527" s="1"/>
      <c r="BD1527" s="1"/>
    </row>
    <row r="1528" spans="47:56" x14ac:dyDescent="0.35">
      <c r="AU1528" s="1"/>
      <c r="AV1528" s="1"/>
      <c r="AW1528" s="1"/>
      <c r="AX1528" s="59"/>
      <c r="AY1528" s="1"/>
      <c r="AZ1528" s="1"/>
      <c r="BA1528" s="5"/>
      <c r="BC1528" s="1"/>
      <c r="BD1528" s="1"/>
    </row>
    <row r="1529" spans="47:56" x14ac:dyDescent="0.35">
      <c r="AU1529" s="1"/>
      <c r="AV1529" s="1"/>
      <c r="AW1529" s="1"/>
      <c r="AX1529" s="59"/>
      <c r="AY1529" s="1"/>
      <c r="AZ1529" s="1"/>
      <c r="BA1529" s="5"/>
      <c r="BC1529" s="1"/>
      <c r="BD1529" s="1"/>
    </row>
    <row r="1530" spans="47:56" x14ac:dyDescent="0.35">
      <c r="AU1530" s="1"/>
      <c r="AV1530" s="1"/>
      <c r="AW1530" s="1"/>
      <c r="AX1530" s="59"/>
      <c r="AY1530" s="1"/>
      <c r="AZ1530" s="1"/>
      <c r="BA1530" s="5"/>
      <c r="BC1530" s="1"/>
      <c r="BD1530" s="1"/>
    </row>
    <row r="1531" spans="47:56" x14ac:dyDescent="0.35">
      <c r="AU1531" s="1"/>
      <c r="AV1531" s="1"/>
      <c r="AW1531" s="1"/>
      <c r="AX1531" s="59"/>
      <c r="AY1531" s="1"/>
      <c r="AZ1531" s="1"/>
      <c r="BA1531" s="5"/>
      <c r="BC1531" s="1"/>
      <c r="BD1531" s="1"/>
    </row>
    <row r="1532" spans="47:56" x14ac:dyDescent="0.35">
      <c r="AU1532" s="1"/>
      <c r="AV1532" s="1"/>
      <c r="AW1532" s="1"/>
      <c r="AX1532" s="59"/>
      <c r="AY1532" s="1"/>
      <c r="AZ1532" s="1"/>
      <c r="BA1532" s="5"/>
      <c r="BC1532" s="1"/>
      <c r="BD1532" s="1"/>
    </row>
    <row r="1533" spans="47:56" x14ac:dyDescent="0.35">
      <c r="AU1533" s="1"/>
      <c r="AV1533" s="1"/>
      <c r="AW1533" s="1"/>
      <c r="AX1533" s="59"/>
      <c r="AY1533" s="1"/>
      <c r="AZ1533" s="1"/>
      <c r="BA1533" s="5"/>
      <c r="BC1533" s="1"/>
      <c r="BD1533" s="1"/>
    </row>
    <row r="1534" spans="47:56" x14ac:dyDescent="0.35">
      <c r="AU1534" s="1"/>
      <c r="AV1534" s="1"/>
      <c r="AW1534" s="1"/>
      <c r="AX1534" s="59"/>
      <c r="AY1534" s="1"/>
      <c r="AZ1534" s="1"/>
      <c r="BA1534" s="5"/>
      <c r="BC1534" s="1"/>
      <c r="BD1534" s="1"/>
    </row>
    <row r="1535" spans="47:56" x14ac:dyDescent="0.35">
      <c r="AU1535" s="1"/>
      <c r="AV1535" s="1"/>
      <c r="AW1535" s="1"/>
      <c r="AX1535" s="59"/>
      <c r="AY1535" s="1"/>
      <c r="AZ1535" s="1"/>
      <c r="BA1535" s="5"/>
      <c r="BC1535" s="1"/>
      <c r="BD1535" s="1"/>
    </row>
    <row r="1536" spans="47:56" x14ac:dyDescent="0.35">
      <c r="AU1536" s="1"/>
      <c r="AV1536" s="1"/>
      <c r="AW1536" s="1"/>
      <c r="AX1536" s="59"/>
      <c r="AY1536" s="1"/>
      <c r="AZ1536" s="1"/>
      <c r="BA1536" s="5"/>
      <c r="BC1536" s="1"/>
      <c r="BD1536" s="1"/>
    </row>
    <row r="1537" spans="47:56" x14ac:dyDescent="0.35">
      <c r="AU1537" s="1"/>
      <c r="AV1537" s="1"/>
      <c r="AW1537" s="1"/>
      <c r="AX1537" s="59"/>
      <c r="AY1537" s="1"/>
      <c r="AZ1537" s="1"/>
      <c r="BA1537" s="5"/>
      <c r="BC1537" s="1"/>
      <c r="BD1537" s="1"/>
    </row>
    <row r="1538" spans="47:56" x14ac:dyDescent="0.35">
      <c r="AU1538" s="1"/>
      <c r="AV1538" s="1"/>
      <c r="AW1538" s="1"/>
      <c r="AX1538" s="59"/>
      <c r="AY1538" s="1"/>
      <c r="AZ1538" s="1"/>
      <c r="BA1538" s="5"/>
      <c r="BC1538" s="1"/>
      <c r="BD1538" s="1"/>
    </row>
    <row r="1539" spans="47:56" x14ac:dyDescent="0.35">
      <c r="AU1539" s="1"/>
      <c r="AV1539" s="1"/>
      <c r="AW1539" s="1"/>
      <c r="AX1539" s="59"/>
      <c r="AY1539" s="1"/>
      <c r="AZ1539" s="1"/>
      <c r="BA1539" s="5"/>
      <c r="BC1539" s="1"/>
      <c r="BD1539" s="1"/>
    </row>
    <row r="1540" spans="47:56" x14ac:dyDescent="0.35">
      <c r="AU1540" s="1"/>
      <c r="AV1540" s="1"/>
      <c r="AW1540" s="1"/>
      <c r="AX1540" s="59"/>
      <c r="AY1540" s="1"/>
      <c r="AZ1540" s="1"/>
      <c r="BA1540" s="5"/>
      <c r="BC1540" s="1"/>
      <c r="BD1540" s="1"/>
    </row>
    <row r="1541" spans="47:56" x14ac:dyDescent="0.35">
      <c r="AU1541" s="1"/>
      <c r="AV1541" s="1"/>
      <c r="AW1541" s="1"/>
      <c r="AX1541" s="59"/>
      <c r="AY1541" s="1"/>
      <c r="AZ1541" s="1"/>
      <c r="BA1541" s="5"/>
      <c r="BC1541" s="1"/>
      <c r="BD1541" s="1"/>
    </row>
    <row r="1542" spans="47:56" x14ac:dyDescent="0.35">
      <c r="AU1542" s="1"/>
      <c r="AV1542" s="1"/>
      <c r="AW1542" s="1"/>
      <c r="AX1542" s="59"/>
      <c r="AY1542" s="1"/>
      <c r="AZ1542" s="1"/>
      <c r="BA1542" s="5"/>
      <c r="BC1542" s="1"/>
      <c r="BD1542" s="1"/>
    </row>
    <row r="1543" spans="47:56" x14ac:dyDescent="0.35">
      <c r="AU1543" s="1"/>
      <c r="AV1543" s="1"/>
      <c r="AW1543" s="1"/>
      <c r="AX1543" s="59"/>
      <c r="AY1543" s="1"/>
      <c r="AZ1543" s="1"/>
      <c r="BA1543" s="5"/>
      <c r="BC1543" s="1"/>
      <c r="BD1543" s="1"/>
    </row>
    <row r="1544" spans="47:56" x14ac:dyDescent="0.35">
      <c r="AU1544" s="1"/>
      <c r="AV1544" s="1"/>
      <c r="AW1544" s="1"/>
      <c r="AX1544" s="59"/>
      <c r="AY1544" s="1"/>
      <c r="AZ1544" s="1"/>
      <c r="BA1544" s="5"/>
      <c r="BC1544" s="1"/>
      <c r="BD1544" s="1"/>
    </row>
    <row r="1545" spans="47:56" x14ac:dyDescent="0.35">
      <c r="AU1545" s="1"/>
      <c r="AV1545" s="1"/>
      <c r="AW1545" s="1"/>
      <c r="AX1545" s="59"/>
      <c r="AY1545" s="1"/>
      <c r="AZ1545" s="1"/>
      <c r="BA1545" s="5"/>
      <c r="BC1545" s="1"/>
      <c r="BD1545" s="1"/>
    </row>
    <row r="1546" spans="47:56" x14ac:dyDescent="0.35">
      <c r="AU1546" s="1"/>
      <c r="AV1546" s="1"/>
      <c r="AW1546" s="1"/>
      <c r="AX1546" s="59"/>
      <c r="AY1546" s="1"/>
      <c r="AZ1546" s="1"/>
      <c r="BA1546" s="5"/>
      <c r="BC1546" s="1"/>
      <c r="BD1546" s="1"/>
    </row>
    <row r="1547" spans="47:56" x14ac:dyDescent="0.35">
      <c r="AU1547" s="1"/>
      <c r="AV1547" s="1"/>
      <c r="AW1547" s="1"/>
      <c r="AX1547" s="59"/>
      <c r="AY1547" s="1"/>
      <c r="AZ1547" s="1"/>
      <c r="BA1547" s="5"/>
      <c r="BC1547" s="1"/>
      <c r="BD1547" s="1"/>
    </row>
    <row r="1548" spans="47:56" x14ac:dyDescent="0.35">
      <c r="AU1548" s="1"/>
      <c r="AV1548" s="1"/>
      <c r="AW1548" s="1"/>
      <c r="AX1548" s="59"/>
      <c r="AY1548" s="1"/>
      <c r="AZ1548" s="1"/>
      <c r="BA1548" s="5"/>
      <c r="BC1548" s="1"/>
      <c r="BD1548" s="1"/>
    </row>
    <row r="1549" spans="47:56" x14ac:dyDescent="0.35">
      <c r="AU1549" s="1"/>
      <c r="AV1549" s="1"/>
      <c r="AW1549" s="1"/>
      <c r="AX1549" s="59"/>
      <c r="AY1549" s="1"/>
      <c r="AZ1549" s="1"/>
      <c r="BA1549" s="5"/>
      <c r="BC1549" s="1"/>
      <c r="BD1549" s="1"/>
    </row>
    <row r="1550" spans="47:56" x14ac:dyDescent="0.35">
      <c r="AU1550" s="1"/>
      <c r="AV1550" s="1"/>
      <c r="AW1550" s="1"/>
      <c r="AX1550" s="59"/>
      <c r="AY1550" s="1"/>
      <c r="AZ1550" s="1"/>
      <c r="BA1550" s="5"/>
      <c r="BC1550" s="1"/>
      <c r="BD1550" s="1"/>
    </row>
    <row r="1551" spans="47:56" x14ac:dyDescent="0.35">
      <c r="AU1551" s="1"/>
      <c r="AV1551" s="1"/>
      <c r="AW1551" s="1"/>
      <c r="AX1551" s="59"/>
      <c r="AY1551" s="1"/>
      <c r="AZ1551" s="1"/>
      <c r="BA1551" s="5"/>
      <c r="BC1551" s="1"/>
      <c r="BD1551" s="1"/>
    </row>
    <row r="1552" spans="47:56" x14ac:dyDescent="0.35">
      <c r="AU1552" s="1"/>
      <c r="AV1552" s="1"/>
      <c r="AW1552" s="1"/>
      <c r="AX1552" s="59"/>
      <c r="AY1552" s="1"/>
      <c r="AZ1552" s="1"/>
      <c r="BA1552" s="5"/>
      <c r="BC1552" s="1"/>
      <c r="BD1552" s="1"/>
    </row>
    <row r="1553" spans="47:56" x14ac:dyDescent="0.35">
      <c r="AU1553" s="1"/>
      <c r="AV1553" s="1"/>
      <c r="AW1553" s="1"/>
      <c r="AX1553" s="59"/>
      <c r="AY1553" s="1"/>
      <c r="AZ1553" s="1"/>
      <c r="BA1553" s="5"/>
      <c r="BC1553" s="1"/>
      <c r="BD1553" s="1"/>
    </row>
    <row r="1554" spans="47:56" x14ac:dyDescent="0.35">
      <c r="AU1554" s="1"/>
      <c r="AV1554" s="1"/>
      <c r="AW1554" s="1"/>
      <c r="AX1554" s="59"/>
      <c r="AY1554" s="1"/>
      <c r="AZ1554" s="1"/>
      <c r="BA1554" s="5"/>
      <c r="BC1554" s="1"/>
      <c r="BD1554" s="1"/>
    </row>
    <row r="1555" spans="47:56" x14ac:dyDescent="0.35">
      <c r="AU1555" s="1"/>
      <c r="AV1555" s="1"/>
      <c r="AW1555" s="1"/>
      <c r="AX1555" s="59"/>
      <c r="AY1555" s="1"/>
      <c r="AZ1555" s="1"/>
      <c r="BA1555" s="5"/>
      <c r="BC1555" s="1"/>
      <c r="BD1555" s="1"/>
    </row>
    <row r="1556" spans="47:56" x14ac:dyDescent="0.35">
      <c r="AU1556" s="1"/>
      <c r="AV1556" s="1"/>
      <c r="AW1556" s="1"/>
      <c r="AX1556" s="59"/>
      <c r="AY1556" s="1"/>
      <c r="AZ1556" s="1"/>
      <c r="BA1556" s="5"/>
      <c r="BC1556" s="1"/>
      <c r="BD1556" s="1"/>
    </row>
    <row r="1557" spans="47:56" x14ac:dyDescent="0.35">
      <c r="AU1557" s="1"/>
      <c r="AV1557" s="1"/>
      <c r="AW1557" s="1"/>
      <c r="AX1557" s="59"/>
      <c r="AY1557" s="1"/>
      <c r="AZ1557" s="1"/>
      <c r="BA1557" s="5"/>
      <c r="BC1557" s="1"/>
      <c r="BD1557" s="1"/>
    </row>
    <row r="1558" spans="47:56" x14ac:dyDescent="0.35">
      <c r="AU1558" s="1"/>
      <c r="AV1558" s="1"/>
      <c r="AW1558" s="1"/>
      <c r="AX1558" s="59"/>
      <c r="AY1558" s="1"/>
      <c r="AZ1558" s="1"/>
      <c r="BA1558" s="5"/>
      <c r="BC1558" s="1"/>
      <c r="BD1558" s="1"/>
    </row>
    <row r="1559" spans="47:56" x14ac:dyDescent="0.35">
      <c r="AU1559" s="1"/>
      <c r="AV1559" s="1"/>
      <c r="AW1559" s="1"/>
      <c r="AX1559" s="59"/>
      <c r="AY1559" s="1"/>
      <c r="AZ1559" s="1"/>
      <c r="BA1559" s="5"/>
      <c r="BC1559" s="1"/>
      <c r="BD1559" s="1"/>
    </row>
    <row r="1560" spans="47:56" x14ac:dyDescent="0.35">
      <c r="AU1560" s="1"/>
      <c r="AV1560" s="1"/>
      <c r="AW1560" s="1"/>
      <c r="AX1560" s="59"/>
      <c r="AY1560" s="1"/>
      <c r="AZ1560" s="1"/>
      <c r="BA1560" s="5"/>
      <c r="BC1560" s="1"/>
      <c r="BD1560" s="1"/>
    </row>
    <row r="1561" spans="47:56" x14ac:dyDescent="0.35">
      <c r="AU1561" s="1"/>
      <c r="AV1561" s="1"/>
      <c r="AW1561" s="1"/>
      <c r="AX1561" s="59"/>
      <c r="AY1561" s="1"/>
      <c r="AZ1561" s="1"/>
      <c r="BA1561" s="5"/>
      <c r="BC1561" s="1"/>
      <c r="BD1561" s="1"/>
    </row>
    <row r="1562" spans="47:56" x14ac:dyDescent="0.35">
      <c r="AU1562" s="1"/>
      <c r="AV1562" s="1"/>
      <c r="AW1562" s="1"/>
      <c r="AX1562" s="59"/>
      <c r="AY1562" s="1"/>
      <c r="AZ1562" s="1"/>
      <c r="BA1562" s="5"/>
      <c r="BC1562" s="1"/>
      <c r="BD1562" s="1"/>
    </row>
    <row r="1563" spans="47:56" x14ac:dyDescent="0.35">
      <c r="AU1563" s="1"/>
      <c r="AV1563" s="1"/>
      <c r="AW1563" s="1"/>
      <c r="AX1563" s="59"/>
      <c r="AY1563" s="1"/>
      <c r="AZ1563" s="1"/>
      <c r="BA1563" s="5"/>
      <c r="BC1563" s="1"/>
      <c r="BD1563" s="1"/>
    </row>
    <row r="1564" spans="47:56" x14ac:dyDescent="0.35">
      <c r="AU1564" s="1"/>
      <c r="AV1564" s="1"/>
      <c r="AW1564" s="1"/>
      <c r="AX1564" s="59"/>
      <c r="AY1564" s="1"/>
      <c r="AZ1564" s="1"/>
      <c r="BA1564" s="5"/>
      <c r="BC1564" s="1"/>
      <c r="BD1564" s="1"/>
    </row>
    <row r="1565" spans="47:56" x14ac:dyDescent="0.35">
      <c r="AU1565" s="1"/>
      <c r="AV1565" s="1"/>
      <c r="AW1565" s="1"/>
      <c r="AX1565" s="59"/>
      <c r="AY1565" s="1"/>
      <c r="AZ1565" s="1"/>
      <c r="BA1565" s="5"/>
      <c r="BC1565" s="1"/>
      <c r="BD1565" s="1"/>
    </row>
    <row r="1566" spans="47:56" x14ac:dyDescent="0.35">
      <c r="AU1566" s="1"/>
      <c r="AV1566" s="1"/>
      <c r="AW1566" s="1"/>
      <c r="AX1566" s="59"/>
      <c r="AY1566" s="1"/>
      <c r="AZ1566" s="1"/>
      <c r="BA1566" s="5"/>
      <c r="BC1566" s="1"/>
      <c r="BD1566" s="1"/>
    </row>
    <row r="1567" spans="47:56" x14ac:dyDescent="0.35">
      <c r="AU1567" s="1"/>
      <c r="AV1567" s="1"/>
      <c r="AW1567" s="1"/>
      <c r="AX1567" s="59"/>
      <c r="AY1567" s="1"/>
      <c r="AZ1567" s="1"/>
      <c r="BA1567" s="5"/>
      <c r="BC1567" s="1"/>
      <c r="BD1567" s="1"/>
    </row>
    <row r="1568" spans="47:56" x14ac:dyDescent="0.35">
      <c r="AU1568" s="1"/>
      <c r="AV1568" s="1"/>
      <c r="AW1568" s="1"/>
      <c r="AX1568" s="59"/>
      <c r="AY1568" s="1"/>
      <c r="AZ1568" s="1"/>
      <c r="BA1568" s="5"/>
      <c r="BC1568" s="1"/>
      <c r="BD1568" s="1"/>
    </row>
    <row r="1569" spans="47:56" x14ac:dyDescent="0.35">
      <c r="AU1569" s="1"/>
      <c r="AV1569" s="1"/>
      <c r="AW1569" s="1"/>
      <c r="AX1569" s="59"/>
      <c r="AY1569" s="1"/>
      <c r="AZ1569" s="1"/>
      <c r="BA1569" s="5"/>
      <c r="BC1569" s="1"/>
      <c r="BD1569" s="1"/>
    </row>
    <row r="1570" spans="47:56" x14ac:dyDescent="0.35">
      <c r="AU1570" s="1"/>
      <c r="AV1570" s="1"/>
      <c r="AW1570" s="1"/>
      <c r="AX1570" s="59"/>
      <c r="AY1570" s="1"/>
      <c r="AZ1570" s="1"/>
      <c r="BA1570" s="5"/>
      <c r="BC1570" s="1"/>
      <c r="BD1570" s="1"/>
    </row>
    <row r="1571" spans="47:56" x14ac:dyDescent="0.35">
      <c r="AU1571" s="1"/>
      <c r="AV1571" s="1"/>
      <c r="AW1571" s="1"/>
      <c r="AX1571" s="59"/>
      <c r="AY1571" s="1"/>
      <c r="AZ1571" s="1"/>
      <c r="BA1571" s="5"/>
      <c r="BC1571" s="1"/>
      <c r="BD1571" s="1"/>
    </row>
    <row r="1572" spans="47:56" x14ac:dyDescent="0.35">
      <c r="AU1572" s="1"/>
      <c r="AV1572" s="1"/>
      <c r="AW1572" s="1"/>
      <c r="AX1572" s="59"/>
      <c r="AY1572" s="1"/>
      <c r="AZ1572" s="1"/>
      <c r="BA1572" s="5"/>
      <c r="BC1572" s="1"/>
      <c r="BD1572" s="1"/>
    </row>
    <row r="1573" spans="47:56" x14ac:dyDescent="0.35">
      <c r="AU1573" s="1"/>
      <c r="AV1573" s="1"/>
      <c r="AW1573" s="1"/>
      <c r="AX1573" s="59"/>
      <c r="AY1573" s="1"/>
      <c r="AZ1573" s="1"/>
      <c r="BA1573" s="5"/>
      <c r="BC1573" s="1"/>
      <c r="BD1573" s="1"/>
    </row>
    <row r="1574" spans="47:56" x14ac:dyDescent="0.35">
      <c r="AU1574" s="1"/>
      <c r="AV1574" s="1"/>
      <c r="AW1574" s="1"/>
      <c r="AX1574" s="59"/>
      <c r="AY1574" s="1"/>
      <c r="AZ1574" s="1"/>
      <c r="BA1574" s="5"/>
      <c r="BC1574" s="1"/>
      <c r="BD1574" s="1"/>
    </row>
    <row r="1575" spans="47:56" x14ac:dyDescent="0.35">
      <c r="AU1575" s="1"/>
      <c r="AV1575" s="1"/>
      <c r="AW1575" s="1"/>
      <c r="AX1575" s="59"/>
      <c r="AY1575" s="1"/>
      <c r="AZ1575" s="1"/>
      <c r="BA1575" s="5"/>
      <c r="BC1575" s="1"/>
      <c r="BD1575" s="1"/>
    </row>
    <row r="1576" spans="47:56" x14ac:dyDescent="0.35">
      <c r="AU1576" s="1"/>
      <c r="AV1576" s="1"/>
      <c r="AW1576" s="1"/>
      <c r="AX1576" s="59"/>
      <c r="AY1576" s="1"/>
      <c r="AZ1576" s="1"/>
      <c r="BA1576" s="5"/>
      <c r="BC1576" s="1"/>
      <c r="BD1576" s="1"/>
    </row>
    <row r="1577" spans="47:56" x14ac:dyDescent="0.35">
      <c r="AU1577" s="1"/>
      <c r="AV1577" s="1"/>
      <c r="AW1577" s="1"/>
      <c r="AX1577" s="59"/>
      <c r="AY1577" s="1"/>
      <c r="AZ1577" s="1"/>
      <c r="BA1577" s="5"/>
      <c r="BC1577" s="1"/>
      <c r="BD1577" s="1"/>
    </row>
    <row r="1578" spans="47:56" x14ac:dyDescent="0.35">
      <c r="AU1578" s="1"/>
      <c r="AV1578" s="1"/>
      <c r="AW1578" s="1"/>
      <c r="AX1578" s="59"/>
      <c r="AY1578" s="1"/>
      <c r="AZ1578" s="1"/>
      <c r="BA1578" s="5"/>
      <c r="BC1578" s="1"/>
      <c r="BD1578" s="1"/>
    </row>
    <row r="1579" spans="47:56" x14ac:dyDescent="0.35">
      <c r="AU1579" s="1"/>
      <c r="AV1579" s="1"/>
      <c r="AW1579" s="1"/>
      <c r="AX1579" s="59"/>
      <c r="AY1579" s="1"/>
      <c r="AZ1579" s="1"/>
      <c r="BA1579" s="5"/>
      <c r="BC1579" s="1"/>
      <c r="BD1579" s="1"/>
    </row>
    <row r="1580" spans="47:56" x14ac:dyDescent="0.35">
      <c r="AU1580" s="1"/>
      <c r="AV1580" s="1"/>
      <c r="AW1580" s="1"/>
      <c r="AX1580" s="59"/>
      <c r="AY1580" s="1"/>
      <c r="AZ1580" s="1"/>
      <c r="BA1580" s="5"/>
      <c r="BC1580" s="1"/>
      <c r="BD1580" s="1"/>
    </row>
    <row r="1581" spans="47:56" x14ac:dyDescent="0.35">
      <c r="AU1581" s="1"/>
      <c r="AV1581" s="1"/>
      <c r="AW1581" s="1"/>
      <c r="AX1581" s="59"/>
      <c r="AY1581" s="1"/>
      <c r="AZ1581" s="1"/>
      <c r="BA1581" s="5"/>
      <c r="BC1581" s="1"/>
      <c r="BD1581" s="1"/>
    </row>
    <row r="1582" spans="47:56" x14ac:dyDescent="0.35">
      <c r="AU1582" s="1"/>
      <c r="AV1582" s="1"/>
      <c r="AW1582" s="1"/>
      <c r="AX1582" s="59"/>
      <c r="AY1582" s="1"/>
      <c r="AZ1582" s="1"/>
      <c r="BA1582" s="5"/>
      <c r="BC1582" s="1"/>
      <c r="BD1582" s="1"/>
    </row>
    <row r="1583" spans="47:56" x14ac:dyDescent="0.35">
      <c r="AU1583" s="1"/>
      <c r="AV1583" s="1"/>
      <c r="AW1583" s="1"/>
      <c r="AX1583" s="59"/>
      <c r="AY1583" s="1"/>
      <c r="AZ1583" s="1"/>
      <c r="BA1583" s="5"/>
      <c r="BC1583" s="1"/>
      <c r="BD1583" s="1"/>
    </row>
    <row r="1584" spans="47:56" x14ac:dyDescent="0.35">
      <c r="AU1584" s="1"/>
      <c r="AV1584" s="1"/>
      <c r="AW1584" s="1"/>
      <c r="AX1584" s="59"/>
      <c r="AY1584" s="1"/>
      <c r="AZ1584" s="1"/>
      <c r="BA1584" s="5"/>
      <c r="BC1584" s="1"/>
      <c r="BD1584" s="1"/>
    </row>
    <row r="1585" spans="47:56" x14ac:dyDescent="0.35">
      <c r="AU1585" s="1"/>
      <c r="AV1585" s="1"/>
      <c r="AW1585" s="1"/>
      <c r="AX1585" s="59"/>
      <c r="AY1585" s="1"/>
      <c r="AZ1585" s="1"/>
      <c r="BA1585" s="5"/>
      <c r="BC1585" s="1"/>
      <c r="BD1585" s="1"/>
    </row>
    <row r="1586" spans="47:56" x14ac:dyDescent="0.35">
      <c r="AU1586" s="1"/>
      <c r="AV1586" s="1"/>
      <c r="AW1586" s="1"/>
      <c r="AX1586" s="59"/>
      <c r="AY1586" s="1"/>
      <c r="AZ1586" s="1"/>
      <c r="BA1586" s="5"/>
      <c r="BC1586" s="1"/>
      <c r="BD1586" s="1"/>
    </row>
    <row r="1587" spans="47:56" x14ac:dyDescent="0.35">
      <c r="AU1587" s="1"/>
      <c r="AV1587" s="1"/>
      <c r="AW1587" s="1"/>
      <c r="AX1587" s="59"/>
      <c r="AY1587" s="1"/>
      <c r="AZ1587" s="1"/>
      <c r="BA1587" s="5"/>
      <c r="BC1587" s="1"/>
      <c r="BD1587" s="1"/>
    </row>
    <row r="1588" spans="47:56" x14ac:dyDescent="0.35">
      <c r="AU1588" s="1"/>
      <c r="AV1588" s="1"/>
      <c r="AW1588" s="1"/>
      <c r="AX1588" s="59"/>
      <c r="AY1588" s="1"/>
      <c r="AZ1588" s="1"/>
      <c r="BA1588" s="5"/>
      <c r="BC1588" s="1"/>
      <c r="BD1588" s="1"/>
    </row>
    <row r="1589" spans="47:56" x14ac:dyDescent="0.35">
      <c r="AU1589" s="1"/>
      <c r="AV1589" s="1"/>
      <c r="AW1589" s="1"/>
      <c r="AX1589" s="59"/>
      <c r="AY1589" s="1"/>
      <c r="AZ1589" s="1"/>
      <c r="BA1589" s="5"/>
      <c r="BC1589" s="1"/>
      <c r="BD1589" s="1"/>
    </row>
    <row r="1590" spans="47:56" x14ac:dyDescent="0.35">
      <c r="AU1590" s="1"/>
      <c r="AV1590" s="1"/>
      <c r="AW1590" s="1"/>
      <c r="AX1590" s="59"/>
      <c r="AY1590" s="1"/>
      <c r="AZ1590" s="1"/>
      <c r="BA1590" s="5"/>
      <c r="BC1590" s="1"/>
      <c r="BD1590" s="1"/>
    </row>
    <row r="1591" spans="47:56" x14ac:dyDescent="0.35">
      <c r="AU1591" s="1"/>
      <c r="AV1591" s="1"/>
      <c r="AW1591" s="1"/>
      <c r="AX1591" s="59"/>
      <c r="AY1591" s="1"/>
      <c r="AZ1591" s="1"/>
      <c r="BA1591" s="5"/>
      <c r="BC1591" s="1"/>
      <c r="BD1591" s="1"/>
    </row>
    <row r="1592" spans="47:56" x14ac:dyDescent="0.35">
      <c r="AU1592" s="1"/>
      <c r="AV1592" s="1"/>
      <c r="AW1592" s="1"/>
      <c r="AX1592" s="59"/>
      <c r="AY1592" s="1"/>
      <c r="AZ1592" s="1"/>
      <c r="BA1592" s="5"/>
      <c r="BC1592" s="1"/>
      <c r="BD1592" s="1"/>
    </row>
    <row r="1593" spans="47:56" x14ac:dyDescent="0.35">
      <c r="AU1593" s="1"/>
      <c r="AV1593" s="1"/>
      <c r="AW1593" s="1"/>
      <c r="AX1593" s="59"/>
      <c r="AY1593" s="1"/>
      <c r="AZ1593" s="1"/>
      <c r="BA1593" s="5"/>
      <c r="BC1593" s="1"/>
      <c r="BD1593" s="1"/>
    </row>
    <row r="1594" spans="47:56" x14ac:dyDescent="0.35">
      <c r="AU1594" s="1"/>
      <c r="AV1594" s="1"/>
      <c r="AW1594" s="1"/>
      <c r="AX1594" s="59"/>
      <c r="AY1594" s="1"/>
      <c r="AZ1594" s="1"/>
      <c r="BA1594" s="5"/>
      <c r="BC1594" s="1"/>
      <c r="BD1594" s="1"/>
    </row>
    <row r="1595" spans="47:56" x14ac:dyDescent="0.35">
      <c r="AU1595" s="1"/>
      <c r="AV1595" s="1"/>
      <c r="AW1595" s="1"/>
      <c r="AX1595" s="59"/>
      <c r="AY1595" s="1"/>
      <c r="AZ1595" s="1"/>
      <c r="BA1595" s="5"/>
      <c r="BC1595" s="1"/>
      <c r="BD1595" s="1"/>
    </row>
    <row r="1596" spans="47:56" x14ac:dyDescent="0.35">
      <c r="AU1596" s="1"/>
      <c r="AV1596" s="1"/>
      <c r="AW1596" s="1"/>
      <c r="AX1596" s="59"/>
      <c r="AY1596" s="1"/>
      <c r="AZ1596" s="1"/>
      <c r="BA1596" s="5"/>
      <c r="BC1596" s="1"/>
      <c r="BD1596" s="1"/>
    </row>
    <row r="1597" spans="47:56" x14ac:dyDescent="0.35">
      <c r="AU1597" s="1"/>
      <c r="AV1597" s="1"/>
      <c r="AW1597" s="1"/>
      <c r="AX1597" s="59"/>
      <c r="AY1597" s="1"/>
      <c r="AZ1597" s="1"/>
      <c r="BA1597" s="5"/>
      <c r="BC1597" s="1"/>
      <c r="BD1597" s="1"/>
    </row>
    <row r="1598" spans="47:56" x14ac:dyDescent="0.35">
      <c r="AU1598" s="1"/>
      <c r="AV1598" s="1"/>
      <c r="AW1598" s="1"/>
      <c r="AX1598" s="59"/>
      <c r="AY1598" s="1"/>
      <c r="AZ1598" s="1"/>
      <c r="BA1598" s="5"/>
      <c r="BC1598" s="1"/>
      <c r="BD1598" s="1"/>
    </row>
    <row r="1599" spans="47:56" x14ac:dyDescent="0.35">
      <c r="AU1599" s="1"/>
      <c r="AV1599" s="1"/>
      <c r="AW1599" s="1"/>
      <c r="AX1599" s="59"/>
      <c r="AY1599" s="1"/>
      <c r="AZ1599" s="1"/>
      <c r="BA1599" s="5"/>
      <c r="BC1599" s="1"/>
      <c r="BD1599" s="1"/>
    </row>
    <row r="1600" spans="47:56" x14ac:dyDescent="0.35">
      <c r="AU1600" s="1"/>
      <c r="AV1600" s="1"/>
      <c r="AW1600" s="1"/>
      <c r="AX1600" s="59"/>
      <c r="AY1600" s="1"/>
      <c r="AZ1600" s="1"/>
      <c r="BA1600" s="5"/>
      <c r="BC1600" s="1"/>
      <c r="BD1600" s="1"/>
    </row>
    <row r="1601" spans="47:56" x14ac:dyDescent="0.35">
      <c r="AU1601" s="1"/>
      <c r="AV1601" s="1"/>
      <c r="AW1601" s="1"/>
      <c r="AX1601" s="59"/>
      <c r="AY1601" s="1"/>
      <c r="AZ1601" s="1"/>
      <c r="BA1601" s="5"/>
      <c r="BC1601" s="1"/>
      <c r="BD1601" s="1"/>
    </row>
    <row r="1602" spans="47:56" x14ac:dyDescent="0.35">
      <c r="AU1602" s="1"/>
      <c r="AV1602" s="1"/>
      <c r="AW1602" s="1"/>
      <c r="AX1602" s="59"/>
      <c r="AY1602" s="1"/>
      <c r="AZ1602" s="1"/>
      <c r="BA1602" s="5"/>
      <c r="BC1602" s="1"/>
      <c r="BD1602" s="1"/>
    </row>
    <row r="1603" spans="47:56" x14ac:dyDescent="0.35">
      <c r="AU1603" s="1"/>
      <c r="AV1603" s="1"/>
      <c r="AW1603" s="1"/>
      <c r="AX1603" s="59"/>
      <c r="AY1603" s="1"/>
      <c r="AZ1603" s="1"/>
      <c r="BA1603" s="5"/>
      <c r="BC1603" s="1"/>
      <c r="BD1603" s="1"/>
    </row>
    <row r="1604" spans="47:56" x14ac:dyDescent="0.35">
      <c r="AU1604" s="1"/>
      <c r="AV1604" s="1"/>
      <c r="AW1604" s="1"/>
      <c r="AX1604" s="59"/>
      <c r="AY1604" s="1"/>
      <c r="AZ1604" s="1"/>
      <c r="BA1604" s="5"/>
      <c r="BC1604" s="1"/>
      <c r="BD1604" s="1"/>
    </row>
    <row r="1605" spans="47:56" x14ac:dyDescent="0.35">
      <c r="AU1605" s="1"/>
      <c r="AV1605" s="1"/>
      <c r="AW1605" s="1"/>
      <c r="AX1605" s="59"/>
      <c r="AY1605" s="1"/>
      <c r="AZ1605" s="1"/>
      <c r="BA1605" s="5"/>
      <c r="BC1605" s="1"/>
      <c r="BD1605" s="1"/>
    </row>
    <row r="1606" spans="47:56" x14ac:dyDescent="0.35">
      <c r="AU1606" s="1"/>
      <c r="AV1606" s="1"/>
      <c r="AW1606" s="1"/>
      <c r="AX1606" s="59"/>
      <c r="AY1606" s="1"/>
      <c r="AZ1606" s="1"/>
      <c r="BA1606" s="5"/>
      <c r="BC1606" s="1"/>
      <c r="BD1606" s="1"/>
    </row>
    <row r="1607" spans="47:56" x14ac:dyDescent="0.35">
      <c r="AU1607" s="1"/>
      <c r="AV1607" s="1"/>
      <c r="AW1607" s="1"/>
      <c r="AX1607" s="59"/>
      <c r="AY1607" s="1"/>
      <c r="AZ1607" s="1"/>
      <c r="BA1607" s="5"/>
      <c r="BC1607" s="1"/>
      <c r="BD1607" s="1"/>
    </row>
    <row r="1608" spans="47:56" x14ac:dyDescent="0.35">
      <c r="AU1608" s="1"/>
      <c r="AV1608" s="1"/>
      <c r="AW1608" s="1"/>
      <c r="AX1608" s="59"/>
      <c r="AY1608" s="1"/>
      <c r="AZ1608" s="1"/>
      <c r="BA1608" s="5"/>
      <c r="BC1608" s="1"/>
      <c r="BD1608" s="1"/>
    </row>
    <row r="1609" spans="47:56" x14ac:dyDescent="0.35">
      <c r="AU1609" s="1"/>
      <c r="AV1609" s="1"/>
      <c r="AW1609" s="1"/>
      <c r="AX1609" s="59"/>
      <c r="AY1609" s="1"/>
      <c r="AZ1609" s="1"/>
      <c r="BA1609" s="5"/>
      <c r="BC1609" s="1"/>
      <c r="BD1609" s="1"/>
    </row>
    <row r="1610" spans="47:56" x14ac:dyDescent="0.35">
      <c r="AU1610" s="1"/>
      <c r="AV1610" s="1"/>
      <c r="AW1610" s="1"/>
      <c r="AX1610" s="59"/>
      <c r="AY1610" s="1"/>
      <c r="AZ1610" s="1"/>
      <c r="BA1610" s="5"/>
      <c r="BC1610" s="1"/>
      <c r="BD1610" s="1"/>
    </row>
    <row r="1611" spans="47:56" x14ac:dyDescent="0.35">
      <c r="AU1611" s="1"/>
      <c r="AV1611" s="1"/>
      <c r="AW1611" s="1"/>
      <c r="AX1611" s="59"/>
      <c r="AY1611" s="1"/>
      <c r="AZ1611" s="1"/>
      <c r="BA1611" s="5"/>
      <c r="BC1611" s="1"/>
      <c r="BD1611" s="1"/>
    </row>
    <row r="1612" spans="47:56" x14ac:dyDescent="0.35">
      <c r="AU1612" s="1"/>
      <c r="AV1612" s="1"/>
      <c r="AW1612" s="1"/>
      <c r="AX1612" s="59"/>
      <c r="AY1612" s="1"/>
      <c r="AZ1612" s="1"/>
      <c r="BA1612" s="5"/>
      <c r="BC1612" s="1"/>
      <c r="BD1612" s="1"/>
    </row>
    <row r="1613" spans="47:56" x14ac:dyDescent="0.35">
      <c r="AU1613" s="1"/>
      <c r="AV1613" s="1"/>
      <c r="AW1613" s="1"/>
      <c r="AX1613" s="59"/>
      <c r="AY1613" s="1"/>
      <c r="AZ1613" s="1"/>
      <c r="BA1613" s="5"/>
      <c r="BC1613" s="1"/>
      <c r="BD1613" s="1"/>
    </row>
    <row r="1614" spans="47:56" x14ac:dyDescent="0.35">
      <c r="AU1614" s="1"/>
      <c r="AV1614" s="1"/>
      <c r="AW1614" s="1"/>
      <c r="AX1614" s="59"/>
      <c r="AY1614" s="1"/>
      <c r="AZ1614" s="1"/>
      <c r="BA1614" s="5"/>
      <c r="BC1614" s="1"/>
      <c r="BD1614" s="1"/>
    </row>
    <row r="1615" spans="47:56" x14ac:dyDescent="0.35">
      <c r="AU1615" s="1"/>
      <c r="AV1615" s="1"/>
      <c r="AW1615" s="1"/>
      <c r="AX1615" s="59"/>
      <c r="AY1615" s="1"/>
      <c r="AZ1615" s="1"/>
      <c r="BA1615" s="5"/>
      <c r="BC1615" s="1"/>
      <c r="BD1615" s="1"/>
    </row>
    <row r="1616" spans="47:56" x14ac:dyDescent="0.35">
      <c r="AU1616" s="1"/>
      <c r="AV1616" s="1"/>
      <c r="AW1616" s="1"/>
      <c r="AX1616" s="59"/>
      <c r="AY1616" s="1"/>
      <c r="AZ1616" s="1"/>
      <c r="BA1616" s="5"/>
      <c r="BC1616" s="1"/>
      <c r="BD1616" s="1"/>
    </row>
    <row r="1617" spans="47:56" x14ac:dyDescent="0.35">
      <c r="AU1617" s="1"/>
      <c r="AV1617" s="1"/>
      <c r="AW1617" s="1"/>
      <c r="AX1617" s="59"/>
      <c r="AY1617" s="1"/>
      <c r="AZ1617" s="1"/>
      <c r="BA1617" s="5"/>
      <c r="BC1617" s="1"/>
      <c r="BD1617" s="1"/>
    </row>
    <row r="1618" spans="47:56" x14ac:dyDescent="0.35">
      <c r="AU1618" s="1"/>
      <c r="AV1618" s="1"/>
      <c r="AW1618" s="1"/>
      <c r="AX1618" s="59"/>
      <c r="AY1618" s="1"/>
      <c r="AZ1618" s="1"/>
      <c r="BA1618" s="5"/>
      <c r="BC1618" s="1"/>
      <c r="BD1618" s="1"/>
    </row>
    <row r="1619" spans="47:56" x14ac:dyDescent="0.35">
      <c r="AU1619" s="1"/>
      <c r="AV1619" s="1"/>
      <c r="AW1619" s="1"/>
      <c r="AX1619" s="59"/>
      <c r="AY1619" s="1"/>
      <c r="AZ1619" s="1"/>
      <c r="BA1619" s="5"/>
      <c r="BC1619" s="1"/>
      <c r="BD1619" s="1"/>
    </row>
    <row r="1620" spans="47:56" x14ac:dyDescent="0.35">
      <c r="AU1620" s="1"/>
      <c r="AV1620" s="1"/>
      <c r="AW1620" s="1"/>
      <c r="AX1620" s="59"/>
      <c r="AY1620" s="1"/>
      <c r="AZ1620" s="1"/>
      <c r="BA1620" s="5"/>
      <c r="BC1620" s="1"/>
      <c r="BD1620" s="1"/>
    </row>
    <row r="1621" spans="47:56" x14ac:dyDescent="0.35">
      <c r="AU1621" s="1"/>
      <c r="AV1621" s="1"/>
      <c r="AW1621" s="1"/>
      <c r="AX1621" s="59"/>
      <c r="AY1621" s="1"/>
      <c r="AZ1621" s="1"/>
      <c r="BA1621" s="5"/>
      <c r="BC1621" s="1"/>
      <c r="BD1621" s="1"/>
    </row>
    <row r="1622" spans="47:56" x14ac:dyDescent="0.35">
      <c r="AU1622" s="1"/>
      <c r="AV1622" s="1"/>
      <c r="AW1622" s="1"/>
      <c r="AX1622" s="59"/>
      <c r="AY1622" s="1"/>
      <c r="AZ1622" s="1"/>
      <c r="BA1622" s="5"/>
      <c r="BC1622" s="1"/>
      <c r="BD1622" s="1"/>
    </row>
    <row r="1623" spans="47:56" x14ac:dyDescent="0.35">
      <c r="AU1623" s="1"/>
      <c r="AV1623" s="1"/>
      <c r="AW1623" s="1"/>
      <c r="AX1623" s="59"/>
      <c r="AY1623" s="1"/>
      <c r="AZ1623" s="1"/>
      <c r="BA1623" s="5"/>
      <c r="BC1623" s="1"/>
      <c r="BD1623" s="1"/>
    </row>
    <row r="1624" spans="47:56" x14ac:dyDescent="0.35">
      <c r="AU1624" s="1"/>
      <c r="AV1624" s="1"/>
      <c r="AW1624" s="1"/>
      <c r="AX1624" s="59"/>
      <c r="AY1624" s="1"/>
      <c r="AZ1624" s="1"/>
      <c r="BA1624" s="5"/>
      <c r="BC1624" s="1"/>
      <c r="BD1624" s="1"/>
    </row>
    <row r="1625" spans="47:56" x14ac:dyDescent="0.35">
      <c r="AU1625" s="1"/>
      <c r="AV1625" s="1"/>
      <c r="AW1625" s="1"/>
      <c r="AX1625" s="59"/>
      <c r="AY1625" s="1"/>
      <c r="AZ1625" s="1"/>
      <c r="BA1625" s="5"/>
      <c r="BC1625" s="1"/>
      <c r="BD1625" s="1"/>
    </row>
    <row r="1626" spans="47:56" x14ac:dyDescent="0.35">
      <c r="AU1626" s="1"/>
      <c r="AV1626" s="1"/>
      <c r="AW1626" s="1"/>
      <c r="AX1626" s="59"/>
      <c r="AY1626" s="1"/>
      <c r="AZ1626" s="1"/>
      <c r="BA1626" s="5"/>
      <c r="BC1626" s="1"/>
      <c r="BD1626" s="1"/>
    </row>
    <row r="1627" spans="47:56" x14ac:dyDescent="0.35">
      <c r="AU1627" s="1"/>
      <c r="AV1627" s="1"/>
      <c r="AW1627" s="1"/>
      <c r="AX1627" s="59"/>
      <c r="AY1627" s="1"/>
      <c r="AZ1627" s="1"/>
      <c r="BA1627" s="5"/>
      <c r="BC1627" s="1"/>
      <c r="BD1627" s="1"/>
    </row>
    <row r="1628" spans="47:56" x14ac:dyDescent="0.35">
      <c r="AU1628" s="1"/>
      <c r="AV1628" s="1"/>
      <c r="AW1628" s="1"/>
      <c r="AX1628" s="59"/>
      <c r="AY1628" s="1"/>
      <c r="AZ1628" s="1"/>
      <c r="BA1628" s="5"/>
      <c r="BC1628" s="1"/>
      <c r="BD1628" s="1"/>
    </row>
    <row r="1629" spans="47:56" x14ac:dyDescent="0.35">
      <c r="AU1629" s="1"/>
      <c r="AV1629" s="1"/>
      <c r="AW1629" s="1"/>
      <c r="AX1629" s="59"/>
      <c r="AY1629" s="1"/>
      <c r="AZ1629" s="1"/>
      <c r="BA1629" s="5"/>
      <c r="BC1629" s="1"/>
      <c r="BD1629" s="1"/>
    </row>
    <row r="1630" spans="47:56" x14ac:dyDescent="0.35">
      <c r="AU1630" s="1"/>
      <c r="AV1630" s="1"/>
      <c r="AW1630" s="1"/>
      <c r="AX1630" s="59"/>
      <c r="AY1630" s="1"/>
      <c r="AZ1630" s="1"/>
      <c r="BA1630" s="5"/>
      <c r="BC1630" s="1"/>
      <c r="BD1630" s="1"/>
    </row>
    <row r="1631" spans="47:56" x14ac:dyDescent="0.35">
      <c r="AU1631" s="1"/>
      <c r="AV1631" s="1"/>
      <c r="AW1631" s="1"/>
      <c r="AX1631" s="59"/>
      <c r="AY1631" s="1"/>
      <c r="AZ1631" s="1"/>
      <c r="BA1631" s="5"/>
      <c r="BC1631" s="1"/>
      <c r="BD1631" s="1"/>
    </row>
    <row r="1632" spans="47:56" x14ac:dyDescent="0.35">
      <c r="AU1632" s="1"/>
      <c r="AV1632" s="1"/>
      <c r="AW1632" s="1"/>
      <c r="AX1632" s="59"/>
      <c r="AY1632" s="1"/>
      <c r="AZ1632" s="1"/>
      <c r="BA1632" s="5"/>
      <c r="BC1632" s="1"/>
      <c r="BD1632" s="1"/>
    </row>
    <row r="1633" spans="47:56" x14ac:dyDescent="0.35">
      <c r="AU1633" s="1"/>
      <c r="AV1633" s="1"/>
      <c r="AW1633" s="1"/>
      <c r="AX1633" s="59"/>
      <c r="AY1633" s="1"/>
      <c r="AZ1633" s="1"/>
      <c r="BA1633" s="5"/>
      <c r="BC1633" s="1"/>
      <c r="BD1633" s="1"/>
    </row>
    <row r="1634" spans="47:56" x14ac:dyDescent="0.35">
      <c r="AU1634" s="1"/>
      <c r="AV1634" s="1"/>
      <c r="AW1634" s="1"/>
      <c r="AX1634" s="59"/>
      <c r="AY1634" s="1"/>
      <c r="AZ1634" s="1"/>
      <c r="BA1634" s="5"/>
      <c r="BC1634" s="1"/>
      <c r="BD1634" s="1"/>
    </row>
    <row r="1635" spans="47:56" x14ac:dyDescent="0.35">
      <c r="AU1635" s="1"/>
      <c r="AV1635" s="1"/>
      <c r="AW1635" s="1"/>
      <c r="AX1635" s="59"/>
      <c r="AY1635" s="1"/>
      <c r="AZ1635" s="1"/>
      <c r="BA1635" s="5"/>
      <c r="BC1635" s="1"/>
      <c r="BD1635" s="1"/>
    </row>
    <row r="1636" spans="47:56" x14ac:dyDescent="0.35">
      <c r="AU1636" s="1"/>
      <c r="AV1636" s="1"/>
      <c r="AW1636" s="1"/>
      <c r="AX1636" s="59"/>
      <c r="AY1636" s="1"/>
      <c r="AZ1636" s="1"/>
      <c r="BA1636" s="5"/>
      <c r="BC1636" s="1"/>
      <c r="BD1636" s="1"/>
    </row>
    <row r="1637" spans="47:56" x14ac:dyDescent="0.35">
      <c r="AU1637" s="1"/>
      <c r="AV1637" s="1"/>
      <c r="AW1637" s="1"/>
      <c r="AX1637" s="59"/>
      <c r="AY1637" s="1"/>
      <c r="AZ1637" s="1"/>
      <c r="BA1637" s="5"/>
      <c r="BC1637" s="1"/>
      <c r="BD1637" s="1"/>
    </row>
    <row r="1638" spans="47:56" x14ac:dyDescent="0.35">
      <c r="AU1638" s="1"/>
      <c r="AV1638" s="1"/>
      <c r="AW1638" s="1"/>
      <c r="AX1638" s="59"/>
      <c r="AY1638" s="1"/>
      <c r="AZ1638" s="1"/>
      <c r="BA1638" s="5"/>
      <c r="BC1638" s="1"/>
      <c r="BD1638" s="1"/>
    </row>
    <row r="1639" spans="47:56" x14ac:dyDescent="0.35">
      <c r="AU1639" s="1"/>
      <c r="AV1639" s="1"/>
      <c r="AW1639" s="1"/>
      <c r="AX1639" s="59"/>
      <c r="AY1639" s="1"/>
      <c r="AZ1639" s="1"/>
      <c r="BA1639" s="5"/>
      <c r="BC1639" s="1"/>
      <c r="BD1639" s="1"/>
    </row>
    <row r="1640" spans="47:56" x14ac:dyDescent="0.35">
      <c r="AU1640" s="1"/>
      <c r="AV1640" s="1"/>
      <c r="AW1640" s="1"/>
      <c r="AX1640" s="59"/>
      <c r="AY1640" s="1"/>
      <c r="AZ1640" s="1"/>
      <c r="BA1640" s="5"/>
      <c r="BC1640" s="1"/>
      <c r="BD1640" s="1"/>
    </row>
    <row r="1641" spans="47:56" x14ac:dyDescent="0.35">
      <c r="AU1641" s="1"/>
      <c r="AV1641" s="1"/>
      <c r="AW1641" s="1"/>
      <c r="AX1641" s="59"/>
      <c r="AY1641" s="1"/>
      <c r="AZ1641" s="1"/>
      <c r="BA1641" s="5"/>
      <c r="BC1641" s="1"/>
      <c r="BD1641" s="1"/>
    </row>
    <row r="1642" spans="47:56" x14ac:dyDescent="0.35">
      <c r="AU1642" s="1"/>
      <c r="AV1642" s="1"/>
      <c r="AW1642" s="1"/>
      <c r="AX1642" s="59"/>
      <c r="AY1642" s="1"/>
      <c r="AZ1642" s="1"/>
      <c r="BA1642" s="5"/>
      <c r="BC1642" s="1"/>
      <c r="BD1642" s="1"/>
    </row>
    <row r="1643" spans="47:56" x14ac:dyDescent="0.35">
      <c r="AU1643" s="1"/>
      <c r="AV1643" s="1"/>
      <c r="AW1643" s="1"/>
      <c r="AX1643" s="59"/>
      <c r="AY1643" s="1"/>
      <c r="AZ1643" s="1"/>
      <c r="BA1643" s="5"/>
      <c r="BC1643" s="1"/>
      <c r="BD1643" s="1"/>
    </row>
    <row r="1644" spans="47:56" x14ac:dyDescent="0.35">
      <c r="AU1644" s="1"/>
      <c r="AV1644" s="1"/>
      <c r="AW1644" s="1"/>
      <c r="AX1644" s="59"/>
      <c r="AY1644" s="1"/>
      <c r="AZ1644" s="1"/>
      <c r="BA1644" s="5"/>
      <c r="BC1644" s="1"/>
      <c r="BD1644" s="1"/>
    </row>
    <row r="1645" spans="47:56" x14ac:dyDescent="0.35">
      <c r="AU1645" s="1"/>
      <c r="AV1645" s="1"/>
      <c r="AW1645" s="1"/>
      <c r="AX1645" s="59"/>
      <c r="AY1645" s="1"/>
      <c r="AZ1645" s="1"/>
      <c r="BA1645" s="5"/>
      <c r="BC1645" s="1"/>
      <c r="BD1645" s="1"/>
    </row>
    <row r="1646" spans="47:56" x14ac:dyDescent="0.35">
      <c r="AU1646" s="1"/>
      <c r="AV1646" s="1"/>
      <c r="AW1646" s="1"/>
      <c r="AX1646" s="59"/>
      <c r="AY1646" s="1"/>
      <c r="AZ1646" s="1"/>
      <c r="BA1646" s="5"/>
      <c r="BC1646" s="1"/>
      <c r="BD1646" s="1"/>
    </row>
    <row r="1647" spans="47:56" x14ac:dyDescent="0.35">
      <c r="AU1647" s="1"/>
      <c r="AV1647" s="1"/>
      <c r="AW1647" s="1"/>
      <c r="AX1647" s="59"/>
      <c r="AY1647" s="1"/>
      <c r="AZ1647" s="1"/>
      <c r="BA1647" s="5"/>
      <c r="BC1647" s="1"/>
      <c r="BD1647" s="1"/>
    </row>
    <row r="1648" spans="47:56" x14ac:dyDescent="0.35">
      <c r="AU1648" s="1"/>
      <c r="AV1648" s="1"/>
      <c r="AW1648" s="1"/>
      <c r="AX1648" s="59"/>
      <c r="AY1648" s="1"/>
      <c r="AZ1648" s="1"/>
      <c r="BA1648" s="5"/>
      <c r="BC1648" s="1"/>
      <c r="BD1648" s="1"/>
    </row>
    <row r="1649" spans="47:56" x14ac:dyDescent="0.35">
      <c r="AU1649" s="1"/>
      <c r="AV1649" s="1"/>
      <c r="AW1649" s="1"/>
      <c r="AX1649" s="59"/>
      <c r="AY1649" s="1"/>
      <c r="AZ1649" s="1"/>
      <c r="BA1649" s="5"/>
      <c r="BC1649" s="1"/>
      <c r="BD1649" s="1"/>
    </row>
    <row r="1650" spans="47:56" x14ac:dyDescent="0.35">
      <c r="AU1650" s="1"/>
      <c r="AV1650" s="1"/>
      <c r="AW1650" s="1"/>
      <c r="AX1650" s="59"/>
      <c r="AY1650" s="1"/>
      <c r="AZ1650" s="1"/>
      <c r="BA1650" s="5"/>
      <c r="BC1650" s="1"/>
      <c r="BD1650" s="1"/>
    </row>
    <row r="1651" spans="47:56" x14ac:dyDescent="0.35">
      <c r="AU1651" s="1"/>
      <c r="AV1651" s="1"/>
      <c r="AW1651" s="1"/>
      <c r="AX1651" s="59"/>
      <c r="AY1651" s="1"/>
      <c r="AZ1651" s="1"/>
      <c r="BA1651" s="5"/>
      <c r="BC1651" s="1"/>
      <c r="BD1651" s="1"/>
    </row>
    <row r="1652" spans="47:56" x14ac:dyDescent="0.35">
      <c r="AU1652" s="1"/>
      <c r="AV1652" s="1"/>
      <c r="AW1652" s="1"/>
      <c r="AX1652" s="59"/>
      <c r="AY1652" s="1"/>
      <c r="AZ1652" s="1"/>
      <c r="BA1652" s="5"/>
      <c r="BC1652" s="1"/>
      <c r="BD1652" s="1"/>
    </row>
    <row r="1653" spans="47:56" x14ac:dyDescent="0.35">
      <c r="AU1653" s="1"/>
      <c r="AV1653" s="1"/>
      <c r="AW1653" s="1"/>
      <c r="AX1653" s="59"/>
      <c r="AY1653" s="1"/>
      <c r="AZ1653" s="1"/>
      <c r="BA1653" s="5"/>
      <c r="BC1653" s="1"/>
      <c r="BD1653" s="1"/>
    </row>
    <row r="1654" spans="47:56" x14ac:dyDescent="0.35">
      <c r="AU1654" s="1"/>
      <c r="AV1654" s="1"/>
      <c r="AW1654" s="1"/>
      <c r="AX1654" s="59"/>
      <c r="AY1654" s="1"/>
      <c r="AZ1654" s="1"/>
      <c r="BA1654" s="5"/>
      <c r="BC1654" s="1"/>
      <c r="BD1654" s="1"/>
    </row>
    <row r="1655" spans="47:56" x14ac:dyDescent="0.35">
      <c r="AU1655" s="1"/>
      <c r="AV1655" s="1"/>
      <c r="AW1655" s="1"/>
      <c r="AX1655" s="59"/>
      <c r="AY1655" s="1"/>
      <c r="AZ1655" s="1"/>
      <c r="BA1655" s="5"/>
      <c r="BC1655" s="1"/>
      <c r="BD1655" s="1"/>
    </row>
    <row r="1656" spans="47:56" x14ac:dyDescent="0.35">
      <c r="AU1656" s="1"/>
      <c r="AV1656" s="1"/>
      <c r="AW1656" s="1"/>
      <c r="AX1656" s="59"/>
      <c r="AY1656" s="1"/>
      <c r="AZ1656" s="1"/>
      <c r="BA1656" s="5"/>
      <c r="BC1656" s="1"/>
      <c r="BD1656" s="1"/>
    </row>
    <row r="1657" spans="47:56" x14ac:dyDescent="0.35">
      <c r="AU1657" s="1"/>
      <c r="AV1657" s="1"/>
      <c r="AW1657" s="1"/>
      <c r="AX1657" s="59"/>
      <c r="AY1657" s="1"/>
      <c r="AZ1657" s="1"/>
      <c r="BA1657" s="5"/>
      <c r="BC1657" s="1"/>
      <c r="BD1657" s="1"/>
    </row>
    <row r="1658" spans="47:56" x14ac:dyDescent="0.35">
      <c r="AU1658" s="1"/>
      <c r="AV1658" s="1"/>
      <c r="AW1658" s="1"/>
      <c r="AX1658" s="59"/>
      <c r="AY1658" s="1"/>
      <c r="AZ1658" s="1"/>
      <c r="BA1658" s="5"/>
      <c r="BC1658" s="1"/>
      <c r="BD1658" s="1"/>
    </row>
    <row r="1659" spans="47:56" x14ac:dyDescent="0.35">
      <c r="AU1659" s="1"/>
      <c r="AV1659" s="1"/>
      <c r="AW1659" s="1"/>
      <c r="AX1659" s="59"/>
      <c r="AY1659" s="1"/>
      <c r="AZ1659" s="1"/>
      <c r="BA1659" s="5"/>
      <c r="BC1659" s="1"/>
      <c r="BD1659" s="1"/>
    </row>
    <row r="1660" spans="47:56" x14ac:dyDescent="0.35">
      <c r="AU1660" s="1"/>
      <c r="AV1660" s="1"/>
      <c r="AW1660" s="1"/>
      <c r="AX1660" s="59"/>
      <c r="AY1660" s="1"/>
      <c r="AZ1660" s="1"/>
      <c r="BA1660" s="5"/>
      <c r="BC1660" s="1"/>
      <c r="BD1660" s="1"/>
    </row>
    <row r="1661" spans="47:56" x14ac:dyDescent="0.35">
      <c r="AU1661" s="1"/>
      <c r="AV1661" s="1"/>
      <c r="AW1661" s="1"/>
      <c r="AX1661" s="59"/>
      <c r="AY1661" s="1"/>
      <c r="AZ1661" s="1"/>
      <c r="BA1661" s="5"/>
      <c r="BC1661" s="1"/>
      <c r="BD1661" s="1"/>
    </row>
    <row r="1662" spans="47:56" x14ac:dyDescent="0.35">
      <c r="AU1662" s="1"/>
      <c r="AV1662" s="1"/>
      <c r="AW1662" s="1"/>
      <c r="AX1662" s="59"/>
      <c r="AY1662" s="1"/>
      <c r="AZ1662" s="1"/>
      <c r="BA1662" s="5"/>
      <c r="BC1662" s="1"/>
      <c r="BD1662" s="1"/>
    </row>
    <row r="1663" spans="47:56" x14ac:dyDescent="0.35">
      <c r="AU1663" s="1"/>
      <c r="AV1663" s="1"/>
      <c r="AW1663" s="1"/>
      <c r="AX1663" s="59"/>
      <c r="AY1663" s="1"/>
      <c r="AZ1663" s="1"/>
      <c r="BA1663" s="5"/>
      <c r="BC1663" s="1"/>
      <c r="BD1663" s="1"/>
    </row>
    <row r="1664" spans="47:56" x14ac:dyDescent="0.35">
      <c r="AU1664" s="1"/>
      <c r="AV1664" s="1"/>
      <c r="AW1664" s="1"/>
      <c r="AX1664" s="59"/>
      <c r="AY1664" s="1"/>
      <c r="AZ1664" s="1"/>
      <c r="BA1664" s="5"/>
      <c r="BC1664" s="1"/>
      <c r="BD1664" s="1"/>
    </row>
    <row r="1665" spans="47:56" x14ac:dyDescent="0.35">
      <c r="AU1665" s="1"/>
      <c r="AV1665" s="1"/>
      <c r="AW1665" s="1"/>
      <c r="AX1665" s="59"/>
      <c r="AY1665" s="1"/>
      <c r="AZ1665" s="1"/>
      <c r="BA1665" s="5"/>
      <c r="BC1665" s="1"/>
      <c r="BD1665" s="1"/>
    </row>
    <row r="1666" spans="47:56" x14ac:dyDescent="0.35">
      <c r="AU1666" s="1"/>
      <c r="AV1666" s="1"/>
      <c r="AW1666" s="1"/>
      <c r="AX1666" s="59"/>
      <c r="AY1666" s="1"/>
      <c r="AZ1666" s="1"/>
      <c r="BA1666" s="5"/>
      <c r="BC1666" s="1"/>
      <c r="BD1666" s="1"/>
    </row>
    <row r="1667" spans="47:56" x14ac:dyDescent="0.35">
      <c r="AU1667" s="1"/>
      <c r="AV1667" s="1"/>
      <c r="AW1667" s="1"/>
      <c r="AX1667" s="59"/>
      <c r="AY1667" s="1"/>
      <c r="AZ1667" s="1"/>
      <c r="BA1667" s="5"/>
      <c r="BC1667" s="1"/>
      <c r="BD1667" s="1"/>
    </row>
    <row r="1668" spans="47:56" x14ac:dyDescent="0.35">
      <c r="AU1668" s="1"/>
      <c r="AV1668" s="1"/>
      <c r="AW1668" s="1"/>
      <c r="AX1668" s="59"/>
      <c r="AY1668" s="1"/>
      <c r="AZ1668" s="1"/>
      <c r="BA1668" s="5"/>
      <c r="BC1668" s="1"/>
      <c r="BD1668" s="1"/>
    </row>
    <row r="1669" spans="47:56" x14ac:dyDescent="0.35">
      <c r="AU1669" s="1"/>
      <c r="AV1669" s="1"/>
      <c r="AW1669" s="1"/>
      <c r="AX1669" s="59"/>
      <c r="AY1669" s="1"/>
      <c r="AZ1669" s="1"/>
      <c r="BA1669" s="5"/>
      <c r="BC1669" s="1"/>
      <c r="BD1669" s="1"/>
    </row>
    <row r="1670" spans="47:56" x14ac:dyDescent="0.35">
      <c r="AU1670" s="1"/>
      <c r="AV1670" s="1"/>
      <c r="AW1670" s="1"/>
      <c r="AX1670" s="59"/>
      <c r="AY1670" s="1"/>
      <c r="AZ1670" s="1"/>
      <c r="BA1670" s="5"/>
      <c r="BC1670" s="1"/>
      <c r="BD1670" s="1"/>
    </row>
    <row r="1671" spans="47:56" x14ac:dyDescent="0.35">
      <c r="AU1671" s="1"/>
      <c r="AV1671" s="1"/>
      <c r="AW1671" s="1"/>
      <c r="AX1671" s="59"/>
      <c r="AY1671" s="1"/>
      <c r="AZ1671" s="1"/>
      <c r="BA1671" s="5"/>
      <c r="BC1671" s="1"/>
      <c r="BD1671" s="1"/>
    </row>
    <row r="1672" spans="47:56" x14ac:dyDescent="0.35">
      <c r="AU1672" s="1"/>
      <c r="AV1672" s="1"/>
      <c r="AW1672" s="1"/>
      <c r="AX1672" s="59"/>
      <c r="AY1672" s="1"/>
      <c r="AZ1672" s="1"/>
      <c r="BA1672" s="5"/>
      <c r="BC1672" s="1"/>
      <c r="BD1672" s="1"/>
    </row>
    <row r="1673" spans="47:56" x14ac:dyDescent="0.35">
      <c r="AU1673" s="1"/>
      <c r="AV1673" s="1"/>
      <c r="AW1673" s="1"/>
      <c r="AX1673" s="59"/>
      <c r="AY1673" s="1"/>
      <c r="AZ1673" s="1"/>
      <c r="BA1673" s="5"/>
      <c r="BC1673" s="1"/>
      <c r="BD1673" s="1"/>
    </row>
    <row r="1674" spans="47:56" x14ac:dyDescent="0.35">
      <c r="AU1674" s="1"/>
      <c r="AV1674" s="1"/>
      <c r="AW1674" s="1"/>
      <c r="AX1674" s="59"/>
      <c r="AY1674" s="1"/>
      <c r="AZ1674" s="1"/>
      <c r="BA1674" s="5"/>
      <c r="BC1674" s="1"/>
      <c r="BD1674" s="1"/>
    </row>
    <row r="1675" spans="47:56" x14ac:dyDescent="0.35">
      <c r="AU1675" s="1"/>
      <c r="AV1675" s="1"/>
      <c r="AW1675" s="1"/>
      <c r="AX1675" s="59"/>
      <c r="AY1675" s="1"/>
      <c r="AZ1675" s="1"/>
      <c r="BA1675" s="5"/>
      <c r="BC1675" s="1"/>
      <c r="BD1675" s="1"/>
    </row>
    <row r="1676" spans="47:56" x14ac:dyDescent="0.35">
      <c r="AU1676" s="1"/>
      <c r="AV1676" s="1"/>
      <c r="AW1676" s="1"/>
      <c r="AX1676" s="59"/>
      <c r="AY1676" s="1"/>
      <c r="AZ1676" s="1"/>
      <c r="BA1676" s="5"/>
      <c r="BC1676" s="1"/>
      <c r="BD1676" s="1"/>
    </row>
    <row r="1677" spans="47:56" x14ac:dyDescent="0.35">
      <c r="AU1677" s="1"/>
      <c r="AV1677" s="1"/>
      <c r="AW1677" s="1"/>
      <c r="AX1677" s="59"/>
      <c r="AY1677" s="1"/>
      <c r="AZ1677" s="1"/>
      <c r="BA1677" s="5"/>
      <c r="BC1677" s="1"/>
      <c r="BD1677" s="1"/>
    </row>
    <row r="1678" spans="47:56" x14ac:dyDescent="0.35">
      <c r="AU1678" s="1"/>
      <c r="AV1678" s="1"/>
      <c r="AW1678" s="1"/>
      <c r="AX1678" s="59"/>
      <c r="AY1678" s="1"/>
      <c r="AZ1678" s="1"/>
      <c r="BA1678" s="5"/>
      <c r="BC1678" s="1"/>
      <c r="BD1678" s="1"/>
    </row>
    <row r="1679" spans="47:56" x14ac:dyDescent="0.35">
      <c r="AU1679" s="1"/>
      <c r="AV1679" s="1"/>
      <c r="AW1679" s="1"/>
      <c r="AX1679" s="59"/>
      <c r="AY1679" s="1"/>
      <c r="AZ1679" s="1"/>
      <c r="BA1679" s="5"/>
      <c r="BC1679" s="1"/>
      <c r="BD1679" s="1"/>
    </row>
    <row r="1680" spans="47:56" x14ac:dyDescent="0.35">
      <c r="AU1680" s="1"/>
      <c r="AV1680" s="1"/>
      <c r="AW1680" s="1"/>
      <c r="AX1680" s="59"/>
      <c r="AY1680" s="1"/>
      <c r="AZ1680" s="1"/>
      <c r="BA1680" s="5"/>
      <c r="BC1680" s="1"/>
      <c r="BD1680" s="1"/>
    </row>
    <row r="1681" spans="47:56" x14ac:dyDescent="0.35">
      <c r="AU1681" s="1"/>
      <c r="AV1681" s="1"/>
      <c r="AW1681" s="1"/>
      <c r="AX1681" s="59"/>
      <c r="AY1681" s="1"/>
      <c r="AZ1681" s="1"/>
      <c r="BA1681" s="5"/>
      <c r="BC1681" s="1"/>
      <c r="BD1681" s="1"/>
    </row>
    <row r="1682" spans="47:56" x14ac:dyDescent="0.35">
      <c r="AU1682" s="1"/>
      <c r="AV1682" s="1"/>
      <c r="AW1682" s="1"/>
      <c r="AX1682" s="59"/>
      <c r="AY1682" s="1"/>
      <c r="AZ1682" s="1"/>
      <c r="BA1682" s="5"/>
      <c r="BC1682" s="1"/>
      <c r="BD1682" s="1"/>
    </row>
    <row r="1683" spans="47:56" x14ac:dyDescent="0.35">
      <c r="AU1683" s="1"/>
      <c r="AV1683" s="1"/>
      <c r="AW1683" s="1"/>
      <c r="AX1683" s="59"/>
      <c r="AY1683" s="1"/>
      <c r="AZ1683" s="1"/>
      <c r="BA1683" s="5"/>
      <c r="BC1683" s="1"/>
      <c r="BD1683" s="1"/>
    </row>
    <row r="1684" spans="47:56" x14ac:dyDescent="0.35">
      <c r="AU1684" s="1"/>
      <c r="AV1684" s="1"/>
      <c r="AW1684" s="1"/>
      <c r="AX1684" s="59"/>
      <c r="AY1684" s="1"/>
      <c r="AZ1684" s="1"/>
      <c r="BA1684" s="5"/>
      <c r="BC1684" s="1"/>
      <c r="BD1684" s="1"/>
    </row>
    <row r="1685" spans="47:56" x14ac:dyDescent="0.35">
      <c r="AU1685" s="1"/>
      <c r="AV1685" s="1"/>
      <c r="AW1685" s="1"/>
      <c r="AX1685" s="59"/>
      <c r="AY1685" s="1"/>
      <c r="AZ1685" s="1"/>
      <c r="BA1685" s="5"/>
      <c r="BC1685" s="1"/>
      <c r="BD1685" s="1"/>
    </row>
    <row r="1686" spans="47:56" x14ac:dyDescent="0.35">
      <c r="AU1686" s="1"/>
      <c r="AV1686" s="1"/>
      <c r="AW1686" s="1"/>
      <c r="AX1686" s="59"/>
      <c r="AY1686" s="1"/>
      <c r="AZ1686" s="1"/>
      <c r="BA1686" s="5"/>
      <c r="BC1686" s="1"/>
      <c r="BD1686" s="1"/>
    </row>
    <row r="1687" spans="47:56" x14ac:dyDescent="0.35">
      <c r="AU1687" s="1"/>
      <c r="AV1687" s="1"/>
      <c r="AW1687" s="1"/>
      <c r="AX1687" s="59"/>
      <c r="AY1687" s="1"/>
      <c r="AZ1687" s="1"/>
      <c r="BA1687" s="5"/>
      <c r="BC1687" s="1"/>
      <c r="BD1687" s="1"/>
    </row>
    <row r="1688" spans="47:56" x14ac:dyDescent="0.35">
      <c r="AU1688" s="1"/>
      <c r="AV1688" s="1"/>
      <c r="AW1688" s="1"/>
      <c r="AX1688" s="59"/>
      <c r="AY1688" s="1"/>
      <c r="AZ1688" s="1"/>
      <c r="BA1688" s="5"/>
      <c r="BC1688" s="1"/>
      <c r="BD1688" s="1"/>
    </row>
    <row r="1689" spans="47:56" x14ac:dyDescent="0.35">
      <c r="AU1689" s="1"/>
      <c r="AV1689" s="1"/>
      <c r="AW1689" s="1"/>
      <c r="AX1689" s="59"/>
      <c r="AY1689" s="1"/>
      <c r="AZ1689" s="1"/>
      <c r="BA1689" s="5"/>
      <c r="BC1689" s="1"/>
      <c r="BD1689" s="1"/>
    </row>
    <row r="1690" spans="47:56" x14ac:dyDescent="0.35">
      <c r="AU1690" s="1"/>
      <c r="AV1690" s="1"/>
      <c r="AW1690" s="1"/>
      <c r="AX1690" s="59"/>
      <c r="AY1690" s="1"/>
      <c r="AZ1690" s="1"/>
      <c r="BA1690" s="5"/>
      <c r="BC1690" s="1"/>
      <c r="BD1690" s="1"/>
    </row>
    <row r="1691" spans="47:56" x14ac:dyDescent="0.35">
      <c r="AU1691" s="1"/>
      <c r="AV1691" s="1"/>
      <c r="AW1691" s="1"/>
      <c r="AX1691" s="59"/>
      <c r="AY1691" s="1"/>
      <c r="AZ1691" s="1"/>
      <c r="BA1691" s="5"/>
      <c r="BC1691" s="1"/>
      <c r="BD1691" s="1"/>
    </row>
    <row r="1692" spans="47:56" x14ac:dyDescent="0.35">
      <c r="AU1692" s="1"/>
      <c r="AV1692" s="1"/>
      <c r="AW1692" s="1"/>
      <c r="AX1692" s="59"/>
      <c r="AY1692" s="1"/>
      <c r="AZ1692" s="1"/>
      <c r="BA1692" s="5"/>
      <c r="BC1692" s="1"/>
      <c r="BD1692" s="1"/>
    </row>
    <row r="1693" spans="47:56" x14ac:dyDescent="0.35">
      <c r="AU1693" s="1"/>
      <c r="AV1693" s="1"/>
      <c r="AW1693" s="1"/>
      <c r="AX1693" s="59"/>
      <c r="AY1693" s="1"/>
      <c r="AZ1693" s="1"/>
      <c r="BA1693" s="5"/>
      <c r="BC1693" s="1"/>
      <c r="BD1693" s="1"/>
    </row>
    <row r="1694" spans="47:56" x14ac:dyDescent="0.35">
      <c r="AU1694" s="1"/>
      <c r="AV1694" s="1"/>
      <c r="AW1694" s="1"/>
      <c r="AX1694" s="59"/>
      <c r="AY1694" s="1"/>
      <c r="AZ1694" s="1"/>
      <c r="BA1694" s="5"/>
      <c r="BC1694" s="1"/>
      <c r="BD1694" s="1"/>
    </row>
    <row r="1695" spans="47:56" x14ac:dyDescent="0.35">
      <c r="AU1695" s="1"/>
      <c r="AV1695" s="1"/>
      <c r="AW1695" s="1"/>
      <c r="AX1695" s="59"/>
      <c r="AY1695" s="1"/>
      <c r="AZ1695" s="1"/>
      <c r="BA1695" s="5"/>
      <c r="BC1695" s="1"/>
      <c r="BD1695" s="1"/>
    </row>
    <row r="1696" spans="47:56" x14ac:dyDescent="0.35">
      <c r="AU1696" s="1"/>
      <c r="AV1696" s="1"/>
      <c r="AW1696" s="1"/>
      <c r="AX1696" s="59"/>
      <c r="AY1696" s="1"/>
      <c r="AZ1696" s="1"/>
      <c r="BA1696" s="5"/>
      <c r="BC1696" s="1"/>
      <c r="BD1696" s="1"/>
    </row>
    <row r="1697" spans="47:56" x14ac:dyDescent="0.35">
      <c r="AU1697" s="1"/>
      <c r="AV1697" s="1"/>
      <c r="AW1697" s="1"/>
      <c r="AX1697" s="59"/>
      <c r="AY1697" s="1"/>
      <c r="AZ1697" s="1"/>
      <c r="BA1697" s="5"/>
      <c r="BC1697" s="1"/>
      <c r="BD1697" s="1"/>
    </row>
    <row r="1698" spans="47:56" x14ac:dyDescent="0.35">
      <c r="AU1698" s="1"/>
      <c r="AV1698" s="1"/>
      <c r="AW1698" s="1"/>
      <c r="AX1698" s="59"/>
      <c r="AY1698" s="1"/>
      <c r="AZ1698" s="1"/>
      <c r="BA1698" s="5"/>
      <c r="BC1698" s="1"/>
      <c r="BD1698" s="1"/>
    </row>
    <row r="1699" spans="47:56" x14ac:dyDescent="0.35">
      <c r="AU1699" s="1"/>
      <c r="AV1699" s="1"/>
      <c r="AW1699" s="1"/>
      <c r="AX1699" s="59"/>
      <c r="AY1699" s="1"/>
      <c r="AZ1699" s="1"/>
      <c r="BA1699" s="5"/>
      <c r="BC1699" s="1"/>
      <c r="BD1699" s="1"/>
    </row>
    <row r="1700" spans="47:56" x14ac:dyDescent="0.35">
      <c r="AU1700" s="1"/>
      <c r="AV1700" s="1"/>
      <c r="AW1700" s="1"/>
      <c r="AX1700" s="59"/>
      <c r="AY1700" s="1"/>
      <c r="AZ1700" s="1"/>
      <c r="BA1700" s="5"/>
      <c r="BC1700" s="1"/>
      <c r="BD1700" s="1"/>
    </row>
    <row r="1701" spans="47:56" x14ac:dyDescent="0.35">
      <c r="AU1701" s="1"/>
      <c r="AV1701" s="1"/>
      <c r="AW1701" s="1"/>
      <c r="AX1701" s="59"/>
      <c r="AY1701" s="1"/>
      <c r="AZ1701" s="1"/>
      <c r="BA1701" s="5"/>
      <c r="BC1701" s="1"/>
      <c r="BD1701" s="1"/>
    </row>
    <row r="1702" spans="47:56" x14ac:dyDescent="0.35">
      <c r="AU1702" s="1"/>
      <c r="AV1702" s="1"/>
      <c r="AW1702" s="1"/>
      <c r="AX1702" s="59"/>
      <c r="AY1702" s="1"/>
      <c r="AZ1702" s="1"/>
      <c r="BA1702" s="5"/>
      <c r="BC1702" s="1"/>
      <c r="BD1702" s="1"/>
    </row>
    <row r="1703" spans="47:56" x14ac:dyDescent="0.35">
      <c r="AU1703" s="1"/>
      <c r="AV1703" s="1"/>
      <c r="AW1703" s="1"/>
      <c r="AX1703" s="59"/>
      <c r="AY1703" s="1"/>
      <c r="AZ1703" s="1"/>
      <c r="BA1703" s="5"/>
      <c r="BC1703" s="1"/>
      <c r="BD1703" s="1"/>
    </row>
    <row r="1704" spans="47:56" x14ac:dyDescent="0.35">
      <c r="AU1704" s="1"/>
      <c r="AV1704" s="1"/>
      <c r="AW1704" s="1"/>
      <c r="AX1704" s="59"/>
      <c r="AY1704" s="1"/>
      <c r="AZ1704" s="1"/>
      <c r="BA1704" s="5"/>
      <c r="BC1704" s="1"/>
      <c r="BD1704" s="1"/>
    </row>
    <row r="1705" spans="47:56" x14ac:dyDescent="0.35">
      <c r="AU1705" s="1"/>
      <c r="AV1705" s="1"/>
      <c r="AW1705" s="1"/>
      <c r="AX1705" s="59"/>
      <c r="AY1705" s="1"/>
      <c r="AZ1705" s="1"/>
      <c r="BA1705" s="5"/>
      <c r="BC1705" s="1"/>
      <c r="BD1705" s="1"/>
    </row>
    <row r="1706" spans="47:56" x14ac:dyDescent="0.35">
      <c r="AU1706" s="1"/>
      <c r="AV1706" s="1"/>
      <c r="AW1706" s="1"/>
      <c r="AX1706" s="59"/>
      <c r="AY1706" s="1"/>
      <c r="AZ1706" s="1"/>
      <c r="BA1706" s="5"/>
      <c r="BC1706" s="1"/>
      <c r="BD1706" s="1"/>
    </row>
    <row r="1707" spans="47:56" x14ac:dyDescent="0.35">
      <c r="AU1707" s="1"/>
      <c r="AV1707" s="1"/>
      <c r="AW1707" s="1"/>
      <c r="AX1707" s="59"/>
      <c r="AY1707" s="1"/>
      <c r="AZ1707" s="1"/>
      <c r="BA1707" s="5"/>
      <c r="BC1707" s="1"/>
      <c r="BD1707" s="1"/>
    </row>
    <row r="1708" spans="47:56" x14ac:dyDescent="0.35">
      <c r="AU1708" s="1"/>
      <c r="AV1708" s="1"/>
      <c r="AW1708" s="1"/>
      <c r="AX1708" s="59"/>
      <c r="AY1708" s="1"/>
      <c r="AZ1708" s="1"/>
      <c r="BA1708" s="5"/>
      <c r="BC1708" s="1"/>
      <c r="BD1708" s="1"/>
    </row>
    <row r="1709" spans="47:56" x14ac:dyDescent="0.35">
      <c r="AU1709" s="1"/>
      <c r="AV1709" s="1"/>
      <c r="AW1709" s="1"/>
      <c r="AX1709" s="59"/>
      <c r="AY1709" s="1"/>
      <c r="AZ1709" s="1"/>
      <c r="BA1709" s="5"/>
      <c r="BC1709" s="1"/>
      <c r="BD1709" s="1"/>
    </row>
    <row r="1710" spans="47:56" x14ac:dyDescent="0.35">
      <c r="AU1710" s="1"/>
      <c r="AV1710" s="1"/>
      <c r="AW1710" s="1"/>
      <c r="AX1710" s="59"/>
      <c r="AY1710" s="1"/>
      <c r="AZ1710" s="1"/>
      <c r="BA1710" s="5"/>
      <c r="BC1710" s="1"/>
      <c r="BD1710" s="1"/>
    </row>
    <row r="1711" spans="47:56" x14ac:dyDescent="0.35">
      <c r="AU1711" s="1"/>
      <c r="AV1711" s="1"/>
      <c r="AW1711" s="1"/>
      <c r="AX1711" s="59"/>
      <c r="AY1711" s="1"/>
      <c r="AZ1711" s="1"/>
      <c r="BA1711" s="5"/>
      <c r="BC1711" s="1"/>
      <c r="BD1711" s="1"/>
    </row>
    <row r="1712" spans="47:56" x14ac:dyDescent="0.35">
      <c r="AU1712" s="1"/>
      <c r="AV1712" s="1"/>
      <c r="AW1712" s="1"/>
      <c r="AX1712" s="59"/>
      <c r="AY1712" s="1"/>
      <c r="AZ1712" s="1"/>
      <c r="BA1712" s="5"/>
      <c r="BC1712" s="1"/>
      <c r="BD1712" s="1"/>
    </row>
    <row r="1713" spans="47:56" x14ac:dyDescent="0.35">
      <c r="AU1713" s="1"/>
      <c r="AV1713" s="1"/>
      <c r="AW1713" s="1"/>
      <c r="AX1713" s="59"/>
      <c r="AY1713" s="1"/>
      <c r="AZ1713" s="1"/>
      <c r="BA1713" s="5"/>
      <c r="BC1713" s="1"/>
      <c r="BD1713" s="1"/>
    </row>
    <row r="1714" spans="47:56" x14ac:dyDescent="0.35">
      <c r="AU1714" s="1"/>
      <c r="AV1714" s="1"/>
      <c r="AW1714" s="1"/>
      <c r="AX1714" s="59"/>
      <c r="AY1714" s="1"/>
      <c r="AZ1714" s="1"/>
      <c r="BA1714" s="5"/>
      <c r="BC1714" s="1"/>
      <c r="BD1714" s="1"/>
    </row>
    <row r="1715" spans="47:56" x14ac:dyDescent="0.35">
      <c r="AU1715" s="1"/>
      <c r="AV1715" s="1"/>
      <c r="AW1715" s="1"/>
      <c r="AX1715" s="59"/>
      <c r="AY1715" s="1"/>
      <c r="AZ1715" s="1"/>
      <c r="BA1715" s="5"/>
      <c r="BC1715" s="1"/>
      <c r="BD1715" s="1"/>
    </row>
    <row r="1716" spans="47:56" x14ac:dyDescent="0.35">
      <c r="AU1716" s="1"/>
      <c r="AV1716" s="1"/>
      <c r="AW1716" s="1"/>
      <c r="AX1716" s="59"/>
      <c r="AY1716" s="1"/>
      <c r="AZ1716" s="1"/>
      <c r="BA1716" s="5"/>
      <c r="BC1716" s="1"/>
      <c r="BD1716" s="1"/>
    </row>
    <row r="1717" spans="47:56" x14ac:dyDescent="0.35">
      <c r="AU1717" s="1"/>
      <c r="AV1717" s="1"/>
      <c r="AW1717" s="1"/>
      <c r="AX1717" s="59"/>
      <c r="AY1717" s="1"/>
      <c r="AZ1717" s="1"/>
      <c r="BA1717" s="5"/>
      <c r="BC1717" s="1"/>
      <c r="BD1717" s="1"/>
    </row>
    <row r="1718" spans="47:56" x14ac:dyDescent="0.35">
      <c r="AU1718" s="1"/>
      <c r="AV1718" s="1"/>
      <c r="AW1718" s="1"/>
      <c r="AX1718" s="59"/>
      <c r="AY1718" s="1"/>
      <c r="AZ1718" s="1"/>
      <c r="BA1718" s="5"/>
      <c r="BC1718" s="1"/>
      <c r="BD1718" s="1"/>
    </row>
    <row r="1719" spans="47:56" x14ac:dyDescent="0.35">
      <c r="AU1719" s="1"/>
      <c r="AV1719" s="1"/>
      <c r="AW1719" s="1"/>
      <c r="AX1719" s="59"/>
      <c r="AY1719" s="1"/>
      <c r="AZ1719" s="1"/>
      <c r="BA1719" s="5"/>
      <c r="BC1719" s="1"/>
      <c r="BD1719" s="1"/>
    </row>
    <row r="1720" spans="47:56" x14ac:dyDescent="0.35">
      <c r="AU1720" s="1"/>
      <c r="AV1720" s="1"/>
      <c r="AW1720" s="1"/>
      <c r="AX1720" s="59"/>
      <c r="AY1720" s="1"/>
      <c r="AZ1720" s="1"/>
      <c r="BA1720" s="5"/>
      <c r="BC1720" s="1"/>
      <c r="BD1720" s="1"/>
    </row>
    <row r="1721" spans="47:56" x14ac:dyDescent="0.35">
      <c r="AU1721" s="1"/>
      <c r="AV1721" s="1"/>
      <c r="AW1721" s="1"/>
      <c r="AX1721" s="59"/>
      <c r="AY1721" s="1"/>
      <c r="AZ1721" s="1"/>
      <c r="BA1721" s="5"/>
      <c r="BC1721" s="1"/>
      <c r="BD1721" s="1"/>
    </row>
    <row r="1722" spans="47:56" x14ac:dyDescent="0.35">
      <c r="AU1722" s="1"/>
      <c r="AV1722" s="1"/>
      <c r="AW1722" s="1"/>
      <c r="AX1722" s="59"/>
      <c r="AY1722" s="1"/>
      <c r="AZ1722" s="1"/>
      <c r="BA1722" s="5"/>
      <c r="BC1722" s="1"/>
      <c r="BD1722" s="1"/>
    </row>
    <row r="1723" spans="47:56" x14ac:dyDescent="0.35">
      <c r="AU1723" s="1"/>
      <c r="AV1723" s="1"/>
      <c r="AW1723" s="1"/>
      <c r="AX1723" s="59"/>
      <c r="AY1723" s="1"/>
      <c r="AZ1723" s="1"/>
      <c r="BA1723" s="5"/>
      <c r="BC1723" s="1"/>
      <c r="BD1723" s="1"/>
    </row>
    <row r="1724" spans="47:56" x14ac:dyDescent="0.35">
      <c r="AU1724" s="1"/>
      <c r="AV1724" s="1"/>
      <c r="AW1724" s="1"/>
      <c r="AX1724" s="59"/>
      <c r="AY1724" s="1"/>
      <c r="AZ1724" s="1"/>
      <c r="BA1724" s="5"/>
      <c r="BC1724" s="1"/>
      <c r="BD1724" s="1"/>
    </row>
    <row r="1725" spans="47:56" x14ac:dyDescent="0.35">
      <c r="AU1725" s="1"/>
      <c r="AV1725" s="1"/>
      <c r="AW1725" s="1"/>
      <c r="AX1725" s="59"/>
      <c r="AY1725" s="1"/>
      <c r="AZ1725" s="1"/>
      <c r="BA1725" s="5"/>
      <c r="BC1725" s="1"/>
      <c r="BD1725" s="1"/>
    </row>
    <row r="1726" spans="47:56" x14ac:dyDescent="0.35">
      <c r="AU1726" s="1"/>
      <c r="AV1726" s="1"/>
      <c r="AW1726" s="1"/>
      <c r="AX1726" s="59"/>
      <c r="AY1726" s="1"/>
      <c r="AZ1726" s="1"/>
      <c r="BA1726" s="5"/>
      <c r="BC1726" s="1"/>
      <c r="BD1726" s="1"/>
    </row>
    <row r="1727" spans="47:56" x14ac:dyDescent="0.35">
      <c r="AU1727" s="1"/>
      <c r="AV1727" s="1"/>
      <c r="AW1727" s="1"/>
      <c r="AX1727" s="59"/>
      <c r="AY1727" s="1"/>
      <c r="AZ1727" s="1"/>
      <c r="BA1727" s="5"/>
      <c r="BC1727" s="1"/>
      <c r="BD1727" s="1"/>
    </row>
    <row r="1728" spans="47:56" x14ac:dyDescent="0.35">
      <c r="AU1728" s="1"/>
      <c r="AV1728" s="1"/>
      <c r="AW1728" s="1"/>
      <c r="AX1728" s="59"/>
      <c r="AY1728" s="1"/>
      <c r="AZ1728" s="1"/>
      <c r="BA1728" s="5"/>
      <c r="BC1728" s="1"/>
      <c r="BD1728" s="1"/>
    </row>
    <row r="1729" spans="47:56" x14ac:dyDescent="0.35">
      <c r="AU1729" s="1"/>
      <c r="AV1729" s="1"/>
      <c r="AW1729" s="1"/>
      <c r="AX1729" s="59"/>
      <c r="AY1729" s="1"/>
      <c r="AZ1729" s="1"/>
      <c r="BA1729" s="5"/>
      <c r="BC1729" s="1"/>
      <c r="BD1729" s="1"/>
    </row>
    <row r="1730" spans="47:56" x14ac:dyDescent="0.35">
      <c r="AU1730" s="1"/>
      <c r="AV1730" s="1"/>
      <c r="AW1730" s="1"/>
      <c r="AX1730" s="59"/>
      <c r="AY1730" s="1"/>
      <c r="AZ1730" s="1"/>
      <c r="BA1730" s="5"/>
      <c r="BC1730" s="1"/>
      <c r="BD1730" s="1"/>
    </row>
    <row r="1731" spans="47:56" x14ac:dyDescent="0.35">
      <c r="AU1731" s="1"/>
      <c r="AV1731" s="1"/>
      <c r="AW1731" s="1"/>
      <c r="AX1731" s="59"/>
      <c r="AY1731" s="1"/>
      <c r="AZ1731" s="1"/>
      <c r="BA1731" s="5"/>
      <c r="BC1731" s="1"/>
      <c r="BD1731" s="1"/>
    </row>
    <row r="1732" spans="47:56" x14ac:dyDescent="0.35">
      <c r="AU1732" s="1"/>
      <c r="AV1732" s="1"/>
      <c r="AW1732" s="1"/>
      <c r="AX1732" s="59"/>
      <c r="AY1732" s="1"/>
      <c r="AZ1732" s="1"/>
      <c r="BA1732" s="5"/>
      <c r="BC1732" s="1"/>
      <c r="BD1732" s="1"/>
    </row>
    <row r="1733" spans="47:56" x14ac:dyDescent="0.35">
      <c r="AU1733" s="1"/>
      <c r="AV1733" s="1"/>
      <c r="AW1733" s="1"/>
      <c r="AX1733" s="59"/>
      <c r="AY1733" s="1"/>
      <c r="AZ1733" s="1"/>
      <c r="BA1733" s="5"/>
      <c r="BC1733" s="1"/>
      <c r="BD1733" s="1"/>
    </row>
    <row r="1734" spans="47:56" x14ac:dyDescent="0.35">
      <c r="AU1734" s="1"/>
      <c r="AV1734" s="1"/>
      <c r="AW1734" s="1"/>
      <c r="AX1734" s="59"/>
      <c r="AY1734" s="1"/>
      <c r="AZ1734" s="1"/>
      <c r="BA1734" s="5"/>
      <c r="BC1734" s="1"/>
      <c r="BD1734" s="1"/>
    </row>
    <row r="1735" spans="47:56" x14ac:dyDescent="0.35">
      <c r="AU1735" s="1"/>
      <c r="AV1735" s="1"/>
      <c r="AW1735" s="1"/>
      <c r="AX1735" s="59"/>
      <c r="AY1735" s="1"/>
      <c r="AZ1735" s="1"/>
      <c r="BA1735" s="5"/>
      <c r="BC1735" s="1"/>
      <c r="BD1735" s="1"/>
    </row>
    <row r="1736" spans="47:56" x14ac:dyDescent="0.35">
      <c r="AU1736" s="1"/>
      <c r="AV1736" s="1"/>
      <c r="AW1736" s="1"/>
      <c r="AX1736" s="59"/>
      <c r="AY1736" s="1"/>
      <c r="AZ1736" s="1"/>
      <c r="BA1736" s="5"/>
      <c r="BC1736" s="1"/>
      <c r="BD1736" s="1"/>
    </row>
    <row r="1737" spans="47:56" x14ac:dyDescent="0.35">
      <c r="AU1737" s="1"/>
      <c r="AV1737" s="1"/>
      <c r="AW1737" s="1"/>
      <c r="AX1737" s="59"/>
      <c r="AY1737" s="1"/>
      <c r="AZ1737" s="1"/>
      <c r="BA1737" s="5"/>
      <c r="BC1737" s="1"/>
      <c r="BD1737" s="1"/>
    </row>
    <row r="1738" spans="47:56" x14ac:dyDescent="0.35">
      <c r="AU1738" s="1"/>
      <c r="AV1738" s="1"/>
      <c r="AW1738" s="1"/>
      <c r="AX1738" s="59"/>
      <c r="AY1738" s="1"/>
      <c r="AZ1738" s="1"/>
      <c r="BA1738" s="5"/>
      <c r="BC1738" s="1"/>
      <c r="BD1738" s="1"/>
    </row>
    <row r="1739" spans="47:56" x14ac:dyDescent="0.35">
      <c r="AU1739" s="1"/>
      <c r="AV1739" s="1"/>
      <c r="AW1739" s="1"/>
      <c r="AX1739" s="59"/>
      <c r="AY1739" s="1"/>
      <c r="AZ1739" s="1"/>
      <c r="BA1739" s="5"/>
      <c r="BC1739" s="1"/>
      <c r="BD1739" s="1"/>
    </row>
    <row r="1740" spans="47:56" x14ac:dyDescent="0.35">
      <c r="AU1740" s="1"/>
      <c r="AV1740" s="1"/>
      <c r="AW1740" s="1"/>
      <c r="AX1740" s="59"/>
      <c r="AY1740" s="1"/>
      <c r="AZ1740" s="1"/>
      <c r="BA1740" s="5"/>
      <c r="BC1740" s="1"/>
      <c r="BD1740" s="1"/>
    </row>
    <row r="1741" spans="47:56" x14ac:dyDescent="0.35">
      <c r="AU1741" s="1"/>
      <c r="AV1741" s="1"/>
      <c r="AW1741" s="1"/>
      <c r="AX1741" s="59"/>
      <c r="AY1741" s="1"/>
      <c r="AZ1741" s="1"/>
      <c r="BA1741" s="5"/>
      <c r="BC1741" s="1"/>
      <c r="BD1741" s="1"/>
    </row>
    <row r="1742" spans="47:56" x14ac:dyDescent="0.35">
      <c r="AU1742" s="1"/>
      <c r="AV1742" s="1"/>
      <c r="AW1742" s="1"/>
      <c r="AX1742" s="59"/>
      <c r="AY1742" s="1"/>
      <c r="AZ1742" s="1"/>
      <c r="BA1742" s="5"/>
      <c r="BC1742" s="1"/>
      <c r="BD1742" s="1"/>
    </row>
    <row r="1743" spans="47:56" x14ac:dyDescent="0.35">
      <c r="AU1743" s="1"/>
      <c r="AV1743" s="1"/>
      <c r="AW1743" s="1"/>
      <c r="AX1743" s="59"/>
      <c r="AY1743" s="1"/>
      <c r="AZ1743" s="1"/>
      <c r="BA1743" s="5"/>
      <c r="BC1743" s="1"/>
      <c r="BD1743" s="1"/>
    </row>
    <row r="1744" spans="47:56" x14ac:dyDescent="0.35">
      <c r="AU1744" s="1"/>
      <c r="AV1744" s="1"/>
      <c r="AW1744" s="1"/>
      <c r="AX1744" s="59"/>
      <c r="AY1744" s="1"/>
      <c r="AZ1744" s="1"/>
      <c r="BA1744" s="5"/>
      <c r="BC1744" s="1"/>
      <c r="BD1744" s="1"/>
    </row>
    <row r="1745" spans="47:56" x14ac:dyDescent="0.35">
      <c r="AU1745" s="1"/>
      <c r="AV1745" s="1"/>
      <c r="AW1745" s="1"/>
      <c r="AX1745" s="59"/>
      <c r="AY1745" s="1"/>
      <c r="AZ1745" s="1"/>
      <c r="BA1745" s="5"/>
      <c r="BC1745" s="1"/>
      <c r="BD1745" s="1"/>
    </row>
    <row r="1746" spans="47:56" x14ac:dyDescent="0.35">
      <c r="AU1746" s="1"/>
      <c r="AV1746" s="1"/>
      <c r="AW1746" s="1"/>
      <c r="AX1746" s="59"/>
      <c r="AY1746" s="1"/>
      <c r="AZ1746" s="1"/>
      <c r="BA1746" s="5"/>
      <c r="BC1746" s="1"/>
      <c r="BD1746" s="1"/>
    </row>
    <row r="1747" spans="47:56" x14ac:dyDescent="0.35">
      <c r="AU1747" s="1"/>
      <c r="AV1747" s="1"/>
      <c r="AW1747" s="1"/>
      <c r="AX1747" s="59"/>
      <c r="AY1747" s="1"/>
      <c r="AZ1747" s="1"/>
      <c r="BA1747" s="5"/>
      <c r="BC1747" s="1"/>
      <c r="BD1747" s="1"/>
    </row>
    <row r="1748" spans="47:56" x14ac:dyDescent="0.35">
      <c r="AU1748" s="1"/>
      <c r="AV1748" s="1"/>
      <c r="AW1748" s="1"/>
      <c r="AX1748" s="59"/>
      <c r="AY1748" s="1"/>
      <c r="AZ1748" s="1"/>
      <c r="BA1748" s="5"/>
      <c r="BC1748" s="1"/>
      <c r="BD1748" s="1"/>
    </row>
    <row r="1749" spans="47:56" x14ac:dyDescent="0.35">
      <c r="AU1749" s="1"/>
      <c r="AV1749" s="1"/>
      <c r="AW1749" s="1"/>
      <c r="AX1749" s="59"/>
      <c r="AY1749" s="1"/>
      <c r="AZ1749" s="1"/>
      <c r="BA1749" s="5"/>
      <c r="BC1749" s="1"/>
      <c r="BD1749" s="1"/>
    </row>
    <row r="1750" spans="47:56" x14ac:dyDescent="0.35">
      <c r="AU1750" s="1"/>
      <c r="AV1750" s="1"/>
      <c r="AW1750" s="1"/>
      <c r="AX1750" s="59"/>
      <c r="AY1750" s="1"/>
      <c r="AZ1750" s="1"/>
      <c r="BA1750" s="5"/>
      <c r="BC1750" s="1"/>
      <c r="BD1750" s="1"/>
    </row>
    <row r="1751" spans="47:56" x14ac:dyDescent="0.35">
      <c r="AU1751" s="1"/>
      <c r="AV1751" s="1"/>
      <c r="AW1751" s="1"/>
      <c r="AX1751" s="59"/>
      <c r="AY1751" s="1"/>
      <c r="AZ1751" s="1"/>
      <c r="BA1751" s="5"/>
      <c r="BC1751" s="1"/>
      <c r="BD1751" s="1"/>
    </row>
    <row r="1752" spans="47:56" x14ac:dyDescent="0.35">
      <c r="AU1752" s="1"/>
      <c r="AV1752" s="1"/>
      <c r="AW1752" s="1"/>
      <c r="AX1752" s="59"/>
      <c r="AY1752" s="1"/>
      <c r="AZ1752" s="1"/>
      <c r="BA1752" s="5"/>
      <c r="BC1752" s="1"/>
      <c r="BD1752" s="1"/>
    </row>
    <row r="1753" spans="47:56" x14ac:dyDescent="0.35">
      <c r="AU1753" s="1"/>
      <c r="AV1753" s="1"/>
      <c r="AW1753" s="1"/>
      <c r="AX1753" s="59"/>
      <c r="AY1753" s="1"/>
      <c r="AZ1753" s="1"/>
      <c r="BA1753" s="5"/>
      <c r="BC1753" s="1"/>
      <c r="BD1753" s="1"/>
    </row>
    <row r="1754" spans="47:56" x14ac:dyDescent="0.35">
      <c r="AU1754" s="1"/>
      <c r="AV1754" s="1"/>
      <c r="AW1754" s="1"/>
      <c r="AX1754" s="59"/>
      <c r="AY1754" s="1"/>
      <c r="AZ1754" s="1"/>
      <c r="BA1754" s="5"/>
      <c r="BC1754" s="1"/>
      <c r="BD1754" s="1"/>
    </row>
    <row r="1755" spans="47:56" x14ac:dyDescent="0.35">
      <c r="AU1755" s="1"/>
      <c r="AV1755" s="1"/>
      <c r="AW1755" s="1"/>
      <c r="AX1755" s="59"/>
      <c r="AY1755" s="1"/>
      <c r="AZ1755" s="1"/>
      <c r="BA1755" s="5"/>
      <c r="BC1755" s="1"/>
      <c r="BD1755" s="1"/>
    </row>
    <row r="1756" spans="47:56" x14ac:dyDescent="0.35">
      <c r="AU1756" s="1"/>
      <c r="AV1756" s="1"/>
      <c r="AW1756" s="1"/>
      <c r="AX1756" s="59"/>
      <c r="AY1756" s="1"/>
      <c r="AZ1756" s="1"/>
      <c r="BA1756" s="5"/>
      <c r="BC1756" s="1"/>
      <c r="BD1756" s="1"/>
    </row>
    <row r="1757" spans="47:56" x14ac:dyDescent="0.35">
      <c r="AU1757" s="1"/>
      <c r="AV1757" s="1"/>
      <c r="AW1757" s="1"/>
      <c r="AX1757" s="59"/>
      <c r="AY1757" s="1"/>
      <c r="AZ1757" s="1"/>
      <c r="BA1757" s="5"/>
      <c r="BC1757" s="1"/>
      <c r="BD1757" s="1"/>
    </row>
    <row r="1758" spans="47:56" x14ac:dyDescent="0.35">
      <c r="AU1758" s="1"/>
      <c r="AV1758" s="1"/>
      <c r="AW1758" s="1"/>
      <c r="AX1758" s="59"/>
      <c r="AY1758" s="1"/>
      <c r="AZ1758" s="1"/>
      <c r="BA1758" s="5"/>
      <c r="BC1758" s="1"/>
      <c r="BD1758" s="1"/>
    </row>
    <row r="1759" spans="47:56" x14ac:dyDescent="0.35">
      <c r="AU1759" s="1"/>
      <c r="AV1759" s="1"/>
      <c r="AW1759" s="1"/>
      <c r="AX1759" s="59"/>
      <c r="AY1759" s="1"/>
      <c r="AZ1759" s="1"/>
      <c r="BA1759" s="5"/>
      <c r="BC1759" s="1"/>
      <c r="BD1759" s="1"/>
    </row>
    <row r="1760" spans="47:56" x14ac:dyDescent="0.35">
      <c r="AU1760" s="1"/>
      <c r="AV1760" s="1"/>
      <c r="AW1760" s="1"/>
      <c r="AX1760" s="59"/>
      <c r="AY1760" s="1"/>
      <c r="AZ1760" s="1"/>
      <c r="BA1760" s="5"/>
      <c r="BC1760" s="1"/>
      <c r="BD1760" s="1"/>
    </row>
    <row r="1761" spans="47:56" x14ac:dyDescent="0.35">
      <c r="AU1761" s="1"/>
      <c r="AV1761" s="1"/>
      <c r="AW1761" s="1"/>
      <c r="AX1761" s="59"/>
      <c r="AY1761" s="1"/>
      <c r="AZ1761" s="1"/>
      <c r="BA1761" s="5"/>
      <c r="BC1761" s="1"/>
      <c r="BD1761" s="1"/>
    </row>
    <row r="1762" spans="47:56" x14ac:dyDescent="0.35">
      <c r="AU1762" s="1"/>
      <c r="AV1762" s="1"/>
      <c r="AW1762" s="1"/>
      <c r="AX1762" s="59"/>
      <c r="AY1762" s="1"/>
      <c r="AZ1762" s="1"/>
      <c r="BA1762" s="5"/>
      <c r="BC1762" s="1"/>
      <c r="BD1762" s="1"/>
    </row>
    <row r="1763" spans="47:56" x14ac:dyDescent="0.35">
      <c r="AU1763" s="1"/>
      <c r="AV1763" s="1"/>
      <c r="AW1763" s="1"/>
      <c r="AX1763" s="59"/>
      <c r="AY1763" s="1"/>
      <c r="AZ1763" s="1"/>
      <c r="BA1763" s="5"/>
      <c r="BC1763" s="1"/>
      <c r="BD1763" s="1"/>
    </row>
    <row r="1764" spans="47:56" x14ac:dyDescent="0.35">
      <c r="AU1764" s="1"/>
      <c r="AV1764" s="1"/>
      <c r="AW1764" s="1"/>
      <c r="AX1764" s="59"/>
      <c r="AY1764" s="1"/>
      <c r="AZ1764" s="1"/>
      <c r="BA1764" s="5"/>
      <c r="BC1764" s="1"/>
      <c r="BD1764" s="1"/>
    </row>
    <row r="1765" spans="47:56" x14ac:dyDescent="0.35">
      <c r="AU1765" s="1"/>
      <c r="AV1765" s="1"/>
      <c r="AW1765" s="1"/>
      <c r="AX1765" s="59"/>
      <c r="AY1765" s="1"/>
      <c r="AZ1765" s="1"/>
      <c r="BA1765" s="5"/>
      <c r="BC1765" s="1"/>
      <c r="BD1765" s="1"/>
    </row>
    <row r="1766" spans="47:56" x14ac:dyDescent="0.35">
      <c r="AU1766" s="1"/>
      <c r="AV1766" s="1"/>
      <c r="AW1766" s="1"/>
      <c r="AX1766" s="59"/>
      <c r="AY1766" s="1"/>
      <c r="AZ1766" s="1"/>
      <c r="BA1766" s="5"/>
      <c r="BC1766" s="1"/>
      <c r="BD1766" s="1"/>
    </row>
    <row r="1767" spans="47:56" x14ac:dyDescent="0.35">
      <c r="AU1767" s="1"/>
      <c r="AV1767" s="1"/>
      <c r="AW1767" s="1"/>
      <c r="AX1767" s="59"/>
      <c r="AY1767" s="1"/>
      <c r="AZ1767" s="1"/>
      <c r="BA1767" s="5"/>
      <c r="BC1767" s="1"/>
      <c r="BD1767" s="1"/>
    </row>
    <row r="1768" spans="47:56" x14ac:dyDescent="0.35">
      <c r="AU1768" s="1"/>
      <c r="AV1768" s="1"/>
      <c r="AW1768" s="1"/>
      <c r="AX1768" s="59"/>
      <c r="AY1768" s="1"/>
      <c r="AZ1768" s="1"/>
      <c r="BA1768" s="5"/>
      <c r="BC1768" s="1"/>
      <c r="BD1768" s="1"/>
    </row>
    <row r="1769" spans="47:56" x14ac:dyDescent="0.35">
      <c r="AU1769" s="1"/>
      <c r="AV1769" s="1"/>
      <c r="AW1769" s="1"/>
      <c r="AX1769" s="59"/>
      <c r="AY1769" s="1"/>
      <c r="AZ1769" s="1"/>
      <c r="BA1769" s="5"/>
      <c r="BC1769" s="1"/>
      <c r="BD1769" s="1"/>
    </row>
    <row r="1770" spans="47:56" x14ac:dyDescent="0.35">
      <c r="AU1770" s="1"/>
      <c r="AV1770" s="1"/>
      <c r="AW1770" s="1"/>
      <c r="AX1770" s="59"/>
      <c r="AY1770" s="1"/>
      <c r="AZ1770" s="1"/>
      <c r="BA1770" s="5"/>
      <c r="BC1770" s="1"/>
      <c r="BD1770" s="1"/>
    </row>
    <row r="1771" spans="47:56" x14ac:dyDescent="0.35">
      <c r="AU1771" s="1"/>
      <c r="AV1771" s="1"/>
      <c r="AW1771" s="1"/>
      <c r="AX1771" s="59"/>
      <c r="AY1771" s="1"/>
      <c r="AZ1771" s="1"/>
      <c r="BA1771" s="5"/>
      <c r="BC1771" s="1"/>
      <c r="BD1771" s="1"/>
    </row>
    <row r="1772" spans="47:56" x14ac:dyDescent="0.35">
      <c r="AU1772" s="1"/>
      <c r="AV1772" s="1"/>
      <c r="AW1772" s="1"/>
      <c r="AX1772" s="59"/>
      <c r="AY1772" s="1"/>
      <c r="AZ1772" s="1"/>
      <c r="BA1772" s="5"/>
      <c r="BC1772" s="1"/>
      <c r="BD1772" s="1"/>
    </row>
    <row r="1773" spans="47:56" x14ac:dyDescent="0.35">
      <c r="AU1773" s="1"/>
      <c r="AV1773" s="1"/>
      <c r="AW1773" s="1"/>
      <c r="AX1773" s="59"/>
      <c r="AY1773" s="1"/>
      <c r="AZ1773" s="1"/>
      <c r="BA1773" s="5"/>
      <c r="BC1773" s="1"/>
      <c r="BD1773" s="1"/>
    </row>
    <row r="1774" spans="47:56" x14ac:dyDescent="0.35">
      <c r="AU1774" s="1"/>
      <c r="AV1774" s="1"/>
      <c r="AW1774" s="1"/>
      <c r="AX1774" s="59"/>
      <c r="AY1774" s="1"/>
      <c r="AZ1774" s="1"/>
      <c r="BA1774" s="5"/>
      <c r="BC1774" s="1"/>
      <c r="BD1774" s="1"/>
    </row>
    <row r="1775" spans="47:56" x14ac:dyDescent="0.35">
      <c r="AU1775" s="1"/>
      <c r="AV1775" s="1"/>
      <c r="AW1775" s="1"/>
      <c r="AX1775" s="59"/>
      <c r="AY1775" s="1"/>
      <c r="AZ1775" s="1"/>
      <c r="BA1775" s="5"/>
      <c r="BC1775" s="1"/>
      <c r="BD1775" s="1"/>
    </row>
    <row r="1776" spans="47:56" x14ac:dyDescent="0.35">
      <c r="AU1776" s="1"/>
      <c r="AV1776" s="1"/>
      <c r="AW1776" s="1"/>
      <c r="AX1776" s="59"/>
      <c r="AY1776" s="1"/>
      <c r="AZ1776" s="1"/>
      <c r="BA1776" s="5"/>
      <c r="BC1776" s="1"/>
      <c r="BD1776" s="1"/>
    </row>
    <row r="1777" spans="47:56" x14ac:dyDescent="0.35">
      <c r="AU1777" s="1"/>
      <c r="AV1777" s="1"/>
      <c r="AW1777" s="1"/>
      <c r="AX1777" s="59"/>
      <c r="AY1777" s="1"/>
      <c r="AZ1777" s="1"/>
      <c r="BA1777" s="5"/>
      <c r="BC1777" s="1"/>
      <c r="BD1777" s="1"/>
    </row>
    <row r="1778" spans="47:56" x14ac:dyDescent="0.35">
      <c r="AU1778" s="1"/>
      <c r="AV1778" s="1"/>
      <c r="AW1778" s="1"/>
      <c r="AX1778" s="59"/>
      <c r="AY1778" s="1"/>
      <c r="AZ1778" s="1"/>
      <c r="BA1778" s="5"/>
      <c r="BC1778" s="1"/>
      <c r="BD1778" s="1"/>
    </row>
    <row r="1779" spans="47:56" x14ac:dyDescent="0.35">
      <c r="AU1779" s="1"/>
      <c r="AV1779" s="1"/>
      <c r="AW1779" s="1"/>
      <c r="AX1779" s="59"/>
      <c r="AY1779" s="1"/>
      <c r="AZ1779" s="1"/>
      <c r="BA1779" s="5"/>
      <c r="BC1779" s="1"/>
      <c r="BD1779" s="1"/>
    </row>
    <row r="1780" spans="47:56" x14ac:dyDescent="0.35">
      <c r="AU1780" s="1"/>
      <c r="AV1780" s="1"/>
      <c r="AW1780" s="1"/>
      <c r="AX1780" s="59"/>
      <c r="AY1780" s="1"/>
      <c r="AZ1780" s="1"/>
      <c r="BA1780" s="5"/>
      <c r="BC1780" s="1"/>
      <c r="BD1780" s="1"/>
    </row>
    <row r="1781" spans="47:56" x14ac:dyDescent="0.35">
      <c r="AU1781" s="1"/>
      <c r="AV1781" s="1"/>
      <c r="AW1781" s="1"/>
      <c r="AX1781" s="59"/>
      <c r="AY1781" s="1"/>
      <c r="AZ1781" s="1"/>
      <c r="BA1781" s="5"/>
      <c r="BC1781" s="1"/>
      <c r="BD1781" s="1"/>
    </row>
    <row r="1782" spans="47:56" x14ac:dyDescent="0.35">
      <c r="AU1782" s="1"/>
      <c r="AV1782" s="1"/>
      <c r="AW1782" s="1"/>
      <c r="AX1782" s="59"/>
      <c r="AY1782" s="1"/>
      <c r="AZ1782" s="1"/>
      <c r="BA1782" s="5"/>
      <c r="BC1782" s="1"/>
      <c r="BD1782" s="1"/>
    </row>
    <row r="1783" spans="47:56" x14ac:dyDescent="0.35">
      <c r="AU1783" s="1"/>
      <c r="AV1783" s="1"/>
      <c r="AW1783" s="1"/>
      <c r="AX1783" s="59"/>
      <c r="AY1783" s="1"/>
      <c r="AZ1783" s="1"/>
      <c r="BA1783" s="5"/>
      <c r="BC1783" s="1"/>
      <c r="BD1783" s="1"/>
    </row>
    <row r="1784" spans="47:56" x14ac:dyDescent="0.35">
      <c r="AU1784" s="1"/>
      <c r="AV1784" s="1"/>
      <c r="AW1784" s="1"/>
      <c r="AX1784" s="59"/>
      <c r="AY1784" s="1"/>
      <c r="AZ1784" s="1"/>
      <c r="BA1784" s="5"/>
      <c r="BC1784" s="1"/>
      <c r="BD1784" s="1"/>
    </row>
    <row r="1785" spans="47:56" x14ac:dyDescent="0.35">
      <c r="AU1785" s="1"/>
      <c r="AV1785" s="1"/>
      <c r="AW1785" s="1"/>
      <c r="AX1785" s="59"/>
      <c r="AY1785" s="1"/>
      <c r="AZ1785" s="1"/>
      <c r="BA1785" s="5"/>
      <c r="BC1785" s="1"/>
      <c r="BD1785" s="1"/>
    </row>
    <row r="1786" spans="47:56" x14ac:dyDescent="0.35">
      <c r="AU1786" s="1"/>
      <c r="AV1786" s="1"/>
      <c r="AW1786" s="1"/>
      <c r="AX1786" s="59"/>
      <c r="AY1786" s="1"/>
      <c r="AZ1786" s="1"/>
      <c r="BA1786" s="5"/>
      <c r="BC1786" s="1"/>
      <c r="BD1786" s="1"/>
    </row>
    <row r="1787" spans="47:56" x14ac:dyDescent="0.35">
      <c r="AU1787" s="1"/>
      <c r="AV1787" s="1"/>
      <c r="AW1787" s="1"/>
      <c r="AX1787" s="59"/>
      <c r="AY1787" s="1"/>
      <c r="AZ1787" s="1"/>
      <c r="BA1787" s="5"/>
      <c r="BC1787" s="1"/>
      <c r="BD1787" s="1"/>
    </row>
    <row r="1788" spans="47:56" x14ac:dyDescent="0.35">
      <c r="AU1788" s="1"/>
      <c r="AV1788" s="1"/>
      <c r="AW1788" s="1"/>
      <c r="AX1788" s="59"/>
      <c r="AY1788" s="1"/>
      <c r="AZ1788" s="1"/>
      <c r="BA1788" s="5"/>
      <c r="BC1788" s="1"/>
      <c r="BD1788" s="1"/>
    </row>
    <row r="1789" spans="47:56" x14ac:dyDescent="0.35">
      <c r="AU1789" s="1"/>
      <c r="AV1789" s="1"/>
      <c r="AW1789" s="1"/>
      <c r="AX1789" s="59"/>
      <c r="AY1789" s="1"/>
      <c r="AZ1789" s="1"/>
      <c r="BA1789" s="5"/>
      <c r="BC1789" s="1"/>
      <c r="BD1789" s="1"/>
    </row>
    <row r="1790" spans="47:56" x14ac:dyDescent="0.35">
      <c r="AU1790" s="1"/>
      <c r="AV1790" s="1"/>
      <c r="AW1790" s="1"/>
      <c r="AX1790" s="59"/>
      <c r="AY1790" s="1"/>
      <c r="AZ1790" s="1"/>
      <c r="BA1790" s="5"/>
      <c r="BC1790" s="1"/>
      <c r="BD1790" s="1"/>
    </row>
    <row r="1791" spans="47:56" x14ac:dyDescent="0.35">
      <c r="AU1791" s="1"/>
      <c r="AV1791" s="1"/>
      <c r="AW1791" s="1"/>
      <c r="AX1791" s="59"/>
      <c r="AY1791" s="1"/>
      <c r="AZ1791" s="1"/>
      <c r="BA1791" s="5"/>
      <c r="BC1791" s="1"/>
      <c r="BD1791" s="1"/>
    </row>
    <row r="1792" spans="47:56" x14ac:dyDescent="0.35">
      <c r="AU1792" s="1"/>
      <c r="AV1792" s="1"/>
      <c r="AW1792" s="1"/>
      <c r="AX1792" s="59"/>
      <c r="AY1792" s="1"/>
      <c r="AZ1792" s="1"/>
      <c r="BA1792" s="5"/>
      <c r="BC1792" s="1"/>
      <c r="BD1792" s="1"/>
    </row>
    <row r="1793" spans="47:56" x14ac:dyDescent="0.35">
      <c r="AU1793" s="1"/>
      <c r="AV1793" s="1"/>
      <c r="AW1793" s="1"/>
      <c r="AX1793" s="59"/>
      <c r="AY1793" s="1"/>
      <c r="AZ1793" s="1"/>
      <c r="BA1793" s="5"/>
      <c r="BC1793" s="1"/>
      <c r="BD1793" s="1"/>
    </row>
    <row r="1794" spans="47:56" x14ac:dyDescent="0.35">
      <c r="AU1794" s="1"/>
      <c r="AV1794" s="1"/>
      <c r="AW1794" s="1"/>
      <c r="AX1794" s="59"/>
      <c r="AY1794" s="1"/>
      <c r="AZ1794" s="1"/>
      <c r="BA1794" s="5"/>
      <c r="BC1794" s="1"/>
      <c r="BD1794" s="1"/>
    </row>
    <row r="1795" spans="47:56" x14ac:dyDescent="0.35">
      <c r="AU1795" s="1"/>
      <c r="AV1795" s="1"/>
      <c r="AW1795" s="1"/>
      <c r="AX1795" s="59"/>
      <c r="AY1795" s="1"/>
      <c r="AZ1795" s="1"/>
      <c r="BA1795" s="5"/>
      <c r="BC1795" s="1"/>
      <c r="BD1795" s="1"/>
    </row>
    <row r="1796" spans="47:56" x14ac:dyDescent="0.35">
      <c r="AU1796" s="1"/>
      <c r="AV1796" s="1"/>
      <c r="AW1796" s="1"/>
      <c r="AX1796" s="59"/>
      <c r="AY1796" s="1"/>
      <c r="AZ1796" s="1"/>
      <c r="BA1796" s="5"/>
      <c r="BC1796" s="1"/>
      <c r="BD1796" s="1"/>
    </row>
    <row r="1797" spans="47:56" x14ac:dyDescent="0.35">
      <c r="AU1797" s="1"/>
      <c r="AV1797" s="1"/>
      <c r="AW1797" s="1"/>
      <c r="AX1797" s="59"/>
      <c r="AY1797" s="1"/>
      <c r="AZ1797" s="1"/>
      <c r="BA1797" s="5"/>
      <c r="BC1797" s="1"/>
      <c r="BD1797" s="1"/>
    </row>
    <row r="1798" spans="47:56" x14ac:dyDescent="0.35">
      <c r="AU1798" s="1"/>
      <c r="AV1798" s="1"/>
      <c r="AW1798" s="1"/>
      <c r="AX1798" s="59"/>
      <c r="AY1798" s="1"/>
      <c r="AZ1798" s="1"/>
      <c r="BA1798" s="5"/>
      <c r="BC1798" s="1"/>
      <c r="BD1798" s="1"/>
    </row>
    <row r="1799" spans="47:56" x14ac:dyDescent="0.35">
      <c r="AU1799" s="1"/>
      <c r="AV1799" s="1"/>
      <c r="AW1799" s="1"/>
      <c r="AX1799" s="59"/>
      <c r="AY1799" s="1"/>
      <c r="AZ1799" s="1"/>
      <c r="BA1799" s="5"/>
      <c r="BC1799" s="1"/>
      <c r="BD1799" s="1"/>
    </row>
    <row r="1800" spans="47:56" x14ac:dyDescent="0.35">
      <c r="AU1800" s="1"/>
      <c r="AV1800" s="1"/>
      <c r="AW1800" s="1"/>
      <c r="AX1800" s="59"/>
      <c r="AY1800" s="1"/>
      <c r="AZ1800" s="1"/>
      <c r="BA1800" s="5"/>
      <c r="BC1800" s="1"/>
      <c r="BD1800" s="1"/>
    </row>
    <row r="1801" spans="47:56" x14ac:dyDescent="0.35">
      <c r="AU1801" s="1"/>
      <c r="AV1801" s="1"/>
      <c r="AW1801" s="1"/>
      <c r="AX1801" s="59"/>
      <c r="AY1801" s="1"/>
      <c r="AZ1801" s="1"/>
      <c r="BA1801" s="5"/>
      <c r="BC1801" s="1"/>
      <c r="BD1801" s="1"/>
    </row>
    <row r="1802" spans="47:56" x14ac:dyDescent="0.35">
      <c r="AU1802" s="1"/>
      <c r="AV1802" s="1"/>
      <c r="AW1802" s="1"/>
      <c r="AX1802" s="59"/>
      <c r="AY1802" s="1"/>
      <c r="AZ1802" s="1"/>
      <c r="BA1802" s="5"/>
      <c r="BC1802" s="1"/>
      <c r="BD1802" s="1"/>
    </row>
    <row r="1803" spans="47:56" x14ac:dyDescent="0.35">
      <c r="AU1803" s="1"/>
      <c r="AV1803" s="1"/>
      <c r="AW1803" s="1"/>
      <c r="AX1803" s="59"/>
      <c r="AY1803" s="1"/>
      <c r="AZ1803" s="1"/>
      <c r="BA1803" s="5"/>
      <c r="BC1803" s="1"/>
      <c r="BD1803" s="1"/>
    </row>
    <row r="1804" spans="47:56" x14ac:dyDescent="0.35">
      <c r="AU1804" s="1"/>
      <c r="AV1804" s="1"/>
      <c r="AW1804" s="1"/>
      <c r="AX1804" s="59"/>
      <c r="AY1804" s="1"/>
      <c r="AZ1804" s="1"/>
      <c r="BA1804" s="5"/>
      <c r="BC1804" s="1"/>
      <c r="BD1804" s="1"/>
    </row>
    <row r="1805" spans="47:56" x14ac:dyDescent="0.35">
      <c r="AU1805" s="1"/>
      <c r="AV1805" s="1"/>
      <c r="AW1805" s="1"/>
      <c r="AX1805" s="59"/>
      <c r="AY1805" s="1"/>
      <c r="AZ1805" s="1"/>
      <c r="BA1805" s="5"/>
      <c r="BC1805" s="1"/>
      <c r="BD1805" s="1"/>
    </row>
    <row r="1806" spans="47:56" x14ac:dyDescent="0.35">
      <c r="AU1806" s="1"/>
      <c r="AV1806" s="1"/>
      <c r="AW1806" s="1"/>
      <c r="AX1806" s="59"/>
      <c r="AY1806" s="1"/>
      <c r="AZ1806" s="1"/>
      <c r="BA1806" s="5"/>
      <c r="BC1806" s="1"/>
      <c r="BD1806" s="1"/>
    </row>
    <row r="1807" spans="47:56" x14ac:dyDescent="0.35">
      <c r="AU1807" s="1"/>
      <c r="AV1807" s="1"/>
      <c r="AW1807" s="1"/>
      <c r="AX1807" s="59"/>
      <c r="AY1807" s="1"/>
      <c r="AZ1807" s="1"/>
      <c r="BA1807" s="5"/>
      <c r="BC1807" s="1"/>
      <c r="BD1807" s="1"/>
    </row>
    <row r="1808" spans="47:56" x14ac:dyDescent="0.35">
      <c r="AU1808" s="1"/>
      <c r="AV1808" s="1"/>
      <c r="AW1808" s="1"/>
      <c r="AX1808" s="59"/>
      <c r="AY1808" s="1"/>
      <c r="AZ1808" s="1"/>
      <c r="BA1808" s="5"/>
      <c r="BC1808" s="1"/>
      <c r="BD1808" s="1"/>
    </row>
    <row r="1809" spans="47:56" x14ac:dyDescent="0.35">
      <c r="AU1809" s="1"/>
      <c r="AV1809" s="1"/>
      <c r="AW1809" s="1"/>
      <c r="AX1809" s="59"/>
      <c r="AY1809" s="1"/>
      <c r="AZ1809" s="1"/>
      <c r="BA1809" s="5"/>
      <c r="BC1809" s="1"/>
      <c r="BD1809" s="1"/>
    </row>
    <row r="1810" spans="47:56" x14ac:dyDescent="0.35">
      <c r="AU1810" s="1"/>
      <c r="AV1810" s="1"/>
      <c r="AW1810" s="1"/>
      <c r="AX1810" s="59"/>
      <c r="AY1810" s="1"/>
      <c r="AZ1810" s="1"/>
      <c r="BA1810" s="5"/>
      <c r="BC1810" s="1"/>
      <c r="BD1810" s="1"/>
    </row>
    <row r="1811" spans="47:56" x14ac:dyDescent="0.35">
      <c r="AU1811" s="1"/>
      <c r="AV1811" s="1"/>
      <c r="AW1811" s="1"/>
      <c r="AX1811" s="59"/>
      <c r="AY1811" s="1"/>
      <c r="AZ1811" s="1"/>
      <c r="BA1811" s="5"/>
      <c r="BC1811" s="1"/>
      <c r="BD1811" s="1"/>
    </row>
    <row r="1812" spans="47:56" x14ac:dyDescent="0.35">
      <c r="AU1812" s="1"/>
      <c r="AV1812" s="1"/>
      <c r="AW1812" s="1"/>
      <c r="AX1812" s="59"/>
      <c r="AY1812" s="1"/>
      <c r="AZ1812" s="1"/>
      <c r="BA1812" s="5"/>
      <c r="BC1812" s="1"/>
      <c r="BD1812" s="1"/>
    </row>
    <row r="1813" spans="47:56" x14ac:dyDescent="0.35">
      <c r="AU1813" s="1"/>
      <c r="AV1813" s="1"/>
      <c r="AW1813" s="1"/>
      <c r="AX1813" s="59"/>
      <c r="AY1813" s="1"/>
      <c r="AZ1813" s="1"/>
      <c r="BA1813" s="5"/>
      <c r="BC1813" s="1"/>
      <c r="BD1813" s="1"/>
    </row>
    <row r="1814" spans="47:56" x14ac:dyDescent="0.35">
      <c r="AU1814" s="1"/>
      <c r="AV1814" s="1"/>
      <c r="AW1814" s="1"/>
      <c r="AX1814" s="59"/>
      <c r="AY1814" s="1"/>
      <c r="AZ1814" s="1"/>
      <c r="BA1814" s="5"/>
      <c r="BC1814" s="1"/>
      <c r="BD1814" s="1"/>
    </row>
    <row r="1815" spans="47:56" x14ac:dyDescent="0.35">
      <c r="AU1815" s="1"/>
      <c r="AV1815" s="1"/>
      <c r="AW1815" s="1"/>
      <c r="AX1815" s="59"/>
      <c r="AY1815" s="1"/>
      <c r="AZ1815" s="1"/>
      <c r="BA1815" s="5"/>
      <c r="BC1815" s="1"/>
      <c r="BD1815" s="1"/>
    </row>
    <row r="1816" spans="47:56" x14ac:dyDescent="0.35">
      <c r="AU1816" s="1"/>
      <c r="AV1816" s="1"/>
      <c r="AW1816" s="1"/>
      <c r="AX1816" s="59"/>
      <c r="AY1816" s="1"/>
      <c r="AZ1816" s="1"/>
      <c r="BA1816" s="5"/>
      <c r="BC1816" s="1"/>
      <c r="BD1816" s="1"/>
    </row>
    <row r="1817" spans="47:56" x14ac:dyDescent="0.35">
      <c r="AU1817" s="1"/>
      <c r="AV1817" s="1"/>
      <c r="AW1817" s="1"/>
      <c r="AX1817" s="59"/>
      <c r="AY1817" s="1"/>
      <c r="AZ1817" s="1"/>
      <c r="BA1817" s="5"/>
      <c r="BC1817" s="1"/>
      <c r="BD1817" s="1"/>
    </row>
    <row r="1818" spans="47:56" x14ac:dyDescent="0.35">
      <c r="AU1818" s="1"/>
      <c r="AV1818" s="1"/>
      <c r="AW1818" s="1"/>
      <c r="AX1818" s="59"/>
      <c r="AY1818" s="1"/>
      <c r="AZ1818" s="1"/>
      <c r="BA1818" s="5"/>
      <c r="BC1818" s="1"/>
      <c r="BD1818" s="1"/>
    </row>
    <row r="1819" spans="47:56" x14ac:dyDescent="0.35">
      <c r="AU1819" s="1"/>
      <c r="AV1819" s="1"/>
      <c r="AW1819" s="1"/>
      <c r="AX1819" s="59"/>
      <c r="AY1819" s="1"/>
      <c r="AZ1819" s="1"/>
      <c r="BA1819" s="5"/>
      <c r="BC1819" s="1"/>
      <c r="BD1819" s="1"/>
    </row>
    <row r="1820" spans="47:56" x14ac:dyDescent="0.35">
      <c r="AU1820" s="1"/>
      <c r="AV1820" s="1"/>
      <c r="AW1820" s="1"/>
      <c r="AX1820" s="59"/>
      <c r="AY1820" s="1"/>
      <c r="AZ1820" s="1"/>
      <c r="BA1820" s="5"/>
      <c r="BC1820" s="1"/>
      <c r="BD1820" s="1"/>
    </row>
    <row r="1821" spans="47:56" x14ac:dyDescent="0.35">
      <c r="AU1821" s="1"/>
      <c r="AV1821" s="1"/>
      <c r="AW1821" s="1"/>
      <c r="AX1821" s="59"/>
      <c r="AY1821" s="1"/>
      <c r="AZ1821" s="1"/>
      <c r="BA1821" s="5"/>
      <c r="BC1821" s="1"/>
      <c r="BD1821" s="1"/>
    </row>
    <row r="1822" spans="47:56" x14ac:dyDescent="0.35">
      <c r="AU1822" s="1"/>
      <c r="AV1822" s="1"/>
      <c r="AW1822" s="1"/>
      <c r="AX1822" s="59"/>
      <c r="AY1822" s="1"/>
      <c r="AZ1822" s="1"/>
      <c r="BA1822" s="5"/>
      <c r="BC1822" s="1"/>
      <c r="BD1822" s="1"/>
    </row>
    <row r="1823" spans="47:56" x14ac:dyDescent="0.35">
      <c r="AU1823" s="1"/>
      <c r="AV1823" s="1"/>
      <c r="AW1823" s="1"/>
      <c r="AX1823" s="59"/>
      <c r="AY1823" s="1"/>
      <c r="AZ1823" s="1"/>
      <c r="BA1823" s="5"/>
      <c r="BC1823" s="1"/>
      <c r="BD1823" s="1"/>
    </row>
    <row r="1824" spans="47:56" x14ac:dyDescent="0.35">
      <c r="AU1824" s="1"/>
      <c r="AV1824" s="1"/>
      <c r="AW1824" s="1"/>
      <c r="AX1824" s="59"/>
      <c r="AY1824" s="1"/>
      <c r="AZ1824" s="1"/>
      <c r="BA1824" s="5"/>
      <c r="BC1824" s="1"/>
      <c r="BD1824" s="1"/>
    </row>
    <row r="1825" spans="47:56" x14ac:dyDescent="0.35">
      <c r="AU1825" s="1"/>
      <c r="AV1825" s="1"/>
      <c r="AW1825" s="1"/>
      <c r="AX1825" s="59"/>
      <c r="AY1825" s="1"/>
      <c r="AZ1825" s="1"/>
      <c r="BA1825" s="5"/>
      <c r="BC1825" s="1"/>
      <c r="BD1825" s="1"/>
    </row>
    <row r="1826" spans="47:56" x14ac:dyDescent="0.35">
      <c r="AU1826" s="1"/>
      <c r="AV1826" s="1"/>
      <c r="AW1826" s="1"/>
      <c r="AX1826" s="59"/>
      <c r="AY1826" s="1"/>
      <c r="AZ1826" s="1"/>
      <c r="BA1826" s="5"/>
      <c r="BC1826" s="1"/>
      <c r="BD1826" s="1"/>
    </row>
    <row r="1827" spans="47:56" x14ac:dyDescent="0.35">
      <c r="AU1827" s="1"/>
      <c r="AV1827" s="1"/>
      <c r="AW1827" s="1"/>
      <c r="AX1827" s="59"/>
      <c r="AY1827" s="1"/>
      <c r="AZ1827" s="1"/>
      <c r="BA1827" s="5"/>
      <c r="BC1827" s="1"/>
      <c r="BD1827" s="1"/>
    </row>
    <row r="1828" spans="47:56" x14ac:dyDescent="0.35">
      <c r="AU1828" s="1"/>
      <c r="AV1828" s="1"/>
      <c r="AW1828" s="1"/>
      <c r="AX1828" s="59"/>
      <c r="AY1828" s="1"/>
      <c r="AZ1828" s="1"/>
      <c r="BA1828" s="5"/>
      <c r="BC1828" s="1"/>
      <c r="BD1828" s="1"/>
    </row>
    <row r="1829" spans="47:56" x14ac:dyDescent="0.35">
      <c r="AU1829" s="1"/>
      <c r="AV1829" s="1"/>
      <c r="AW1829" s="1"/>
      <c r="AX1829" s="59"/>
      <c r="AY1829" s="1"/>
      <c r="AZ1829" s="1"/>
      <c r="BA1829" s="5"/>
      <c r="BC1829" s="1"/>
      <c r="BD1829" s="1"/>
    </row>
    <row r="1830" spans="47:56" x14ac:dyDescent="0.35">
      <c r="AU1830" s="1"/>
      <c r="AV1830" s="1"/>
      <c r="AW1830" s="1"/>
      <c r="AX1830" s="59"/>
      <c r="AY1830" s="1"/>
      <c r="AZ1830" s="1"/>
      <c r="BA1830" s="5"/>
      <c r="BC1830" s="1"/>
      <c r="BD1830" s="1"/>
    </row>
    <row r="1831" spans="47:56" x14ac:dyDescent="0.35">
      <c r="AU1831" s="1"/>
      <c r="AV1831" s="1"/>
      <c r="AW1831" s="1"/>
      <c r="AX1831" s="59"/>
      <c r="AY1831" s="1"/>
      <c r="AZ1831" s="1"/>
      <c r="BA1831" s="5"/>
      <c r="BC1831" s="1"/>
      <c r="BD1831" s="1"/>
    </row>
    <row r="1832" spans="47:56" x14ac:dyDescent="0.35">
      <c r="AU1832" s="1"/>
      <c r="AV1832" s="1"/>
      <c r="AW1832" s="1"/>
      <c r="AX1832" s="59"/>
      <c r="AY1832" s="1"/>
      <c r="AZ1832" s="1"/>
      <c r="BA1832" s="5"/>
      <c r="BC1832" s="1"/>
      <c r="BD1832" s="1"/>
    </row>
    <row r="1833" spans="47:56" x14ac:dyDescent="0.35">
      <c r="AU1833" s="1"/>
      <c r="AV1833" s="1"/>
      <c r="AW1833" s="1"/>
      <c r="AX1833" s="59"/>
      <c r="AY1833" s="1"/>
      <c r="AZ1833" s="1"/>
      <c r="BA1833" s="5"/>
      <c r="BC1833" s="1"/>
      <c r="BD1833" s="1"/>
    </row>
    <row r="1834" spans="47:56" x14ac:dyDescent="0.35">
      <c r="AU1834" s="1"/>
      <c r="AV1834" s="1"/>
      <c r="AW1834" s="1"/>
      <c r="AX1834" s="59"/>
      <c r="AY1834" s="1"/>
      <c r="AZ1834" s="1"/>
      <c r="BA1834" s="5"/>
      <c r="BC1834" s="1"/>
      <c r="BD1834" s="1"/>
    </row>
    <row r="1835" spans="47:56" x14ac:dyDescent="0.35">
      <c r="AU1835" s="1"/>
      <c r="AV1835" s="1"/>
      <c r="AW1835" s="1"/>
      <c r="AX1835" s="59"/>
      <c r="AY1835" s="1"/>
      <c r="AZ1835" s="1"/>
      <c r="BA1835" s="5"/>
      <c r="BC1835" s="1"/>
      <c r="BD1835" s="1"/>
    </row>
    <row r="1836" spans="47:56" x14ac:dyDescent="0.35">
      <c r="AU1836" s="1"/>
      <c r="AV1836" s="1"/>
      <c r="AW1836" s="1"/>
      <c r="AX1836" s="59"/>
      <c r="AY1836" s="1"/>
      <c r="AZ1836" s="1"/>
      <c r="BA1836" s="5"/>
      <c r="BC1836" s="1"/>
      <c r="BD1836" s="1"/>
    </row>
    <row r="1837" spans="47:56" x14ac:dyDescent="0.35">
      <c r="AU1837" s="1"/>
      <c r="AV1837" s="1"/>
      <c r="AW1837" s="1"/>
      <c r="AX1837" s="59"/>
      <c r="AY1837" s="1"/>
      <c r="AZ1837" s="1"/>
      <c r="BA1837" s="5"/>
      <c r="BC1837" s="1"/>
      <c r="BD1837" s="1"/>
    </row>
  </sheetData>
  <autoFilter ref="A4:BX145" xr:uid="{CECB3651-0F41-4C8C-B16B-75DB5725AFD0}">
    <filterColumn colId="30" showButton="0"/>
  </autoFilter>
  <mergeCells count="188">
    <mergeCell ref="W44:W45"/>
    <mergeCell ref="X44:X45"/>
    <mergeCell ref="D89:D91"/>
    <mergeCell ref="AB89:AB91"/>
    <mergeCell ref="G89:G91"/>
    <mergeCell ref="H89:H91"/>
    <mergeCell ref="I89:I91"/>
    <mergeCell ref="J89:J91"/>
    <mergeCell ref="K89:K91"/>
    <mergeCell ref="L89:L91"/>
    <mergeCell ref="M89:M91"/>
    <mergeCell ref="N89:N91"/>
    <mergeCell ref="O89:O91"/>
    <mergeCell ref="P89:P91"/>
    <mergeCell ref="T89:T91"/>
    <mergeCell ref="S89:S91"/>
    <mergeCell ref="Q89:Q91"/>
    <mergeCell ref="U89:U91"/>
    <mergeCell ref="W89:W91"/>
    <mergeCell ref="AT89:AT91"/>
    <mergeCell ref="BA89:BA91"/>
    <mergeCell ref="AZ89:AZ91"/>
    <mergeCell ref="AY89:AY91"/>
    <mergeCell ref="A89:A91"/>
    <mergeCell ref="B89:B91"/>
    <mergeCell ref="C89:C91"/>
    <mergeCell ref="E89:E91"/>
    <mergeCell ref="AL89:AL91"/>
    <mergeCell ref="AA89:AA91"/>
    <mergeCell ref="AC89:AC91"/>
    <mergeCell ref="AD89:AD91"/>
    <mergeCell ref="AE89:AE91"/>
    <mergeCell ref="AF89:AF91"/>
    <mergeCell ref="AH89:AH91"/>
    <mergeCell ref="AI89:AI91"/>
    <mergeCell ref="AJ89:AJ91"/>
    <mergeCell ref="AK89:AK91"/>
    <mergeCell ref="X89:X91"/>
    <mergeCell ref="Y89:Y91"/>
    <mergeCell ref="Z89:Z91"/>
    <mergeCell ref="BN89:BN91"/>
    <mergeCell ref="F89:F91"/>
    <mergeCell ref="BM89:BM91"/>
    <mergeCell ref="BL89:BL91"/>
    <mergeCell ref="BK89:BK91"/>
    <mergeCell ref="AX89:AX91"/>
    <mergeCell ref="AW89:AW91"/>
    <mergeCell ref="AV89:AV91"/>
    <mergeCell ref="AS89:AS91"/>
    <mergeCell ref="AN89:AN91"/>
    <mergeCell ref="AO89:AO91"/>
    <mergeCell ref="BJ89:BJ91"/>
    <mergeCell ref="BI89:BI91"/>
    <mergeCell ref="BH89:BH91"/>
    <mergeCell ref="BG89:BG91"/>
    <mergeCell ref="BF89:BF91"/>
    <mergeCell ref="BD89:BD91"/>
    <mergeCell ref="BE89:BE91"/>
    <mergeCell ref="BC89:BC91"/>
    <mergeCell ref="BB89:BB91"/>
    <mergeCell ref="AQ89:AQ91"/>
    <mergeCell ref="AP89:AP91"/>
    <mergeCell ref="AR89:AR91"/>
    <mergeCell ref="AU89:AU91"/>
    <mergeCell ref="BT44:BT45"/>
    <mergeCell ref="BT89:BT91"/>
    <mergeCell ref="BS89:BS91"/>
    <mergeCell ref="BR89:BR91"/>
    <mergeCell ref="BQ89:BQ91"/>
    <mergeCell ref="BO44:BO45"/>
    <mergeCell ref="BP44:BP45"/>
    <mergeCell ref="BQ44:BQ45"/>
    <mergeCell ref="BR44:BR45"/>
    <mergeCell ref="BS44:BS45"/>
    <mergeCell ref="BP89:BP91"/>
    <mergeCell ref="BO89:BO91"/>
    <mergeCell ref="BK44:BK45"/>
    <mergeCell ref="BM44:BM45"/>
    <mergeCell ref="BL44:BL45"/>
    <mergeCell ref="BN44:BN45"/>
    <mergeCell ref="BF44:BF45"/>
    <mergeCell ref="BE44:BE45"/>
    <mergeCell ref="BG44:BG45"/>
    <mergeCell ref="BH44:BH45"/>
    <mergeCell ref="BI44:BI45"/>
    <mergeCell ref="BA44:BA45"/>
    <mergeCell ref="BC44:BC45"/>
    <mergeCell ref="BD44:BD45"/>
    <mergeCell ref="AS44:AS45"/>
    <mergeCell ref="AT44:AT45"/>
    <mergeCell ref="AU44:AU45"/>
    <mergeCell ref="AV44:AV45"/>
    <mergeCell ref="AX44:AX45"/>
    <mergeCell ref="BJ44:BJ45"/>
    <mergeCell ref="AN44:AN45"/>
    <mergeCell ref="AO44:AO45"/>
    <mergeCell ref="AP44:AP45"/>
    <mergeCell ref="AQ44:AQ45"/>
    <mergeCell ref="AR44:AR45"/>
    <mergeCell ref="AL44:AL45"/>
    <mergeCell ref="AM44:AM45"/>
    <mergeCell ref="AY44:AY45"/>
    <mergeCell ref="AZ44:AZ45"/>
    <mergeCell ref="AF44:AF45"/>
    <mergeCell ref="AH44:AH45"/>
    <mergeCell ref="AI44:AI45"/>
    <mergeCell ref="AJ44:AJ45"/>
    <mergeCell ref="AK44:AK45"/>
    <mergeCell ref="AB44:AB45"/>
    <mergeCell ref="Y44:Z45"/>
    <mergeCell ref="AC44:AC45"/>
    <mergeCell ref="AD44:AD45"/>
    <mergeCell ref="AE44:AE45"/>
    <mergeCell ref="AA44:AA45"/>
    <mergeCell ref="A44:A45"/>
    <mergeCell ref="F44:F45"/>
    <mergeCell ref="V44:V45"/>
    <mergeCell ref="O44:O45"/>
    <mergeCell ref="Q44:Q45"/>
    <mergeCell ref="S44:S45"/>
    <mergeCell ref="T44:T45"/>
    <mergeCell ref="U44:U45"/>
    <mergeCell ref="J44:J45"/>
    <mergeCell ref="K44:K45"/>
    <mergeCell ref="L44:L45"/>
    <mergeCell ref="M44:M45"/>
    <mergeCell ref="N44:N45"/>
    <mergeCell ref="H44:H45"/>
    <mergeCell ref="C44:C45"/>
    <mergeCell ref="E44:E45"/>
    <mergeCell ref="G44:G45"/>
    <mergeCell ref="I44:I45"/>
    <mergeCell ref="D44:D45"/>
    <mergeCell ref="BS3:BS4"/>
    <mergeCell ref="BM2:BT2"/>
    <mergeCell ref="AU2:BA2"/>
    <mergeCell ref="BC2:BD2"/>
    <mergeCell ref="BF2:BK2"/>
    <mergeCell ref="BT3:BT4"/>
    <mergeCell ref="BF3:BH3"/>
    <mergeCell ref="BI3:BK3"/>
    <mergeCell ref="AQ3:AQ4"/>
    <mergeCell ref="AR3:AS3"/>
    <mergeCell ref="BR3:BR4"/>
    <mergeCell ref="AV3:AV4"/>
    <mergeCell ref="BC3:BC4"/>
    <mergeCell ref="BD3:BD4"/>
    <mergeCell ref="BM3:BM4"/>
    <mergeCell ref="BP3:BP4"/>
    <mergeCell ref="BQ3:BQ4"/>
    <mergeCell ref="BN3:BN4"/>
    <mergeCell ref="AW3:AW4"/>
    <mergeCell ref="AY3:AY4"/>
    <mergeCell ref="AZ3:BA3"/>
    <mergeCell ref="AX3:AX4"/>
    <mergeCell ref="BO3:BO4"/>
    <mergeCell ref="AU3:AU4"/>
    <mergeCell ref="AH2:AL2"/>
    <mergeCell ref="AN2:AS2"/>
    <mergeCell ref="AH3:AH4"/>
    <mergeCell ref="AP3:AP4"/>
    <mergeCell ref="AI3:AJ3"/>
    <mergeCell ref="AK3:AL3"/>
    <mergeCell ref="AN3:AO3"/>
    <mergeCell ref="Q2:Q4"/>
    <mergeCell ref="Y3:Y4"/>
    <mergeCell ref="AE3:AF4"/>
    <mergeCell ref="AC3:AC4"/>
    <mergeCell ref="AD3:AD4"/>
    <mergeCell ref="AC2:AF2"/>
    <mergeCell ref="S2:U2"/>
    <mergeCell ref="S3:S4"/>
    <mergeCell ref="T3:T4"/>
    <mergeCell ref="U3:U4"/>
    <mergeCell ref="AA2:AA4"/>
    <mergeCell ref="W2:Y2"/>
    <mergeCell ref="W3:W4"/>
    <mergeCell ref="X3:X4"/>
    <mergeCell ref="A2:A4"/>
    <mergeCell ref="C2:O2"/>
    <mergeCell ref="N3:N4"/>
    <mergeCell ref="F3:F4"/>
    <mergeCell ref="I3:L3"/>
    <mergeCell ref="M3:M4"/>
    <mergeCell ref="O3:O4"/>
    <mergeCell ref="C3:E3"/>
    <mergeCell ref="G3:G4"/>
    <mergeCell ref="H3:H4"/>
  </mergeCells>
  <hyperlinks>
    <hyperlink ref="BH8" r:id="rId1" xr:uid="{B4654CC4-5E6F-4C19-86EA-4D8738452A10}"/>
    <hyperlink ref="BK8" r:id="rId2" xr:uid="{820C9C8A-F61E-4689-BB25-2BE7E074230C}"/>
    <hyperlink ref="BH86" r:id="rId3" xr:uid="{D46B2487-049E-4A05-AB6E-A0DED4CF1831}"/>
    <hyperlink ref="BK86" r:id="rId4" xr:uid="{704848F3-D772-41B4-855F-4BB1E7E53C4F}"/>
    <hyperlink ref="BK60" r:id="rId5" xr:uid="{DB41AA65-4281-4890-AB6C-75035FF2F4B3}"/>
    <hyperlink ref="BH136" r:id="rId6" xr:uid="{DC87507F-9462-4021-8B82-AB3F5FF52C2F}"/>
    <hyperlink ref="BA8" r:id="rId7" xr:uid="{E54AE078-5E40-4B99-BC79-25074FC4148B}"/>
    <hyperlink ref="BH106" r:id="rId8" xr:uid="{826620FB-47E7-4F29-94D0-0EE744E86EA8}"/>
    <hyperlink ref="BK106" r:id="rId9" xr:uid="{A429BE83-FEA3-41D7-8322-5CBFA7879764}"/>
    <hyperlink ref="BK5" r:id="rId10" xr:uid="{0342E4A9-328D-4A16-BFA3-B8FACE1BF204}"/>
    <hyperlink ref="AS5" r:id="rId11" xr:uid="{004F2E7D-70FE-4794-8C89-92453FBA8F16}"/>
    <hyperlink ref="AS144" r:id="rId12" display="Ann.Miller@nike.com" xr:uid="{F2E94DDA-57CE-48F2-B2BB-768729249DD2}"/>
    <hyperlink ref="AS59" r:id="rId13" xr:uid="{6415BC43-02CF-42F5-9D1D-8D54D99CB0BC}"/>
    <hyperlink ref="AS60" r:id="rId14" xr:uid="{9DC50C90-7ED3-41DD-A806-3F73F2BA326C}"/>
    <hyperlink ref="AS111" r:id="rId15" xr:uid="{501E9371-DA3B-4ADF-8CC1-294465D0A080}"/>
    <hyperlink ref="AS11" r:id="rId16" xr:uid="{BCE4DC1B-924C-4CBB-B698-69A83E47E343}"/>
    <hyperlink ref="AS32" r:id="rId17" xr:uid="{9D5754DA-7BC0-4032-9292-6589B4C12BAF}"/>
    <hyperlink ref="AS6" r:id="rId18" xr:uid="{DD2A004D-689B-4508-BBD0-7672EE897737}"/>
    <hyperlink ref="BK15" r:id="rId19" xr:uid="{6DA6EB49-E3A8-4F9C-90E7-04F26B5DBD10}"/>
    <hyperlink ref="AS10" r:id="rId20" xr:uid="{9BE4BE47-B67F-4245-AA4E-8CB37AB7F7BE}"/>
    <hyperlink ref="BA6" r:id="rId21" xr:uid="{F5D4C801-EBFA-44E6-A921-0F5FC5CF6183}"/>
    <hyperlink ref="BA13" r:id="rId22" xr:uid="{82B2E072-E8C0-4DEF-B809-D4036C6F78BA}"/>
    <hyperlink ref="BA15" r:id="rId23" xr:uid="{66109459-2638-460E-9CDD-54BAA6E2B19F}"/>
    <hyperlink ref="AS139" r:id="rId24" xr:uid="{45F72B5A-0FFC-487E-90CB-2269F9B56599}"/>
    <hyperlink ref="AS55" r:id="rId25" xr:uid="{AED73748-D202-40AC-B26A-820923293260}"/>
    <hyperlink ref="AS143" r:id="rId26" xr:uid="{AAFA6F5F-F314-40B9-AB40-F317AF0E8F54}"/>
    <hyperlink ref="AS114" r:id="rId27" xr:uid="{27B7BA82-8AFB-47DB-AB00-21C4336E9166}"/>
    <hyperlink ref="AS115" r:id="rId28" xr:uid="{D3BAE66F-86C4-4F4F-AA37-5F7A97FD8D57}"/>
    <hyperlink ref="AS124" r:id="rId29" xr:uid="{DCE6F15A-0A1C-4E37-90F2-AEBBD51AA29E}"/>
    <hyperlink ref="AS110" r:id="rId30" xr:uid="{915D81C2-C71C-4D95-AF6B-CEF1BB259692}"/>
    <hyperlink ref="AS98" r:id="rId31" xr:uid="{AB0ED6C7-C635-4C4D-92D4-D1BF1D631182}"/>
    <hyperlink ref="AS93" r:id="rId32" xr:uid="{6F7D806F-DCFC-4D5C-A94C-9DD443D30D00}"/>
    <hyperlink ref="AS64" r:id="rId33" xr:uid="{162C0BB7-E75A-4B2F-876D-81FD5291FCA9}"/>
    <hyperlink ref="AS78" r:id="rId34" xr:uid="{E3299265-25CA-4467-9B01-B43E5B58AAAF}"/>
    <hyperlink ref="AS79" r:id="rId35" xr:uid="{D1055805-0980-48B4-BF4F-ABC0682A2DF9}"/>
    <hyperlink ref="BA79" r:id="rId36" xr:uid="{E59C4A5D-354D-46B3-BA16-4D183AB93FF3}"/>
    <hyperlink ref="BA129" r:id="rId37" display="nancy.goldsmith@nielsen.com " xr:uid="{2824AC2C-1F56-4E8C-A3E6-2CAB4EF40642}"/>
    <hyperlink ref="BH5" r:id="rId38" xr:uid="{D8C1ED0B-0132-4B7C-8AE2-F6783252C088}"/>
    <hyperlink ref="BH6" r:id="rId39" xr:uid="{FACC8F90-9778-432C-9B4C-D2AF6F248E18}"/>
    <hyperlink ref="BH11" r:id="rId40" xr:uid="{4B107502-B48E-4C5C-915F-B87AD063C510}"/>
    <hyperlink ref="BH13" r:id="rId41" xr:uid="{5D1C271C-562C-4C52-A7BC-A9022B1D4F06}"/>
    <hyperlink ref="BH15" r:id="rId42" xr:uid="{378CA012-0A8F-4206-8B80-99869A92F43B}"/>
    <hyperlink ref="BH21" r:id="rId43" xr:uid="{65DDAD87-1ED7-4647-AD4D-06B3D169D717}"/>
    <hyperlink ref="BH22" r:id="rId44" xr:uid="{CBF691F4-4D6A-44F6-9051-EA3C74961CC1}"/>
    <hyperlink ref="BH59" r:id="rId45" xr:uid="{AA3F547F-070D-4585-B908-BB223FFB7ABC}"/>
    <hyperlink ref="BH10" r:id="rId46" xr:uid="{68D1F994-826C-45C6-A6F3-542FF744A23B}"/>
    <hyperlink ref="BH32" r:id="rId47" xr:uid="{4DB8A7E1-B009-4E7E-9179-A46CF7FE8327}"/>
    <hyperlink ref="BH44" r:id="rId48" xr:uid="{8EE6CC7F-AC5E-40F0-ACAF-5A39DD0AA3B2}"/>
    <hyperlink ref="BH60" r:id="rId49" xr:uid="{4EA83776-DEA9-4670-BA13-4C9608A23DE4}"/>
    <hyperlink ref="AS53" r:id="rId50" xr:uid="{E84F8808-542A-4228-BBAD-4631A6C078DA}"/>
    <hyperlink ref="BK103" r:id="rId51" xr:uid="{9CA8DD3D-AFE8-4803-ACB2-DD06E2BF7245}"/>
    <hyperlink ref="BA22" r:id="rId52" xr:uid="{7C6175A0-683E-420D-85B4-B7D9064F2065}"/>
    <hyperlink ref="BA110" r:id="rId53" xr:uid="{8AAD2755-EB1C-4CFF-A896-37D68C012FE7}"/>
    <hyperlink ref="AS54" r:id="rId54" xr:uid="{AB6FFAD7-0609-426D-B38F-11A48F810F46}"/>
    <hyperlink ref="BH54" r:id="rId55" xr:uid="{091A0DD3-8B88-4119-B013-A62B5BDF4638}"/>
    <hyperlink ref="BK17" r:id="rId56" xr:uid="{07E8DA6E-E2A9-407D-867E-CEFD24D0D312}"/>
    <hyperlink ref="BH79" r:id="rId57" xr:uid="{C84542FD-9206-4B25-A04B-C5B3794E048B}"/>
    <hyperlink ref="BH115" r:id="rId58" xr:uid="{977BF11C-5A46-40A9-8276-D224912CCAE7}"/>
    <hyperlink ref="BH124" r:id="rId59" xr:uid="{9BB92F14-4FC7-4390-A57B-669A806AA1DA}"/>
    <hyperlink ref="BH55" r:id="rId60" xr:uid="{E01533A7-F108-4E90-BC28-81A92F507E04}"/>
    <hyperlink ref="BH49" r:id="rId61" xr:uid="{AF23D2EF-F980-4C1D-B1ED-BAF298124336}"/>
    <hyperlink ref="BH36" r:id="rId62" xr:uid="{D660529D-BA3B-472D-983B-3F64FC1A6CEE}"/>
    <hyperlink ref="BA93" r:id="rId63" xr:uid="{6039AE63-1525-49F4-BDDA-9764A5E1DD58}"/>
    <hyperlink ref="BA124" r:id="rId64" xr:uid="{7FE710C1-3C84-475B-81DD-573E458CD5E5}"/>
    <hyperlink ref="BA111" r:id="rId65" xr:uid="{9392983E-B15A-4926-97B2-0AE27FC54551}"/>
    <hyperlink ref="BH110" r:id="rId66" xr:uid="{9BD3026E-4BA5-4B4B-AE29-3B7037B32306}"/>
    <hyperlink ref="AS135" r:id="rId67" xr:uid="{A6A228BE-56E9-4165-8FDA-ACC6CBB8C498}"/>
    <hyperlink ref="BH114" r:id="rId68" xr:uid="{1E89453E-96BC-4549-8802-4273D640FF62}"/>
    <hyperlink ref="BA114" r:id="rId69" xr:uid="{C94DE607-4BE4-47AC-9958-1FA9E0F80526}"/>
    <hyperlink ref="BH135" r:id="rId70" xr:uid="{7E9B4DAE-1F2C-4C0A-8657-B3A7875D63E9}"/>
    <hyperlink ref="BK135" r:id="rId71" xr:uid="{6964ACA6-5C57-4E99-9B52-A09309A55B82}"/>
    <hyperlink ref="BH25" r:id="rId72" xr:uid="{EC9E6791-2DF6-4B0E-8E98-565DEEAFC0E7}"/>
    <hyperlink ref="AS25" r:id="rId73" xr:uid="{69F5B87D-1B0D-4CAE-A26C-ED085BF3B852}"/>
    <hyperlink ref="BK25" r:id="rId74" xr:uid="{C0A7DEF9-30A9-4348-B448-1BD5BAF5D45E}"/>
    <hyperlink ref="BH121" r:id="rId75" xr:uid="{0754CFD2-E4C4-4C93-93DE-F42D5AE23D40}"/>
    <hyperlink ref="BK121" r:id="rId76" xr:uid="{1EB2A623-936E-4992-907C-B1B44CA9FD05}"/>
    <hyperlink ref="BH103" r:id="rId77" xr:uid="{8631B17A-F448-4704-AA74-3D83D8282F15}"/>
    <hyperlink ref="AS82" r:id="rId78" xr:uid="{F11B12AD-0818-400F-957A-5048603F7426}"/>
    <hyperlink ref="BH82" r:id="rId79" xr:uid="{B2D675FE-8D14-4FF8-AE2E-E3E52D8BA73A}"/>
    <hyperlink ref="BK82" r:id="rId80" xr:uid="{560F1C8E-666D-46EC-A8D0-825984E1D552}"/>
    <hyperlink ref="BK20" r:id="rId81" xr:uid="{1E9AF08C-41B8-48A2-B113-737A0F85AFE2}"/>
    <hyperlink ref="BH20" r:id="rId82" xr:uid="{2CE7D91C-2F69-4D8A-A897-8E59C0926EB0}"/>
    <hyperlink ref="BH142" r:id="rId83" xr:uid="{55EB6C68-D1FF-4B10-96F9-1FE1D36465DB}"/>
    <hyperlink ref="BK142" r:id="rId84" xr:uid="{E09F1A2C-6E07-446A-843E-05FF2A2C8EB9}"/>
    <hyperlink ref="BA78" r:id="rId85" xr:uid="{CA7C61C1-43D3-41A1-A4DB-133AC3B38E9B}"/>
    <hyperlink ref="AS92" r:id="rId86" xr:uid="{0DE565C8-0C16-45C3-81D5-EE51D3BC9CA0}"/>
    <hyperlink ref="BH92" r:id="rId87" xr:uid="{1E7CD290-0102-4E82-BBB7-42B6E232E43F}"/>
    <hyperlink ref="BK92" r:id="rId88" xr:uid="{163DCBB5-72B8-4D51-B12F-78F18A19716B}"/>
    <hyperlink ref="BK79" r:id="rId89" xr:uid="{943CB2E0-E2C1-42B3-B84B-F14138B09951}"/>
    <hyperlink ref="AS7" r:id="rId90" xr:uid="{7D6C4E4A-C2DE-4A7F-B9D9-7A39EF42B642}"/>
    <hyperlink ref="BH94" r:id="rId91" xr:uid="{5F8E1422-366E-438C-9682-AA0CCBE54805}"/>
    <hyperlink ref="BK94" r:id="rId92" xr:uid="{AD0D2576-D4D4-4E1B-86BD-EEFDBCB52B9D}"/>
    <hyperlink ref="AS49" r:id="rId93" xr:uid="{85BC2385-80C3-4614-BCB5-EA9C726D0FEA}"/>
    <hyperlink ref="BA5" r:id="rId94" xr:uid="{32DFE7E2-64A8-4C68-81CB-ADC95DA966FE}"/>
    <hyperlink ref="BA55" r:id="rId95" xr:uid="{D4ADEA1B-DE55-4850-A35C-8D3F20BBBC6F}"/>
    <hyperlink ref="BA54" r:id="rId96" xr:uid="{3E69335D-9332-442D-835F-356BFA428AC8}"/>
    <hyperlink ref="BH47" r:id="rId97" xr:uid="{CA95811E-98C4-44E6-B8F0-7C9CA3F4872D}"/>
    <hyperlink ref="BK47" r:id="rId98" xr:uid="{9DC1264C-41FD-4DC1-9DA9-C916251519F9}"/>
    <hyperlink ref="BK30" r:id="rId99" xr:uid="{35D8FBF0-C3AA-4FB0-9A0E-66964F912BAC}"/>
    <hyperlink ref="BH30" r:id="rId100" xr:uid="{1FB5FC57-A576-4E0D-896C-693D72CFF7A1}"/>
    <hyperlink ref="BH137" r:id="rId101" xr:uid="{986B100D-E7B7-48A0-BFA8-1023472C9D32}"/>
    <hyperlink ref="BK137" r:id="rId102" xr:uid="{A414F563-8957-467F-A2FB-584A306FB955}"/>
    <hyperlink ref="AV23" r:id="rId103" xr:uid="{7002D2E4-3AAA-48BA-A674-FA945B160D38}"/>
    <hyperlink ref="BK99" r:id="rId104" xr:uid="{2E992162-A987-4548-9BF3-24AAC8539621}"/>
    <hyperlink ref="AV145" r:id="rId105" xr:uid="{678B85C5-E514-4835-9818-F641F232EBA3}"/>
    <hyperlink ref="BK136" r:id="rId106" xr:uid="{19E2EAF7-60D9-483A-9A6B-B6A168B2BF67}"/>
    <hyperlink ref="BK22" r:id="rId107" xr:uid="{CC9433E1-8DC0-4BCB-8268-4D5C44AA9EC8}"/>
    <hyperlink ref="BK55" r:id="rId108" xr:uid="{ED0270AE-4188-4AF0-9719-CE33054EB69A}"/>
    <hyperlink ref="AS99" r:id="rId109" xr:uid="{5FE62F67-C0D7-4AC9-AD1B-B3CBACE21C90}"/>
    <hyperlink ref="BH99" r:id="rId110" xr:uid="{89A258F7-5203-4443-8A23-E12CE95C2279}"/>
    <hyperlink ref="BH108" r:id="rId111" xr:uid="{27E0C828-F09B-4A03-B1F5-E8C86E407621}"/>
    <hyperlink ref="BH85" r:id="rId112" xr:uid="{C98B4266-E7E1-4714-ACA6-959A8C6A5F82}"/>
    <hyperlink ref="BH68" r:id="rId113" display="Jim.Scholefeild@nike.com" xr:uid="{07AA0650-C1DB-4820-A818-57DBA9EF2C8E}"/>
    <hyperlink ref="BH43" r:id="rId114" xr:uid="{EC7AFDB5-191C-4554-BCBA-D21BD992FFC6}"/>
    <hyperlink ref="BH33" r:id="rId115" xr:uid="{B87E62D5-AE89-446F-9F3D-BB18F9722B6F}"/>
    <hyperlink ref="BK33" r:id="rId116" xr:uid="{C7D711D3-4E5F-49CF-9EC4-BF6E381D8386}"/>
    <hyperlink ref="BK43" r:id="rId117" xr:uid="{8B359DC9-E034-4F35-AF15-D39A08411141}"/>
    <hyperlink ref="BK68" r:id="rId118" display="matthias.schatzle@haufe.com_x000a__x000a_M" xr:uid="{E403F244-55A5-4D99-A2CD-BD78916E9126}"/>
    <hyperlink ref="BK85" r:id="rId119" xr:uid="{F192A6F2-8955-4FCC-B106-694554EEE671}"/>
    <hyperlink ref="BK108" r:id="rId120" xr:uid="{935A1E8D-96F5-4EC5-A7C3-2EA48C18CD93}"/>
    <hyperlink ref="BH122" r:id="rId121" xr:uid="{73D4D2F7-C784-4C7C-8209-AAF66C7D50D5}"/>
    <hyperlink ref="BK122" r:id="rId122" xr:uid="{C5418DD6-E870-434F-8C0A-81003C2D95E8}"/>
    <hyperlink ref="BH105" r:id="rId123" xr:uid="{AD2C60D5-6173-4D5F-BB38-A22B19809BC8}"/>
    <hyperlink ref="BK105" r:id="rId124" xr:uid="{D4710AA3-D110-4B78-AB9A-0C568F68C09E}"/>
    <hyperlink ref="BH109" r:id="rId125" xr:uid="{602878DF-60E3-4A63-A7CD-E82FAD8074CC}"/>
    <hyperlink ref="BK109" r:id="rId126" xr:uid="{0638C73D-2A51-4210-BE0E-6FA8A24FC085}"/>
    <hyperlink ref="BH112" r:id="rId127" xr:uid="{0C6E9531-1125-4DF9-B6A4-D6573EC41696}"/>
    <hyperlink ref="BH123" r:id="rId128" xr:uid="{8350E63C-2415-44F4-96D4-7AA73FA2FBAA}"/>
    <hyperlink ref="BK123" r:id="rId129" xr:uid="{C70F38BD-756C-44CC-B910-94554038548B}"/>
    <hyperlink ref="BH133" r:id="rId130" xr:uid="{41BAB0D0-BF35-465B-82E1-C981106571DA}"/>
    <hyperlink ref="BK133" r:id="rId131" xr:uid="{DBA83FB8-A878-48F7-97E5-63211ACDB594}"/>
    <hyperlink ref="BH70" r:id="rId132" xr:uid="{F4FF7705-E0F6-4CAA-A742-0E875958393D}"/>
    <hyperlink ref="BH12" r:id="rId133" xr:uid="{104F9D0B-0DBD-461B-A39B-DE8B3914D477}"/>
    <hyperlink ref="BK12" r:id="rId134" xr:uid="{4AC41036-88D4-42A0-836B-08C6EF2C4E7A}"/>
    <hyperlink ref="BK13" r:id="rId135" xr:uid="{95F80A72-9AA8-4157-99C8-27C1CF9BF8A4}"/>
    <hyperlink ref="BK100" r:id="rId136" xr:uid="{76AEEDB3-6CF4-4D5E-BD78-8498BA340979}"/>
    <hyperlink ref="BH100" r:id="rId137" xr:uid="{6E64B484-5A12-44A0-A11A-7F86B7D59012}"/>
    <hyperlink ref="BK21" r:id="rId138" xr:uid="{804B7ED9-84E2-4CA2-B4DF-5C1C0027C2F4}"/>
    <hyperlink ref="BA21" r:id="rId139" xr:uid="{87DBA4B1-D2FD-499D-9E2C-BFC7A42CE967}"/>
    <hyperlink ref="BK124" r:id="rId140" xr:uid="{07580080-9256-4BE5-9B32-4664AA577BD0}"/>
    <hyperlink ref="BH23" r:id="rId141" xr:uid="{0F3B7E86-4B10-4A15-BD40-BB118DF916F0}"/>
    <hyperlink ref="BK23" r:id="rId142" xr:uid="{3B87745B-CE40-471E-824E-2A8D77AE54FC}"/>
    <hyperlink ref="AS89" r:id="rId143" xr:uid="{058F9F34-91F9-4BB6-841A-1CB64F5FDF57}"/>
    <hyperlink ref="BH89" r:id="rId144" xr:uid="{FC7FE9A8-CD3B-41EB-BACA-84DE2401628E}"/>
    <hyperlink ref="BH74" r:id="rId145" xr:uid="{B7CB8E64-7F8B-4E45-B13C-F1137334058F}"/>
    <hyperlink ref="BK74" r:id="rId146" xr:uid="{D5CA6322-8632-4BCB-8E97-F34A79977322}"/>
    <hyperlink ref="BH80" r:id="rId147" xr:uid="{D76D17E0-81DE-401D-A37E-BD4E52D28974}"/>
    <hyperlink ref="BK80" r:id="rId148" xr:uid="{15B8B533-D4CF-46EB-AD6B-F1B5F42FB032}"/>
    <hyperlink ref="AS80" r:id="rId149" xr:uid="{1CB18646-874A-4485-9F74-F7B02C2F834B}"/>
    <hyperlink ref="AS62" r:id="rId150" xr:uid="{EC3BED22-EB79-46A5-91EA-E14EB796A0E7}"/>
    <hyperlink ref="BH62" r:id="rId151" xr:uid="{E21FEF49-A6A3-4D10-86EE-EA6E7BF390CA}"/>
    <hyperlink ref="BK62" r:id="rId152" xr:uid="{04C3B8FB-FD24-4C8C-9A95-B703DBC5637B}"/>
    <hyperlink ref="AS35" r:id="rId153" xr:uid="{577F5DA5-46C2-4A17-862F-76EC7186945D}"/>
    <hyperlink ref="BH35" r:id="rId154" xr:uid="{082669D4-BDA0-49F3-9A6F-E607463AA6DD}"/>
    <hyperlink ref="BK35" r:id="rId155" xr:uid="{51238F6C-A0A0-4E22-9912-8A404D7C8283}"/>
    <hyperlink ref="BH143" r:id="rId156" xr:uid="{58B292FF-B7AD-477A-92C5-F6812348334D}"/>
    <hyperlink ref="BK143" r:id="rId157" xr:uid="{198F5F75-EF18-4DCA-A4E3-9E25ACC3D6CD}"/>
    <hyperlink ref="BH18" r:id="rId158" xr:uid="{C9418AF3-7112-405E-B14A-0D43C8EE1417}"/>
    <hyperlink ref="BK10" r:id="rId159" display="sam.halse@adyen.com" xr:uid="{4D3A8607-552D-484F-9065-3D7EE11F0E9A}"/>
    <hyperlink ref="BH138" r:id="rId160" xr:uid="{2E93DE48-BC20-4740-8C0E-7090F15B49A9}"/>
    <hyperlink ref="BH87" r:id="rId161" xr:uid="{BFE99EE5-FFCD-4D84-BBBA-032E7D35BED7}"/>
    <hyperlink ref="BK87" r:id="rId162" xr:uid="{1CDB14FB-E173-4ED0-833F-629ACA0569FC}"/>
    <hyperlink ref="BH104" r:id="rId163" xr:uid="{0F155BA8-486B-4002-B3A3-62BA6D5FF0A5}"/>
    <hyperlink ref="BK104" r:id="rId164" xr:uid="{4EB72499-D95A-4300-A270-A05D5983749A}"/>
    <hyperlink ref="BH56" r:id="rId165" xr:uid="{EADB489E-2C84-4069-B19E-E80D94EF1973}"/>
    <hyperlink ref="BK56" r:id="rId166" xr:uid="{1495FB99-E859-4D91-9C6C-33C738C4EEFA}"/>
    <hyperlink ref="AS56" r:id="rId167" xr:uid="{4FBD46D8-889B-4B16-A64C-71EBF211914A}"/>
    <hyperlink ref="AS57" r:id="rId168" xr:uid="{77505821-0219-4091-8F90-454CB8657A5D}"/>
    <hyperlink ref="BH57" r:id="rId169" xr:uid="{BF0064F8-909F-4C78-A21B-C33736D6A116}"/>
    <hyperlink ref="BK57" r:id="rId170" xr:uid="{F7CD729F-D58F-43FD-A32C-A808D10B3026}"/>
    <hyperlink ref="BK96" r:id="rId171" xr:uid="{4B566948-6644-4E6E-A8DD-28927CFA42E5}"/>
    <hyperlink ref="BH14" r:id="rId172" xr:uid="{FF5E3F73-E18A-49E3-A6AC-CF28D2F32A5E}"/>
    <hyperlink ref="BK14" r:id="rId173" xr:uid="{135A660F-BF35-404C-A0A5-46E79199BD0E}"/>
    <hyperlink ref="AS96" r:id="rId174" xr:uid="{49EE60FC-83BD-43F4-8ABB-C6BB12044C2D}"/>
    <hyperlink ref="BH96" r:id="rId175" xr:uid="{1F9CB879-0A23-4AA8-922E-CF1D55750CD9}"/>
    <hyperlink ref="AS104" r:id="rId176" xr:uid="{FC86972D-4451-4C08-A0C6-3E04ABC3793A}"/>
    <hyperlink ref="BH119" r:id="rId177" xr:uid="{5779B5EF-6A49-4870-976E-5F6AF31EE7A5}"/>
    <hyperlink ref="BK112" r:id="rId178" xr:uid="{38E65AEF-9A58-4DFB-87D7-7923DEA2C593}"/>
    <hyperlink ref="BH145" r:id="rId179" xr:uid="{D76A4ABE-FC71-4046-BDCD-1B6F9D71A1F1}"/>
    <hyperlink ref="BK145" r:id="rId180" xr:uid="{8019B410-1EAE-4418-A4D1-57729CE5ED22}"/>
    <hyperlink ref="BK6" r:id="rId181" xr:uid="{B7979786-8C78-491B-8760-6F78DBBFA6D4}"/>
    <hyperlink ref="BH101" r:id="rId182" xr:uid="{E643F064-F921-4FF0-9F15-89215E1FB3FC}"/>
    <hyperlink ref="BK101" r:id="rId183" xr:uid="{BE5A4282-28AA-42EE-AE66-D16B40C01910}"/>
    <hyperlink ref="BH27" r:id="rId184" xr:uid="{668FE2C3-E41A-41C4-999C-9C55C904D1B1}"/>
    <hyperlink ref="BK27" r:id="rId185" xr:uid="{E0F4DC76-22D7-4117-A601-2A66615B15B4}"/>
    <hyperlink ref="BH29" r:id="rId186" xr:uid="{D69A1CC8-CDA9-43AE-A1F0-F3430D4BB16E}"/>
    <hyperlink ref="BK29" r:id="rId187" xr:uid="{5A1494A2-9150-4D79-AE26-A33DDD932A95}"/>
    <hyperlink ref="AS31" r:id="rId188" xr:uid="{4CD44DF7-8E1D-48A4-832E-7411B1B9C658}"/>
    <hyperlink ref="BH31" r:id="rId189" xr:uid="{F0169A70-8E00-4C10-B470-D656E12304E1}"/>
    <hyperlink ref="BK31" r:id="rId190" xr:uid="{D9287D46-CE99-4FB5-ADA7-F7A80A459D21}"/>
    <hyperlink ref="BH69" r:id="rId191" xr:uid="{D66C125D-36B3-49A5-8CD1-729CBA2A8B99}"/>
    <hyperlink ref="BK69" r:id="rId192" xr:uid="{401B5842-9560-4421-9D90-7065AB13E6AF}"/>
    <hyperlink ref="BH71" r:id="rId193" xr:uid="{47ED836C-52FF-4823-B9A5-D4E068581627}"/>
    <hyperlink ref="BH48" r:id="rId194" xr:uid="{73F439CA-2387-4919-A191-D83F319948A0}"/>
    <hyperlink ref="BK48" r:id="rId195" xr:uid="{53F241D0-D03B-4195-B920-069D7382A397}"/>
    <hyperlink ref="BH9" r:id="rId196" xr:uid="{7A4192E0-FF5D-44A7-BCE6-069B82247EBA}"/>
    <hyperlink ref="BH37" r:id="rId197" xr:uid="{AAF6C605-85A9-4CE6-BB3E-B33B794F6DF2}"/>
    <hyperlink ref="BK37" r:id="rId198" xr:uid="{7DD52A1F-E25D-49A0-83C0-D018621B6CAB}"/>
  </hyperlinks>
  <pageMargins left="0" right="0" top="0.45" bottom="0.45" header="0.25" footer="0.25"/>
  <pageSetup paperSize="5" scale="22" fitToHeight="50" orientation="landscape" r:id="rId199"/>
  <headerFooter>
    <oddFooter>&amp;L&amp;10NIKE - Confidential Information&amp;C&amp;10Attorney / Client Privilege&amp;R&amp;10Page &amp;P of &amp;N
&amp;D</oddFooter>
  </headerFooter>
  <legacyDrawing r:id="rId200"/>
  <extLst>
    <ext xmlns:x14="http://schemas.microsoft.com/office/spreadsheetml/2009/9/main" uri="{CCE6A557-97BC-4b89-ADB6-D9C93CAAB3DF}">
      <x14:dataValidations xmlns:xm="http://schemas.microsoft.com/office/excel/2006/main" count="12">
        <x14:dataValidation type="list" allowBlank="1" showInputMessage="1" showErrorMessage="1" xr:uid="{0E377660-E6FE-4806-A8EF-9B9627EA52CB}">
          <x14:formula1>
            <xm:f>'C:\Users\lori\Desktop\[GDPR Project - Ashe Tracker (08.29.18) - DELETE.xlsx]Data'!#REF!</xm:f>
          </x14:formula1>
          <xm:sqref>AL129 AL5:AL8 AJ5:AJ8 S1 AJ129</xm:sqref>
        </x14:dataValidation>
        <x14:dataValidation type="list" allowBlank="1" showInputMessage="1" showErrorMessage="1" xr:uid="{0489DE70-B9F5-47BF-B353-185D2493A415}">
          <x14:formula1>
            <xm:f>Data!$C$3:$C$14</xm:f>
          </x14:formula1>
          <xm:sqref>AE31:AE137 AE139:AE1048576 AE1:AE27</xm:sqref>
        </x14:dataValidation>
        <x14:dataValidation type="list" allowBlank="1" showInputMessage="1" showErrorMessage="1" xr:uid="{64F5C291-DD11-4C75-91F0-3ACDEA32DBDD}">
          <x14:formula1>
            <xm:f>Data!$C$25:$C$27</xm:f>
          </x14:formula1>
          <xm:sqref>BS1:BS27 BS29:BS1048576</xm:sqref>
        </x14:dataValidation>
        <x14:dataValidation type="list" allowBlank="1" showInputMessage="1" showErrorMessage="1" xr:uid="{31FF732B-B456-4C6A-89C3-488B3954D55D}">
          <x14:formula1>
            <xm:f>Data!$C$25:$C$29</xm:f>
          </x14:formula1>
          <xm:sqref>AI1:AI1048576 AK1:AK1048576</xm:sqref>
        </x14:dataValidation>
        <x14:dataValidation type="list" allowBlank="1" showInputMessage="1" showErrorMessage="1" xr:uid="{96ED13D4-229C-43C8-BA85-969335FEBD91}">
          <x14:formula1>
            <xm:f>Data!$A$26:$A$44</xm:f>
          </x14:formula1>
          <xm:sqref>AO1:AO27 AO29:AO1048576</xm:sqref>
        </x14:dataValidation>
        <x14:dataValidation type="list" allowBlank="1" showInputMessage="1" showErrorMessage="1" xr:uid="{F4E35C0B-DBF6-4E36-BC56-86CB938B6A03}">
          <x14:formula1>
            <xm:f>Data!$C$18:$C$20</xm:f>
          </x14:formula1>
          <xm:sqref>AP1:AP27 AP29:AP1048576</xm:sqref>
        </x14:dataValidation>
        <x14:dataValidation type="list" allowBlank="1" showInputMessage="1" showErrorMessage="1" xr:uid="{9DB62DB9-92C4-4A10-8321-30E0C61A00B5}">
          <x14:formula1>
            <xm:f>Data!$E$15:$E$17</xm:f>
          </x14:formula1>
          <xm:sqref>AQ1:AQ27 AQ29:AQ1048576</xm:sqref>
        </x14:dataValidation>
        <x14:dataValidation type="list" allowBlank="1" showInputMessage="1" showErrorMessage="1" xr:uid="{676DDCB8-44A1-474D-B40F-3E36A55DDD09}">
          <x14:formula1>
            <xm:f>Data!$G$11:$G$14</xm:f>
          </x14:formula1>
          <xm:sqref>BC1:BC1048576</xm:sqref>
        </x14:dataValidation>
        <x14:dataValidation type="list" allowBlank="1" showInputMessage="1" showErrorMessage="1" xr:uid="{B6D54EA4-EEA0-4CCC-B6A9-32FDFDEA5D13}">
          <x14:formula1>
            <xm:f>Data!$I$11:$I$30</xm:f>
          </x14:formula1>
          <xm:sqref>BD1:BD1048576</xm:sqref>
        </x14:dataValidation>
        <x14:dataValidation type="list" allowBlank="1" showInputMessage="1" showErrorMessage="1" xr:uid="{C5D4C439-5B28-4A63-8017-6C8676EF3B6B}">
          <x14:formula1>
            <xm:f>Data!$C$25:$C$26</xm:f>
          </x14:formula1>
          <xm:sqref>AH1:AH1048576 AW1:AW1048576</xm:sqref>
        </x14:dataValidation>
        <x14:dataValidation type="list" allowBlank="1" showInputMessage="1" showErrorMessage="1" xr:uid="{E285F043-B9AB-48A5-81F6-7D0EE3EF9D30}">
          <x14:formula1>
            <xm:f>Data!$K$26:$K$29</xm:f>
          </x14:formula1>
          <xm:sqref>O1:O1048576</xm:sqref>
        </x14:dataValidation>
        <x14:dataValidation type="list" allowBlank="1" showInputMessage="1" showErrorMessage="1" xr:uid="{2E301FB3-C25E-4E21-95B4-757742CC61C8}">
          <x14:formula1>
            <xm:f>Data!$E$3:$E$7</xm:f>
          </x14:formula1>
          <xm:sqref>AF1:AF27 AF29:AF1048576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F0E31-2D9B-4862-971B-E7088BF76F2D}">
  <sheetPr>
    <pageSetUpPr fitToPage="1"/>
  </sheetPr>
  <dimension ref="A1:H99"/>
  <sheetViews>
    <sheetView zoomScale="88" zoomScaleNormal="88" workbookViewId="0">
      <selection activeCell="B14" sqref="B14"/>
    </sheetView>
  </sheetViews>
  <sheetFormatPr defaultRowHeight="15.5" x14ac:dyDescent="0.35"/>
  <cols>
    <col min="1" max="1" width="3.08984375" customWidth="1"/>
    <col min="2" max="2" width="38.453125" style="19" customWidth="1"/>
    <col min="3" max="6" width="8.90625" style="2" customWidth="1"/>
    <col min="7" max="7" width="8.90625" style="317" customWidth="1"/>
  </cols>
  <sheetData>
    <row r="1" spans="1:8" ht="15" customHeight="1" x14ac:dyDescent="0.35">
      <c r="A1" s="763"/>
    </row>
    <row r="2" spans="1:8" s="430" customFormat="1" ht="32.4" customHeight="1" x14ac:dyDescent="0.35">
      <c r="A2" s="763"/>
      <c r="B2" s="496" t="s">
        <v>3069</v>
      </c>
      <c r="C2" s="496" t="s">
        <v>2572</v>
      </c>
      <c r="D2" s="496" t="s">
        <v>2573</v>
      </c>
      <c r="E2" s="496" t="s">
        <v>2574</v>
      </c>
      <c r="F2" s="496" t="s">
        <v>3015</v>
      </c>
      <c r="G2" s="497" t="s">
        <v>2876</v>
      </c>
      <c r="H2" s="765"/>
    </row>
    <row r="3" spans="1:8" ht="31.75" customHeight="1" x14ac:dyDescent="0.35">
      <c r="A3" s="763"/>
      <c r="B3" s="492" t="s">
        <v>3013</v>
      </c>
      <c r="C3" s="440">
        <v>24</v>
      </c>
      <c r="D3" s="440">
        <v>5</v>
      </c>
      <c r="E3" s="440">
        <v>15</v>
      </c>
      <c r="F3" s="440">
        <f>24+26</f>
        <v>50</v>
      </c>
      <c r="G3" s="491">
        <f>SUM(C3:F3)</f>
        <v>94</v>
      </c>
      <c r="H3" s="765"/>
    </row>
    <row r="4" spans="1:8" ht="31.75" customHeight="1" x14ac:dyDescent="0.35">
      <c r="A4" s="763"/>
      <c r="B4" s="493" t="s">
        <v>3014</v>
      </c>
      <c r="C4" s="440">
        <v>24</v>
      </c>
      <c r="D4" s="440">
        <v>47</v>
      </c>
      <c r="E4" s="440" t="s">
        <v>314</v>
      </c>
      <c r="F4" s="498" t="s">
        <v>3079</v>
      </c>
      <c r="G4" s="491">
        <f t="shared" ref="G4:G6" si="0">SUM(C4:F4)</f>
        <v>71</v>
      </c>
      <c r="H4" s="765"/>
    </row>
    <row r="5" spans="1:8" ht="31.75" customHeight="1" x14ac:dyDescent="0.35">
      <c r="A5" s="763"/>
      <c r="B5" s="494" t="s">
        <v>3072</v>
      </c>
      <c r="C5" s="440">
        <f>SUM(C6:C8)</f>
        <v>46</v>
      </c>
      <c r="D5" s="440">
        <f t="shared" ref="D5:F5" si="1">SUM(D6:D8)</f>
        <v>7</v>
      </c>
      <c r="E5" s="440">
        <f t="shared" si="1"/>
        <v>17</v>
      </c>
      <c r="F5" s="440">
        <f t="shared" si="1"/>
        <v>52</v>
      </c>
      <c r="G5" s="491">
        <f t="shared" si="0"/>
        <v>122</v>
      </c>
      <c r="H5" s="765"/>
    </row>
    <row r="6" spans="1:8" ht="31.75" customHeight="1" x14ac:dyDescent="0.35">
      <c r="A6" s="763"/>
      <c r="B6" s="493" t="s">
        <v>3076</v>
      </c>
      <c r="C6" s="440">
        <v>29</v>
      </c>
      <c r="D6" s="440">
        <v>5</v>
      </c>
      <c r="E6" s="440">
        <v>11</v>
      </c>
      <c r="F6" s="440">
        <f>16+22</f>
        <v>38</v>
      </c>
      <c r="G6" s="491">
        <f t="shared" si="0"/>
        <v>83</v>
      </c>
      <c r="H6" s="765"/>
    </row>
    <row r="7" spans="1:8" ht="31.75" customHeight="1" x14ac:dyDescent="0.35">
      <c r="A7" s="763"/>
      <c r="B7" s="494" t="s">
        <v>3077</v>
      </c>
      <c r="C7" s="440">
        <v>11</v>
      </c>
      <c r="D7" s="440">
        <v>2</v>
      </c>
      <c r="E7" s="440">
        <v>6</v>
      </c>
      <c r="F7" s="440">
        <f>4+7</f>
        <v>11</v>
      </c>
      <c r="G7" s="491">
        <f>SUM(C7:F7)</f>
        <v>30</v>
      </c>
      <c r="H7" s="765"/>
    </row>
    <row r="8" spans="1:8" ht="31.75" customHeight="1" x14ac:dyDescent="0.35">
      <c r="A8" s="763"/>
      <c r="B8" s="494" t="s">
        <v>3078</v>
      </c>
      <c r="C8" s="440">
        <v>6</v>
      </c>
      <c r="D8" s="440">
        <v>0</v>
      </c>
      <c r="E8" s="440">
        <v>0</v>
      </c>
      <c r="F8" s="440">
        <f>1+2</f>
        <v>3</v>
      </c>
      <c r="G8" s="491">
        <f>SUM(C8:F8)</f>
        <v>9</v>
      </c>
      <c r="H8" s="765"/>
    </row>
    <row r="9" spans="1:8" ht="31.75" customHeight="1" x14ac:dyDescent="0.35">
      <c r="A9" s="763"/>
      <c r="B9" s="495" t="s">
        <v>3072</v>
      </c>
      <c r="C9" s="440">
        <f>+C8+C7+C6</f>
        <v>46</v>
      </c>
      <c r="D9" s="440">
        <f t="shared" ref="D9:E9" si="2">+D8+D7+D6</f>
        <v>7</v>
      </c>
      <c r="E9" s="440">
        <f t="shared" si="2"/>
        <v>17</v>
      </c>
      <c r="F9" s="440">
        <f>+F8+F7+F6</f>
        <v>52</v>
      </c>
      <c r="G9" s="491">
        <f>SUM(C9:F9)</f>
        <v>122</v>
      </c>
      <c r="H9" s="765"/>
    </row>
    <row r="10" spans="1:8" ht="54.65" customHeight="1" x14ac:dyDescent="0.35">
      <c r="A10" s="763"/>
      <c r="B10" s="764" t="s">
        <v>3080</v>
      </c>
      <c r="C10" s="764"/>
      <c r="D10" s="764"/>
      <c r="E10" s="764"/>
      <c r="F10" s="764"/>
      <c r="G10" s="764"/>
      <c r="H10" s="765"/>
    </row>
    <row r="11" spans="1:8" ht="32.4" customHeight="1" x14ac:dyDescent="0.35">
      <c r="A11" s="763"/>
    </row>
    <row r="12" spans="1:8" ht="32.4" customHeight="1" x14ac:dyDescent="0.35">
      <c r="B12" s="430"/>
    </row>
    <row r="13" spans="1:8" ht="32.4" customHeight="1" x14ac:dyDescent="0.35"/>
    <row r="14" spans="1:8" ht="32.4" customHeight="1" x14ac:dyDescent="0.35"/>
    <row r="15" spans="1:8" ht="32.4" customHeight="1" x14ac:dyDescent="0.35"/>
    <row r="16" spans="1:8" ht="32.4" customHeight="1" x14ac:dyDescent="0.35"/>
    <row r="17" ht="32.4" customHeight="1" x14ac:dyDescent="0.35"/>
    <row r="18" ht="32.4" customHeight="1" x14ac:dyDescent="0.35"/>
    <row r="19" ht="32.4" customHeight="1" x14ac:dyDescent="0.35"/>
    <row r="20" ht="32.4" customHeight="1" x14ac:dyDescent="0.35"/>
    <row r="21" ht="32.4" customHeight="1" x14ac:dyDescent="0.35"/>
    <row r="22" ht="32.4" customHeight="1" x14ac:dyDescent="0.35"/>
    <row r="23" ht="32.4" customHeight="1" x14ac:dyDescent="0.35"/>
    <row r="24" ht="32.4" customHeight="1" x14ac:dyDescent="0.35"/>
    <row r="25" ht="32.4" customHeight="1" x14ac:dyDescent="0.35"/>
    <row r="26" ht="32.4" customHeight="1" x14ac:dyDescent="0.35"/>
    <row r="27" ht="32.4" customHeight="1" x14ac:dyDescent="0.35"/>
    <row r="28" ht="32.4" customHeight="1" x14ac:dyDescent="0.35"/>
    <row r="29" ht="32.4" customHeight="1" x14ac:dyDescent="0.35"/>
    <row r="30" ht="32.4" customHeight="1" x14ac:dyDescent="0.35"/>
    <row r="31" ht="32.4" customHeight="1" x14ac:dyDescent="0.35"/>
    <row r="32" ht="32.4" customHeight="1" x14ac:dyDescent="0.35"/>
    <row r="33" ht="32.4" customHeight="1" x14ac:dyDescent="0.35"/>
    <row r="34" ht="32.4" customHeight="1" x14ac:dyDescent="0.35"/>
    <row r="35" ht="32.4" customHeight="1" x14ac:dyDescent="0.35"/>
    <row r="36" ht="32.4" customHeight="1" x14ac:dyDescent="0.35"/>
    <row r="37" ht="32.4" customHeight="1" x14ac:dyDescent="0.35"/>
    <row r="38" ht="32.4" customHeight="1" x14ac:dyDescent="0.35"/>
    <row r="39" ht="32.4" customHeight="1" x14ac:dyDescent="0.35"/>
    <row r="40" ht="32.4" customHeight="1" x14ac:dyDescent="0.35"/>
    <row r="41" ht="32.4" customHeight="1" x14ac:dyDescent="0.35"/>
    <row r="42" ht="32.4" customHeight="1" x14ac:dyDescent="0.35"/>
    <row r="43" ht="32.4" customHeight="1" x14ac:dyDescent="0.35"/>
    <row r="44" ht="32.4" customHeight="1" x14ac:dyDescent="0.35"/>
    <row r="45" ht="32.4" customHeight="1" x14ac:dyDescent="0.35"/>
    <row r="46" ht="32.4" customHeight="1" x14ac:dyDescent="0.35"/>
    <row r="47" ht="32.4" customHeight="1" x14ac:dyDescent="0.35"/>
    <row r="48" ht="32.4" customHeight="1" x14ac:dyDescent="0.35"/>
    <row r="49" ht="32.4" customHeight="1" x14ac:dyDescent="0.35"/>
    <row r="50" ht="32.4" customHeight="1" x14ac:dyDescent="0.35"/>
    <row r="51" ht="32.4" customHeight="1" x14ac:dyDescent="0.35"/>
    <row r="52" ht="32.4" customHeight="1" x14ac:dyDescent="0.35"/>
    <row r="53" ht="32.4" customHeight="1" x14ac:dyDescent="0.35"/>
    <row r="54" ht="32.4" customHeight="1" x14ac:dyDescent="0.35"/>
    <row r="55" ht="32.4" customHeight="1" x14ac:dyDescent="0.35"/>
    <row r="56" ht="32.4" customHeight="1" x14ac:dyDescent="0.35"/>
    <row r="57" ht="32.4" customHeight="1" x14ac:dyDescent="0.35"/>
    <row r="58" ht="32.4" customHeight="1" x14ac:dyDescent="0.35"/>
    <row r="59" ht="32.4" customHeight="1" x14ac:dyDescent="0.35"/>
    <row r="60" ht="32.4" customHeight="1" x14ac:dyDescent="0.35"/>
    <row r="61" ht="32.4" customHeight="1" x14ac:dyDescent="0.35"/>
    <row r="62" ht="32.4" customHeight="1" x14ac:dyDescent="0.35"/>
    <row r="63" ht="32.4" customHeight="1" x14ac:dyDescent="0.35"/>
    <row r="64" ht="32.4" customHeight="1" x14ac:dyDescent="0.35"/>
    <row r="65" ht="32.4" customHeight="1" x14ac:dyDescent="0.35"/>
    <row r="66" ht="32.4" customHeight="1" x14ac:dyDescent="0.35"/>
    <row r="67" ht="32.4" customHeight="1" x14ac:dyDescent="0.35"/>
    <row r="68" ht="32.4" customHeight="1" x14ac:dyDescent="0.35"/>
    <row r="69" ht="32.4" customHeight="1" x14ac:dyDescent="0.35"/>
    <row r="70" ht="32.4" customHeight="1" x14ac:dyDescent="0.35"/>
    <row r="71" ht="32.4" customHeight="1" x14ac:dyDescent="0.35"/>
    <row r="72" ht="32.4" customHeight="1" x14ac:dyDescent="0.35"/>
    <row r="73" ht="32.4" customHeight="1" x14ac:dyDescent="0.35"/>
    <row r="74" ht="32.4" customHeight="1" x14ac:dyDescent="0.35"/>
    <row r="75" ht="32.4" customHeight="1" x14ac:dyDescent="0.35"/>
    <row r="76" ht="32.4" customHeight="1" x14ac:dyDescent="0.35"/>
    <row r="77" ht="32.4" customHeight="1" x14ac:dyDescent="0.35"/>
    <row r="78" ht="32.4" customHeight="1" x14ac:dyDescent="0.35"/>
    <row r="79" ht="32.4" customHeight="1" x14ac:dyDescent="0.35"/>
    <row r="80" ht="32.4" customHeight="1" x14ac:dyDescent="0.35"/>
    <row r="81" ht="32.4" customHeight="1" x14ac:dyDescent="0.35"/>
    <row r="82" ht="32.4" customHeight="1" x14ac:dyDescent="0.35"/>
    <row r="83" ht="32.4" customHeight="1" x14ac:dyDescent="0.35"/>
    <row r="84" ht="32.4" customHeight="1" x14ac:dyDescent="0.35"/>
    <row r="85" ht="32.4" customHeight="1" x14ac:dyDescent="0.35"/>
    <row r="86" ht="32.4" customHeight="1" x14ac:dyDescent="0.35"/>
    <row r="87" ht="32.4" customHeight="1" x14ac:dyDescent="0.35"/>
    <row r="88" ht="32.4" customHeight="1" x14ac:dyDescent="0.35"/>
    <row r="89" ht="32.4" customHeight="1" x14ac:dyDescent="0.35"/>
    <row r="90" ht="32.4" customHeight="1" x14ac:dyDescent="0.35"/>
    <row r="91" ht="32.4" customHeight="1" x14ac:dyDescent="0.35"/>
    <row r="92" ht="32.4" customHeight="1" x14ac:dyDescent="0.35"/>
    <row r="93" ht="32.4" customHeight="1" x14ac:dyDescent="0.35"/>
    <row r="94" ht="32.4" customHeight="1" x14ac:dyDescent="0.35"/>
    <row r="95" ht="32.4" customHeight="1" x14ac:dyDescent="0.35"/>
    <row r="96" ht="32.4" customHeight="1" x14ac:dyDescent="0.35"/>
    <row r="97" ht="32.4" customHeight="1" x14ac:dyDescent="0.35"/>
    <row r="98" ht="32.4" customHeight="1" x14ac:dyDescent="0.35"/>
    <row r="99" ht="32.4" customHeight="1" x14ac:dyDescent="0.35"/>
  </sheetData>
  <mergeCells count="3">
    <mergeCell ref="A1:A11"/>
    <mergeCell ref="B10:G10"/>
    <mergeCell ref="H2:H10"/>
  </mergeCells>
  <pageMargins left="0" right="0" top="0.25" bottom="0.25" header="0.3" footer="0.3"/>
  <pageSetup fitToHeight="5"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5413C-6E27-4ABC-873F-1451C6EB00C8}">
  <dimension ref="A1:V58"/>
  <sheetViews>
    <sheetView topLeftCell="A10" workbookViewId="0">
      <selection activeCell="E27" sqref="E27"/>
    </sheetView>
  </sheetViews>
  <sheetFormatPr defaultColWidth="8.90625" defaultRowHeight="14.5" x14ac:dyDescent="0.35"/>
  <cols>
    <col min="1" max="1" width="20.453125" style="2" customWidth="1"/>
    <col min="2" max="2" width="1.36328125" style="2" customWidth="1"/>
    <col min="3" max="3" width="17.54296875" style="2" customWidth="1"/>
    <col min="4" max="4" width="1.36328125" style="2" customWidth="1"/>
    <col min="5" max="5" width="27.453125" style="2" customWidth="1"/>
    <col min="6" max="6" width="1.36328125" style="2" customWidth="1"/>
    <col min="7" max="7" width="16.90625" style="2" bestFit="1" customWidth="1"/>
    <col min="8" max="8" width="1.36328125" style="2" customWidth="1"/>
    <col min="9" max="9" width="17.36328125" style="2" customWidth="1"/>
    <col min="10" max="10" width="1.36328125" style="2" customWidth="1"/>
    <col min="11" max="11" width="23.54296875" style="2" customWidth="1"/>
    <col min="12" max="12" width="1.36328125" style="2" customWidth="1"/>
    <col min="13" max="13" width="50.453125" style="2" customWidth="1"/>
    <col min="14" max="14" width="1.36328125" style="2" customWidth="1"/>
    <col min="15" max="15" width="35.08984375" style="2" customWidth="1"/>
    <col min="16" max="16" width="1.36328125" style="2" customWidth="1"/>
    <col min="17" max="17" width="30.54296875" style="2" customWidth="1"/>
    <col min="18" max="18" width="1.36328125" style="2" customWidth="1"/>
    <col min="19" max="19" width="18.54296875" style="2" customWidth="1"/>
    <col min="20" max="20" width="1.36328125" style="2" customWidth="1"/>
    <col min="21" max="22" width="8.90625" style="2"/>
    <col min="23" max="16384" width="8.90625" style="13"/>
  </cols>
  <sheetData>
    <row r="1" spans="1:15" x14ac:dyDescent="0.35">
      <c r="A1" s="766" t="s">
        <v>83</v>
      </c>
      <c r="C1" s="773" t="s">
        <v>128</v>
      </c>
      <c r="D1" s="773"/>
      <c r="E1" s="773"/>
      <c r="G1" s="771" t="s">
        <v>179</v>
      </c>
      <c r="I1" s="772"/>
      <c r="K1" s="766" t="s">
        <v>183</v>
      </c>
      <c r="M1" s="766" t="s">
        <v>27</v>
      </c>
      <c r="O1" s="769" t="s">
        <v>185</v>
      </c>
    </row>
    <row r="2" spans="1:15" x14ac:dyDescent="0.35">
      <c r="A2" s="766"/>
      <c r="C2" s="773"/>
      <c r="D2" s="773"/>
      <c r="E2" s="773"/>
      <c r="G2" s="768"/>
      <c r="I2" s="772"/>
      <c r="K2" s="766"/>
      <c r="M2" s="766"/>
      <c r="O2" s="770"/>
    </row>
    <row r="3" spans="1:15" x14ac:dyDescent="0.35">
      <c r="A3" s="10" t="s">
        <v>28</v>
      </c>
      <c r="C3" s="10" t="s">
        <v>35</v>
      </c>
      <c r="E3" s="10" t="s">
        <v>30</v>
      </c>
      <c r="G3" s="10" t="s">
        <v>31</v>
      </c>
      <c r="I3" s="10" t="s">
        <v>32</v>
      </c>
      <c r="K3" s="11" t="s">
        <v>33</v>
      </c>
      <c r="M3" s="10" t="s">
        <v>73</v>
      </c>
      <c r="O3" s="26" t="s">
        <v>96</v>
      </c>
    </row>
    <row r="4" spans="1:15" x14ac:dyDescent="0.35">
      <c r="A4" s="10" t="s">
        <v>34</v>
      </c>
      <c r="C4" s="10" t="s">
        <v>29</v>
      </c>
      <c r="E4" s="10" t="s">
        <v>36</v>
      </c>
      <c r="G4" s="10" t="s">
        <v>37</v>
      </c>
      <c r="I4" s="12" t="s">
        <v>38</v>
      </c>
      <c r="K4" s="10" t="s">
        <v>39</v>
      </c>
      <c r="M4" s="10" t="s">
        <v>74</v>
      </c>
      <c r="O4" s="10" t="s">
        <v>93</v>
      </c>
    </row>
    <row r="5" spans="1:15" x14ac:dyDescent="0.35">
      <c r="A5" s="10" t="s">
        <v>40</v>
      </c>
      <c r="C5" s="10" t="s">
        <v>41</v>
      </c>
      <c r="E5" s="10" t="s">
        <v>42</v>
      </c>
      <c r="G5" s="10" t="s">
        <v>43</v>
      </c>
      <c r="I5" s="10" t="s">
        <v>44</v>
      </c>
      <c r="K5" s="10" t="s">
        <v>45</v>
      </c>
      <c r="M5" s="10" t="s">
        <v>75</v>
      </c>
      <c r="O5" s="10" t="s">
        <v>97</v>
      </c>
    </row>
    <row r="6" spans="1:15" x14ac:dyDescent="0.35">
      <c r="A6" s="10" t="s">
        <v>46</v>
      </c>
      <c r="C6" s="10" t="s">
        <v>698</v>
      </c>
      <c r="E6" s="10" t="s">
        <v>240</v>
      </c>
      <c r="G6" s="10" t="s">
        <v>47</v>
      </c>
      <c r="I6" s="10" t="s">
        <v>48</v>
      </c>
      <c r="M6" s="10" t="s">
        <v>76</v>
      </c>
      <c r="O6" s="10" t="s">
        <v>98</v>
      </c>
    </row>
    <row r="7" spans="1:15" x14ac:dyDescent="0.35">
      <c r="A7" s="10" t="s">
        <v>28</v>
      </c>
      <c r="C7" s="10" t="s">
        <v>86</v>
      </c>
      <c r="E7" s="10"/>
      <c r="G7" s="10"/>
      <c r="I7" s="10"/>
      <c r="M7" s="10" t="s">
        <v>77</v>
      </c>
      <c r="O7" s="10" t="s">
        <v>94</v>
      </c>
    </row>
    <row r="8" spans="1:15" x14ac:dyDescent="0.35">
      <c r="A8" s="10" t="s">
        <v>49</v>
      </c>
      <c r="C8" s="10" t="s">
        <v>85</v>
      </c>
      <c r="E8" s="10"/>
      <c r="K8" s="771" t="s">
        <v>181</v>
      </c>
      <c r="M8" s="28" t="s">
        <v>78</v>
      </c>
      <c r="O8" s="10" t="s">
        <v>99</v>
      </c>
    </row>
    <row r="9" spans="1:15" x14ac:dyDescent="0.35">
      <c r="A9" s="10" t="s">
        <v>50</v>
      </c>
      <c r="C9" s="10" t="s">
        <v>84</v>
      </c>
      <c r="G9" s="771" t="s">
        <v>182</v>
      </c>
      <c r="I9" s="767" t="s">
        <v>20</v>
      </c>
      <c r="K9" s="768"/>
      <c r="M9" s="10" t="s">
        <v>79</v>
      </c>
      <c r="O9" s="10" t="s">
        <v>100</v>
      </c>
    </row>
    <row r="10" spans="1:15" x14ac:dyDescent="0.35">
      <c r="A10" s="10"/>
      <c r="C10" s="10" t="s">
        <v>314</v>
      </c>
      <c r="G10" s="768"/>
      <c r="I10" s="768"/>
      <c r="K10" s="10" t="s">
        <v>54</v>
      </c>
      <c r="M10" s="10" t="s">
        <v>80</v>
      </c>
      <c r="O10" s="10" t="s">
        <v>101</v>
      </c>
    </row>
    <row r="11" spans="1:15" x14ac:dyDescent="0.35">
      <c r="C11" s="10" t="s">
        <v>473</v>
      </c>
      <c r="G11" s="10" t="s">
        <v>53</v>
      </c>
      <c r="I11" s="10" t="s">
        <v>610</v>
      </c>
      <c r="K11" s="10" t="s">
        <v>437</v>
      </c>
      <c r="M11" s="10" t="s">
        <v>81</v>
      </c>
      <c r="O11" s="10" t="s">
        <v>95</v>
      </c>
    </row>
    <row r="12" spans="1:15" x14ac:dyDescent="0.35">
      <c r="A12" s="771" t="s">
        <v>6</v>
      </c>
      <c r="C12" s="10" t="s">
        <v>472</v>
      </c>
      <c r="G12" s="10" t="s">
        <v>1055</v>
      </c>
      <c r="I12" s="10" t="s">
        <v>58</v>
      </c>
      <c r="K12" s="10" t="s">
        <v>59</v>
      </c>
      <c r="M12" s="10" t="s">
        <v>82</v>
      </c>
      <c r="O12" s="10" t="s">
        <v>158</v>
      </c>
    </row>
    <row r="13" spans="1:15" x14ac:dyDescent="0.35">
      <c r="A13" s="768"/>
      <c r="C13" s="10" t="s">
        <v>811</v>
      </c>
      <c r="E13" s="771" t="s">
        <v>180</v>
      </c>
      <c r="G13" s="10" t="s">
        <v>60</v>
      </c>
      <c r="I13" s="10" t="s">
        <v>61</v>
      </c>
      <c r="K13" s="10" t="s">
        <v>295</v>
      </c>
    </row>
    <row r="14" spans="1:15" x14ac:dyDescent="0.35">
      <c r="A14" s="10" t="s">
        <v>321</v>
      </c>
      <c r="C14" s="10" t="s">
        <v>240</v>
      </c>
      <c r="E14" s="768"/>
      <c r="G14" s="10" t="s">
        <v>314</v>
      </c>
      <c r="I14" s="10" t="s">
        <v>62</v>
      </c>
      <c r="K14" s="10" t="s">
        <v>63</v>
      </c>
    </row>
    <row r="15" spans="1:15" x14ac:dyDescent="0.35">
      <c r="A15" s="10" t="s">
        <v>549</v>
      </c>
      <c r="E15" s="10" t="s">
        <v>52</v>
      </c>
      <c r="I15" s="10" t="s">
        <v>66</v>
      </c>
      <c r="K15" s="10" t="s">
        <v>296</v>
      </c>
      <c r="M15" s="766" t="s">
        <v>130</v>
      </c>
      <c r="O15" s="766" t="s">
        <v>187</v>
      </c>
    </row>
    <row r="16" spans="1:15" x14ac:dyDescent="0.35">
      <c r="A16" s="10" t="s">
        <v>64</v>
      </c>
      <c r="C16" s="771" t="s">
        <v>168</v>
      </c>
      <c r="E16" s="10" t="s">
        <v>56</v>
      </c>
      <c r="G16" s="766" t="s">
        <v>200</v>
      </c>
      <c r="I16" s="10" t="s">
        <v>2057</v>
      </c>
      <c r="K16" s="10" t="s">
        <v>297</v>
      </c>
      <c r="M16" s="766"/>
      <c r="O16" s="766"/>
    </row>
    <row r="17" spans="1:15" x14ac:dyDescent="0.35">
      <c r="A17" s="10" t="s">
        <v>65</v>
      </c>
      <c r="C17" s="768"/>
      <c r="E17" s="10" t="s">
        <v>314</v>
      </c>
      <c r="G17" s="766"/>
      <c r="I17" s="10" t="s">
        <v>800</v>
      </c>
      <c r="K17" s="10" t="s">
        <v>298</v>
      </c>
      <c r="M17" s="10" t="s">
        <v>89</v>
      </c>
      <c r="O17" s="10" t="s">
        <v>159</v>
      </c>
    </row>
    <row r="18" spans="1:15" x14ac:dyDescent="0.35">
      <c r="A18" s="10" t="s">
        <v>67</v>
      </c>
      <c r="C18" s="10" t="s">
        <v>51</v>
      </c>
      <c r="G18" s="10" t="s">
        <v>1</v>
      </c>
      <c r="I18" s="10" t="s">
        <v>70</v>
      </c>
      <c r="K18" s="10" t="s">
        <v>299</v>
      </c>
      <c r="M18" s="25" t="s">
        <v>90</v>
      </c>
      <c r="O18" s="10" t="s">
        <v>160</v>
      </c>
    </row>
    <row r="19" spans="1:15" x14ac:dyDescent="0.35">
      <c r="A19" s="10" t="s">
        <v>68</v>
      </c>
      <c r="C19" s="10" t="s">
        <v>55</v>
      </c>
      <c r="G19" s="10" t="s">
        <v>201</v>
      </c>
      <c r="I19" s="10" t="s">
        <v>72</v>
      </c>
      <c r="K19" s="10" t="s">
        <v>300</v>
      </c>
      <c r="M19" s="25" t="s">
        <v>91</v>
      </c>
      <c r="O19" s="10" t="s">
        <v>164</v>
      </c>
    </row>
    <row r="20" spans="1:15" ht="29" x14ac:dyDescent="0.35">
      <c r="A20" s="66" t="s">
        <v>745</v>
      </c>
      <c r="C20" s="10" t="s">
        <v>314</v>
      </c>
      <c r="G20" s="10" t="s">
        <v>314</v>
      </c>
      <c r="I20" s="10" t="s">
        <v>60</v>
      </c>
      <c r="K20" s="10" t="s">
        <v>301</v>
      </c>
      <c r="M20" s="25" t="s">
        <v>92</v>
      </c>
      <c r="O20" s="10" t="s">
        <v>165</v>
      </c>
    </row>
    <row r="21" spans="1:15" x14ac:dyDescent="0.35">
      <c r="A21" s="66" t="s">
        <v>798</v>
      </c>
      <c r="G21" s="10"/>
      <c r="I21" s="10" t="s">
        <v>682</v>
      </c>
      <c r="K21" s="10" t="s">
        <v>161</v>
      </c>
      <c r="O21" s="10" t="s">
        <v>166</v>
      </c>
    </row>
    <row r="22" spans="1:15" x14ac:dyDescent="0.35">
      <c r="A22" s="66" t="s">
        <v>1006</v>
      </c>
      <c r="I22" s="10" t="s">
        <v>402</v>
      </c>
      <c r="K22" s="10"/>
      <c r="M22" s="766" t="s">
        <v>186</v>
      </c>
      <c r="O22" s="10" t="s">
        <v>167</v>
      </c>
    </row>
    <row r="23" spans="1:15" x14ac:dyDescent="0.35">
      <c r="C23" s="766" t="s">
        <v>184</v>
      </c>
      <c r="E23" s="766" t="s">
        <v>192</v>
      </c>
      <c r="G23" s="766" t="s">
        <v>193</v>
      </c>
      <c r="I23" s="10" t="s">
        <v>2230</v>
      </c>
      <c r="M23" s="766"/>
      <c r="O23" s="10" t="s">
        <v>161</v>
      </c>
    </row>
    <row r="24" spans="1:15" x14ac:dyDescent="0.35">
      <c r="A24" s="771" t="s">
        <v>169</v>
      </c>
      <c r="C24" s="766"/>
      <c r="E24" s="766"/>
      <c r="G24" s="766"/>
      <c r="I24" s="10" t="s">
        <v>71</v>
      </c>
      <c r="K24" s="766" t="s">
        <v>189</v>
      </c>
      <c r="M24" s="10" t="s">
        <v>157</v>
      </c>
      <c r="O24" s="10" t="s">
        <v>314</v>
      </c>
    </row>
    <row r="25" spans="1:15" x14ac:dyDescent="0.35">
      <c r="A25" s="768"/>
      <c r="C25" s="10" t="s">
        <v>87</v>
      </c>
      <c r="E25" s="10" t="s">
        <v>2931</v>
      </c>
      <c r="G25" s="66" t="s">
        <v>2928</v>
      </c>
      <c r="I25" s="10" t="s">
        <v>814</v>
      </c>
      <c r="K25" s="766"/>
      <c r="M25" s="10" t="s">
        <v>162</v>
      </c>
      <c r="O25" s="10" t="s">
        <v>158</v>
      </c>
    </row>
    <row r="26" spans="1:15" ht="29" x14ac:dyDescent="0.35">
      <c r="A26" s="10" t="s">
        <v>170</v>
      </c>
      <c r="C26" s="10" t="s">
        <v>88</v>
      </c>
      <c r="E26" s="10" t="s">
        <v>2932</v>
      </c>
      <c r="G26" s="66" t="s">
        <v>2929</v>
      </c>
      <c r="I26" s="10" t="s">
        <v>357</v>
      </c>
      <c r="K26" s="10" t="s">
        <v>208</v>
      </c>
      <c r="M26" s="10" t="s">
        <v>163</v>
      </c>
      <c r="O26" s="10"/>
    </row>
    <row r="27" spans="1:15" ht="29" x14ac:dyDescent="0.35">
      <c r="A27" s="10" t="s">
        <v>171</v>
      </c>
      <c r="C27" s="10" t="s">
        <v>314</v>
      </c>
      <c r="G27" s="82" t="s">
        <v>2930</v>
      </c>
      <c r="I27" s="10" t="s">
        <v>53</v>
      </c>
      <c r="K27" s="10" t="s">
        <v>385</v>
      </c>
      <c r="M27" s="10" t="s">
        <v>314</v>
      </c>
    </row>
    <row r="28" spans="1:15" x14ac:dyDescent="0.35">
      <c r="A28" s="10" t="s">
        <v>172</v>
      </c>
      <c r="C28" s="10" t="s">
        <v>197</v>
      </c>
      <c r="G28" s="10" t="s">
        <v>619</v>
      </c>
      <c r="I28" s="10" t="s">
        <v>197</v>
      </c>
      <c r="K28" s="10" t="s">
        <v>397</v>
      </c>
      <c r="M28" s="10" t="s">
        <v>158</v>
      </c>
    </row>
    <row r="29" spans="1:15" x14ac:dyDescent="0.35">
      <c r="A29" s="10" t="s">
        <v>173</v>
      </c>
      <c r="C29" s="10" t="s">
        <v>466</v>
      </c>
      <c r="G29" s="10" t="s">
        <v>2020</v>
      </c>
      <c r="I29" s="10" t="s">
        <v>314</v>
      </c>
      <c r="K29" s="10" t="s">
        <v>314</v>
      </c>
    </row>
    <row r="30" spans="1:15" x14ac:dyDescent="0.35">
      <c r="A30" s="10" t="s">
        <v>174</v>
      </c>
      <c r="G30" s="10" t="s">
        <v>196</v>
      </c>
      <c r="I30" s="10" t="s">
        <v>538</v>
      </c>
      <c r="K30" s="10"/>
    </row>
    <row r="31" spans="1:15" x14ac:dyDescent="0.35">
      <c r="A31" s="10" t="s">
        <v>175</v>
      </c>
      <c r="G31" s="10" t="s">
        <v>194</v>
      </c>
    </row>
    <row r="32" spans="1:15" x14ac:dyDescent="0.35">
      <c r="A32" s="10" t="s">
        <v>176</v>
      </c>
      <c r="G32" s="10" t="s">
        <v>195</v>
      </c>
    </row>
    <row r="33" spans="1:22" x14ac:dyDescent="0.35">
      <c r="A33" s="10" t="s">
        <v>177</v>
      </c>
      <c r="G33" s="10" t="s">
        <v>314</v>
      </c>
      <c r="M33" s="2">
        <f>280/12</f>
        <v>23.333333333333332</v>
      </c>
    </row>
    <row r="34" spans="1:22" x14ac:dyDescent="0.35">
      <c r="A34" s="10" t="s">
        <v>178</v>
      </c>
      <c r="G34" s="10" t="s">
        <v>197</v>
      </c>
    </row>
    <row r="35" spans="1:22" x14ac:dyDescent="0.35">
      <c r="A35" s="10" t="s">
        <v>312</v>
      </c>
    </row>
    <row r="36" spans="1:22" x14ac:dyDescent="0.35">
      <c r="A36" s="10" t="s">
        <v>422</v>
      </c>
    </row>
    <row r="37" spans="1:22" x14ac:dyDescent="0.35">
      <c r="A37" s="10" t="s">
        <v>423</v>
      </c>
    </row>
    <row r="38" spans="1:22" x14ac:dyDescent="0.35">
      <c r="A38" s="10" t="s">
        <v>424</v>
      </c>
    </row>
    <row r="39" spans="1:22" x14ac:dyDescent="0.35">
      <c r="A39" s="10" t="s">
        <v>425</v>
      </c>
    </row>
    <row r="40" spans="1:22" x14ac:dyDescent="0.35">
      <c r="A40" s="10" t="s">
        <v>426</v>
      </c>
    </row>
    <row r="41" spans="1:22" x14ac:dyDescent="0.35">
      <c r="A41" s="10" t="s">
        <v>427</v>
      </c>
    </row>
    <row r="42" spans="1:22" x14ac:dyDescent="0.35">
      <c r="A42" s="10" t="s">
        <v>428</v>
      </c>
    </row>
    <row r="43" spans="1:22" x14ac:dyDescent="0.35">
      <c r="A43" s="10" t="s">
        <v>313</v>
      </c>
    </row>
    <row r="44" spans="1:22" x14ac:dyDescent="0.35">
      <c r="A44" s="10" t="s">
        <v>314</v>
      </c>
    </row>
    <row r="46" spans="1:22" x14ac:dyDescent="0.35">
      <c r="A46" s="769" t="s">
        <v>941</v>
      </c>
    </row>
    <row r="47" spans="1:22" x14ac:dyDescent="0.35">
      <c r="A47" s="769"/>
    </row>
    <row r="48" spans="1:22" ht="29" customHeight="1" x14ac:dyDescent="0.35">
      <c r="A48" s="82" t="s">
        <v>979</v>
      </c>
      <c r="C48" s="774" t="s">
        <v>980</v>
      </c>
      <c r="D48" s="774"/>
      <c r="E48" s="774"/>
      <c r="U48" s="13"/>
      <c r="V48" s="13"/>
    </row>
    <row r="49" spans="1:22" ht="29" customHeight="1" x14ac:dyDescent="0.35">
      <c r="A49" s="82" t="s">
        <v>1059</v>
      </c>
      <c r="C49" s="774" t="s">
        <v>1050</v>
      </c>
      <c r="D49" s="774"/>
      <c r="E49" s="774"/>
      <c r="U49" s="13"/>
      <c r="V49" s="13"/>
    </row>
    <row r="50" spans="1:22" ht="29" customHeight="1" x14ac:dyDescent="0.35">
      <c r="A50" s="82" t="s">
        <v>988</v>
      </c>
      <c r="C50" s="774" t="s">
        <v>992</v>
      </c>
      <c r="D50" s="774"/>
      <c r="E50" s="774"/>
      <c r="U50" s="13"/>
      <c r="V50" s="13"/>
    </row>
    <row r="51" spans="1:22" ht="29" customHeight="1" x14ac:dyDescent="0.35">
      <c r="A51" s="82" t="s">
        <v>981</v>
      </c>
      <c r="C51" s="774" t="s">
        <v>982</v>
      </c>
      <c r="D51" s="774"/>
      <c r="E51" s="774"/>
      <c r="U51" s="13"/>
      <c r="V51" s="13"/>
    </row>
    <row r="52" spans="1:22" ht="43.5" x14ac:dyDescent="0.35">
      <c r="A52" s="82" t="s">
        <v>990</v>
      </c>
      <c r="C52" s="774" t="s">
        <v>991</v>
      </c>
      <c r="D52" s="774"/>
      <c r="E52" s="774"/>
      <c r="U52" s="13"/>
      <c r="V52" s="13"/>
    </row>
    <row r="53" spans="1:22" ht="29" customHeight="1" x14ac:dyDescent="0.35">
      <c r="A53" s="2" t="s">
        <v>1049</v>
      </c>
      <c r="U53" s="13"/>
      <c r="V53" s="13"/>
    </row>
    <row r="54" spans="1:22" ht="29" customHeight="1" x14ac:dyDescent="0.35">
      <c r="A54" s="82" t="s">
        <v>942</v>
      </c>
      <c r="C54" s="774" t="s">
        <v>983</v>
      </c>
      <c r="D54" s="774"/>
      <c r="E54" s="774"/>
      <c r="U54" s="13"/>
      <c r="V54" s="13"/>
    </row>
    <row r="55" spans="1:22" ht="29" customHeight="1" x14ac:dyDescent="0.35">
      <c r="A55" s="82" t="s">
        <v>2555</v>
      </c>
      <c r="C55" s="86"/>
      <c r="D55" s="86"/>
      <c r="E55" s="86"/>
      <c r="U55" s="13"/>
      <c r="V55" s="13"/>
    </row>
    <row r="56" spans="1:22" ht="29" customHeight="1" x14ac:dyDescent="0.35">
      <c r="A56" s="82" t="s">
        <v>2554</v>
      </c>
      <c r="C56" s="86"/>
      <c r="D56" s="86"/>
      <c r="E56" s="86"/>
      <c r="U56" s="13"/>
      <c r="V56" s="13"/>
    </row>
    <row r="57" spans="1:22" ht="29" x14ac:dyDescent="0.35">
      <c r="A57" s="82" t="s">
        <v>989</v>
      </c>
      <c r="C57" s="86"/>
      <c r="D57" s="86"/>
      <c r="E57" s="86"/>
    </row>
    <row r="58" spans="1:22" ht="29" x14ac:dyDescent="0.35">
      <c r="A58" s="82" t="s">
        <v>2023</v>
      </c>
    </row>
  </sheetData>
  <mergeCells count="29">
    <mergeCell ref="C54:E54"/>
    <mergeCell ref="C48:E48"/>
    <mergeCell ref="C50:E50"/>
    <mergeCell ref="C51:E51"/>
    <mergeCell ref="C52:E52"/>
    <mergeCell ref="C49:E49"/>
    <mergeCell ref="A46:A47"/>
    <mergeCell ref="A1:A2"/>
    <mergeCell ref="C16:C17"/>
    <mergeCell ref="C1:E2"/>
    <mergeCell ref="E23:E24"/>
    <mergeCell ref="A12:A13"/>
    <mergeCell ref="A24:A25"/>
    <mergeCell ref="M1:M2"/>
    <mergeCell ref="I9:I10"/>
    <mergeCell ref="C23:C24"/>
    <mergeCell ref="M15:M16"/>
    <mergeCell ref="O1:O2"/>
    <mergeCell ref="M22:M23"/>
    <mergeCell ref="O15:O16"/>
    <mergeCell ref="G1:G2"/>
    <mergeCell ref="I1:I2"/>
    <mergeCell ref="E13:E14"/>
    <mergeCell ref="K8:K9"/>
    <mergeCell ref="G9:G10"/>
    <mergeCell ref="K1:K2"/>
    <mergeCell ref="G23:G24"/>
    <mergeCell ref="G16:G17"/>
    <mergeCell ref="K24:K2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3FF8E-7401-4AEC-9EAA-1D40AC12984A}">
  <sheetPr>
    <pageSetUpPr fitToPage="1"/>
  </sheetPr>
  <dimension ref="B1:AH200"/>
  <sheetViews>
    <sheetView topLeftCell="A3" zoomScale="90" zoomScaleNormal="90" workbookViewId="0">
      <pane xSplit="3" ySplit="2" topLeftCell="D5" activePane="bottomRight" state="frozen"/>
      <selection activeCell="A3" sqref="A3"/>
      <selection pane="topRight" activeCell="C3" sqref="C3"/>
      <selection pane="bottomLeft" activeCell="A5" sqref="A5"/>
      <selection pane="bottomRight" activeCell="D7" sqref="D7"/>
    </sheetView>
  </sheetViews>
  <sheetFormatPr defaultColWidth="8.90625" defaultRowHeight="12" x14ac:dyDescent="0.3"/>
  <cols>
    <col min="1" max="1" width="1" style="70" customWidth="1"/>
    <col min="2" max="2" width="13.6328125" style="72" customWidth="1"/>
    <col min="3" max="3" width="1.36328125" style="70" customWidth="1"/>
    <col min="4" max="4" width="8.90625" style="71" customWidth="1"/>
    <col min="5" max="5" width="1.36328125" style="70" customWidth="1"/>
    <col min="6" max="6" width="10.453125" style="71" customWidth="1"/>
    <col min="7" max="7" width="1.453125" style="71" customWidth="1"/>
    <col min="8" max="8" width="9.453125" style="74" customWidth="1"/>
    <col min="9" max="9" width="1.36328125" style="71" customWidth="1"/>
    <col min="10" max="10" width="12.6328125" style="71" customWidth="1"/>
    <col min="11" max="12" width="9.54296875" style="71" customWidth="1"/>
    <col min="13" max="13" width="13.6328125" style="71" customWidth="1"/>
    <col min="14" max="14" width="1.08984375" style="71" customWidth="1"/>
    <col min="15" max="15" width="33.36328125" style="73" customWidth="1"/>
    <col min="16" max="16" width="1.08984375" style="71" customWidth="1"/>
    <col min="17" max="17" width="34.54296875" style="73" customWidth="1"/>
    <col min="18" max="18" width="1.08984375" style="71" customWidth="1"/>
    <col min="19" max="19" width="11.36328125" style="74" customWidth="1"/>
    <col min="20" max="20" width="0.90625" style="71" customWidth="1"/>
    <col min="21" max="21" width="9" style="142" customWidth="1"/>
    <col min="22" max="22" width="1.08984375" style="71" customWidth="1"/>
    <col min="23" max="34" width="5.6328125" style="71" customWidth="1"/>
    <col min="35" max="16384" width="8.90625" style="70"/>
  </cols>
  <sheetData>
    <row r="1" spans="2:34" ht="26" hidden="1" customHeight="1" x14ac:dyDescent="0.3">
      <c r="B1" s="330" t="s">
        <v>1717</v>
      </c>
      <c r="D1" s="20"/>
    </row>
    <row r="2" spans="2:34" ht="32.4" hidden="1" customHeight="1" thickBot="1" x14ac:dyDescent="0.35">
      <c r="B2" s="673" t="s">
        <v>2516</v>
      </c>
      <c r="C2" s="673"/>
      <c r="D2" s="673"/>
      <c r="E2" s="673"/>
      <c r="F2" s="673"/>
      <c r="G2" s="673"/>
      <c r="H2" s="673"/>
      <c r="I2" s="673"/>
      <c r="J2" s="673"/>
      <c r="K2" s="673"/>
      <c r="L2" s="673"/>
      <c r="M2" s="673"/>
      <c r="N2" s="673"/>
      <c r="O2" s="673"/>
      <c r="P2" s="673"/>
      <c r="Q2" s="673"/>
      <c r="R2" s="673"/>
      <c r="S2" s="673"/>
      <c r="T2" s="673"/>
      <c r="U2" s="673"/>
      <c r="V2" s="673"/>
      <c r="W2" s="673"/>
      <c r="X2" s="673"/>
      <c r="Y2" s="673"/>
      <c r="Z2" s="673"/>
      <c r="AA2" s="673"/>
      <c r="AB2" s="673"/>
      <c r="AC2" s="673"/>
      <c r="AD2" s="673"/>
      <c r="AE2" s="673"/>
    </row>
    <row r="3" spans="2:34" s="117" customFormat="1" ht="50" customHeight="1" thickBot="1" x14ac:dyDescent="0.35">
      <c r="B3" s="719" t="s">
        <v>1707</v>
      </c>
      <c r="C3" s="115"/>
      <c r="D3" s="717" t="s">
        <v>2500</v>
      </c>
      <c r="E3" s="115"/>
      <c r="F3" s="721" t="s">
        <v>1715</v>
      </c>
      <c r="G3" s="140"/>
      <c r="H3" s="721" t="s">
        <v>1716</v>
      </c>
      <c r="I3" s="116"/>
      <c r="J3" s="702" t="s">
        <v>1710</v>
      </c>
      <c r="K3" s="703"/>
      <c r="L3" s="703"/>
      <c r="M3" s="704"/>
      <c r="N3" s="116"/>
      <c r="O3" s="700" t="s">
        <v>1709</v>
      </c>
      <c r="P3" s="116"/>
      <c r="Q3" s="693" t="s">
        <v>1235</v>
      </c>
      <c r="R3" s="116"/>
      <c r="S3" s="697" t="s">
        <v>943</v>
      </c>
      <c r="T3" s="698"/>
      <c r="U3" s="699"/>
      <c r="V3" s="7"/>
      <c r="W3" s="689" t="s">
        <v>986</v>
      </c>
      <c r="X3" s="685" t="s">
        <v>987</v>
      </c>
      <c r="Y3" s="685" t="s">
        <v>979</v>
      </c>
      <c r="Z3" s="685" t="s">
        <v>1085</v>
      </c>
      <c r="AA3" s="685" t="s">
        <v>985</v>
      </c>
      <c r="AB3" s="687" t="s">
        <v>2499</v>
      </c>
      <c r="AC3" s="695" t="s">
        <v>3024</v>
      </c>
      <c r="AD3" s="691" t="s">
        <v>2884</v>
      </c>
      <c r="AE3" s="683" t="s">
        <v>1894</v>
      </c>
      <c r="AF3" s="7"/>
      <c r="AG3" s="7"/>
      <c r="AH3" s="7"/>
    </row>
    <row r="4" spans="2:34" s="119" customFormat="1" ht="68" customHeight="1" thickBot="1" x14ac:dyDescent="0.35">
      <c r="B4" s="720"/>
      <c r="C4" s="118"/>
      <c r="D4" s="718"/>
      <c r="E4" s="118"/>
      <c r="F4" s="722"/>
      <c r="G4" s="141"/>
      <c r="H4" s="722"/>
      <c r="J4" s="120" t="s">
        <v>1711</v>
      </c>
      <c r="K4" s="121" t="s">
        <v>1712</v>
      </c>
      <c r="L4" s="121" t="s">
        <v>1713</v>
      </c>
      <c r="M4" s="122" t="s">
        <v>1714</v>
      </c>
      <c r="O4" s="701"/>
      <c r="Q4" s="694"/>
      <c r="S4" s="194" t="s">
        <v>1708</v>
      </c>
      <c r="T4" s="195"/>
      <c r="U4" s="194" t="s">
        <v>2515</v>
      </c>
      <c r="W4" s="690"/>
      <c r="X4" s="686"/>
      <c r="Y4" s="686"/>
      <c r="Z4" s="686"/>
      <c r="AA4" s="686"/>
      <c r="AB4" s="688"/>
      <c r="AC4" s="696"/>
      <c r="AD4" s="692"/>
      <c r="AE4" s="684"/>
    </row>
    <row r="5" spans="2:34" s="118" customFormat="1" ht="24" customHeight="1" thickBot="1" x14ac:dyDescent="0.35">
      <c r="B5" s="312" t="s">
        <v>2504</v>
      </c>
      <c r="C5" s="123"/>
      <c r="D5" s="307"/>
      <c r="E5" s="123"/>
      <c r="F5" s="124"/>
      <c r="G5" s="124"/>
      <c r="H5" s="125"/>
      <c r="I5" s="124"/>
      <c r="J5" s="124"/>
      <c r="K5" s="124"/>
      <c r="L5" s="124"/>
      <c r="M5" s="124"/>
      <c r="N5" s="124"/>
      <c r="O5" s="126"/>
      <c r="P5" s="126"/>
      <c r="Q5" s="126"/>
      <c r="R5" s="126"/>
      <c r="S5" s="125"/>
      <c r="T5" s="126"/>
      <c r="U5" s="143"/>
      <c r="V5" s="126"/>
      <c r="W5" s="126"/>
      <c r="X5" s="126"/>
      <c r="Y5" s="126"/>
      <c r="Z5" s="126"/>
      <c r="AA5" s="126"/>
      <c r="AB5" s="126"/>
      <c r="AC5" s="126"/>
      <c r="AD5" s="126"/>
      <c r="AE5" s="127"/>
      <c r="AF5" s="3"/>
      <c r="AG5" s="3"/>
      <c r="AH5" s="3"/>
    </row>
    <row r="6" spans="2:34" s="118" customFormat="1" ht="68" customHeight="1" x14ac:dyDescent="0.3">
      <c r="B6" s="181" t="s">
        <v>318</v>
      </c>
      <c r="C6" s="310"/>
      <c r="D6" s="344" t="s">
        <v>2517</v>
      </c>
      <c r="E6" s="311"/>
      <c r="F6" s="173" t="s">
        <v>247</v>
      </c>
      <c r="G6" s="3"/>
      <c r="H6" s="231" t="s">
        <v>468</v>
      </c>
      <c r="I6" s="3"/>
      <c r="J6" s="151" t="s">
        <v>468</v>
      </c>
      <c r="K6" s="151" t="s">
        <v>468</v>
      </c>
      <c r="L6" s="152" t="s">
        <v>1722</v>
      </c>
      <c r="M6" s="151" t="s">
        <v>316</v>
      </c>
      <c r="N6" s="3"/>
      <c r="O6" s="153" t="s">
        <v>2874</v>
      </c>
      <c r="P6" s="3"/>
      <c r="Q6" s="153" t="s">
        <v>3070</v>
      </c>
      <c r="R6" s="3"/>
      <c r="S6" s="152" t="s">
        <v>990</v>
      </c>
      <c r="T6" s="3"/>
      <c r="U6" s="164" t="s">
        <v>220</v>
      </c>
      <c r="V6" s="3"/>
      <c r="W6" s="155"/>
      <c r="X6" s="156">
        <v>1</v>
      </c>
      <c r="Y6" s="156"/>
      <c r="Z6" s="156"/>
      <c r="AA6" s="151"/>
      <c r="AB6" s="151">
        <v>1</v>
      </c>
      <c r="AC6" s="227"/>
      <c r="AD6" s="227"/>
      <c r="AE6" s="157"/>
      <c r="AF6" s="3"/>
      <c r="AG6" s="3"/>
      <c r="AH6" s="3"/>
    </row>
    <row r="7" spans="2:34" s="118" customFormat="1" ht="55.25" customHeight="1" x14ac:dyDescent="0.3">
      <c r="B7" s="180" t="s">
        <v>1751</v>
      </c>
      <c r="D7" s="152" t="s">
        <v>2501</v>
      </c>
      <c r="F7" s="173" t="s">
        <v>468</v>
      </c>
      <c r="G7" s="3"/>
      <c r="H7" s="158" t="s">
        <v>247</v>
      </c>
      <c r="I7" s="3"/>
      <c r="J7" s="670" t="s">
        <v>2946</v>
      </c>
      <c r="K7" s="671"/>
      <c r="L7" s="671"/>
      <c r="M7" s="672"/>
      <c r="N7" s="3"/>
      <c r="O7" s="192" t="s">
        <v>2009</v>
      </c>
      <c r="P7" s="3"/>
      <c r="Q7" s="153" t="s">
        <v>2328</v>
      </c>
      <c r="R7" s="3"/>
      <c r="S7" s="152" t="s">
        <v>990</v>
      </c>
      <c r="T7" s="3"/>
      <c r="U7" s="164" t="s">
        <v>220</v>
      </c>
      <c r="V7" s="3"/>
      <c r="W7" s="155"/>
      <c r="X7" s="156">
        <v>1</v>
      </c>
      <c r="Y7" s="156"/>
      <c r="Z7" s="156"/>
      <c r="AA7" s="151"/>
      <c r="AB7" s="151">
        <v>1</v>
      </c>
      <c r="AC7" s="227"/>
      <c r="AD7" s="227"/>
      <c r="AE7" s="157"/>
      <c r="AF7" s="3"/>
      <c r="AG7" s="3"/>
      <c r="AH7" s="3"/>
    </row>
    <row r="8" spans="2:34" s="118" customFormat="1" ht="55.25" customHeight="1" x14ac:dyDescent="0.3">
      <c r="B8" s="180" t="s">
        <v>2613</v>
      </c>
      <c r="D8" s="152" t="s">
        <v>2501</v>
      </c>
      <c r="F8" s="173" t="s">
        <v>292</v>
      </c>
      <c r="G8" s="3"/>
      <c r="H8" s="158" t="s">
        <v>292</v>
      </c>
      <c r="I8" s="3"/>
      <c r="J8" s="670" t="s">
        <v>2946</v>
      </c>
      <c r="K8" s="671"/>
      <c r="L8" s="671"/>
      <c r="M8" s="672"/>
      <c r="N8" s="3"/>
      <c r="O8" s="192"/>
      <c r="P8" s="3"/>
      <c r="Q8" s="153" t="s">
        <v>3065</v>
      </c>
      <c r="R8" s="3"/>
      <c r="S8" s="152" t="s">
        <v>990</v>
      </c>
      <c r="T8" s="3"/>
      <c r="U8" s="164" t="s">
        <v>220</v>
      </c>
      <c r="V8" s="3"/>
      <c r="W8" s="155"/>
      <c r="X8" s="156">
        <v>1</v>
      </c>
      <c r="Y8" s="156"/>
      <c r="Z8" s="156"/>
      <c r="AA8" s="151"/>
      <c r="AB8" s="151">
        <v>1</v>
      </c>
      <c r="AC8" s="227"/>
      <c r="AD8" s="227"/>
      <c r="AE8" s="157"/>
      <c r="AF8" s="3"/>
      <c r="AG8" s="3"/>
      <c r="AH8" s="3"/>
    </row>
    <row r="9" spans="2:34" s="118" customFormat="1" ht="62" customHeight="1" x14ac:dyDescent="0.3">
      <c r="B9" s="181" t="s">
        <v>954</v>
      </c>
      <c r="C9" s="310"/>
      <c r="D9" s="152" t="s">
        <v>2517</v>
      </c>
      <c r="E9" s="311"/>
      <c r="F9" s="151" t="s">
        <v>468</v>
      </c>
      <c r="G9" s="3"/>
      <c r="H9" s="152" t="s">
        <v>1144</v>
      </c>
      <c r="I9" s="3"/>
      <c r="J9" s="151" t="s">
        <v>468</v>
      </c>
      <c r="K9" s="151" t="s">
        <v>468</v>
      </c>
      <c r="L9" s="152" t="s">
        <v>1013</v>
      </c>
      <c r="M9" s="151" t="s">
        <v>316</v>
      </c>
      <c r="N9" s="3"/>
      <c r="O9" s="153" t="s">
        <v>1727</v>
      </c>
      <c r="P9" s="3"/>
      <c r="Q9" s="153" t="s">
        <v>2317</v>
      </c>
      <c r="R9" s="3"/>
      <c r="S9" s="152" t="s">
        <v>990</v>
      </c>
      <c r="T9" s="3"/>
      <c r="U9" s="164" t="s">
        <v>220</v>
      </c>
      <c r="V9" s="3"/>
      <c r="W9" s="155"/>
      <c r="X9" s="156">
        <v>1</v>
      </c>
      <c r="Y9" s="156"/>
      <c r="Z9" s="156"/>
      <c r="AA9" s="151"/>
      <c r="AB9" s="151">
        <v>1</v>
      </c>
      <c r="AC9" s="227"/>
      <c r="AD9" s="227"/>
      <c r="AE9" s="157"/>
      <c r="AF9" s="3"/>
      <c r="AG9" s="3"/>
      <c r="AH9" s="3"/>
    </row>
    <row r="10" spans="2:34" s="118" customFormat="1" ht="123.65" customHeight="1" x14ac:dyDescent="0.3">
      <c r="B10" s="180" t="s">
        <v>359</v>
      </c>
      <c r="C10" s="310"/>
      <c r="D10" s="152" t="s">
        <v>2517</v>
      </c>
      <c r="E10" s="311"/>
      <c r="F10" s="151" t="s">
        <v>468</v>
      </c>
      <c r="G10" s="3"/>
      <c r="H10" s="152" t="s">
        <v>468</v>
      </c>
      <c r="I10" s="3"/>
      <c r="J10" s="151" t="s">
        <v>468</v>
      </c>
      <c r="K10" s="151" t="s">
        <v>468</v>
      </c>
      <c r="L10" s="152" t="s">
        <v>1728</v>
      </c>
      <c r="M10" s="151" t="s">
        <v>316</v>
      </c>
      <c r="N10" s="3"/>
      <c r="O10" s="153" t="s">
        <v>1743</v>
      </c>
      <c r="P10" s="3"/>
      <c r="Q10" s="153" t="s">
        <v>3066</v>
      </c>
      <c r="R10" s="3"/>
      <c r="S10" s="152" t="s">
        <v>990</v>
      </c>
      <c r="T10" s="3"/>
      <c r="U10" s="164" t="s">
        <v>220</v>
      </c>
      <c r="V10" s="3"/>
      <c r="W10" s="155"/>
      <c r="X10" s="156">
        <v>1</v>
      </c>
      <c r="Y10" s="156"/>
      <c r="Z10" s="156"/>
      <c r="AA10" s="151"/>
      <c r="AB10" s="151">
        <v>1</v>
      </c>
      <c r="AC10" s="227"/>
      <c r="AD10" s="227"/>
      <c r="AE10" s="157"/>
      <c r="AF10" s="3"/>
      <c r="AG10" s="3"/>
      <c r="AH10" s="3"/>
    </row>
    <row r="11" spans="2:34" s="118" customFormat="1" ht="84" customHeight="1" x14ac:dyDescent="0.3">
      <c r="B11" s="181" t="s">
        <v>2369</v>
      </c>
      <c r="D11" s="231" t="s">
        <v>2501</v>
      </c>
      <c r="F11" s="173" t="s">
        <v>247</v>
      </c>
      <c r="G11" s="3"/>
      <c r="H11" s="158" t="s">
        <v>247</v>
      </c>
      <c r="I11" s="3"/>
      <c r="J11" s="670" t="s">
        <v>2947</v>
      </c>
      <c r="K11" s="671"/>
      <c r="L11" s="671"/>
      <c r="M11" s="672"/>
      <c r="N11" s="3"/>
      <c r="O11" s="159" t="s">
        <v>1129</v>
      </c>
      <c r="P11" s="3"/>
      <c r="Q11" s="153" t="s">
        <v>3053</v>
      </c>
      <c r="R11" s="3"/>
      <c r="S11" s="163" t="s">
        <v>990</v>
      </c>
      <c r="T11" s="3"/>
      <c r="U11" s="164" t="s">
        <v>220</v>
      </c>
      <c r="V11" s="3"/>
      <c r="W11" s="155"/>
      <c r="X11" s="156">
        <v>1</v>
      </c>
      <c r="Y11" s="156"/>
      <c r="Z11" s="156"/>
      <c r="AA11" s="151"/>
      <c r="AB11" s="151">
        <v>1</v>
      </c>
      <c r="AC11" s="227"/>
      <c r="AD11" s="227"/>
      <c r="AE11" s="157"/>
      <c r="AF11" s="3"/>
      <c r="AG11" s="3"/>
      <c r="AH11" s="3"/>
    </row>
    <row r="12" spans="2:34" s="118" customFormat="1" ht="100.25" customHeight="1" x14ac:dyDescent="0.3">
      <c r="B12" s="181" t="s">
        <v>2367</v>
      </c>
      <c r="D12" s="231" t="s">
        <v>2501</v>
      </c>
      <c r="F12" s="173" t="s">
        <v>247</v>
      </c>
      <c r="G12" s="3"/>
      <c r="H12" s="158" t="s">
        <v>468</v>
      </c>
      <c r="I12" s="3"/>
      <c r="J12" s="670" t="s">
        <v>2948</v>
      </c>
      <c r="K12" s="671"/>
      <c r="L12" s="671"/>
      <c r="M12" s="672"/>
      <c r="N12" s="3"/>
      <c r="O12" s="159" t="s">
        <v>1129</v>
      </c>
      <c r="P12" s="3"/>
      <c r="Q12" s="153" t="s">
        <v>3037</v>
      </c>
      <c r="R12" s="3"/>
      <c r="S12" s="163" t="s">
        <v>990</v>
      </c>
      <c r="T12" s="3"/>
      <c r="U12" s="164" t="s">
        <v>220</v>
      </c>
      <c r="V12" s="3"/>
      <c r="W12" s="155"/>
      <c r="X12" s="156">
        <v>1</v>
      </c>
      <c r="Y12" s="156"/>
      <c r="Z12" s="156"/>
      <c r="AA12" s="151"/>
      <c r="AB12" s="151">
        <v>1</v>
      </c>
      <c r="AC12" s="227"/>
      <c r="AD12" s="227"/>
      <c r="AE12" s="157"/>
      <c r="AF12" s="3"/>
      <c r="AG12" s="3"/>
      <c r="AH12" s="3"/>
    </row>
    <row r="13" spans="2:34" s="118" customFormat="1" ht="67.75" customHeight="1" x14ac:dyDescent="0.3">
      <c r="B13" s="180" t="s">
        <v>251</v>
      </c>
      <c r="D13" s="231" t="s">
        <v>2501</v>
      </c>
      <c r="F13" s="173" t="s">
        <v>247</v>
      </c>
      <c r="G13" s="3"/>
      <c r="H13" s="158" t="s">
        <v>247</v>
      </c>
      <c r="I13" s="3"/>
      <c r="J13" s="723" t="s">
        <v>3063</v>
      </c>
      <c r="K13" s="671"/>
      <c r="L13" s="671"/>
      <c r="M13" s="672"/>
      <c r="N13" s="3"/>
      <c r="O13" s="159" t="s">
        <v>1129</v>
      </c>
      <c r="P13" s="3"/>
      <c r="Q13" s="153" t="s">
        <v>3064</v>
      </c>
      <c r="R13" s="3"/>
      <c r="S13" s="152" t="s">
        <v>990</v>
      </c>
      <c r="T13" s="3"/>
      <c r="U13" s="164" t="s">
        <v>220</v>
      </c>
      <c r="V13" s="3"/>
      <c r="W13" s="155"/>
      <c r="X13" s="156">
        <v>1</v>
      </c>
      <c r="Y13" s="156"/>
      <c r="Z13" s="156"/>
      <c r="AA13" s="151"/>
      <c r="AB13" s="151">
        <v>1</v>
      </c>
      <c r="AC13" s="227"/>
      <c r="AD13" s="227"/>
      <c r="AE13" s="157"/>
      <c r="AF13" s="3"/>
      <c r="AG13" s="3"/>
      <c r="AH13" s="3"/>
    </row>
    <row r="14" spans="2:34" s="118" customFormat="1" ht="254.4" customHeight="1" x14ac:dyDescent="0.3">
      <c r="B14" s="180" t="s">
        <v>373</v>
      </c>
      <c r="C14" s="310"/>
      <c r="D14" s="152" t="s">
        <v>2517</v>
      </c>
      <c r="E14" s="311"/>
      <c r="F14" s="151" t="s">
        <v>314</v>
      </c>
      <c r="G14" s="3"/>
      <c r="H14" s="152" t="s">
        <v>468</v>
      </c>
      <c r="I14" s="3"/>
      <c r="J14" s="151" t="s">
        <v>468</v>
      </c>
      <c r="K14" s="151" t="s">
        <v>468</v>
      </c>
      <c r="L14" s="152" t="s">
        <v>933</v>
      </c>
      <c r="M14" s="151" t="s">
        <v>316</v>
      </c>
      <c r="N14" s="3"/>
      <c r="O14" s="153" t="s">
        <v>2169</v>
      </c>
      <c r="P14" s="3"/>
      <c r="Q14" s="168" t="s">
        <v>3039</v>
      </c>
      <c r="R14" s="3"/>
      <c r="S14" s="163" t="s">
        <v>990</v>
      </c>
      <c r="T14" s="3"/>
      <c r="U14" s="164" t="s">
        <v>220</v>
      </c>
      <c r="V14" s="3"/>
      <c r="W14" s="155"/>
      <c r="X14" s="156">
        <v>1</v>
      </c>
      <c r="Y14" s="156"/>
      <c r="Z14" s="156"/>
      <c r="AA14" s="151"/>
      <c r="AB14" s="151">
        <v>1</v>
      </c>
      <c r="AC14" s="227"/>
      <c r="AD14" s="227"/>
      <c r="AE14" s="157"/>
      <c r="AF14" s="3"/>
      <c r="AG14" s="3"/>
      <c r="AH14" s="3"/>
    </row>
    <row r="15" spans="2:34" s="118" customFormat="1" ht="50" customHeight="1" x14ac:dyDescent="0.3">
      <c r="B15" s="463" t="s">
        <v>360</v>
      </c>
      <c r="C15" s="310"/>
      <c r="D15" s="152" t="s">
        <v>2501</v>
      </c>
      <c r="E15" s="432"/>
      <c r="F15" s="328" t="s">
        <v>247</v>
      </c>
      <c r="G15" s="3"/>
      <c r="H15" s="441" t="s">
        <v>468</v>
      </c>
      <c r="I15" s="3"/>
      <c r="J15" s="677" t="s">
        <v>2949</v>
      </c>
      <c r="K15" s="678"/>
      <c r="L15" s="678"/>
      <c r="M15" s="679"/>
      <c r="N15" s="3"/>
      <c r="O15" s="159" t="s">
        <v>2943</v>
      </c>
      <c r="P15" s="3"/>
      <c r="Q15" s="153" t="s">
        <v>2944</v>
      </c>
      <c r="R15" s="3"/>
      <c r="S15" s="160" t="s">
        <v>990</v>
      </c>
      <c r="T15" s="3"/>
      <c r="U15" s="164" t="s">
        <v>220</v>
      </c>
      <c r="V15" s="3"/>
      <c r="W15" s="155"/>
      <c r="X15" s="156">
        <v>1</v>
      </c>
      <c r="Y15" s="156"/>
      <c r="Z15" s="156"/>
      <c r="AA15" s="151"/>
      <c r="AB15" s="151">
        <v>1</v>
      </c>
      <c r="AC15" s="227"/>
      <c r="AD15" s="227"/>
      <c r="AE15" s="157"/>
      <c r="AF15" s="3"/>
      <c r="AG15" s="3"/>
      <c r="AH15" s="3"/>
    </row>
    <row r="16" spans="2:34" s="118" customFormat="1" ht="65.400000000000006" customHeight="1" x14ac:dyDescent="0.3">
      <c r="B16" s="181" t="s">
        <v>362</v>
      </c>
      <c r="C16" s="310"/>
      <c r="D16" s="152" t="s">
        <v>2517</v>
      </c>
      <c r="E16" s="311"/>
      <c r="F16" s="151" t="s">
        <v>468</v>
      </c>
      <c r="G16" s="3"/>
      <c r="H16" s="152" t="s">
        <v>468</v>
      </c>
      <c r="I16" s="3"/>
      <c r="J16" s="151" t="s">
        <v>468</v>
      </c>
      <c r="K16" s="151" t="s">
        <v>468</v>
      </c>
      <c r="L16" s="152" t="s">
        <v>1719</v>
      </c>
      <c r="M16" s="152" t="s">
        <v>804</v>
      </c>
      <c r="N16" s="3"/>
      <c r="O16" s="153" t="s">
        <v>2877</v>
      </c>
      <c r="P16" s="3"/>
      <c r="Q16" s="154" t="s">
        <v>3045</v>
      </c>
      <c r="R16" s="3"/>
      <c r="S16" s="152" t="s">
        <v>990</v>
      </c>
      <c r="T16" s="3"/>
      <c r="U16" s="164" t="s">
        <v>220</v>
      </c>
      <c r="V16" s="3"/>
      <c r="W16" s="155"/>
      <c r="X16" s="156">
        <v>1</v>
      </c>
      <c r="Y16" s="156"/>
      <c r="Z16" s="156"/>
      <c r="AA16" s="151"/>
      <c r="AB16" s="151">
        <v>1</v>
      </c>
      <c r="AC16" s="227"/>
      <c r="AD16" s="227"/>
      <c r="AE16" s="157"/>
      <c r="AF16" s="3"/>
      <c r="AG16" s="3"/>
      <c r="AH16" s="3"/>
    </row>
    <row r="17" spans="2:34" s="118" customFormat="1" ht="58.25" customHeight="1" x14ac:dyDescent="0.3">
      <c r="B17" s="306" t="s">
        <v>3043</v>
      </c>
      <c r="D17" s="152" t="s">
        <v>2501</v>
      </c>
      <c r="F17" s="151" t="s">
        <v>468</v>
      </c>
      <c r="G17" s="3"/>
      <c r="H17" s="158" t="s">
        <v>292</v>
      </c>
      <c r="I17" s="3"/>
      <c r="J17" s="670" t="s">
        <v>2950</v>
      </c>
      <c r="K17" s="671"/>
      <c r="L17" s="671"/>
      <c r="M17" s="672"/>
      <c r="N17" s="3"/>
      <c r="O17" s="192" t="s">
        <v>2479</v>
      </c>
      <c r="P17" s="3"/>
      <c r="Q17" s="153" t="s">
        <v>3044</v>
      </c>
      <c r="R17" s="3"/>
      <c r="S17" s="152" t="s">
        <v>990</v>
      </c>
      <c r="T17" s="3"/>
      <c r="U17" s="164" t="s">
        <v>220</v>
      </c>
      <c r="V17" s="3"/>
      <c r="W17" s="155"/>
      <c r="X17" s="156">
        <v>1</v>
      </c>
      <c r="Y17" s="156"/>
      <c r="Z17" s="156"/>
      <c r="AA17" s="151"/>
      <c r="AB17" s="151">
        <v>1</v>
      </c>
      <c r="AC17" s="227"/>
      <c r="AD17" s="227"/>
      <c r="AE17" s="157"/>
      <c r="AF17" s="3"/>
      <c r="AG17" s="3"/>
      <c r="AH17" s="3"/>
    </row>
    <row r="18" spans="2:34" s="118" customFormat="1" ht="89" customHeight="1" x14ac:dyDescent="0.3">
      <c r="B18" s="180" t="s">
        <v>660</v>
      </c>
      <c r="C18" s="310"/>
      <c r="D18" s="152" t="s">
        <v>2517</v>
      </c>
      <c r="E18" s="311"/>
      <c r="F18" s="151" t="s">
        <v>468</v>
      </c>
      <c r="G18" s="3"/>
      <c r="H18" s="231" t="s">
        <v>248</v>
      </c>
      <c r="I18" s="3"/>
      <c r="J18" s="151" t="s">
        <v>468</v>
      </c>
      <c r="K18" s="151" t="s">
        <v>468</v>
      </c>
      <c r="L18" s="152" t="s">
        <v>1731</v>
      </c>
      <c r="M18" s="152" t="s">
        <v>995</v>
      </c>
      <c r="N18" s="3"/>
      <c r="O18" s="167" t="s">
        <v>1732</v>
      </c>
      <c r="P18" s="3"/>
      <c r="Q18" s="153" t="s">
        <v>2326</v>
      </c>
      <c r="R18" s="3"/>
      <c r="S18" s="152" t="s">
        <v>990</v>
      </c>
      <c r="T18" s="3"/>
      <c r="U18" s="164" t="s">
        <v>220</v>
      </c>
      <c r="V18" s="3"/>
      <c r="W18" s="155"/>
      <c r="X18" s="156">
        <v>1</v>
      </c>
      <c r="Y18" s="156"/>
      <c r="Z18" s="156"/>
      <c r="AA18" s="151"/>
      <c r="AB18" s="151">
        <v>1</v>
      </c>
      <c r="AC18" s="227"/>
      <c r="AD18" s="227"/>
      <c r="AE18" s="157"/>
      <c r="AF18" s="3"/>
      <c r="AG18" s="3"/>
      <c r="AH18" s="3"/>
    </row>
    <row r="19" spans="2:34" s="118" customFormat="1" ht="143" customHeight="1" x14ac:dyDescent="0.3">
      <c r="B19" s="180" t="s">
        <v>341</v>
      </c>
      <c r="C19" s="310"/>
      <c r="D19" s="152" t="s">
        <v>2517</v>
      </c>
      <c r="E19" s="311"/>
      <c r="F19" s="151" t="s">
        <v>468</v>
      </c>
      <c r="G19" s="3"/>
      <c r="H19" s="231" t="s">
        <v>468</v>
      </c>
      <c r="I19" s="3"/>
      <c r="J19" s="151" t="s">
        <v>468</v>
      </c>
      <c r="K19" s="151" t="s">
        <v>468</v>
      </c>
      <c r="L19" s="152" t="s">
        <v>1733</v>
      </c>
      <c r="M19" s="152" t="s">
        <v>804</v>
      </c>
      <c r="N19" s="3"/>
      <c r="O19" s="153" t="s">
        <v>1744</v>
      </c>
      <c r="P19" s="3"/>
      <c r="Q19" s="167" t="s">
        <v>3081</v>
      </c>
      <c r="R19" s="3"/>
      <c r="S19" s="152" t="s">
        <v>990</v>
      </c>
      <c r="T19" s="3"/>
      <c r="U19" s="164" t="s">
        <v>2008</v>
      </c>
      <c r="V19" s="3"/>
      <c r="W19" s="155"/>
      <c r="X19" s="156">
        <v>1</v>
      </c>
      <c r="Y19" s="156"/>
      <c r="Z19" s="156"/>
      <c r="AA19" s="151"/>
      <c r="AB19" s="151">
        <v>1</v>
      </c>
      <c r="AC19" s="227"/>
      <c r="AD19" s="227"/>
      <c r="AE19" s="157"/>
      <c r="AF19" s="3"/>
      <c r="AG19" s="3"/>
      <c r="AH19" s="3"/>
    </row>
    <row r="20" spans="2:34" s="118" customFormat="1" ht="61.25" customHeight="1" x14ac:dyDescent="0.3">
      <c r="B20" s="180" t="s">
        <v>376</v>
      </c>
      <c r="C20" s="310"/>
      <c r="D20" s="152" t="s">
        <v>2517</v>
      </c>
      <c r="E20" s="311"/>
      <c r="F20" s="151" t="s">
        <v>468</v>
      </c>
      <c r="G20" s="3"/>
      <c r="H20" s="152" t="s">
        <v>468</v>
      </c>
      <c r="I20" s="3"/>
      <c r="J20" s="151" t="s">
        <v>468</v>
      </c>
      <c r="K20" s="151" t="s">
        <v>468</v>
      </c>
      <c r="L20" s="152" t="s">
        <v>1734</v>
      </c>
      <c r="M20" s="152" t="s">
        <v>901</v>
      </c>
      <c r="N20" s="3"/>
      <c r="O20" s="153" t="s">
        <v>1919</v>
      </c>
      <c r="P20" s="3"/>
      <c r="Q20" s="153" t="s">
        <v>3054</v>
      </c>
      <c r="R20" s="3"/>
      <c r="S20" s="152" t="s">
        <v>990</v>
      </c>
      <c r="T20" s="3"/>
      <c r="U20" s="164" t="s">
        <v>220</v>
      </c>
      <c r="V20" s="3"/>
      <c r="W20" s="155"/>
      <c r="X20" s="156">
        <v>1</v>
      </c>
      <c r="Y20" s="156"/>
      <c r="Z20" s="156"/>
      <c r="AA20" s="151"/>
      <c r="AB20" s="151">
        <v>1</v>
      </c>
      <c r="AC20" s="227"/>
      <c r="AD20" s="227"/>
      <c r="AE20" s="157"/>
      <c r="AF20" s="3"/>
      <c r="AG20" s="3"/>
      <c r="AH20" s="3"/>
    </row>
    <row r="21" spans="2:34" s="118" customFormat="1" ht="45" customHeight="1" x14ac:dyDescent="0.3">
      <c r="B21" s="306" t="s">
        <v>2387</v>
      </c>
      <c r="D21" s="152" t="s">
        <v>2501</v>
      </c>
      <c r="F21" s="173" t="s">
        <v>247</v>
      </c>
      <c r="G21" s="3"/>
      <c r="H21" s="158" t="s">
        <v>247</v>
      </c>
      <c r="I21" s="3"/>
      <c r="J21" s="670" t="s">
        <v>2951</v>
      </c>
      <c r="K21" s="671"/>
      <c r="L21" s="671"/>
      <c r="M21" s="672"/>
      <c r="N21" s="3"/>
      <c r="O21" s="159" t="s">
        <v>1129</v>
      </c>
      <c r="P21" s="3"/>
      <c r="Q21" s="306" t="s">
        <v>2392</v>
      </c>
      <c r="R21" s="3"/>
      <c r="S21" s="152" t="s">
        <v>990</v>
      </c>
      <c r="T21" s="3"/>
      <c r="U21" s="164" t="s">
        <v>220</v>
      </c>
      <c r="V21" s="3"/>
      <c r="W21" s="155"/>
      <c r="X21" s="156">
        <v>1</v>
      </c>
      <c r="Y21" s="156"/>
      <c r="Z21" s="156"/>
      <c r="AA21" s="151"/>
      <c r="AB21" s="151">
        <v>1</v>
      </c>
      <c r="AC21" s="227"/>
      <c r="AD21" s="227"/>
      <c r="AE21" s="157"/>
      <c r="AF21" s="3"/>
      <c r="AG21" s="3"/>
      <c r="AH21" s="3"/>
    </row>
    <row r="22" spans="2:34" s="118" customFormat="1" ht="47.4" customHeight="1" x14ac:dyDescent="0.3">
      <c r="B22" s="180" t="s">
        <v>1764</v>
      </c>
      <c r="D22" s="152" t="s">
        <v>2501</v>
      </c>
      <c r="F22" s="173"/>
      <c r="G22" s="3"/>
      <c r="H22" s="158" t="s">
        <v>468</v>
      </c>
      <c r="I22" s="3"/>
      <c r="J22" s="670" t="s">
        <v>2952</v>
      </c>
      <c r="K22" s="671"/>
      <c r="L22" s="671"/>
      <c r="M22" s="672"/>
      <c r="N22" s="3"/>
      <c r="O22" s="159" t="s">
        <v>1129</v>
      </c>
      <c r="P22" s="3"/>
      <c r="Q22" s="166" t="s">
        <v>2477</v>
      </c>
      <c r="R22" s="3"/>
      <c r="S22" s="152" t="s">
        <v>988</v>
      </c>
      <c r="T22" s="3"/>
      <c r="U22" s="164" t="s">
        <v>220</v>
      </c>
      <c r="V22" s="3"/>
      <c r="W22" s="155">
        <v>1</v>
      </c>
      <c r="X22" s="156"/>
      <c r="Y22" s="156"/>
      <c r="Z22" s="156"/>
      <c r="AA22" s="151"/>
      <c r="AB22" s="151">
        <v>1</v>
      </c>
      <c r="AC22" s="227"/>
      <c r="AD22" s="227"/>
      <c r="AE22" s="157"/>
      <c r="AF22" s="3"/>
      <c r="AG22" s="3"/>
      <c r="AH22" s="3"/>
    </row>
    <row r="23" spans="2:34" s="118" customFormat="1" ht="53" customHeight="1" x14ac:dyDescent="0.3">
      <c r="B23" s="180" t="s">
        <v>1089</v>
      </c>
      <c r="D23" s="152" t="s">
        <v>2501</v>
      </c>
      <c r="F23" s="173" t="s">
        <v>247</v>
      </c>
      <c r="G23" s="3"/>
      <c r="H23" s="158" t="s">
        <v>468</v>
      </c>
      <c r="I23" s="3"/>
      <c r="J23" s="670" t="s">
        <v>2953</v>
      </c>
      <c r="K23" s="671"/>
      <c r="L23" s="671"/>
      <c r="M23" s="672"/>
      <c r="N23" s="3"/>
      <c r="O23" s="192" t="s">
        <v>1749</v>
      </c>
      <c r="P23" s="3"/>
      <c r="Q23" s="153" t="s">
        <v>2725</v>
      </c>
      <c r="R23" s="3"/>
      <c r="S23" s="152" t="s">
        <v>990</v>
      </c>
      <c r="T23" s="3"/>
      <c r="U23" s="164" t="s">
        <v>220</v>
      </c>
      <c r="V23" s="3"/>
      <c r="W23" s="155"/>
      <c r="X23" s="156">
        <v>1</v>
      </c>
      <c r="Y23" s="156"/>
      <c r="Z23" s="156"/>
      <c r="AA23" s="151"/>
      <c r="AB23" s="151">
        <v>1</v>
      </c>
      <c r="AC23" s="227"/>
      <c r="AD23" s="227"/>
      <c r="AE23" s="157"/>
      <c r="AF23" s="3"/>
      <c r="AG23" s="3"/>
      <c r="AH23" s="3"/>
    </row>
    <row r="24" spans="2:34" s="118" customFormat="1" ht="81" customHeight="1" x14ac:dyDescent="0.3">
      <c r="B24" s="180" t="s">
        <v>1082</v>
      </c>
      <c r="D24" s="152" t="s">
        <v>2501</v>
      </c>
      <c r="F24" s="173" t="s">
        <v>247</v>
      </c>
      <c r="G24" s="3"/>
      <c r="H24" s="158" t="s">
        <v>468</v>
      </c>
      <c r="I24" s="3"/>
      <c r="J24" s="670" t="s">
        <v>2954</v>
      </c>
      <c r="K24" s="671"/>
      <c r="L24" s="671"/>
      <c r="M24" s="672"/>
      <c r="N24" s="3"/>
      <c r="O24" s="192" t="s">
        <v>1748</v>
      </c>
      <c r="P24" s="3"/>
      <c r="Q24" s="153" t="s">
        <v>3067</v>
      </c>
      <c r="R24" s="3"/>
      <c r="S24" s="152" t="s">
        <v>990</v>
      </c>
      <c r="T24" s="3"/>
      <c r="U24" s="164" t="s">
        <v>220</v>
      </c>
      <c r="V24" s="3"/>
      <c r="W24" s="155"/>
      <c r="X24" s="156">
        <v>1</v>
      </c>
      <c r="Y24" s="156"/>
      <c r="Z24" s="156"/>
      <c r="AA24" s="151"/>
      <c r="AB24" s="151">
        <v>1</v>
      </c>
      <c r="AC24" s="227"/>
      <c r="AD24" s="227"/>
      <c r="AE24" s="157"/>
      <c r="AF24" s="3"/>
      <c r="AG24" s="3"/>
      <c r="AH24" s="3"/>
    </row>
    <row r="25" spans="2:34" s="118" customFormat="1" ht="60.65" customHeight="1" x14ac:dyDescent="0.3">
      <c r="B25" s="180" t="s">
        <v>1768</v>
      </c>
      <c r="D25" s="152" t="s">
        <v>2501</v>
      </c>
      <c r="F25" s="173" t="s">
        <v>468</v>
      </c>
      <c r="G25" s="3"/>
      <c r="H25" s="158" t="s">
        <v>468</v>
      </c>
      <c r="I25" s="3"/>
      <c r="J25" s="670" t="s">
        <v>2950</v>
      </c>
      <c r="K25" s="671"/>
      <c r="L25" s="671"/>
      <c r="M25" s="672"/>
      <c r="N25" s="3"/>
      <c r="O25" s="159" t="s">
        <v>1129</v>
      </c>
      <c r="P25" s="3"/>
      <c r="Q25" s="306" t="s">
        <v>3047</v>
      </c>
      <c r="R25" s="3"/>
      <c r="S25" s="152" t="s">
        <v>990</v>
      </c>
      <c r="T25" s="3"/>
      <c r="U25" s="164" t="s">
        <v>220</v>
      </c>
      <c r="V25" s="3"/>
      <c r="W25" s="155"/>
      <c r="X25" s="156">
        <v>1</v>
      </c>
      <c r="Y25" s="156"/>
      <c r="Z25" s="156"/>
      <c r="AA25" s="151"/>
      <c r="AB25" s="151">
        <v>1</v>
      </c>
      <c r="AC25" s="227"/>
      <c r="AD25" s="227"/>
      <c r="AE25" s="157"/>
      <c r="AF25" s="3"/>
      <c r="AG25" s="3"/>
      <c r="AH25" s="3"/>
    </row>
    <row r="26" spans="2:34" s="118" customFormat="1" ht="62.4" customHeight="1" x14ac:dyDescent="0.3">
      <c r="B26" s="181" t="s">
        <v>1148</v>
      </c>
      <c r="D26" s="231" t="s">
        <v>2501</v>
      </c>
      <c r="F26" s="173" t="s">
        <v>247</v>
      </c>
      <c r="G26" s="3"/>
      <c r="H26" s="158" t="s">
        <v>468</v>
      </c>
      <c r="I26" s="3"/>
      <c r="J26" s="670" t="s">
        <v>2955</v>
      </c>
      <c r="K26" s="671"/>
      <c r="L26" s="671"/>
      <c r="M26" s="672"/>
      <c r="N26" s="3"/>
      <c r="O26" s="152" t="s">
        <v>1942</v>
      </c>
      <c r="P26" s="3"/>
      <c r="Q26" s="153" t="s">
        <v>3055</v>
      </c>
      <c r="R26" s="3"/>
      <c r="S26" s="152" t="s">
        <v>990</v>
      </c>
      <c r="T26" s="3"/>
      <c r="U26" s="164" t="s">
        <v>220</v>
      </c>
      <c r="V26" s="3"/>
      <c r="W26" s="155"/>
      <c r="X26" s="156">
        <v>1</v>
      </c>
      <c r="Y26" s="156"/>
      <c r="Z26" s="156"/>
      <c r="AA26" s="151"/>
      <c r="AB26" s="151">
        <v>1</v>
      </c>
      <c r="AC26" s="227"/>
      <c r="AD26" s="227"/>
      <c r="AE26" s="157"/>
      <c r="AF26" s="3"/>
      <c r="AG26" s="3"/>
      <c r="AH26" s="3"/>
    </row>
    <row r="27" spans="2:34" s="118" customFormat="1" ht="51" customHeight="1" x14ac:dyDescent="0.3">
      <c r="B27" s="180" t="s">
        <v>1772</v>
      </c>
      <c r="D27" s="152" t="s">
        <v>2501</v>
      </c>
      <c r="F27" s="173" t="s">
        <v>247</v>
      </c>
      <c r="G27" s="3"/>
      <c r="H27" s="158" t="s">
        <v>247</v>
      </c>
      <c r="I27" s="3"/>
      <c r="J27" s="670" t="s">
        <v>2951</v>
      </c>
      <c r="K27" s="671"/>
      <c r="L27" s="671"/>
      <c r="M27" s="672"/>
      <c r="N27" s="3"/>
      <c r="O27" s="159" t="s">
        <v>1129</v>
      </c>
      <c r="P27" s="3"/>
      <c r="Q27" s="203"/>
      <c r="R27" s="3"/>
      <c r="S27" s="163" t="s">
        <v>990</v>
      </c>
      <c r="T27" s="3"/>
      <c r="U27" s="164" t="s">
        <v>220</v>
      </c>
      <c r="V27" s="3"/>
      <c r="W27" s="155"/>
      <c r="X27" s="156">
        <v>1</v>
      </c>
      <c r="Y27" s="156"/>
      <c r="Z27" s="156"/>
      <c r="AA27" s="151"/>
      <c r="AB27" s="151">
        <v>1</v>
      </c>
      <c r="AC27" s="227"/>
      <c r="AD27" s="227"/>
      <c r="AE27" s="157"/>
      <c r="AF27" s="3"/>
      <c r="AG27" s="3"/>
      <c r="AH27" s="3"/>
    </row>
    <row r="28" spans="2:34" s="118" customFormat="1" ht="85.25" customHeight="1" x14ac:dyDescent="0.3">
      <c r="B28" s="180" t="s">
        <v>218</v>
      </c>
      <c r="C28" s="310"/>
      <c r="D28" s="231" t="s">
        <v>2501</v>
      </c>
      <c r="E28" s="311"/>
      <c r="F28" s="151" t="s">
        <v>468</v>
      </c>
      <c r="G28" s="3"/>
      <c r="H28" s="231" t="s">
        <v>944</v>
      </c>
      <c r="I28" s="3"/>
      <c r="J28" s="151" t="s">
        <v>314</v>
      </c>
      <c r="K28" s="151" t="s">
        <v>314</v>
      </c>
      <c r="L28" s="151" t="s">
        <v>314</v>
      </c>
      <c r="M28" s="151" t="s">
        <v>314</v>
      </c>
      <c r="N28" s="3"/>
      <c r="O28" s="153" t="s">
        <v>1785</v>
      </c>
      <c r="P28" s="3"/>
      <c r="Q28" s="153" t="s">
        <v>3056</v>
      </c>
      <c r="R28" s="3"/>
      <c r="S28" s="152" t="s">
        <v>990</v>
      </c>
      <c r="T28" s="3"/>
      <c r="U28" s="164" t="s">
        <v>220</v>
      </c>
      <c r="V28" s="3"/>
      <c r="W28" s="155"/>
      <c r="X28" s="156">
        <v>1</v>
      </c>
      <c r="Y28" s="156"/>
      <c r="Z28" s="156"/>
      <c r="AA28" s="151"/>
      <c r="AB28" s="151">
        <v>1</v>
      </c>
      <c r="AC28" s="227"/>
      <c r="AD28" s="227"/>
      <c r="AE28" s="157"/>
      <c r="AF28" s="3"/>
      <c r="AG28" s="3"/>
      <c r="AH28" s="3"/>
    </row>
    <row r="29" spans="2:34" s="118" customFormat="1" ht="61.25" customHeight="1" x14ac:dyDescent="0.3">
      <c r="B29" s="180" t="s">
        <v>382</v>
      </c>
      <c r="C29" s="310"/>
      <c r="D29" s="152" t="s">
        <v>2517</v>
      </c>
      <c r="E29" s="311"/>
      <c r="F29" s="151" t="s">
        <v>468</v>
      </c>
      <c r="G29" s="3"/>
      <c r="H29" s="231" t="s">
        <v>944</v>
      </c>
      <c r="I29" s="3"/>
      <c r="J29" s="670" t="s">
        <v>2956</v>
      </c>
      <c r="K29" s="671"/>
      <c r="L29" s="671"/>
      <c r="M29" s="672"/>
      <c r="N29" s="3"/>
      <c r="O29" s="168" t="s">
        <v>2548</v>
      </c>
      <c r="P29" s="3"/>
      <c r="Q29" s="153" t="s">
        <v>3010</v>
      </c>
      <c r="R29" s="3"/>
      <c r="S29" s="152" t="s">
        <v>990</v>
      </c>
      <c r="T29" s="3"/>
      <c r="U29" s="164" t="s">
        <v>220</v>
      </c>
      <c r="V29" s="3"/>
      <c r="W29" s="155"/>
      <c r="X29" s="156">
        <v>1</v>
      </c>
      <c r="Y29" s="156"/>
      <c r="Z29" s="156"/>
      <c r="AA29" s="151"/>
      <c r="AB29" s="151">
        <v>1</v>
      </c>
      <c r="AC29" s="227"/>
      <c r="AD29" s="227"/>
      <c r="AE29" s="157"/>
      <c r="AF29" s="3"/>
      <c r="AG29" s="3"/>
      <c r="AH29" s="3"/>
    </row>
    <row r="30" spans="2:34" s="118" customFormat="1" ht="63" customHeight="1" x14ac:dyDescent="0.3">
      <c r="B30" s="180" t="s">
        <v>1782</v>
      </c>
      <c r="D30" s="231" t="s">
        <v>2501</v>
      </c>
      <c r="F30" s="173" t="s">
        <v>248</v>
      </c>
      <c r="G30" s="3"/>
      <c r="H30" s="158" t="s">
        <v>292</v>
      </c>
      <c r="I30" s="3"/>
      <c r="J30" s="670" t="s">
        <v>2957</v>
      </c>
      <c r="K30" s="671"/>
      <c r="L30" s="671"/>
      <c r="M30" s="672"/>
      <c r="N30" s="3"/>
      <c r="O30" s="159" t="s">
        <v>1129</v>
      </c>
      <c r="P30" s="3"/>
      <c r="Q30" s="294" t="s">
        <v>2611</v>
      </c>
      <c r="R30" s="3"/>
      <c r="S30" s="239" t="s">
        <v>990</v>
      </c>
      <c r="T30" s="3"/>
      <c r="U30" s="164" t="s">
        <v>220</v>
      </c>
      <c r="V30" s="3"/>
      <c r="W30" s="155"/>
      <c r="X30" s="156">
        <v>1</v>
      </c>
      <c r="Y30" s="156"/>
      <c r="Z30" s="156"/>
      <c r="AA30" s="151"/>
      <c r="AB30" s="151">
        <v>1</v>
      </c>
      <c r="AC30" s="227"/>
      <c r="AD30" s="227"/>
      <c r="AE30" s="157"/>
      <c r="AF30" s="3"/>
      <c r="AG30" s="3"/>
      <c r="AH30" s="3"/>
    </row>
    <row r="31" spans="2:34" s="118" customFormat="1" ht="60.65" customHeight="1" thickBot="1" x14ac:dyDescent="0.35">
      <c r="B31" s="180" t="s">
        <v>1242</v>
      </c>
      <c r="D31" s="152" t="s">
        <v>2657</v>
      </c>
      <c r="F31" s="173" t="s">
        <v>468</v>
      </c>
      <c r="G31" s="3"/>
      <c r="H31" s="158" t="s">
        <v>468</v>
      </c>
      <c r="I31" s="3"/>
      <c r="J31" s="670" t="s">
        <v>2958</v>
      </c>
      <c r="K31" s="671"/>
      <c r="L31" s="671"/>
      <c r="M31" s="672"/>
      <c r="N31" s="3"/>
      <c r="O31" s="159" t="s">
        <v>1129</v>
      </c>
      <c r="P31" s="3"/>
      <c r="Q31" s="153" t="s">
        <v>2870</v>
      </c>
      <c r="R31" s="3"/>
      <c r="S31" s="152" t="s">
        <v>990</v>
      </c>
      <c r="T31" s="3"/>
      <c r="U31" s="164" t="s">
        <v>220</v>
      </c>
      <c r="V31" s="3"/>
      <c r="W31" s="155"/>
      <c r="X31" s="156">
        <v>1</v>
      </c>
      <c r="Y31" s="156"/>
      <c r="Z31" s="156"/>
      <c r="AA31" s="151"/>
      <c r="AB31" s="151">
        <v>1</v>
      </c>
      <c r="AC31" s="227"/>
      <c r="AD31" s="227"/>
      <c r="AE31" s="157"/>
      <c r="AF31" s="3"/>
      <c r="AG31" s="3"/>
      <c r="AH31" s="3"/>
    </row>
    <row r="32" spans="2:34" s="118" customFormat="1" ht="3.65" customHeight="1" thickBot="1" x14ac:dyDescent="0.35">
      <c r="B32" s="464"/>
      <c r="C32" s="123"/>
      <c r="D32" s="307"/>
      <c r="E32" s="123"/>
      <c r="F32" s="124"/>
      <c r="G32" s="124"/>
      <c r="H32" s="125"/>
      <c r="I32" s="124"/>
      <c r="J32" s="124"/>
      <c r="K32" s="124"/>
      <c r="L32" s="124"/>
      <c r="M32" s="124"/>
      <c r="N32" s="124"/>
      <c r="O32" s="126"/>
      <c r="P32" s="126"/>
      <c r="Q32" s="126"/>
      <c r="R32" s="126"/>
      <c r="S32" s="125"/>
      <c r="T32" s="126"/>
      <c r="U32" s="143"/>
      <c r="V32" s="126"/>
      <c r="W32" s="126"/>
      <c r="X32" s="126"/>
      <c r="Y32" s="126"/>
      <c r="Z32" s="126"/>
      <c r="AA32" s="126"/>
      <c r="AB32" s="126"/>
      <c r="AC32" s="126"/>
      <c r="AD32" s="126"/>
      <c r="AE32" s="127"/>
      <c r="AF32" s="3"/>
      <c r="AG32" s="3"/>
      <c r="AH32" s="3"/>
    </row>
    <row r="33" spans="2:34" s="118" customFormat="1" ht="71.400000000000006" customHeight="1" x14ac:dyDescent="0.3">
      <c r="B33" s="180" t="s">
        <v>1284</v>
      </c>
      <c r="D33" s="152" t="s">
        <v>2529</v>
      </c>
      <c r="F33" s="173" t="s">
        <v>468</v>
      </c>
      <c r="G33" s="3"/>
      <c r="H33" s="158" t="s">
        <v>468</v>
      </c>
      <c r="I33" s="3"/>
      <c r="J33" s="670" t="s">
        <v>2959</v>
      </c>
      <c r="K33" s="671"/>
      <c r="L33" s="671"/>
      <c r="M33" s="672"/>
      <c r="N33" s="3"/>
      <c r="O33" s="192" t="s">
        <v>2268</v>
      </c>
      <c r="P33" s="3"/>
      <c r="Q33" s="153" t="s">
        <v>3009</v>
      </c>
      <c r="R33" s="3"/>
      <c r="S33" s="163" t="s">
        <v>990</v>
      </c>
      <c r="T33" s="3"/>
      <c r="U33" s="164" t="s">
        <v>220</v>
      </c>
      <c r="V33" s="3"/>
      <c r="W33" s="155"/>
      <c r="X33" s="156">
        <v>1</v>
      </c>
      <c r="Y33" s="156"/>
      <c r="Z33" s="156"/>
      <c r="AA33" s="151"/>
      <c r="AB33" s="151"/>
      <c r="AC33" s="227">
        <v>1</v>
      </c>
      <c r="AD33" s="227"/>
      <c r="AE33" s="157"/>
      <c r="AF33" s="3"/>
      <c r="AG33" s="3"/>
      <c r="AH33" s="3"/>
    </row>
    <row r="34" spans="2:34" s="118" customFormat="1" ht="53.4" customHeight="1" thickBot="1" x14ac:dyDescent="0.35">
      <c r="B34" s="180" t="s">
        <v>1286</v>
      </c>
      <c r="D34" s="152" t="s">
        <v>3048</v>
      </c>
      <c r="F34" s="173" t="s">
        <v>468</v>
      </c>
      <c r="G34" s="3"/>
      <c r="H34" s="158" t="s">
        <v>2513</v>
      </c>
      <c r="I34" s="3"/>
      <c r="J34" s="670" t="s">
        <v>2950</v>
      </c>
      <c r="K34" s="671"/>
      <c r="L34" s="671"/>
      <c r="M34" s="672"/>
      <c r="N34" s="3"/>
      <c r="O34" s="192" t="s">
        <v>2281</v>
      </c>
      <c r="P34" s="3"/>
      <c r="Q34" s="294" t="s">
        <v>3046</v>
      </c>
      <c r="R34" s="3"/>
      <c r="S34" s="239" t="s">
        <v>990</v>
      </c>
      <c r="T34" s="3"/>
      <c r="U34" s="164" t="s">
        <v>220</v>
      </c>
      <c r="V34" s="3"/>
      <c r="W34" s="155"/>
      <c r="X34" s="156">
        <v>1</v>
      </c>
      <c r="Y34" s="156"/>
      <c r="Z34" s="156"/>
      <c r="AA34" s="151"/>
      <c r="AB34" s="151"/>
      <c r="AC34" s="227">
        <v>1</v>
      </c>
      <c r="AD34" s="227"/>
      <c r="AE34" s="157"/>
      <c r="AF34" s="3"/>
      <c r="AG34" s="3"/>
      <c r="AH34" s="3"/>
    </row>
    <row r="35" spans="2:34" s="118" customFormat="1" ht="3.65" customHeight="1" thickBot="1" x14ac:dyDescent="0.35">
      <c r="B35" s="464"/>
      <c r="C35" s="123"/>
      <c r="D35" s="307"/>
      <c r="E35" s="123"/>
      <c r="F35" s="124"/>
      <c r="G35" s="124"/>
      <c r="H35" s="125"/>
      <c r="I35" s="124"/>
      <c r="J35" s="124"/>
      <c r="K35" s="124"/>
      <c r="L35" s="124"/>
      <c r="M35" s="124"/>
      <c r="N35" s="124"/>
      <c r="O35" s="126"/>
      <c r="P35" s="126"/>
      <c r="Q35" s="126"/>
      <c r="R35" s="126"/>
      <c r="S35" s="125"/>
      <c r="T35" s="126"/>
      <c r="U35" s="143"/>
      <c r="V35" s="126"/>
      <c r="W35" s="126"/>
      <c r="X35" s="126"/>
      <c r="Y35" s="126"/>
      <c r="Z35" s="126"/>
      <c r="AA35" s="126"/>
      <c r="AB35" s="126"/>
      <c r="AC35" s="126"/>
      <c r="AD35" s="126"/>
      <c r="AE35" s="127"/>
      <c r="AF35" s="3"/>
      <c r="AG35" s="3"/>
      <c r="AH35" s="3"/>
    </row>
    <row r="36" spans="2:34" s="118" customFormat="1" ht="195" x14ac:dyDescent="0.3">
      <c r="B36" s="180" t="s">
        <v>1029</v>
      </c>
      <c r="D36" s="152" t="s">
        <v>2519</v>
      </c>
      <c r="F36" s="173" t="s">
        <v>247</v>
      </c>
      <c r="G36" s="3"/>
      <c r="H36" s="158" t="s">
        <v>247</v>
      </c>
      <c r="I36" s="3"/>
      <c r="J36" s="670" t="s">
        <v>2960</v>
      </c>
      <c r="K36" s="671"/>
      <c r="L36" s="671"/>
      <c r="M36" s="672"/>
      <c r="N36" s="3"/>
      <c r="O36" s="192" t="s">
        <v>1747</v>
      </c>
      <c r="P36" s="3"/>
      <c r="Q36" s="153" t="s">
        <v>3012</v>
      </c>
      <c r="R36" s="3"/>
      <c r="S36" s="152" t="s">
        <v>990</v>
      </c>
      <c r="T36" s="3"/>
      <c r="U36" s="164" t="s">
        <v>220</v>
      </c>
      <c r="V36" s="3"/>
      <c r="W36" s="155"/>
      <c r="X36" s="156">
        <v>1</v>
      </c>
      <c r="Y36" s="156"/>
      <c r="Z36" s="156"/>
      <c r="AA36" s="151"/>
      <c r="AB36" s="151"/>
      <c r="AC36" s="227">
        <v>1</v>
      </c>
      <c r="AD36" s="227"/>
      <c r="AE36" s="157"/>
      <c r="AF36" s="3"/>
      <c r="AG36" s="3"/>
      <c r="AH36" s="3"/>
    </row>
    <row r="37" spans="2:34" s="118" customFormat="1" ht="51" customHeight="1" x14ac:dyDescent="0.3">
      <c r="B37" s="180" t="s">
        <v>1893</v>
      </c>
      <c r="D37" s="152" t="s">
        <v>2520</v>
      </c>
      <c r="F37" s="173" t="s">
        <v>247</v>
      </c>
      <c r="G37" s="3"/>
      <c r="H37" s="158" t="s">
        <v>468</v>
      </c>
      <c r="I37" s="3"/>
      <c r="J37" s="670" t="s">
        <v>2961</v>
      </c>
      <c r="K37" s="671"/>
      <c r="L37" s="671"/>
      <c r="M37" s="672"/>
      <c r="N37" s="3"/>
      <c r="O37" s="159" t="s">
        <v>1129</v>
      </c>
      <c r="P37" s="3"/>
      <c r="Q37" s="153" t="s">
        <v>3011</v>
      </c>
      <c r="R37" s="3"/>
      <c r="S37" s="163" t="s">
        <v>990</v>
      </c>
      <c r="T37" s="3"/>
      <c r="U37" s="164" t="s">
        <v>220</v>
      </c>
      <c r="V37" s="3"/>
      <c r="W37" s="155"/>
      <c r="X37" s="156">
        <v>1</v>
      </c>
      <c r="Y37" s="156"/>
      <c r="Z37" s="156"/>
      <c r="AA37" s="151"/>
      <c r="AB37" s="151"/>
      <c r="AC37" s="227">
        <v>1</v>
      </c>
      <c r="AD37" s="227"/>
      <c r="AE37" s="157"/>
      <c r="AF37" s="3"/>
      <c r="AG37" s="3"/>
      <c r="AH37" s="3"/>
    </row>
    <row r="38" spans="2:34" s="118" customFormat="1" ht="48" customHeight="1" x14ac:dyDescent="0.3">
      <c r="B38" s="180" t="s">
        <v>1405</v>
      </c>
      <c r="D38" s="152" t="s">
        <v>2524</v>
      </c>
      <c r="F38" s="173"/>
      <c r="G38" s="3"/>
      <c r="H38" s="158"/>
      <c r="I38" s="3"/>
      <c r="J38" s="670" t="s">
        <v>2962</v>
      </c>
      <c r="K38" s="671"/>
      <c r="L38" s="671"/>
      <c r="M38" s="672"/>
      <c r="N38" s="3"/>
      <c r="O38" s="192" t="s">
        <v>2409</v>
      </c>
      <c r="P38" s="3"/>
      <c r="Q38" s="154" t="s">
        <v>2595</v>
      </c>
      <c r="R38" s="3"/>
      <c r="S38" s="163" t="s">
        <v>990</v>
      </c>
      <c r="T38" s="3"/>
      <c r="U38" s="164" t="s">
        <v>220</v>
      </c>
      <c r="V38" s="3"/>
      <c r="W38" s="155"/>
      <c r="X38" s="156">
        <v>1</v>
      </c>
      <c r="Y38" s="156"/>
      <c r="Z38" s="156"/>
      <c r="AA38" s="151"/>
      <c r="AB38" s="151"/>
      <c r="AC38" s="227">
        <v>1</v>
      </c>
      <c r="AD38" s="227"/>
      <c r="AE38" s="157"/>
      <c r="AF38" s="3"/>
      <c r="AG38" s="3"/>
      <c r="AH38" s="3"/>
    </row>
    <row r="39" spans="2:34" s="118" customFormat="1" ht="48" customHeight="1" x14ac:dyDescent="0.3">
      <c r="B39" s="180" t="s">
        <v>2552</v>
      </c>
      <c r="D39" s="152" t="s">
        <v>2561</v>
      </c>
      <c r="F39" s="173" t="s">
        <v>248</v>
      </c>
      <c r="G39" s="3"/>
      <c r="H39" s="158" t="s">
        <v>468</v>
      </c>
      <c r="I39" s="3"/>
      <c r="J39" s="670" t="s">
        <v>2963</v>
      </c>
      <c r="K39" s="671"/>
      <c r="L39" s="671"/>
      <c r="M39" s="672"/>
      <c r="N39" s="3"/>
      <c r="O39" s="192" t="s">
        <v>2596</v>
      </c>
      <c r="P39" s="3"/>
      <c r="Q39" s="154"/>
      <c r="R39" s="3"/>
      <c r="S39" s="163" t="s">
        <v>990</v>
      </c>
      <c r="T39" s="3"/>
      <c r="U39" s="164" t="s">
        <v>220</v>
      </c>
      <c r="V39" s="3"/>
      <c r="W39" s="155"/>
      <c r="X39" s="156">
        <v>1</v>
      </c>
      <c r="Y39" s="156"/>
      <c r="Z39" s="156"/>
      <c r="AA39" s="151"/>
      <c r="AB39" s="151"/>
      <c r="AC39" s="227">
        <v>1</v>
      </c>
      <c r="AD39" s="227"/>
      <c r="AE39" s="157"/>
      <c r="AF39" s="3"/>
      <c r="AG39" s="3"/>
      <c r="AH39" s="3"/>
    </row>
    <row r="40" spans="2:34" s="118" customFormat="1" ht="48" customHeight="1" x14ac:dyDescent="0.3">
      <c r="B40" s="180" t="s">
        <v>693</v>
      </c>
      <c r="D40" s="152" t="s">
        <v>2523</v>
      </c>
      <c r="F40" s="173" t="s">
        <v>247</v>
      </c>
      <c r="G40" s="3"/>
      <c r="H40" s="158" t="s">
        <v>247</v>
      </c>
      <c r="I40" s="3"/>
      <c r="J40" s="670" t="s">
        <v>2964</v>
      </c>
      <c r="K40" s="671"/>
      <c r="L40" s="671"/>
      <c r="M40" s="672"/>
      <c r="N40" s="3"/>
      <c r="O40" s="159" t="s">
        <v>1129</v>
      </c>
      <c r="P40" s="3"/>
      <c r="Q40" s="153" t="s">
        <v>2933</v>
      </c>
      <c r="R40" s="153"/>
      <c r="S40" s="152" t="s">
        <v>990</v>
      </c>
      <c r="T40" s="3"/>
      <c r="U40" s="164" t="s">
        <v>220</v>
      </c>
      <c r="V40" s="3"/>
      <c r="W40" s="155"/>
      <c r="X40" s="156">
        <v>1</v>
      </c>
      <c r="Y40" s="156"/>
      <c r="Z40" s="156"/>
      <c r="AA40" s="151"/>
      <c r="AB40" s="151"/>
      <c r="AC40" s="227">
        <v>1</v>
      </c>
      <c r="AD40" s="227"/>
      <c r="AE40" s="157"/>
      <c r="AF40" s="3"/>
      <c r="AG40" s="3"/>
      <c r="AH40" s="3"/>
    </row>
    <row r="41" spans="2:34" s="118" customFormat="1" ht="47.4" customHeight="1" x14ac:dyDescent="0.3">
      <c r="B41" s="180" t="s">
        <v>2576</v>
      </c>
      <c r="D41" s="152" t="s">
        <v>2577</v>
      </c>
      <c r="F41" s="173" t="s">
        <v>247</v>
      </c>
      <c r="G41" s="3"/>
      <c r="H41" s="158" t="s">
        <v>247</v>
      </c>
      <c r="I41" s="3"/>
      <c r="J41" s="670" t="s">
        <v>2965</v>
      </c>
      <c r="K41" s="671"/>
      <c r="L41" s="671"/>
      <c r="M41" s="672"/>
      <c r="N41" s="3"/>
      <c r="O41" s="192" t="s">
        <v>2598</v>
      </c>
      <c r="P41" s="3"/>
      <c r="Q41" s="153" t="s">
        <v>3054</v>
      </c>
      <c r="R41" s="3"/>
      <c r="S41" s="152" t="s">
        <v>990</v>
      </c>
      <c r="T41" s="3"/>
      <c r="U41" s="164" t="s">
        <v>220</v>
      </c>
      <c r="V41" s="3"/>
      <c r="W41" s="155"/>
      <c r="X41" s="156">
        <v>1</v>
      </c>
      <c r="Y41" s="156"/>
      <c r="Z41" s="156"/>
      <c r="AA41" s="151"/>
      <c r="AB41" s="151"/>
      <c r="AC41" s="227">
        <v>1</v>
      </c>
      <c r="AD41" s="227"/>
      <c r="AE41" s="157"/>
      <c r="AF41" s="3"/>
      <c r="AG41" s="3"/>
      <c r="AH41" s="3"/>
    </row>
    <row r="42" spans="2:34" s="118" customFormat="1" ht="65.400000000000006" customHeight="1" x14ac:dyDescent="0.3">
      <c r="B42" s="180" t="s">
        <v>1947</v>
      </c>
      <c r="D42" s="152" t="s">
        <v>2525</v>
      </c>
      <c r="F42" s="173" t="s">
        <v>247</v>
      </c>
      <c r="G42" s="3"/>
      <c r="H42" s="158" t="s">
        <v>247</v>
      </c>
      <c r="I42" s="3"/>
      <c r="J42" s="670" t="s">
        <v>2966</v>
      </c>
      <c r="K42" s="671"/>
      <c r="L42" s="671"/>
      <c r="M42" s="672"/>
      <c r="N42" s="3"/>
      <c r="O42" s="159" t="s">
        <v>1129</v>
      </c>
      <c r="P42" s="3"/>
      <c r="Q42" s="154" t="s">
        <v>2340</v>
      </c>
      <c r="R42" s="3"/>
      <c r="S42" s="152" t="s">
        <v>990</v>
      </c>
      <c r="T42" s="3"/>
      <c r="U42" s="164" t="s">
        <v>220</v>
      </c>
      <c r="V42" s="3"/>
      <c r="W42" s="155"/>
      <c r="X42" s="156">
        <v>1</v>
      </c>
      <c r="Y42" s="156"/>
      <c r="Z42" s="156"/>
      <c r="AA42" s="151"/>
      <c r="AB42" s="151"/>
      <c r="AC42" s="227">
        <v>1</v>
      </c>
      <c r="AD42" s="227"/>
      <c r="AE42" s="157"/>
      <c r="AF42" s="3"/>
      <c r="AG42" s="3"/>
      <c r="AH42" s="3"/>
    </row>
    <row r="43" spans="2:34" s="118" customFormat="1" ht="65.400000000000006" customHeight="1" x14ac:dyDescent="0.3">
      <c r="B43" s="180" t="s">
        <v>2489</v>
      </c>
      <c r="D43" s="152" t="s">
        <v>2526</v>
      </c>
      <c r="F43" s="173" t="s">
        <v>248</v>
      </c>
      <c r="G43" s="3"/>
      <c r="H43" s="158" t="s">
        <v>248</v>
      </c>
      <c r="I43" s="3"/>
      <c r="J43" s="670" t="s">
        <v>2948</v>
      </c>
      <c r="K43" s="671"/>
      <c r="L43" s="671"/>
      <c r="M43" s="672"/>
      <c r="N43" s="3"/>
      <c r="O43" s="159" t="s">
        <v>1129</v>
      </c>
      <c r="P43" s="3"/>
      <c r="Q43" s="153" t="s">
        <v>3038</v>
      </c>
      <c r="R43" s="3"/>
      <c r="S43" s="166" t="s">
        <v>990</v>
      </c>
      <c r="T43" s="3"/>
      <c r="U43" s="164" t="s">
        <v>220</v>
      </c>
      <c r="V43" s="3"/>
      <c r="W43" s="155"/>
      <c r="X43" s="156">
        <v>1</v>
      </c>
      <c r="Y43" s="156"/>
      <c r="Z43" s="156"/>
      <c r="AA43" s="151"/>
      <c r="AB43" s="151"/>
      <c r="AC43" s="227">
        <v>1</v>
      </c>
      <c r="AD43" s="227"/>
      <c r="AE43" s="157"/>
      <c r="AF43" s="3"/>
      <c r="AG43" s="3"/>
      <c r="AH43" s="3"/>
    </row>
    <row r="44" spans="2:34" s="118" customFormat="1" ht="49.25" customHeight="1" x14ac:dyDescent="0.3">
      <c r="B44" s="180" t="s">
        <v>1472</v>
      </c>
      <c r="D44" s="152" t="s">
        <v>2527</v>
      </c>
      <c r="F44" s="173" t="s">
        <v>247</v>
      </c>
      <c r="G44" s="3"/>
      <c r="H44" s="158" t="s">
        <v>247</v>
      </c>
      <c r="I44" s="3"/>
      <c r="J44" s="670" t="s">
        <v>2950</v>
      </c>
      <c r="K44" s="671"/>
      <c r="L44" s="671"/>
      <c r="M44" s="672"/>
      <c r="N44" s="3"/>
      <c r="O44" s="192" t="s">
        <v>2434</v>
      </c>
      <c r="P44" s="3"/>
      <c r="Q44" s="153" t="s">
        <v>2435</v>
      </c>
      <c r="R44" s="3"/>
      <c r="S44" s="152" t="s">
        <v>990</v>
      </c>
      <c r="T44" s="3"/>
      <c r="U44" s="164" t="s">
        <v>220</v>
      </c>
      <c r="V44" s="3"/>
      <c r="W44" s="155"/>
      <c r="X44" s="156">
        <v>1</v>
      </c>
      <c r="Y44" s="156"/>
      <c r="Z44" s="156"/>
      <c r="AA44" s="151"/>
      <c r="AB44" s="151"/>
      <c r="AC44" s="227">
        <v>1</v>
      </c>
      <c r="AD44" s="227"/>
      <c r="AE44" s="157"/>
      <c r="AF44" s="3"/>
      <c r="AG44" s="3"/>
      <c r="AH44" s="3"/>
    </row>
    <row r="45" spans="2:34" s="118" customFormat="1" ht="49.25" customHeight="1" x14ac:dyDescent="0.3">
      <c r="B45" s="180" t="s">
        <v>1474</v>
      </c>
      <c r="D45" s="152" t="s">
        <v>2706</v>
      </c>
      <c r="F45" s="173" t="s">
        <v>468</v>
      </c>
      <c r="G45" s="3"/>
      <c r="H45" s="158" t="s">
        <v>292</v>
      </c>
      <c r="I45" s="3"/>
      <c r="J45" s="670" t="s">
        <v>2967</v>
      </c>
      <c r="K45" s="671"/>
      <c r="L45" s="671"/>
      <c r="M45" s="672"/>
      <c r="N45" s="3"/>
      <c r="O45" s="159" t="s">
        <v>1129</v>
      </c>
      <c r="P45" s="3"/>
      <c r="Q45" s="153" t="s">
        <v>2707</v>
      </c>
      <c r="R45" s="3"/>
      <c r="S45" s="152" t="s">
        <v>990</v>
      </c>
      <c r="T45" s="3"/>
      <c r="U45" s="164" t="s">
        <v>220</v>
      </c>
      <c r="V45" s="3"/>
      <c r="W45" s="155">
        <v>1</v>
      </c>
      <c r="X45" s="156"/>
      <c r="Y45" s="156"/>
      <c r="Z45" s="156"/>
      <c r="AA45" s="151"/>
      <c r="AB45" s="151"/>
      <c r="AC45" s="227">
        <v>1</v>
      </c>
      <c r="AD45" s="227"/>
      <c r="AE45" s="157"/>
      <c r="AF45" s="3"/>
      <c r="AG45" s="3"/>
      <c r="AH45" s="3"/>
    </row>
    <row r="46" spans="2:34" s="118" customFormat="1" ht="66.650000000000006" customHeight="1" x14ac:dyDescent="0.3">
      <c r="B46" s="180" t="s">
        <v>2238</v>
      </c>
      <c r="D46" s="152" t="s">
        <v>2546</v>
      </c>
      <c r="F46" s="173"/>
      <c r="G46" s="3"/>
      <c r="H46" s="158"/>
      <c r="I46" s="3"/>
      <c r="J46" s="670" t="s">
        <v>3026</v>
      </c>
      <c r="K46" s="671"/>
      <c r="L46" s="671"/>
      <c r="M46" s="672"/>
      <c r="N46" s="3"/>
      <c r="O46" s="192" t="s">
        <v>2239</v>
      </c>
      <c r="P46" s="3"/>
      <c r="Q46" s="167" t="s">
        <v>3062</v>
      </c>
      <c r="R46" s="3"/>
      <c r="S46" s="163" t="s">
        <v>990</v>
      </c>
      <c r="T46" s="3"/>
      <c r="U46" s="164" t="s">
        <v>220</v>
      </c>
      <c r="V46" s="3"/>
      <c r="W46" s="155"/>
      <c r="X46" s="156">
        <v>1</v>
      </c>
      <c r="Y46" s="156"/>
      <c r="Z46" s="156"/>
      <c r="AA46" s="151"/>
      <c r="AB46" s="151"/>
      <c r="AC46" s="227">
        <v>1</v>
      </c>
      <c r="AD46" s="227"/>
      <c r="AE46" s="157"/>
      <c r="AF46" s="3"/>
      <c r="AG46" s="3"/>
      <c r="AH46" s="3"/>
    </row>
    <row r="47" spans="2:34" s="118" customFormat="1" ht="118.25" customHeight="1" x14ac:dyDescent="0.3">
      <c r="B47" s="180" t="s">
        <v>2170</v>
      </c>
      <c r="D47" s="152" t="s">
        <v>2727</v>
      </c>
      <c r="F47" s="173" t="s">
        <v>247</v>
      </c>
      <c r="G47" s="3"/>
      <c r="H47" s="158" t="s">
        <v>247</v>
      </c>
      <c r="I47" s="3"/>
      <c r="J47" s="670" t="s">
        <v>2968</v>
      </c>
      <c r="K47" s="671"/>
      <c r="L47" s="671"/>
      <c r="M47" s="672"/>
      <c r="N47" s="3"/>
      <c r="O47" s="159" t="s">
        <v>1129</v>
      </c>
      <c r="P47" s="3"/>
      <c r="Q47" s="153" t="s">
        <v>3040</v>
      </c>
      <c r="R47" s="3"/>
      <c r="S47" s="163" t="s">
        <v>990</v>
      </c>
      <c r="T47" s="3"/>
      <c r="U47" s="164" t="s">
        <v>220</v>
      </c>
      <c r="V47" s="3"/>
      <c r="W47" s="155"/>
      <c r="X47" s="156">
        <v>1</v>
      </c>
      <c r="Y47" s="156"/>
      <c r="Z47" s="156"/>
      <c r="AA47" s="151"/>
      <c r="AB47" s="151"/>
      <c r="AC47" s="227">
        <v>1</v>
      </c>
      <c r="AD47" s="227"/>
      <c r="AE47" s="157"/>
      <c r="AF47" s="3"/>
      <c r="AG47" s="3"/>
      <c r="AH47" s="3"/>
    </row>
    <row r="48" spans="2:34" s="118" customFormat="1" ht="54.65" customHeight="1" x14ac:dyDescent="0.3">
      <c r="B48" s="180" t="s">
        <v>1648</v>
      </c>
      <c r="D48" s="152" t="s">
        <v>2530</v>
      </c>
      <c r="F48" s="173" t="s">
        <v>468</v>
      </c>
      <c r="G48" s="3"/>
      <c r="H48" s="158" t="s">
        <v>292</v>
      </c>
      <c r="I48" s="3"/>
      <c r="J48" s="670" t="s">
        <v>2959</v>
      </c>
      <c r="K48" s="671"/>
      <c r="L48" s="671"/>
      <c r="M48" s="672"/>
      <c r="N48" s="3"/>
      <c r="O48" s="159" t="s">
        <v>1129</v>
      </c>
      <c r="P48" s="3"/>
      <c r="Q48" s="153" t="s">
        <v>3008</v>
      </c>
      <c r="R48" s="3"/>
      <c r="S48" s="163" t="s">
        <v>990</v>
      </c>
      <c r="T48" s="3"/>
      <c r="U48" s="164" t="s">
        <v>220</v>
      </c>
      <c r="V48" s="3"/>
      <c r="W48" s="155"/>
      <c r="X48" s="156">
        <v>1</v>
      </c>
      <c r="Y48" s="156"/>
      <c r="Z48" s="156"/>
      <c r="AA48" s="151"/>
      <c r="AB48" s="151"/>
      <c r="AC48" s="227">
        <v>1</v>
      </c>
      <c r="AD48" s="227"/>
      <c r="AE48" s="157"/>
      <c r="AF48" s="3"/>
      <c r="AG48" s="3"/>
      <c r="AH48" s="3"/>
    </row>
    <row r="49" spans="2:34" s="118" customFormat="1" ht="62" customHeight="1" thickBot="1" x14ac:dyDescent="0.35">
      <c r="B49" s="180" t="s">
        <v>1976</v>
      </c>
      <c r="D49" s="152" t="s">
        <v>2528</v>
      </c>
      <c r="F49" s="173" t="s">
        <v>247</v>
      </c>
      <c r="G49" s="3"/>
      <c r="H49" s="158" t="s">
        <v>247</v>
      </c>
      <c r="I49" s="3"/>
      <c r="J49" s="670" t="s">
        <v>2969</v>
      </c>
      <c r="K49" s="671"/>
      <c r="L49" s="671"/>
      <c r="M49" s="672"/>
      <c r="N49" s="3"/>
      <c r="O49" s="192" t="s">
        <v>1966</v>
      </c>
      <c r="P49" s="3"/>
      <c r="Q49" s="153" t="s">
        <v>2318</v>
      </c>
      <c r="R49" s="3"/>
      <c r="S49" s="163" t="s">
        <v>990</v>
      </c>
      <c r="T49" s="3"/>
      <c r="U49" s="164" t="s">
        <v>220</v>
      </c>
      <c r="V49" s="3"/>
      <c r="W49" s="155"/>
      <c r="X49" s="156">
        <v>1</v>
      </c>
      <c r="Y49" s="156"/>
      <c r="Z49" s="156"/>
      <c r="AA49" s="151"/>
      <c r="AB49" s="151"/>
      <c r="AC49" s="227">
        <v>1</v>
      </c>
      <c r="AD49" s="227"/>
      <c r="AE49" s="157"/>
      <c r="AF49" s="3"/>
      <c r="AG49" s="3"/>
      <c r="AH49" s="3"/>
    </row>
    <row r="50" spans="2:34" s="118" customFormat="1" ht="3.65" customHeight="1" thickBot="1" x14ac:dyDescent="0.35">
      <c r="B50" s="464"/>
      <c r="C50" s="123"/>
      <c r="D50" s="307"/>
      <c r="E50" s="123"/>
      <c r="F50" s="124"/>
      <c r="G50" s="124"/>
      <c r="H50" s="125"/>
      <c r="I50" s="124"/>
      <c r="J50" s="124"/>
      <c r="K50" s="124"/>
      <c r="L50" s="124"/>
      <c r="M50" s="124"/>
      <c r="N50" s="124"/>
      <c r="O50" s="126"/>
      <c r="P50" s="126"/>
      <c r="Q50" s="126"/>
      <c r="R50" s="126"/>
      <c r="S50" s="125"/>
      <c r="T50" s="126"/>
      <c r="U50" s="143"/>
      <c r="V50" s="126"/>
      <c r="W50" s="126"/>
      <c r="X50" s="126"/>
      <c r="Y50" s="126"/>
      <c r="Z50" s="126"/>
      <c r="AA50" s="126"/>
      <c r="AB50" s="126"/>
      <c r="AC50" s="126"/>
      <c r="AD50" s="126"/>
      <c r="AE50" s="127"/>
      <c r="AF50" s="3"/>
      <c r="AG50" s="3"/>
      <c r="AH50" s="3"/>
    </row>
    <row r="51" spans="2:34" s="118" customFormat="1" ht="57.65" customHeight="1" x14ac:dyDescent="0.3">
      <c r="B51" s="180" t="s">
        <v>3098</v>
      </c>
      <c r="D51" s="152" t="s">
        <v>2884</v>
      </c>
      <c r="F51" s="173" t="s">
        <v>292</v>
      </c>
      <c r="G51" s="3"/>
      <c r="H51" s="158" t="s">
        <v>292</v>
      </c>
      <c r="I51" s="3"/>
      <c r="J51" s="670" t="s">
        <v>3099</v>
      </c>
      <c r="K51" s="671"/>
      <c r="L51" s="671"/>
      <c r="M51" s="672"/>
      <c r="N51" s="3"/>
      <c r="O51" s="192" t="s">
        <v>3121</v>
      </c>
      <c r="P51" s="3"/>
      <c r="Q51" s="153" t="s">
        <v>3122</v>
      </c>
      <c r="R51" s="3"/>
      <c r="S51" s="163" t="s">
        <v>990</v>
      </c>
      <c r="T51" s="3"/>
      <c r="U51" s="164" t="s">
        <v>220</v>
      </c>
      <c r="V51" s="3"/>
      <c r="W51" s="155"/>
      <c r="X51" s="156">
        <v>1</v>
      </c>
      <c r="Y51" s="156"/>
      <c r="Z51" s="156"/>
      <c r="AA51" s="151"/>
      <c r="AB51" s="151"/>
      <c r="AC51" s="227"/>
      <c r="AD51" s="227">
        <v>1</v>
      </c>
      <c r="AE51" s="157"/>
      <c r="AF51" s="3"/>
      <c r="AG51" s="3"/>
      <c r="AH51" s="3"/>
    </row>
    <row r="52" spans="2:34" s="118" customFormat="1" ht="57.65" customHeight="1" x14ac:dyDescent="0.3">
      <c r="B52" s="180" t="s">
        <v>3098</v>
      </c>
      <c r="D52" s="152" t="s">
        <v>2884</v>
      </c>
      <c r="F52" s="173" t="s">
        <v>292</v>
      </c>
      <c r="G52" s="3"/>
      <c r="H52" s="158" t="s">
        <v>292</v>
      </c>
      <c r="I52" s="3"/>
      <c r="J52" s="670" t="s">
        <v>3099</v>
      </c>
      <c r="K52" s="671"/>
      <c r="L52" s="671"/>
      <c r="M52" s="672"/>
      <c r="N52" s="3"/>
      <c r="O52" s="192" t="s">
        <v>3121</v>
      </c>
      <c r="P52" s="3"/>
      <c r="Q52" s="153" t="s">
        <v>3122</v>
      </c>
      <c r="R52" s="3"/>
      <c r="S52" s="163" t="s">
        <v>990</v>
      </c>
      <c r="T52" s="3"/>
      <c r="U52" s="164" t="s">
        <v>220</v>
      </c>
      <c r="V52" s="3"/>
      <c r="W52" s="155"/>
      <c r="X52" s="156">
        <v>1</v>
      </c>
      <c r="Y52" s="156"/>
      <c r="Z52" s="156"/>
      <c r="AA52" s="151"/>
      <c r="AB52" s="151"/>
      <c r="AC52" s="227"/>
      <c r="AD52" s="227">
        <v>1</v>
      </c>
      <c r="AE52" s="157"/>
      <c r="AF52" s="3"/>
      <c r="AG52" s="3"/>
      <c r="AH52" s="3"/>
    </row>
    <row r="53" spans="2:34" s="118" customFormat="1" ht="57.65" customHeight="1" x14ac:dyDescent="0.3">
      <c r="B53" s="180" t="s">
        <v>1995</v>
      </c>
      <c r="D53" s="152" t="s">
        <v>2884</v>
      </c>
      <c r="F53" s="173" t="s">
        <v>292</v>
      </c>
      <c r="G53" s="3"/>
      <c r="H53" s="158" t="s">
        <v>292</v>
      </c>
      <c r="I53" s="3"/>
      <c r="J53" s="670" t="s">
        <v>3100</v>
      </c>
      <c r="K53" s="671"/>
      <c r="L53" s="671"/>
      <c r="M53" s="672"/>
      <c r="N53" s="3"/>
      <c r="O53" s="192" t="s">
        <v>1966</v>
      </c>
      <c r="P53" s="3"/>
      <c r="Q53" s="153" t="s">
        <v>3097</v>
      </c>
      <c r="R53" s="3"/>
      <c r="S53" s="163" t="s">
        <v>990</v>
      </c>
      <c r="T53" s="3"/>
      <c r="U53" s="164" t="s">
        <v>220</v>
      </c>
      <c r="V53" s="3"/>
      <c r="W53" s="155"/>
      <c r="X53" s="156">
        <v>1</v>
      </c>
      <c r="Y53" s="156"/>
      <c r="Z53" s="156"/>
      <c r="AA53" s="151"/>
      <c r="AB53" s="151"/>
      <c r="AC53" s="227"/>
      <c r="AD53" s="227">
        <v>1</v>
      </c>
      <c r="AE53" s="157"/>
      <c r="AF53" s="3"/>
      <c r="AG53" s="3"/>
      <c r="AH53" s="3"/>
    </row>
    <row r="54" spans="2:34" s="118" customFormat="1" ht="55.25" customHeight="1" x14ac:dyDescent="0.3">
      <c r="B54" s="180" t="s">
        <v>2463</v>
      </c>
      <c r="D54" s="152" t="s">
        <v>2884</v>
      </c>
      <c r="F54" s="173" t="s">
        <v>248</v>
      </c>
      <c r="G54" s="3"/>
      <c r="H54" s="158" t="s">
        <v>292</v>
      </c>
      <c r="I54" s="3"/>
      <c r="J54" s="670" t="s">
        <v>3099</v>
      </c>
      <c r="K54" s="671"/>
      <c r="L54" s="671"/>
      <c r="M54" s="672"/>
      <c r="N54" s="3"/>
      <c r="O54" s="192" t="s">
        <v>2409</v>
      </c>
      <c r="P54" s="3"/>
      <c r="Q54" s="153" t="s">
        <v>2656</v>
      </c>
      <c r="R54" s="3"/>
      <c r="S54" s="163" t="s">
        <v>990</v>
      </c>
      <c r="T54" s="3"/>
      <c r="U54" s="164" t="s">
        <v>220</v>
      </c>
      <c r="V54" s="3"/>
      <c r="W54" s="155"/>
      <c r="X54" s="156">
        <v>1</v>
      </c>
      <c r="Y54" s="156"/>
      <c r="Z54" s="156"/>
      <c r="AA54" s="151"/>
      <c r="AB54" s="151"/>
      <c r="AC54" s="227"/>
      <c r="AD54" s="227">
        <v>1</v>
      </c>
      <c r="AE54" s="157"/>
      <c r="AF54" s="3"/>
      <c r="AG54" s="3"/>
      <c r="AH54" s="3"/>
    </row>
    <row r="55" spans="2:34" s="118" customFormat="1" ht="182" x14ac:dyDescent="0.3">
      <c r="B55" s="180" t="s">
        <v>1875</v>
      </c>
      <c r="D55" s="152" t="s">
        <v>2884</v>
      </c>
      <c r="F55" s="173" t="s">
        <v>247</v>
      </c>
      <c r="G55" s="3"/>
      <c r="H55" s="158" t="s">
        <v>468</v>
      </c>
      <c r="I55" s="3"/>
      <c r="J55" s="670" t="s">
        <v>3101</v>
      </c>
      <c r="K55" s="671"/>
      <c r="L55" s="671"/>
      <c r="M55" s="672"/>
      <c r="N55" s="3"/>
      <c r="O55" s="152" t="s">
        <v>1942</v>
      </c>
      <c r="P55" s="3"/>
      <c r="Q55" s="153" t="s">
        <v>2339</v>
      </c>
      <c r="R55" s="3"/>
      <c r="S55" s="163" t="s">
        <v>990</v>
      </c>
      <c r="T55" s="3"/>
      <c r="U55" s="164" t="s">
        <v>220</v>
      </c>
      <c r="V55" s="3"/>
      <c r="W55" s="155"/>
      <c r="X55" s="156">
        <v>1</v>
      </c>
      <c r="Y55" s="156"/>
      <c r="Z55" s="156"/>
      <c r="AA55" s="151"/>
      <c r="AB55" s="151"/>
      <c r="AC55" s="227"/>
      <c r="AD55" s="227">
        <v>1</v>
      </c>
      <c r="AE55" s="157"/>
      <c r="AF55" s="3"/>
      <c r="AG55" s="3"/>
      <c r="AH55" s="3"/>
    </row>
    <row r="56" spans="2:34" s="118" customFormat="1" ht="47.4" customHeight="1" x14ac:dyDescent="0.3">
      <c r="B56" s="180" t="s">
        <v>2402</v>
      </c>
      <c r="D56" s="152" t="s">
        <v>2884</v>
      </c>
      <c r="F56" s="173" t="s">
        <v>468</v>
      </c>
      <c r="G56" s="3"/>
      <c r="H56" s="158" t="s">
        <v>292</v>
      </c>
      <c r="I56" s="3"/>
      <c r="J56" s="670" t="s">
        <v>3102</v>
      </c>
      <c r="K56" s="671"/>
      <c r="L56" s="671"/>
      <c r="M56" s="672"/>
      <c r="N56" s="3"/>
      <c r="O56" s="192" t="s">
        <v>2408</v>
      </c>
      <c r="P56" s="3"/>
      <c r="Q56" s="153" t="s">
        <v>3007</v>
      </c>
      <c r="R56" s="3"/>
      <c r="S56" s="163" t="s">
        <v>990</v>
      </c>
      <c r="T56" s="3"/>
      <c r="U56" s="164" t="s">
        <v>220</v>
      </c>
      <c r="V56" s="3"/>
      <c r="W56" s="155"/>
      <c r="X56" s="156">
        <v>1</v>
      </c>
      <c r="Y56" s="156"/>
      <c r="Z56" s="156"/>
      <c r="AA56" s="151"/>
      <c r="AB56" s="151"/>
      <c r="AC56" s="227"/>
      <c r="AD56" s="227">
        <v>1</v>
      </c>
      <c r="AE56" s="157"/>
      <c r="AF56" s="3"/>
      <c r="AG56" s="3"/>
      <c r="AH56" s="3"/>
    </row>
    <row r="57" spans="2:34" s="118" customFormat="1" ht="49.75" customHeight="1" x14ac:dyDescent="0.3">
      <c r="B57" s="180" t="s">
        <v>1061</v>
      </c>
      <c r="D57" s="152" t="s">
        <v>2884</v>
      </c>
      <c r="F57" s="173" t="s">
        <v>247</v>
      </c>
      <c r="G57" s="3"/>
      <c r="H57" s="158" t="s">
        <v>247</v>
      </c>
      <c r="I57" s="3"/>
      <c r="J57" s="670" t="s">
        <v>3103</v>
      </c>
      <c r="K57" s="671"/>
      <c r="L57" s="671"/>
      <c r="M57" s="672"/>
      <c r="N57" s="3"/>
      <c r="O57" s="159" t="s">
        <v>1129</v>
      </c>
      <c r="P57" s="3"/>
      <c r="Q57" s="153" t="s">
        <v>3068</v>
      </c>
      <c r="R57" s="3"/>
      <c r="S57" s="163" t="s">
        <v>990</v>
      </c>
      <c r="T57" s="3"/>
      <c r="U57" s="164" t="s">
        <v>220</v>
      </c>
      <c r="V57" s="3"/>
      <c r="W57" s="155"/>
      <c r="X57" s="156">
        <v>1</v>
      </c>
      <c r="Y57" s="156"/>
      <c r="Z57" s="156"/>
      <c r="AA57" s="151"/>
      <c r="AB57" s="151"/>
      <c r="AC57" s="227"/>
      <c r="AD57" s="227">
        <v>1</v>
      </c>
      <c r="AE57" s="157"/>
      <c r="AF57" s="3"/>
      <c r="AG57" s="3"/>
      <c r="AH57" s="3"/>
    </row>
    <row r="58" spans="2:34" s="118" customFormat="1" ht="71.400000000000006" customHeight="1" thickBot="1" x14ac:dyDescent="0.35">
      <c r="B58" s="180" t="s">
        <v>1948</v>
      </c>
      <c r="D58" s="152" t="s">
        <v>2884</v>
      </c>
      <c r="F58" s="173" t="s">
        <v>247</v>
      </c>
      <c r="G58" s="3"/>
      <c r="H58" s="158" t="s">
        <v>247</v>
      </c>
      <c r="I58" s="3"/>
      <c r="J58" s="670" t="s">
        <v>3104</v>
      </c>
      <c r="K58" s="671"/>
      <c r="L58" s="671"/>
      <c r="M58" s="672"/>
      <c r="N58" s="3"/>
      <c r="O58" s="192" t="s">
        <v>1955</v>
      </c>
      <c r="P58" s="3"/>
      <c r="Q58" s="294" t="s">
        <v>3061</v>
      </c>
      <c r="R58" s="3"/>
      <c r="S58" s="239" t="s">
        <v>990</v>
      </c>
      <c r="T58" s="3"/>
      <c r="U58" s="164" t="s">
        <v>220</v>
      </c>
      <c r="V58" s="3"/>
      <c r="W58" s="155"/>
      <c r="X58" s="156">
        <v>1</v>
      </c>
      <c r="Y58" s="156"/>
      <c r="Z58" s="156"/>
      <c r="AA58" s="151"/>
      <c r="AB58" s="151"/>
      <c r="AC58" s="227"/>
      <c r="AD58" s="227">
        <v>1</v>
      </c>
      <c r="AE58" s="157"/>
      <c r="AF58" s="3"/>
      <c r="AG58" s="3"/>
      <c r="AH58" s="3"/>
    </row>
    <row r="59" spans="2:34" s="318" customFormat="1" ht="24" customHeight="1" thickBot="1" x14ac:dyDescent="0.4">
      <c r="B59" s="675"/>
      <c r="C59" s="676"/>
      <c r="D59" s="676"/>
      <c r="E59" s="676"/>
      <c r="F59" s="676"/>
      <c r="G59" s="676"/>
      <c r="H59" s="676"/>
      <c r="I59" s="676"/>
      <c r="J59" s="676"/>
      <c r="K59" s="676"/>
      <c r="L59" s="676"/>
      <c r="M59" s="676"/>
      <c r="N59" s="676"/>
      <c r="O59" s="676"/>
      <c r="P59" s="676"/>
      <c r="Q59" s="674" t="s">
        <v>2507</v>
      </c>
      <c r="R59" s="674"/>
      <c r="S59" s="674"/>
      <c r="T59" s="313"/>
      <c r="U59" s="313"/>
      <c r="V59" s="314"/>
      <c r="W59" s="315">
        <f t="shared" ref="W59:AE59" si="0">SUM(W6:W58)</f>
        <v>2</v>
      </c>
      <c r="X59" s="315">
        <f t="shared" si="0"/>
        <v>48</v>
      </c>
      <c r="Y59" s="315">
        <f t="shared" si="0"/>
        <v>0</v>
      </c>
      <c r="Z59" s="315">
        <f t="shared" si="0"/>
        <v>0</v>
      </c>
      <c r="AA59" s="315">
        <f t="shared" si="0"/>
        <v>0</v>
      </c>
      <c r="AB59" s="315">
        <f t="shared" si="0"/>
        <v>26</v>
      </c>
      <c r="AC59" s="315">
        <f t="shared" si="0"/>
        <v>16</v>
      </c>
      <c r="AD59" s="315">
        <f t="shared" si="0"/>
        <v>8</v>
      </c>
      <c r="AE59" s="316">
        <f t="shared" si="0"/>
        <v>0</v>
      </c>
      <c r="AF59" s="317"/>
      <c r="AG59" s="317"/>
      <c r="AH59" s="317"/>
    </row>
    <row r="60" spans="2:34" s="118" customFormat="1" ht="13.5" thickBot="1" x14ac:dyDescent="0.35">
      <c r="B60" s="482"/>
      <c r="C60" s="477"/>
      <c r="D60" s="478"/>
      <c r="E60" s="477"/>
      <c r="F60" s="478"/>
      <c r="G60" s="478"/>
      <c r="H60" s="479"/>
      <c r="I60" s="478"/>
      <c r="J60" s="478"/>
      <c r="K60" s="478"/>
      <c r="L60" s="478"/>
      <c r="M60" s="478"/>
      <c r="N60" s="478"/>
      <c r="O60" s="480"/>
      <c r="P60" s="478"/>
      <c r="Q60" s="480"/>
      <c r="R60" s="478"/>
      <c r="S60" s="479"/>
      <c r="T60" s="478"/>
      <c r="U60" s="481"/>
      <c r="V60" s="478"/>
      <c r="W60" s="478"/>
      <c r="X60" s="478"/>
      <c r="Y60" s="478"/>
      <c r="Z60" s="478"/>
      <c r="AA60" s="478"/>
      <c r="AB60" s="478"/>
      <c r="AC60" s="478"/>
      <c r="AD60" s="478"/>
      <c r="AE60" s="478"/>
      <c r="AF60" s="3"/>
      <c r="AG60" s="3"/>
      <c r="AH60" s="3"/>
    </row>
    <row r="61" spans="2:34" s="118" customFormat="1" ht="23.4" customHeight="1" thickBot="1" x14ac:dyDescent="0.35">
      <c r="B61" s="312" t="s">
        <v>2672</v>
      </c>
      <c r="C61" s="488"/>
      <c r="D61" s="488"/>
      <c r="E61" s="488"/>
      <c r="F61" s="488"/>
      <c r="G61" s="488"/>
      <c r="H61" s="488"/>
      <c r="I61" s="488"/>
      <c r="J61" s="488"/>
      <c r="K61" s="488"/>
      <c r="L61" s="488"/>
      <c r="M61" s="488"/>
      <c r="N61" s="488"/>
      <c r="O61" s="488"/>
      <c r="P61" s="488"/>
      <c r="Q61" s="488"/>
      <c r="R61" s="488"/>
      <c r="S61" s="488"/>
      <c r="T61" s="126"/>
      <c r="U61" s="143"/>
      <c r="V61" s="126"/>
      <c r="W61" s="126"/>
      <c r="X61" s="126"/>
      <c r="Y61" s="126"/>
      <c r="Z61" s="126"/>
      <c r="AA61" s="126"/>
      <c r="AB61" s="126"/>
      <c r="AC61" s="126"/>
      <c r="AD61" s="126"/>
      <c r="AE61" s="127"/>
      <c r="AF61" s="3"/>
      <c r="AG61" s="3"/>
      <c r="AH61" s="3"/>
    </row>
    <row r="62" spans="2:34" s="118" customFormat="1" ht="51" customHeight="1" x14ac:dyDescent="0.3">
      <c r="B62" s="180" t="s">
        <v>1241</v>
      </c>
      <c r="C62" s="310"/>
      <c r="D62" s="152" t="s">
        <v>2657</v>
      </c>
      <c r="E62" s="311"/>
      <c r="F62" s="151"/>
      <c r="G62" s="3"/>
      <c r="H62" s="158"/>
      <c r="I62" s="3"/>
      <c r="J62" s="670" t="s">
        <v>2973</v>
      </c>
      <c r="K62" s="671"/>
      <c r="L62" s="671"/>
      <c r="M62" s="672"/>
      <c r="N62" s="3"/>
      <c r="O62" s="327" t="s">
        <v>1129</v>
      </c>
      <c r="P62" s="3"/>
      <c r="Q62" s="387" t="s">
        <v>2623</v>
      </c>
      <c r="R62" s="3"/>
      <c r="S62" s="160"/>
      <c r="T62" s="3"/>
      <c r="U62" s="391" t="s">
        <v>220</v>
      </c>
      <c r="V62" s="3"/>
      <c r="W62" s="155">
        <v>1</v>
      </c>
      <c r="X62" s="156"/>
      <c r="Y62" s="156"/>
      <c r="Z62" s="156"/>
      <c r="AA62" s="151"/>
      <c r="AB62" s="151"/>
      <c r="AC62" s="227"/>
      <c r="AD62" s="227"/>
      <c r="AE62" s="157"/>
      <c r="AF62" s="3"/>
      <c r="AG62" s="3"/>
      <c r="AH62" s="3"/>
    </row>
    <row r="63" spans="2:34" s="118" customFormat="1" ht="52.25" customHeight="1" x14ac:dyDescent="0.3">
      <c r="B63" s="180" t="s">
        <v>1752</v>
      </c>
      <c r="C63" s="310"/>
      <c r="D63" s="152" t="s">
        <v>2658</v>
      </c>
      <c r="E63" s="311"/>
      <c r="F63" s="151"/>
      <c r="G63" s="3"/>
      <c r="H63" s="158"/>
      <c r="I63" s="3"/>
      <c r="J63" s="670" t="s">
        <v>2973</v>
      </c>
      <c r="K63" s="671"/>
      <c r="L63" s="671"/>
      <c r="M63" s="672"/>
      <c r="N63" s="3"/>
      <c r="O63" s="327" t="s">
        <v>1129</v>
      </c>
      <c r="P63" s="3"/>
      <c r="Q63" s="387" t="s">
        <v>2615</v>
      </c>
      <c r="R63" s="3"/>
      <c r="S63" s="160"/>
      <c r="T63" s="3"/>
      <c r="U63" s="391" t="s">
        <v>220</v>
      </c>
      <c r="V63" s="3"/>
      <c r="W63" s="155">
        <v>1</v>
      </c>
      <c r="X63" s="156"/>
      <c r="Y63" s="156"/>
      <c r="Z63" s="156"/>
      <c r="AA63" s="151"/>
      <c r="AB63" s="151"/>
      <c r="AC63" s="227"/>
      <c r="AD63" s="227"/>
      <c r="AE63" s="157"/>
      <c r="AF63" s="3"/>
      <c r="AG63" s="3"/>
      <c r="AH63" s="3"/>
    </row>
    <row r="64" spans="2:34" s="118" customFormat="1" ht="46.25" customHeight="1" x14ac:dyDescent="0.3">
      <c r="B64" s="180" t="s">
        <v>2678</v>
      </c>
      <c r="C64" s="310"/>
      <c r="D64" s="152" t="s">
        <v>2657</v>
      </c>
      <c r="E64" s="311"/>
      <c r="F64" s="151" t="s">
        <v>468</v>
      </c>
      <c r="G64" s="3"/>
      <c r="H64" s="158" t="s">
        <v>248</v>
      </c>
      <c r="I64" s="3"/>
      <c r="J64" s="670" t="s">
        <v>2973</v>
      </c>
      <c r="K64" s="671"/>
      <c r="L64" s="671"/>
      <c r="M64" s="672"/>
      <c r="N64" s="3"/>
      <c r="O64" s="327" t="s">
        <v>1129</v>
      </c>
      <c r="P64" s="3"/>
      <c r="Q64" s="387" t="s">
        <v>2679</v>
      </c>
      <c r="R64" s="3"/>
      <c r="S64" s="160"/>
      <c r="T64" s="3"/>
      <c r="U64" s="391" t="s">
        <v>220</v>
      </c>
      <c r="V64" s="3"/>
      <c r="W64" s="155">
        <v>1</v>
      </c>
      <c r="X64" s="156"/>
      <c r="Y64" s="156"/>
      <c r="Z64" s="156"/>
      <c r="AA64" s="151"/>
      <c r="AB64" s="151"/>
      <c r="AC64" s="227"/>
      <c r="AD64" s="227"/>
      <c r="AE64" s="157"/>
      <c r="AF64" s="3"/>
      <c r="AG64" s="3"/>
      <c r="AH64" s="3"/>
    </row>
    <row r="65" spans="2:34" s="118" customFormat="1" ht="41.4" customHeight="1" x14ac:dyDescent="0.3">
      <c r="B65" s="224" t="s">
        <v>2619</v>
      </c>
      <c r="C65" s="310"/>
      <c r="D65" s="152" t="s">
        <v>2659</v>
      </c>
      <c r="E65" s="311"/>
      <c r="F65" s="145"/>
      <c r="G65" s="3"/>
      <c r="H65" s="212"/>
      <c r="I65" s="3"/>
      <c r="J65" s="670" t="s">
        <v>2973</v>
      </c>
      <c r="K65" s="671"/>
      <c r="L65" s="671"/>
      <c r="M65" s="672"/>
      <c r="N65" s="3"/>
      <c r="O65" s="327" t="s">
        <v>1129</v>
      </c>
      <c r="P65" s="3"/>
      <c r="Q65" s="387" t="s">
        <v>2620</v>
      </c>
      <c r="R65" s="3"/>
      <c r="S65" s="443"/>
      <c r="T65" s="3"/>
      <c r="U65" s="391" t="s">
        <v>220</v>
      </c>
      <c r="V65" s="3"/>
      <c r="W65" s="147">
        <v>1</v>
      </c>
      <c r="X65" s="148"/>
      <c r="Y65" s="148"/>
      <c r="Z65" s="148"/>
      <c r="AA65" s="145"/>
      <c r="AB65" s="145"/>
      <c r="AC65" s="228"/>
      <c r="AD65" s="228"/>
      <c r="AE65" s="149"/>
      <c r="AF65" s="3"/>
      <c r="AG65" s="3"/>
      <c r="AH65" s="3"/>
    </row>
    <row r="66" spans="2:34" s="118" customFormat="1" ht="60.65" customHeight="1" x14ac:dyDescent="0.3">
      <c r="B66" s="224" t="s">
        <v>2618</v>
      </c>
      <c r="C66" s="310"/>
      <c r="D66" s="152" t="s">
        <v>2884</v>
      </c>
      <c r="E66" s="311"/>
      <c r="F66" s="145"/>
      <c r="G66" s="3"/>
      <c r="H66" s="146"/>
      <c r="I66" s="3"/>
      <c r="J66" s="670" t="s">
        <v>2974</v>
      </c>
      <c r="K66" s="671"/>
      <c r="L66" s="671"/>
      <c r="M66" s="672"/>
      <c r="N66" s="3"/>
      <c r="O66" s="327" t="s">
        <v>1129</v>
      </c>
      <c r="P66" s="3"/>
      <c r="Q66" s="387" t="s">
        <v>2633</v>
      </c>
      <c r="R66" s="3"/>
      <c r="S66" s="146" t="s">
        <v>990</v>
      </c>
      <c r="T66" s="3"/>
      <c r="U66" s="391" t="s">
        <v>220</v>
      </c>
      <c r="V66" s="3"/>
      <c r="W66" s="147">
        <v>1</v>
      </c>
      <c r="X66" s="148"/>
      <c r="Y66" s="148"/>
      <c r="Z66" s="148"/>
      <c r="AA66" s="145"/>
      <c r="AB66" s="145"/>
      <c r="AC66" s="228"/>
      <c r="AD66" s="228"/>
      <c r="AE66" s="149"/>
      <c r="AF66" s="3"/>
      <c r="AG66" s="3"/>
      <c r="AH66" s="3"/>
    </row>
    <row r="67" spans="2:34" s="118" customFormat="1" ht="49.75" customHeight="1" x14ac:dyDescent="0.3">
      <c r="B67" s="224" t="s">
        <v>2675</v>
      </c>
      <c r="C67" s="310"/>
      <c r="D67" s="152" t="s">
        <v>2660</v>
      </c>
      <c r="E67" s="311"/>
      <c r="F67" s="145" t="s">
        <v>468</v>
      </c>
      <c r="G67" s="3"/>
      <c r="H67" s="146"/>
      <c r="I67" s="3"/>
      <c r="J67" s="670" t="s">
        <v>2973</v>
      </c>
      <c r="K67" s="671"/>
      <c r="L67" s="671"/>
      <c r="M67" s="672"/>
      <c r="N67" s="3"/>
      <c r="O67" s="327" t="s">
        <v>1129</v>
      </c>
      <c r="P67" s="3"/>
      <c r="Q67" s="387" t="s">
        <v>2676</v>
      </c>
      <c r="R67" s="3"/>
      <c r="S67" s="443"/>
      <c r="T67" s="3"/>
      <c r="U67" s="391" t="s">
        <v>220</v>
      </c>
      <c r="V67" s="3"/>
      <c r="W67" s="147">
        <v>1</v>
      </c>
      <c r="X67" s="148"/>
      <c r="Y67" s="148"/>
      <c r="Z67" s="148"/>
      <c r="AA67" s="145"/>
      <c r="AB67" s="145"/>
      <c r="AC67" s="228"/>
      <c r="AD67" s="228"/>
      <c r="AE67" s="149"/>
      <c r="AF67" s="3"/>
      <c r="AG67" s="3"/>
      <c r="AH67" s="3"/>
    </row>
    <row r="68" spans="2:34" s="118" customFormat="1" ht="40.25" customHeight="1" x14ac:dyDescent="0.3">
      <c r="B68" s="224" t="s">
        <v>1251</v>
      </c>
      <c r="C68" s="310"/>
      <c r="D68" s="152" t="s">
        <v>2685</v>
      </c>
      <c r="E68" s="311"/>
      <c r="F68" s="145" t="s">
        <v>468</v>
      </c>
      <c r="G68" s="3"/>
      <c r="H68" s="146" t="s">
        <v>2682</v>
      </c>
      <c r="I68" s="3"/>
      <c r="J68" s="670" t="s">
        <v>2973</v>
      </c>
      <c r="K68" s="671"/>
      <c r="L68" s="671"/>
      <c r="M68" s="672"/>
      <c r="N68" s="3"/>
      <c r="O68" s="327" t="s">
        <v>2683</v>
      </c>
      <c r="P68" s="3"/>
      <c r="Q68" s="387" t="s">
        <v>2681</v>
      </c>
      <c r="R68" s="3"/>
      <c r="S68" s="443"/>
      <c r="T68" s="3"/>
      <c r="U68" s="391" t="s">
        <v>220</v>
      </c>
      <c r="V68" s="3"/>
      <c r="W68" s="147">
        <v>1</v>
      </c>
      <c r="X68" s="148"/>
      <c r="Y68" s="148"/>
      <c r="Z68" s="148"/>
      <c r="AA68" s="145"/>
      <c r="AB68" s="145"/>
      <c r="AC68" s="228"/>
      <c r="AD68" s="228"/>
      <c r="AE68" s="149"/>
      <c r="AF68" s="3"/>
      <c r="AG68" s="3"/>
      <c r="AH68" s="3"/>
    </row>
    <row r="69" spans="2:34" s="118" customFormat="1" ht="35.4" customHeight="1" x14ac:dyDescent="0.3">
      <c r="B69" s="224" t="s">
        <v>1762</v>
      </c>
      <c r="C69" s="310"/>
      <c r="D69" s="152" t="s">
        <v>2661</v>
      </c>
      <c r="E69" s="311"/>
      <c r="F69" s="145"/>
      <c r="G69" s="3"/>
      <c r="H69" s="146"/>
      <c r="I69" s="3"/>
      <c r="J69" s="670" t="s">
        <v>2973</v>
      </c>
      <c r="K69" s="671"/>
      <c r="L69" s="671"/>
      <c r="M69" s="672"/>
      <c r="N69" s="3"/>
      <c r="O69" s="327" t="s">
        <v>1129</v>
      </c>
      <c r="P69" s="3"/>
      <c r="Q69" s="387" t="s">
        <v>2616</v>
      </c>
      <c r="R69" s="3"/>
      <c r="S69" s="443"/>
      <c r="T69" s="3"/>
      <c r="U69" s="391" t="s">
        <v>220</v>
      </c>
      <c r="V69" s="3"/>
      <c r="W69" s="147">
        <v>1</v>
      </c>
      <c r="X69" s="148"/>
      <c r="Y69" s="148"/>
      <c r="Z69" s="148"/>
      <c r="AA69" s="145"/>
      <c r="AB69" s="145"/>
      <c r="AC69" s="228"/>
      <c r="AD69" s="228"/>
      <c r="AE69" s="149"/>
      <c r="AF69" s="3"/>
      <c r="AG69" s="3"/>
      <c r="AH69" s="3"/>
    </row>
    <row r="70" spans="2:34" s="118" customFormat="1" ht="43.75" customHeight="1" x14ac:dyDescent="0.3">
      <c r="B70" s="224" t="s">
        <v>1255</v>
      </c>
      <c r="C70" s="310"/>
      <c r="D70" s="152" t="s">
        <v>2673</v>
      </c>
      <c r="E70" s="311"/>
      <c r="F70" s="145" t="s">
        <v>468</v>
      </c>
      <c r="G70" s="3"/>
      <c r="H70" s="146" t="s">
        <v>248</v>
      </c>
      <c r="I70" s="3"/>
      <c r="J70" s="670" t="s">
        <v>2973</v>
      </c>
      <c r="K70" s="671"/>
      <c r="L70" s="671"/>
      <c r="M70" s="672"/>
      <c r="N70" s="3"/>
      <c r="O70" s="327" t="s">
        <v>1129</v>
      </c>
      <c r="P70" s="3"/>
      <c r="Q70" s="387" t="s">
        <v>2674</v>
      </c>
      <c r="R70" s="3"/>
      <c r="S70" s="443"/>
      <c r="T70" s="3"/>
      <c r="U70" s="391" t="s">
        <v>220</v>
      </c>
      <c r="V70" s="3"/>
      <c r="W70" s="147">
        <v>1</v>
      </c>
      <c r="X70" s="148"/>
      <c r="Y70" s="148"/>
      <c r="Z70" s="148"/>
      <c r="AA70" s="145"/>
      <c r="AB70" s="145"/>
      <c r="AC70" s="228"/>
      <c r="AD70" s="228"/>
      <c r="AE70" s="149"/>
      <c r="AF70" s="3"/>
      <c r="AG70" s="3"/>
      <c r="AH70" s="3"/>
    </row>
    <row r="71" spans="2:34" s="118" customFormat="1" ht="35.4" customHeight="1" x14ac:dyDescent="0.3">
      <c r="B71" s="180" t="s">
        <v>2680</v>
      </c>
      <c r="C71" s="310"/>
      <c r="D71" s="152" t="s">
        <v>2686</v>
      </c>
      <c r="E71" s="311"/>
      <c r="F71" s="151" t="s">
        <v>468</v>
      </c>
      <c r="G71" s="3"/>
      <c r="H71" s="158" t="s">
        <v>248</v>
      </c>
      <c r="I71" s="3"/>
      <c r="J71" s="670" t="s">
        <v>2973</v>
      </c>
      <c r="K71" s="671"/>
      <c r="L71" s="671"/>
      <c r="M71" s="672"/>
      <c r="N71" s="3"/>
      <c r="O71" s="327" t="s">
        <v>1129</v>
      </c>
      <c r="P71" s="3"/>
      <c r="Q71" s="387" t="s">
        <v>2679</v>
      </c>
      <c r="R71" s="3"/>
      <c r="S71" s="160"/>
      <c r="T71" s="3"/>
      <c r="U71" s="391" t="s">
        <v>220</v>
      </c>
      <c r="V71" s="3"/>
      <c r="W71" s="155">
        <v>1</v>
      </c>
      <c r="X71" s="156"/>
      <c r="Y71" s="156"/>
      <c r="Z71" s="156"/>
      <c r="AA71" s="151"/>
      <c r="AB71" s="151"/>
      <c r="AC71" s="227"/>
      <c r="AD71" s="227"/>
      <c r="AE71" s="157"/>
      <c r="AF71" s="3"/>
      <c r="AG71" s="3"/>
      <c r="AH71" s="3"/>
    </row>
    <row r="72" spans="2:34" s="118" customFormat="1" ht="35.4" customHeight="1" x14ac:dyDescent="0.3">
      <c r="B72" s="224" t="s">
        <v>1082</v>
      </c>
      <c r="C72" s="310"/>
      <c r="D72" s="152" t="s">
        <v>2662</v>
      </c>
      <c r="E72" s="311"/>
      <c r="F72" s="145"/>
      <c r="G72" s="3"/>
      <c r="H72" s="146"/>
      <c r="I72" s="3"/>
      <c r="J72" s="670" t="s">
        <v>2973</v>
      </c>
      <c r="K72" s="671"/>
      <c r="L72" s="671"/>
      <c r="M72" s="672"/>
      <c r="N72" s="3"/>
      <c r="O72" s="327" t="s">
        <v>1129</v>
      </c>
      <c r="P72" s="3"/>
      <c r="Q72" s="387" t="s">
        <v>2627</v>
      </c>
      <c r="R72" s="3"/>
      <c r="S72" s="443"/>
      <c r="T72" s="3"/>
      <c r="U72" s="391" t="s">
        <v>220</v>
      </c>
      <c r="V72" s="3"/>
      <c r="W72" s="147">
        <v>1</v>
      </c>
      <c r="X72" s="148"/>
      <c r="Y72" s="148"/>
      <c r="Z72" s="148"/>
      <c r="AA72" s="145"/>
      <c r="AB72" s="145"/>
      <c r="AC72" s="228"/>
      <c r="AD72" s="228"/>
      <c r="AE72" s="149"/>
      <c r="AF72" s="3"/>
      <c r="AG72" s="3"/>
      <c r="AH72" s="3"/>
    </row>
    <row r="73" spans="2:34" s="118" customFormat="1" ht="35.4" customHeight="1" x14ac:dyDescent="0.3">
      <c r="B73" s="180" t="s">
        <v>1769</v>
      </c>
      <c r="C73" s="310"/>
      <c r="D73" s="152" t="s">
        <v>2663</v>
      </c>
      <c r="E73" s="311"/>
      <c r="F73" s="151"/>
      <c r="G73" s="3"/>
      <c r="H73" s="158"/>
      <c r="I73" s="3"/>
      <c r="J73" s="670" t="s">
        <v>2973</v>
      </c>
      <c r="K73" s="671"/>
      <c r="L73" s="671"/>
      <c r="M73" s="672"/>
      <c r="N73" s="3"/>
      <c r="O73" s="327" t="s">
        <v>1129</v>
      </c>
      <c r="P73" s="3"/>
      <c r="Q73" s="387" t="s">
        <v>2614</v>
      </c>
      <c r="R73" s="3"/>
      <c r="S73" s="160"/>
      <c r="T73" s="3"/>
      <c r="U73" s="391" t="s">
        <v>220</v>
      </c>
      <c r="V73" s="3"/>
      <c r="W73" s="155">
        <v>1</v>
      </c>
      <c r="X73" s="156"/>
      <c r="Y73" s="156"/>
      <c r="Z73" s="156"/>
      <c r="AA73" s="151"/>
      <c r="AB73" s="151"/>
      <c r="AC73" s="227"/>
      <c r="AD73" s="227"/>
      <c r="AE73" s="157"/>
      <c r="AF73" s="3"/>
      <c r="AG73" s="3"/>
      <c r="AH73" s="3"/>
    </row>
    <row r="74" spans="2:34" s="118" customFormat="1" ht="67.25" customHeight="1" x14ac:dyDescent="0.3">
      <c r="B74" s="180" t="s">
        <v>1770</v>
      </c>
      <c r="C74" s="310"/>
      <c r="D74" s="152" t="s">
        <v>2664</v>
      </c>
      <c r="E74" s="311"/>
      <c r="F74" s="151"/>
      <c r="G74" s="3"/>
      <c r="H74" s="158"/>
      <c r="I74" s="3"/>
      <c r="J74" s="670" t="s">
        <v>2973</v>
      </c>
      <c r="K74" s="671"/>
      <c r="L74" s="671"/>
      <c r="M74" s="672"/>
      <c r="N74" s="3"/>
      <c r="O74" s="327" t="s">
        <v>1129</v>
      </c>
      <c r="P74" s="3"/>
      <c r="Q74" s="387" t="s">
        <v>2677</v>
      </c>
      <c r="R74" s="3"/>
      <c r="S74" s="160"/>
      <c r="T74" s="3"/>
      <c r="U74" s="391" t="s">
        <v>220</v>
      </c>
      <c r="V74" s="3"/>
      <c r="W74" s="155">
        <v>1</v>
      </c>
      <c r="X74" s="156"/>
      <c r="Y74" s="156"/>
      <c r="Z74" s="156"/>
      <c r="AA74" s="151"/>
      <c r="AB74" s="151"/>
      <c r="AC74" s="227"/>
      <c r="AD74" s="227"/>
      <c r="AE74" s="157"/>
      <c r="AF74" s="3"/>
      <c r="AG74" s="3"/>
      <c r="AH74" s="3"/>
    </row>
    <row r="75" spans="2:34" s="118" customFormat="1" ht="35.4" customHeight="1" x14ac:dyDescent="0.3">
      <c r="B75" s="180" t="s">
        <v>2628</v>
      </c>
      <c r="C75" s="310"/>
      <c r="D75" s="152" t="s">
        <v>2665</v>
      </c>
      <c r="E75" s="311"/>
      <c r="F75" s="151"/>
      <c r="G75" s="3"/>
      <c r="H75" s="231"/>
      <c r="I75" s="3"/>
      <c r="J75" s="670" t="s">
        <v>2973</v>
      </c>
      <c r="K75" s="671"/>
      <c r="L75" s="671"/>
      <c r="M75" s="672"/>
      <c r="N75" s="3"/>
      <c r="O75" s="327" t="s">
        <v>1129</v>
      </c>
      <c r="P75" s="3"/>
      <c r="Q75" s="387" t="s">
        <v>2629</v>
      </c>
      <c r="R75" s="3"/>
      <c r="S75" s="160"/>
      <c r="T75" s="3"/>
      <c r="U75" s="391" t="s">
        <v>220</v>
      </c>
      <c r="V75" s="3"/>
      <c r="W75" s="155">
        <v>1</v>
      </c>
      <c r="X75" s="156"/>
      <c r="Y75" s="156"/>
      <c r="Z75" s="156"/>
      <c r="AA75" s="151"/>
      <c r="AB75" s="151"/>
      <c r="AC75" s="227"/>
      <c r="AD75" s="227"/>
      <c r="AE75" s="157"/>
      <c r="AF75" s="3"/>
      <c r="AG75" s="3"/>
      <c r="AH75" s="3"/>
    </row>
    <row r="76" spans="2:34" s="118" customFormat="1" ht="35.4" customHeight="1" x14ac:dyDescent="0.3">
      <c r="B76" s="180" t="s">
        <v>1776</v>
      </c>
      <c r="C76" s="310"/>
      <c r="D76" s="152" t="s">
        <v>2666</v>
      </c>
      <c r="E76" s="311"/>
      <c r="F76" s="151"/>
      <c r="G76" s="3"/>
      <c r="H76" s="158"/>
      <c r="I76" s="3"/>
      <c r="J76" s="670" t="s">
        <v>2973</v>
      </c>
      <c r="K76" s="671"/>
      <c r="L76" s="671"/>
      <c r="M76" s="672"/>
      <c r="N76" s="3"/>
      <c r="O76" s="327" t="s">
        <v>1129</v>
      </c>
      <c r="P76" s="3"/>
      <c r="Q76" s="387" t="s">
        <v>2684</v>
      </c>
      <c r="R76" s="3"/>
      <c r="S76" s="160"/>
      <c r="T76" s="3"/>
      <c r="U76" s="391" t="s">
        <v>220</v>
      </c>
      <c r="V76" s="3"/>
      <c r="W76" s="155">
        <v>1</v>
      </c>
      <c r="X76" s="156"/>
      <c r="Y76" s="156"/>
      <c r="Z76" s="156"/>
      <c r="AA76" s="151"/>
      <c r="AB76" s="151"/>
      <c r="AC76" s="227"/>
      <c r="AD76" s="227"/>
      <c r="AE76" s="157"/>
      <c r="AF76" s="3"/>
      <c r="AG76" s="3"/>
      <c r="AH76" s="3"/>
    </row>
    <row r="77" spans="2:34" s="118" customFormat="1" ht="35.4" customHeight="1" x14ac:dyDescent="0.3">
      <c r="B77" s="180" t="s">
        <v>1900</v>
      </c>
      <c r="C77" s="310"/>
      <c r="D77" s="152" t="s">
        <v>2667</v>
      </c>
      <c r="E77" s="311"/>
      <c r="F77" s="151"/>
      <c r="G77" s="3"/>
      <c r="H77" s="231"/>
      <c r="I77" s="3"/>
      <c r="J77" s="670" t="s">
        <v>2973</v>
      </c>
      <c r="K77" s="671"/>
      <c r="L77" s="671"/>
      <c r="M77" s="672"/>
      <c r="N77" s="3"/>
      <c r="O77" s="327" t="s">
        <v>1129</v>
      </c>
      <c r="P77" s="3"/>
      <c r="Q77" s="387" t="s">
        <v>2630</v>
      </c>
      <c r="R77" s="3"/>
      <c r="S77" s="160"/>
      <c r="T77" s="3"/>
      <c r="U77" s="391" t="s">
        <v>220</v>
      </c>
      <c r="V77" s="3"/>
      <c r="W77" s="155">
        <v>1</v>
      </c>
      <c r="X77" s="156"/>
      <c r="Y77" s="156"/>
      <c r="Z77" s="156"/>
      <c r="AA77" s="151"/>
      <c r="AB77" s="151"/>
      <c r="AC77" s="227"/>
      <c r="AD77" s="227"/>
      <c r="AE77" s="157"/>
      <c r="AF77" s="3"/>
      <c r="AG77" s="3"/>
      <c r="AH77" s="3"/>
    </row>
    <row r="78" spans="2:34" s="118" customFormat="1" ht="62.4" customHeight="1" x14ac:dyDescent="0.3">
      <c r="B78" s="180" t="s">
        <v>2621</v>
      </c>
      <c r="C78" s="310"/>
      <c r="D78" s="152" t="s">
        <v>2668</v>
      </c>
      <c r="E78" s="311"/>
      <c r="F78" s="151"/>
      <c r="G78" s="3"/>
      <c r="H78" s="158"/>
      <c r="I78" s="3"/>
      <c r="J78" s="670" t="s">
        <v>2973</v>
      </c>
      <c r="K78" s="671"/>
      <c r="L78" s="671"/>
      <c r="M78" s="672"/>
      <c r="N78" s="3"/>
      <c r="O78" s="327" t="s">
        <v>1129</v>
      </c>
      <c r="P78" s="3"/>
      <c r="Q78" s="387" t="s">
        <v>2622</v>
      </c>
      <c r="R78" s="3"/>
      <c r="S78" s="160"/>
      <c r="T78" s="3"/>
      <c r="U78" s="391" t="s">
        <v>220</v>
      </c>
      <c r="V78" s="3"/>
      <c r="W78" s="155">
        <v>1</v>
      </c>
      <c r="X78" s="156"/>
      <c r="Y78" s="156"/>
      <c r="Z78" s="156"/>
      <c r="AA78" s="151"/>
      <c r="AB78" s="151"/>
      <c r="AC78" s="227"/>
      <c r="AD78" s="227"/>
      <c r="AE78" s="157"/>
      <c r="AF78" s="3"/>
      <c r="AG78" s="3"/>
      <c r="AH78" s="3"/>
    </row>
    <row r="79" spans="2:34" s="118" customFormat="1" ht="41.4" customHeight="1" x14ac:dyDescent="0.3">
      <c r="B79" s="180" t="s">
        <v>1778</v>
      </c>
      <c r="C79" s="310"/>
      <c r="D79" s="152" t="s">
        <v>2669</v>
      </c>
      <c r="E79" s="311"/>
      <c r="F79" s="151" t="s">
        <v>468</v>
      </c>
      <c r="G79" s="3"/>
      <c r="H79" s="158"/>
      <c r="I79" s="3"/>
      <c r="J79" s="670" t="s">
        <v>2973</v>
      </c>
      <c r="K79" s="671"/>
      <c r="L79" s="671"/>
      <c r="M79" s="672"/>
      <c r="N79" s="3"/>
      <c r="O79" s="327" t="s">
        <v>1129</v>
      </c>
      <c r="P79" s="3"/>
      <c r="Q79" s="387" t="s">
        <v>2634</v>
      </c>
      <c r="R79" s="3"/>
      <c r="S79" s="160"/>
      <c r="T79" s="3"/>
      <c r="U79" s="391" t="s">
        <v>220</v>
      </c>
      <c r="V79" s="3"/>
      <c r="W79" s="155">
        <v>1</v>
      </c>
      <c r="X79" s="156"/>
      <c r="Y79" s="156"/>
      <c r="Z79" s="156"/>
      <c r="AA79" s="151"/>
      <c r="AB79" s="151"/>
      <c r="AC79" s="227"/>
      <c r="AD79" s="227"/>
      <c r="AE79" s="157"/>
      <c r="AF79" s="3"/>
      <c r="AG79" s="3"/>
      <c r="AH79" s="3"/>
    </row>
    <row r="80" spans="2:34" s="118" customFormat="1" ht="41.4" customHeight="1" x14ac:dyDescent="0.3">
      <c r="B80" s="180" t="s">
        <v>1779</v>
      </c>
      <c r="C80" s="310"/>
      <c r="D80" s="152" t="s">
        <v>2670</v>
      </c>
      <c r="E80" s="311"/>
      <c r="F80" s="151" t="s">
        <v>468</v>
      </c>
      <c r="G80" s="3"/>
      <c r="H80" s="158"/>
      <c r="I80" s="3"/>
      <c r="J80" s="670" t="s">
        <v>2973</v>
      </c>
      <c r="K80" s="671"/>
      <c r="L80" s="671"/>
      <c r="M80" s="672"/>
      <c r="N80" s="3"/>
      <c r="O80" s="327" t="s">
        <v>1129</v>
      </c>
      <c r="P80" s="3"/>
      <c r="Q80" s="387" t="s">
        <v>2631</v>
      </c>
      <c r="R80" s="3"/>
      <c r="S80" s="160"/>
      <c r="T80" s="3"/>
      <c r="U80" s="391" t="s">
        <v>220</v>
      </c>
      <c r="V80" s="3"/>
      <c r="W80" s="155">
        <v>1</v>
      </c>
      <c r="X80" s="156"/>
      <c r="Y80" s="156"/>
      <c r="Z80" s="156"/>
      <c r="AA80" s="151"/>
      <c r="AB80" s="151"/>
      <c r="AC80" s="227"/>
      <c r="AD80" s="227"/>
      <c r="AE80" s="157"/>
      <c r="AF80" s="3"/>
      <c r="AG80" s="3"/>
      <c r="AH80" s="3"/>
    </row>
    <row r="81" spans="2:34" s="118" customFormat="1" ht="41.4" customHeight="1" thickBot="1" x14ac:dyDescent="0.35">
      <c r="B81" s="180" t="s">
        <v>2617</v>
      </c>
      <c r="C81" s="310"/>
      <c r="D81" s="152" t="s">
        <v>2671</v>
      </c>
      <c r="E81" s="311"/>
      <c r="F81" s="151"/>
      <c r="G81" s="3"/>
      <c r="H81" s="158"/>
      <c r="I81" s="3"/>
      <c r="J81" s="670" t="s">
        <v>2973</v>
      </c>
      <c r="K81" s="671"/>
      <c r="L81" s="671"/>
      <c r="M81" s="672"/>
      <c r="N81" s="3"/>
      <c r="O81" s="327" t="s">
        <v>1129</v>
      </c>
      <c r="P81" s="3"/>
      <c r="Q81" s="387" t="s">
        <v>2632</v>
      </c>
      <c r="R81" s="3"/>
      <c r="S81" s="160"/>
      <c r="T81" s="3"/>
      <c r="U81" s="391" t="s">
        <v>220</v>
      </c>
      <c r="V81" s="3"/>
      <c r="W81" s="155">
        <v>1</v>
      </c>
      <c r="X81" s="156"/>
      <c r="Y81" s="156"/>
      <c r="Z81" s="156"/>
      <c r="AA81" s="151"/>
      <c r="AB81" s="151"/>
      <c r="AC81" s="227"/>
      <c r="AD81" s="227"/>
      <c r="AE81" s="157"/>
      <c r="AF81" s="3"/>
      <c r="AG81" s="3"/>
      <c r="AH81" s="3"/>
    </row>
    <row r="82" spans="2:34" s="318" customFormat="1" ht="24" customHeight="1" thickBot="1" x14ac:dyDescent="0.4">
      <c r="B82" s="675"/>
      <c r="C82" s="676"/>
      <c r="D82" s="676"/>
      <c r="E82" s="676"/>
      <c r="F82" s="676"/>
      <c r="G82" s="676"/>
      <c r="H82" s="676"/>
      <c r="I82" s="676"/>
      <c r="J82" s="676"/>
      <c r="K82" s="676"/>
      <c r="L82" s="676"/>
      <c r="M82" s="676"/>
      <c r="N82" s="676"/>
      <c r="O82" s="676"/>
      <c r="P82" s="676"/>
      <c r="Q82" s="674" t="s">
        <v>3025</v>
      </c>
      <c r="R82" s="674"/>
      <c r="S82" s="674"/>
      <c r="T82" s="313"/>
      <c r="U82" s="326"/>
      <c r="V82" s="314"/>
      <c r="W82" s="315">
        <f t="shared" ref="W82:AE82" si="1">SUM(W62:W81)</f>
        <v>20</v>
      </c>
      <c r="X82" s="315">
        <f t="shared" si="1"/>
        <v>0</v>
      </c>
      <c r="Y82" s="315">
        <f t="shared" si="1"/>
        <v>0</v>
      </c>
      <c r="Z82" s="315">
        <f t="shared" si="1"/>
        <v>0</v>
      </c>
      <c r="AA82" s="315">
        <f t="shared" si="1"/>
        <v>0</v>
      </c>
      <c r="AB82" s="315">
        <f t="shared" si="1"/>
        <v>0</v>
      </c>
      <c r="AC82" s="315">
        <f t="shared" si="1"/>
        <v>0</v>
      </c>
      <c r="AD82" s="315">
        <f t="shared" si="1"/>
        <v>0</v>
      </c>
      <c r="AE82" s="316">
        <f t="shared" si="1"/>
        <v>0</v>
      </c>
      <c r="AF82" s="317"/>
      <c r="AG82" s="317"/>
      <c r="AH82" s="317"/>
    </row>
    <row r="83" spans="2:34" s="118" customFormat="1" ht="13.5" thickBot="1" x14ac:dyDescent="0.35">
      <c r="B83" s="482"/>
      <c r="C83" s="477"/>
      <c r="D83" s="478"/>
      <c r="E83" s="477"/>
      <c r="F83" s="478"/>
      <c r="G83" s="478"/>
      <c r="H83" s="479"/>
      <c r="I83" s="478"/>
      <c r="J83" s="478"/>
      <c r="K83" s="478"/>
      <c r="L83" s="478"/>
      <c r="M83" s="478"/>
      <c r="N83" s="478"/>
      <c r="O83" s="480"/>
      <c r="P83" s="478"/>
      <c r="Q83" s="480"/>
      <c r="R83" s="478"/>
      <c r="S83" s="479"/>
      <c r="T83" s="478"/>
      <c r="U83" s="481"/>
      <c r="V83" s="478"/>
      <c r="W83" s="478"/>
      <c r="X83" s="478"/>
      <c r="Y83" s="478"/>
      <c r="Z83" s="478"/>
      <c r="AA83" s="478"/>
      <c r="AB83" s="478"/>
      <c r="AC83" s="478"/>
      <c r="AD83" s="478"/>
      <c r="AE83" s="478"/>
      <c r="AF83" s="3"/>
      <c r="AG83" s="3"/>
      <c r="AH83" s="3"/>
    </row>
    <row r="84" spans="2:34" s="118" customFormat="1" ht="22.75" customHeight="1" thickBot="1" x14ac:dyDescent="0.35">
      <c r="B84" s="680" t="s">
        <v>3017</v>
      </c>
      <c r="C84" s="681"/>
      <c r="D84" s="681"/>
      <c r="E84" s="681"/>
      <c r="F84" s="681"/>
      <c r="G84" s="681"/>
      <c r="H84" s="681"/>
      <c r="I84" s="681"/>
      <c r="J84" s="681"/>
      <c r="K84" s="681"/>
      <c r="L84" s="681"/>
      <c r="M84" s="681"/>
      <c r="N84" s="681"/>
      <c r="O84" s="681"/>
      <c r="P84" s="681"/>
      <c r="Q84" s="681"/>
      <c r="R84" s="681"/>
      <c r="S84" s="681"/>
      <c r="T84" s="126"/>
      <c r="U84" s="143"/>
      <c r="V84" s="126"/>
      <c r="W84" s="126"/>
      <c r="X84" s="126"/>
      <c r="Y84" s="126"/>
      <c r="Z84" s="126"/>
      <c r="AA84" s="126"/>
      <c r="AB84" s="126"/>
      <c r="AC84" s="126"/>
      <c r="AD84" s="126"/>
      <c r="AE84" s="127"/>
      <c r="AF84" s="3"/>
      <c r="AG84" s="3"/>
      <c r="AH84" s="3"/>
    </row>
    <row r="85" spans="2:34" s="118" customFormat="1" ht="70.25" customHeight="1" x14ac:dyDescent="0.3">
      <c r="B85" s="224" t="s">
        <v>384</v>
      </c>
      <c r="C85" s="310"/>
      <c r="D85" s="235" t="s">
        <v>2517</v>
      </c>
      <c r="E85" s="311"/>
      <c r="F85" s="145" t="s">
        <v>468</v>
      </c>
      <c r="G85" s="3"/>
      <c r="H85" s="146" t="s">
        <v>468</v>
      </c>
      <c r="I85" s="3"/>
      <c r="J85" s="145" t="s">
        <v>468</v>
      </c>
      <c r="K85" s="145" t="s">
        <v>468</v>
      </c>
      <c r="L85" s="146" t="s">
        <v>1718</v>
      </c>
      <c r="M85" s="146" t="s">
        <v>804</v>
      </c>
      <c r="N85" s="3"/>
      <c r="O85" s="327" t="s">
        <v>1129</v>
      </c>
      <c r="P85" s="3"/>
      <c r="Q85" s="443" t="s">
        <v>743</v>
      </c>
      <c r="R85" s="3"/>
      <c r="S85" s="443" t="s">
        <v>979</v>
      </c>
      <c r="T85" s="3"/>
      <c r="U85" s="193" t="s">
        <v>209</v>
      </c>
      <c r="V85" s="3"/>
      <c r="W85" s="147"/>
      <c r="X85" s="148"/>
      <c r="Y85" s="148">
        <v>1</v>
      </c>
      <c r="Z85" s="148"/>
      <c r="AA85" s="145"/>
      <c r="AB85" s="145">
        <v>1</v>
      </c>
      <c r="AC85" s="228"/>
      <c r="AD85" s="228"/>
      <c r="AE85" s="149"/>
      <c r="AF85" s="3"/>
      <c r="AG85" s="3"/>
      <c r="AH85" s="3"/>
    </row>
    <row r="86" spans="2:34" s="118" customFormat="1" ht="71" customHeight="1" thickBot="1" x14ac:dyDescent="0.35">
      <c r="B86" s="181" t="s">
        <v>369</v>
      </c>
      <c r="C86" s="310"/>
      <c r="D86" s="231" t="s">
        <v>2517</v>
      </c>
      <c r="E86" s="311"/>
      <c r="F86" s="151" t="s">
        <v>468</v>
      </c>
      <c r="G86" s="3"/>
      <c r="H86" s="152" t="s">
        <v>468</v>
      </c>
      <c r="I86" s="3"/>
      <c r="J86" s="151" t="s">
        <v>468</v>
      </c>
      <c r="K86" s="151" t="s">
        <v>468</v>
      </c>
      <c r="L86" s="152" t="s">
        <v>1719</v>
      </c>
      <c r="M86" s="152" t="s">
        <v>804</v>
      </c>
      <c r="N86" s="3"/>
      <c r="O86" s="153" t="s">
        <v>2514</v>
      </c>
      <c r="P86" s="3"/>
      <c r="Q86" s="160" t="s">
        <v>743</v>
      </c>
      <c r="R86" s="3"/>
      <c r="S86" s="500" t="s">
        <v>979</v>
      </c>
      <c r="T86" s="3"/>
      <c r="U86" s="196" t="s">
        <v>220</v>
      </c>
      <c r="V86" s="3"/>
      <c r="W86" s="155"/>
      <c r="X86" s="156"/>
      <c r="Y86" s="156">
        <v>1</v>
      </c>
      <c r="Z86" s="156"/>
      <c r="AA86" s="151"/>
      <c r="AB86" s="151">
        <v>1</v>
      </c>
      <c r="AC86" s="227"/>
      <c r="AD86" s="227"/>
      <c r="AE86" s="157"/>
      <c r="AF86" s="3"/>
      <c r="AG86" s="3"/>
      <c r="AH86" s="3"/>
    </row>
    <row r="87" spans="2:34" s="118" customFormat="1" ht="57.65" customHeight="1" x14ac:dyDescent="0.3">
      <c r="B87" s="224" t="s">
        <v>1126</v>
      </c>
      <c r="C87" s="310"/>
      <c r="D87" s="146" t="s">
        <v>2501</v>
      </c>
      <c r="E87" s="311"/>
      <c r="F87" s="241" t="s">
        <v>468</v>
      </c>
      <c r="G87" s="3"/>
      <c r="H87" s="212" t="s">
        <v>247</v>
      </c>
      <c r="I87" s="3"/>
      <c r="J87" s="710" t="s">
        <v>2945</v>
      </c>
      <c r="K87" s="711"/>
      <c r="L87" s="711"/>
      <c r="M87" s="712"/>
      <c r="N87" s="462"/>
      <c r="O87" s="499" t="s">
        <v>1746</v>
      </c>
      <c r="P87" s="3"/>
      <c r="Q87" s="160" t="s">
        <v>743</v>
      </c>
      <c r="R87" s="3"/>
      <c r="S87" s="443" t="s">
        <v>979</v>
      </c>
      <c r="T87" s="3"/>
      <c r="U87" s="196" t="s">
        <v>220</v>
      </c>
      <c r="V87" s="3"/>
      <c r="W87" s="155"/>
      <c r="X87" s="156"/>
      <c r="Y87" s="156">
        <v>1</v>
      </c>
      <c r="Z87" s="156"/>
      <c r="AA87" s="151"/>
      <c r="AB87" s="151">
        <v>1</v>
      </c>
      <c r="AC87" s="227"/>
      <c r="AD87" s="227"/>
      <c r="AE87" s="157"/>
      <c r="AF87" s="3"/>
      <c r="AG87" s="3"/>
      <c r="AH87" s="3"/>
    </row>
    <row r="88" spans="2:34" s="118" customFormat="1" ht="48.65" customHeight="1" x14ac:dyDescent="0.3">
      <c r="B88" s="180" t="s">
        <v>238</v>
      </c>
      <c r="C88" s="310"/>
      <c r="D88" s="152" t="s">
        <v>2517</v>
      </c>
      <c r="E88" s="311"/>
      <c r="F88" s="173" t="s">
        <v>247</v>
      </c>
      <c r="G88" s="3"/>
      <c r="H88" s="173" t="s">
        <v>247</v>
      </c>
      <c r="I88" s="3"/>
      <c r="J88" s="670" t="s">
        <v>902</v>
      </c>
      <c r="K88" s="671"/>
      <c r="L88" s="671"/>
      <c r="M88" s="672"/>
      <c r="N88" s="3"/>
      <c r="O88" s="159" t="s">
        <v>1129</v>
      </c>
      <c r="P88" s="3"/>
      <c r="Q88" s="160" t="s">
        <v>743</v>
      </c>
      <c r="R88" s="3"/>
      <c r="S88" s="160" t="s">
        <v>979</v>
      </c>
      <c r="T88" s="3"/>
      <c r="U88" s="193" t="s">
        <v>209</v>
      </c>
      <c r="V88" s="3"/>
      <c r="W88" s="155"/>
      <c r="X88" s="156"/>
      <c r="Y88" s="156">
        <v>1</v>
      </c>
      <c r="Z88" s="156"/>
      <c r="AA88" s="151"/>
      <c r="AB88" s="151">
        <v>1</v>
      </c>
      <c r="AC88" s="227"/>
      <c r="AD88" s="227"/>
      <c r="AE88" s="157"/>
      <c r="AF88" s="3"/>
      <c r="AG88" s="3"/>
      <c r="AH88" s="3"/>
    </row>
    <row r="89" spans="2:34" s="118" customFormat="1" ht="68" customHeight="1" x14ac:dyDescent="0.3">
      <c r="B89" s="180" t="s">
        <v>439</v>
      </c>
      <c r="C89" s="310"/>
      <c r="D89" s="152" t="s">
        <v>2517</v>
      </c>
      <c r="E89" s="311"/>
      <c r="F89" s="151" t="s">
        <v>468</v>
      </c>
      <c r="G89" s="3"/>
      <c r="H89" s="231" t="s">
        <v>944</v>
      </c>
      <c r="I89" s="3"/>
      <c r="J89" s="151" t="s">
        <v>468</v>
      </c>
      <c r="K89" s="151" t="s">
        <v>468</v>
      </c>
      <c r="L89" s="152" t="s">
        <v>1718</v>
      </c>
      <c r="M89" s="152" t="s">
        <v>2726</v>
      </c>
      <c r="N89" s="3"/>
      <c r="O89" s="153" t="s">
        <v>1721</v>
      </c>
      <c r="P89" s="3"/>
      <c r="Q89" s="160" t="s">
        <v>743</v>
      </c>
      <c r="R89" s="3"/>
      <c r="S89" s="160" t="s">
        <v>979</v>
      </c>
      <c r="T89" s="3"/>
      <c r="U89" s="196" t="s">
        <v>220</v>
      </c>
      <c r="V89" s="3"/>
      <c r="W89" s="155"/>
      <c r="X89" s="156"/>
      <c r="Y89" s="156">
        <v>1</v>
      </c>
      <c r="Z89" s="156"/>
      <c r="AA89" s="151"/>
      <c r="AB89" s="151">
        <v>1</v>
      </c>
      <c r="AC89" s="227"/>
      <c r="AD89" s="227"/>
      <c r="AE89" s="157"/>
      <c r="AF89" s="3"/>
      <c r="AG89" s="3"/>
      <c r="AH89" s="3"/>
    </row>
    <row r="90" spans="2:34" s="118" customFormat="1" ht="69.650000000000006" customHeight="1" x14ac:dyDescent="0.3">
      <c r="B90" s="181" t="s">
        <v>224</v>
      </c>
      <c r="C90" s="310"/>
      <c r="D90" s="152" t="s">
        <v>2517</v>
      </c>
      <c r="E90" s="311"/>
      <c r="F90" s="151" t="s">
        <v>468</v>
      </c>
      <c r="G90" s="3"/>
      <c r="H90" s="152" t="s">
        <v>944</v>
      </c>
      <c r="I90" s="3"/>
      <c r="J90" s="151" t="s">
        <v>468</v>
      </c>
      <c r="K90" s="151" t="s">
        <v>468</v>
      </c>
      <c r="L90" s="152" t="s">
        <v>1723</v>
      </c>
      <c r="M90" s="151" t="s">
        <v>316</v>
      </c>
      <c r="N90" s="3"/>
      <c r="O90" s="153" t="s">
        <v>1724</v>
      </c>
      <c r="P90" s="3"/>
      <c r="Q90" s="160" t="s">
        <v>743</v>
      </c>
      <c r="R90" s="3"/>
      <c r="S90" s="160" t="s">
        <v>979</v>
      </c>
      <c r="T90" s="3"/>
      <c r="U90" s="196" t="s">
        <v>209</v>
      </c>
      <c r="V90" s="3"/>
      <c r="W90" s="155"/>
      <c r="X90" s="156"/>
      <c r="Y90" s="156">
        <v>1</v>
      </c>
      <c r="Z90" s="156"/>
      <c r="AA90" s="151"/>
      <c r="AB90" s="151">
        <v>1</v>
      </c>
      <c r="AC90" s="227"/>
      <c r="AD90" s="227"/>
      <c r="AE90" s="157"/>
      <c r="AF90" s="3"/>
      <c r="AG90" s="3"/>
      <c r="AH90" s="3"/>
    </row>
    <row r="91" spans="2:34" s="118" customFormat="1" ht="55.25" customHeight="1" x14ac:dyDescent="0.3">
      <c r="B91" s="180" t="s">
        <v>214</v>
      </c>
      <c r="D91" s="152" t="s">
        <v>2501</v>
      </c>
      <c r="F91" s="173" t="s">
        <v>247</v>
      </c>
      <c r="G91" s="3"/>
      <c r="H91" s="158" t="s">
        <v>247</v>
      </c>
      <c r="I91" s="3"/>
      <c r="J91" s="670" t="s">
        <v>2975</v>
      </c>
      <c r="K91" s="671"/>
      <c r="L91" s="671"/>
      <c r="M91" s="672"/>
      <c r="N91" s="3"/>
      <c r="O91" s="159" t="s">
        <v>1129</v>
      </c>
      <c r="P91" s="3"/>
      <c r="Q91" s="160" t="s">
        <v>743</v>
      </c>
      <c r="R91" s="3"/>
      <c r="S91" s="152" t="s">
        <v>979</v>
      </c>
      <c r="T91" s="3"/>
      <c r="U91" s="196" t="s">
        <v>220</v>
      </c>
      <c r="V91" s="3"/>
      <c r="W91" s="155"/>
      <c r="X91" s="156"/>
      <c r="Y91" s="156">
        <v>1</v>
      </c>
      <c r="Z91" s="156"/>
      <c r="AA91" s="151"/>
      <c r="AB91" s="151">
        <v>1</v>
      </c>
      <c r="AC91" s="227"/>
      <c r="AD91" s="227"/>
      <c r="AE91" s="157"/>
      <c r="AF91" s="3"/>
      <c r="AG91" s="3"/>
      <c r="AH91" s="3"/>
    </row>
    <row r="92" spans="2:34" s="118" customFormat="1" ht="61.25" customHeight="1" x14ac:dyDescent="0.3">
      <c r="B92" s="180" t="s">
        <v>787</v>
      </c>
      <c r="C92" s="310"/>
      <c r="D92" s="152" t="s">
        <v>2517</v>
      </c>
      <c r="E92" s="311"/>
      <c r="F92" s="151" t="s">
        <v>468</v>
      </c>
      <c r="G92" s="3"/>
      <c r="H92" s="152" t="s">
        <v>468</v>
      </c>
      <c r="I92" s="3"/>
      <c r="J92" s="151" t="s">
        <v>468</v>
      </c>
      <c r="K92" s="151" t="s">
        <v>468</v>
      </c>
      <c r="L92" s="152" t="s">
        <v>1725</v>
      </c>
      <c r="M92" s="152" t="s">
        <v>804</v>
      </c>
      <c r="N92" s="3"/>
      <c r="O92" s="159" t="s">
        <v>1129</v>
      </c>
      <c r="P92" s="3"/>
      <c r="Q92" s="166" t="s">
        <v>743</v>
      </c>
      <c r="R92" s="3"/>
      <c r="S92" s="166" t="s">
        <v>979</v>
      </c>
      <c r="T92" s="3"/>
      <c r="U92" s="196" t="s">
        <v>220</v>
      </c>
      <c r="V92" s="3"/>
      <c r="W92" s="155"/>
      <c r="X92" s="156"/>
      <c r="Y92" s="156">
        <v>1</v>
      </c>
      <c r="Z92" s="156"/>
      <c r="AA92" s="151"/>
      <c r="AB92" s="151">
        <v>1</v>
      </c>
      <c r="AC92" s="227"/>
      <c r="AD92" s="227"/>
      <c r="AE92" s="157"/>
      <c r="AF92" s="3"/>
      <c r="AG92" s="3"/>
      <c r="AH92" s="3"/>
    </row>
    <row r="93" spans="2:34" s="118" customFormat="1" ht="47" customHeight="1" x14ac:dyDescent="0.3">
      <c r="B93" s="180" t="s">
        <v>225</v>
      </c>
      <c r="D93" s="152" t="s">
        <v>2531</v>
      </c>
      <c r="F93" s="173" t="s">
        <v>247</v>
      </c>
      <c r="G93" s="3"/>
      <c r="H93" s="158" t="s">
        <v>247</v>
      </c>
      <c r="I93" s="3"/>
      <c r="J93" s="670" t="s">
        <v>2967</v>
      </c>
      <c r="K93" s="671"/>
      <c r="L93" s="671"/>
      <c r="M93" s="672"/>
      <c r="N93" s="3"/>
      <c r="O93" s="159" t="s">
        <v>1129</v>
      </c>
      <c r="P93" s="3"/>
      <c r="Q93" s="166" t="s">
        <v>743</v>
      </c>
      <c r="R93" s="3"/>
      <c r="S93" s="166" t="s">
        <v>979</v>
      </c>
      <c r="T93" s="3"/>
      <c r="U93" s="196" t="s">
        <v>209</v>
      </c>
      <c r="V93" s="3"/>
      <c r="W93" s="155"/>
      <c r="X93" s="156"/>
      <c r="Y93" s="156">
        <v>1</v>
      </c>
      <c r="Z93" s="156"/>
      <c r="AA93" s="151"/>
      <c r="AB93" s="151"/>
      <c r="AC93" s="227">
        <v>1</v>
      </c>
      <c r="AD93" s="227"/>
      <c r="AE93" s="157"/>
      <c r="AF93" s="3"/>
      <c r="AG93" s="3"/>
      <c r="AH93" s="3"/>
    </row>
    <row r="94" spans="2:34" s="118" customFormat="1" ht="47" customHeight="1" x14ac:dyDescent="0.3">
      <c r="B94" s="180" t="s">
        <v>816</v>
      </c>
      <c r="D94" s="152" t="s">
        <v>2657</v>
      </c>
      <c r="F94" s="173" t="s">
        <v>247</v>
      </c>
      <c r="G94" s="3"/>
      <c r="H94" s="158" t="s">
        <v>247</v>
      </c>
      <c r="I94" s="3"/>
      <c r="J94" s="670" t="s">
        <v>2966</v>
      </c>
      <c r="K94" s="671"/>
      <c r="L94" s="671"/>
      <c r="M94" s="672"/>
      <c r="N94" s="3"/>
      <c r="O94" s="159" t="s">
        <v>1129</v>
      </c>
      <c r="P94" s="3"/>
      <c r="Q94" s="166" t="s">
        <v>743</v>
      </c>
      <c r="R94" s="3"/>
      <c r="S94" s="166" t="s">
        <v>979</v>
      </c>
      <c r="T94" s="3"/>
      <c r="U94" s="196" t="s">
        <v>220</v>
      </c>
      <c r="V94" s="3"/>
      <c r="W94" s="155"/>
      <c r="X94" s="156"/>
      <c r="Y94" s="156">
        <v>1</v>
      </c>
      <c r="Z94" s="156"/>
      <c r="AA94" s="151"/>
      <c r="AB94" s="151">
        <v>1</v>
      </c>
      <c r="AC94" s="227"/>
      <c r="AD94" s="227"/>
      <c r="AE94" s="157"/>
      <c r="AF94" s="3"/>
      <c r="AG94" s="3"/>
      <c r="AH94" s="3"/>
    </row>
    <row r="95" spans="2:34" s="118" customFormat="1" ht="41" customHeight="1" x14ac:dyDescent="0.3">
      <c r="B95" s="180" t="s">
        <v>881</v>
      </c>
      <c r="D95" s="152" t="s">
        <v>2532</v>
      </c>
      <c r="F95" s="173" t="s">
        <v>247</v>
      </c>
      <c r="G95" s="3"/>
      <c r="H95" s="158" t="s">
        <v>247</v>
      </c>
      <c r="I95" s="3"/>
      <c r="J95" s="670" t="s">
        <v>2975</v>
      </c>
      <c r="K95" s="671"/>
      <c r="L95" s="671"/>
      <c r="M95" s="672"/>
      <c r="N95" s="3"/>
      <c r="O95" s="159" t="s">
        <v>1129</v>
      </c>
      <c r="P95" s="3"/>
      <c r="Q95" s="166" t="s">
        <v>743</v>
      </c>
      <c r="R95" s="3"/>
      <c r="S95" s="166" t="s">
        <v>979</v>
      </c>
      <c r="T95" s="3"/>
      <c r="U95" s="196" t="s">
        <v>209</v>
      </c>
      <c r="V95" s="3"/>
      <c r="W95" s="155"/>
      <c r="X95" s="156"/>
      <c r="Y95" s="156">
        <v>1</v>
      </c>
      <c r="Z95" s="156"/>
      <c r="AA95" s="151"/>
      <c r="AB95" s="151"/>
      <c r="AC95" s="227">
        <v>1</v>
      </c>
      <c r="AD95" s="227"/>
      <c r="AE95" s="157"/>
      <c r="AF95" s="3"/>
      <c r="AG95" s="3"/>
      <c r="AH95" s="3"/>
    </row>
    <row r="96" spans="2:34" s="118" customFormat="1" ht="55.25" customHeight="1" x14ac:dyDescent="0.3">
      <c r="B96" s="181" t="s">
        <v>245</v>
      </c>
      <c r="C96" s="310"/>
      <c r="D96" s="152" t="s">
        <v>2517</v>
      </c>
      <c r="E96" s="311"/>
      <c r="F96" s="152" t="s">
        <v>468</v>
      </c>
      <c r="G96" s="3"/>
      <c r="H96" s="152" t="s">
        <v>468</v>
      </c>
      <c r="I96" s="3"/>
      <c r="J96" s="151" t="s">
        <v>468</v>
      </c>
      <c r="K96" s="151" t="s">
        <v>468</v>
      </c>
      <c r="L96" s="152" t="s">
        <v>1068</v>
      </c>
      <c r="M96" s="151" t="s">
        <v>316</v>
      </c>
      <c r="N96" s="3"/>
      <c r="O96" s="372" t="s">
        <v>2583</v>
      </c>
      <c r="P96" s="3"/>
      <c r="Q96" s="160" t="s">
        <v>743</v>
      </c>
      <c r="R96" s="3"/>
      <c r="S96" s="166" t="s">
        <v>979</v>
      </c>
      <c r="T96" s="3"/>
      <c r="U96" s="196" t="s">
        <v>209</v>
      </c>
      <c r="V96" s="3"/>
      <c r="W96" s="155"/>
      <c r="X96" s="156"/>
      <c r="Y96" s="156">
        <v>1</v>
      </c>
      <c r="Z96" s="156"/>
      <c r="AA96" s="151"/>
      <c r="AB96" s="151">
        <v>1</v>
      </c>
      <c r="AC96" s="227"/>
      <c r="AD96" s="227"/>
      <c r="AE96" s="157"/>
      <c r="AF96" s="3"/>
      <c r="AG96" s="3"/>
      <c r="AH96" s="3"/>
    </row>
    <row r="97" spans="2:34" s="118" customFormat="1" ht="63" customHeight="1" x14ac:dyDescent="0.3">
      <c r="B97" s="181" t="s">
        <v>371</v>
      </c>
      <c r="C97" s="310"/>
      <c r="D97" s="152" t="s">
        <v>2517</v>
      </c>
      <c r="E97" s="311"/>
      <c r="F97" s="151" t="s">
        <v>468</v>
      </c>
      <c r="G97" s="3"/>
      <c r="H97" s="152" t="s">
        <v>468</v>
      </c>
      <c r="I97" s="3"/>
      <c r="J97" s="151" t="s">
        <v>468</v>
      </c>
      <c r="K97" s="151" t="s">
        <v>468</v>
      </c>
      <c r="L97" s="152" t="s">
        <v>1726</v>
      </c>
      <c r="M97" s="152" t="s">
        <v>804</v>
      </c>
      <c r="N97" s="3"/>
      <c r="O97" s="159" t="s">
        <v>1129</v>
      </c>
      <c r="P97" s="3"/>
      <c r="Q97" s="160" t="s">
        <v>743</v>
      </c>
      <c r="R97" s="3"/>
      <c r="S97" s="160" t="s">
        <v>979</v>
      </c>
      <c r="T97" s="3"/>
      <c r="U97" s="196" t="s">
        <v>209</v>
      </c>
      <c r="V97" s="3"/>
      <c r="W97" s="155"/>
      <c r="X97" s="156"/>
      <c r="Y97" s="156">
        <v>1</v>
      </c>
      <c r="Z97" s="156"/>
      <c r="AA97" s="151"/>
      <c r="AB97" s="151">
        <v>1</v>
      </c>
      <c r="AC97" s="227"/>
      <c r="AD97" s="227"/>
      <c r="AE97" s="157"/>
      <c r="AF97" s="3"/>
      <c r="AG97" s="3"/>
      <c r="AH97" s="3"/>
    </row>
    <row r="98" spans="2:34" s="118" customFormat="1" ht="57" customHeight="1" x14ac:dyDescent="0.3">
      <c r="B98" s="180" t="s">
        <v>1056</v>
      </c>
      <c r="D98" s="152" t="s">
        <v>2533</v>
      </c>
      <c r="F98" s="173" t="s">
        <v>247</v>
      </c>
      <c r="G98" s="3"/>
      <c r="H98" s="158" t="s">
        <v>247</v>
      </c>
      <c r="I98" s="3"/>
      <c r="J98" s="670" t="s">
        <v>2976</v>
      </c>
      <c r="K98" s="671"/>
      <c r="L98" s="671"/>
      <c r="M98" s="672"/>
      <c r="N98" s="3"/>
      <c r="O98" s="159" t="s">
        <v>1129</v>
      </c>
      <c r="P98" s="3"/>
      <c r="Q98" s="160" t="s">
        <v>743</v>
      </c>
      <c r="R98" s="3"/>
      <c r="S98" s="166" t="s">
        <v>979</v>
      </c>
      <c r="T98" s="3"/>
      <c r="U98" s="196" t="s">
        <v>209</v>
      </c>
      <c r="V98" s="3"/>
      <c r="W98" s="155"/>
      <c r="X98" s="156"/>
      <c r="Y98" s="156">
        <v>1</v>
      </c>
      <c r="Z98" s="156"/>
      <c r="AA98" s="151"/>
      <c r="AB98" s="151"/>
      <c r="AC98" s="227">
        <v>1</v>
      </c>
      <c r="AD98" s="227"/>
      <c r="AE98" s="157"/>
      <c r="AF98" s="3"/>
      <c r="AG98" s="3"/>
      <c r="AH98" s="3"/>
    </row>
    <row r="99" spans="2:34" s="118" customFormat="1" ht="63.65" customHeight="1" x14ac:dyDescent="0.3">
      <c r="B99" s="181" t="s">
        <v>394</v>
      </c>
      <c r="C99" s="310"/>
      <c r="D99" s="152" t="s">
        <v>2517</v>
      </c>
      <c r="E99" s="311"/>
      <c r="F99" s="152" t="s">
        <v>468</v>
      </c>
      <c r="G99" s="3"/>
      <c r="H99" s="152" t="s">
        <v>468</v>
      </c>
      <c r="I99" s="3"/>
      <c r="J99" s="151" t="s">
        <v>468</v>
      </c>
      <c r="K99" s="151" t="s">
        <v>468</v>
      </c>
      <c r="L99" s="152" t="s">
        <v>812</v>
      </c>
      <c r="M99" s="151" t="s">
        <v>316</v>
      </c>
      <c r="N99" s="3"/>
      <c r="O99" s="162" t="s">
        <v>2585</v>
      </c>
      <c r="P99" s="3"/>
      <c r="Q99" s="160" t="s">
        <v>743</v>
      </c>
      <c r="R99" s="3"/>
      <c r="S99" s="160" t="s">
        <v>979</v>
      </c>
      <c r="T99" s="3"/>
      <c r="U99" s="196" t="s">
        <v>220</v>
      </c>
      <c r="V99" s="3"/>
      <c r="W99" s="155"/>
      <c r="X99" s="156"/>
      <c r="Y99" s="156">
        <v>1</v>
      </c>
      <c r="Z99" s="156"/>
      <c r="AA99" s="151"/>
      <c r="AB99" s="151">
        <v>1</v>
      </c>
      <c r="AC99" s="227"/>
      <c r="AD99" s="227"/>
      <c r="AE99" s="157"/>
      <c r="AF99" s="3"/>
      <c r="AG99" s="3"/>
      <c r="AH99" s="3"/>
    </row>
    <row r="100" spans="2:34" s="118" customFormat="1" ht="51" customHeight="1" x14ac:dyDescent="0.3">
      <c r="B100" s="180" t="s">
        <v>1356</v>
      </c>
      <c r="D100" s="152" t="s">
        <v>2687</v>
      </c>
      <c r="F100" s="173"/>
      <c r="G100" s="3"/>
      <c r="H100" s="158"/>
      <c r="I100" s="3"/>
      <c r="J100" s="670" t="s">
        <v>2977</v>
      </c>
      <c r="K100" s="671"/>
      <c r="L100" s="671"/>
      <c r="M100" s="672"/>
      <c r="N100" s="3"/>
      <c r="O100" s="159" t="s">
        <v>1129</v>
      </c>
      <c r="P100" s="3"/>
      <c r="Q100" s="166" t="s">
        <v>743</v>
      </c>
      <c r="R100" s="3"/>
      <c r="S100" s="166" t="s">
        <v>979</v>
      </c>
      <c r="T100" s="3"/>
      <c r="U100" s="196" t="s">
        <v>220</v>
      </c>
      <c r="V100" s="3"/>
      <c r="W100" s="155"/>
      <c r="X100" s="156"/>
      <c r="Y100" s="156">
        <v>1</v>
      </c>
      <c r="Z100" s="156"/>
      <c r="AA100" s="151"/>
      <c r="AB100" s="151"/>
      <c r="AC100" s="227">
        <v>1</v>
      </c>
      <c r="AD100" s="227"/>
      <c r="AE100" s="157"/>
      <c r="AF100" s="3"/>
      <c r="AG100" s="3"/>
      <c r="AH100" s="3"/>
    </row>
    <row r="101" spans="2:34" s="118" customFormat="1" ht="52.75" customHeight="1" x14ac:dyDescent="0.3">
      <c r="B101" s="180" t="s">
        <v>2078</v>
      </c>
      <c r="D101" s="152" t="s">
        <v>2521</v>
      </c>
      <c r="F101" s="173" t="s">
        <v>468</v>
      </c>
      <c r="G101" s="3"/>
      <c r="H101" s="158" t="s">
        <v>468</v>
      </c>
      <c r="I101" s="3"/>
      <c r="J101" s="670" t="s">
        <v>2950</v>
      </c>
      <c r="K101" s="671"/>
      <c r="L101" s="671"/>
      <c r="M101" s="672"/>
      <c r="N101" s="3"/>
      <c r="O101" s="192" t="s">
        <v>2079</v>
      </c>
      <c r="P101" s="3"/>
      <c r="Q101" s="166" t="s">
        <v>743</v>
      </c>
      <c r="R101" s="3"/>
      <c r="S101" s="166" t="s">
        <v>979</v>
      </c>
      <c r="T101" s="3"/>
      <c r="U101" s="196" t="s">
        <v>220</v>
      </c>
      <c r="V101" s="3"/>
      <c r="W101" s="155"/>
      <c r="X101" s="156"/>
      <c r="Y101" s="156">
        <v>1</v>
      </c>
      <c r="Z101" s="156"/>
      <c r="AA101" s="151"/>
      <c r="AB101" s="151"/>
      <c r="AC101" s="227">
        <v>1</v>
      </c>
      <c r="AD101" s="227"/>
      <c r="AE101" s="157"/>
      <c r="AF101" s="3"/>
      <c r="AG101" s="3"/>
      <c r="AH101" s="3"/>
    </row>
    <row r="102" spans="2:34" s="118" customFormat="1" ht="43.75" customHeight="1" x14ac:dyDescent="0.3">
      <c r="B102" s="180" t="s">
        <v>2713</v>
      </c>
      <c r="D102" s="152" t="s">
        <v>2715</v>
      </c>
      <c r="F102" s="173" t="s">
        <v>468</v>
      </c>
      <c r="G102" s="3"/>
      <c r="H102" s="158" t="s">
        <v>292</v>
      </c>
      <c r="I102" s="3"/>
      <c r="J102" s="670" t="s">
        <v>2978</v>
      </c>
      <c r="K102" s="671"/>
      <c r="L102" s="671"/>
      <c r="M102" s="672"/>
      <c r="N102" s="3"/>
      <c r="O102" s="159" t="s">
        <v>1129</v>
      </c>
      <c r="P102" s="3"/>
      <c r="Q102" s="166" t="s">
        <v>743</v>
      </c>
      <c r="R102" s="3"/>
      <c r="S102" s="166" t="s">
        <v>979</v>
      </c>
      <c r="T102" s="3"/>
      <c r="U102" s="196" t="s">
        <v>220</v>
      </c>
      <c r="V102" s="3"/>
      <c r="W102" s="155"/>
      <c r="X102" s="156"/>
      <c r="Y102" s="156">
        <v>1</v>
      </c>
      <c r="Z102" s="156"/>
      <c r="AA102" s="151"/>
      <c r="AB102" s="151"/>
      <c r="AC102" s="227">
        <v>1</v>
      </c>
      <c r="AD102" s="227"/>
      <c r="AE102" s="157"/>
      <c r="AF102" s="3"/>
      <c r="AG102" s="3"/>
      <c r="AH102" s="3"/>
    </row>
    <row r="103" spans="2:34" s="118" customFormat="1" ht="43.75" customHeight="1" x14ac:dyDescent="0.3">
      <c r="B103" s="180" t="s">
        <v>1745</v>
      </c>
      <c r="D103" s="152" t="s">
        <v>2534</v>
      </c>
      <c r="F103" s="173" t="s">
        <v>468</v>
      </c>
      <c r="G103" s="3"/>
      <c r="H103" s="158" t="s">
        <v>468</v>
      </c>
      <c r="I103" s="3"/>
      <c r="J103" s="670" t="s">
        <v>2963</v>
      </c>
      <c r="K103" s="671"/>
      <c r="L103" s="671"/>
      <c r="M103" s="672"/>
      <c r="N103" s="3"/>
      <c r="O103" s="159" t="s">
        <v>1129</v>
      </c>
      <c r="P103" s="3"/>
      <c r="Q103" s="166" t="s">
        <v>743</v>
      </c>
      <c r="R103" s="3"/>
      <c r="S103" s="166" t="s">
        <v>979</v>
      </c>
      <c r="T103" s="3"/>
      <c r="U103" s="196" t="s">
        <v>220</v>
      </c>
      <c r="V103" s="3"/>
      <c r="W103" s="155"/>
      <c r="X103" s="156"/>
      <c r="Y103" s="156">
        <v>1</v>
      </c>
      <c r="Z103" s="156"/>
      <c r="AA103" s="151"/>
      <c r="AB103" s="151"/>
      <c r="AC103" s="227">
        <v>1</v>
      </c>
      <c r="AD103" s="227"/>
      <c r="AE103" s="157"/>
      <c r="AF103" s="3"/>
      <c r="AG103" s="3"/>
      <c r="AH103" s="3"/>
    </row>
    <row r="104" spans="2:34" s="118" customFormat="1" ht="43.75" customHeight="1" x14ac:dyDescent="0.3">
      <c r="B104" s="180" t="s">
        <v>2213</v>
      </c>
      <c r="D104" s="152" t="s">
        <v>2501</v>
      </c>
      <c r="F104" s="173" t="s">
        <v>468</v>
      </c>
      <c r="G104" s="3"/>
      <c r="H104" s="158" t="s">
        <v>247</v>
      </c>
      <c r="I104" s="3"/>
      <c r="J104" s="670" t="s">
        <v>2945</v>
      </c>
      <c r="K104" s="671"/>
      <c r="L104" s="671"/>
      <c r="M104" s="672"/>
      <c r="N104" s="3"/>
      <c r="O104" s="159" t="s">
        <v>1129</v>
      </c>
      <c r="P104" s="3"/>
      <c r="Q104" s="166" t="s">
        <v>743</v>
      </c>
      <c r="R104" s="3"/>
      <c r="S104" s="163" t="s">
        <v>979</v>
      </c>
      <c r="T104" s="3"/>
      <c r="U104" s="196" t="s">
        <v>220</v>
      </c>
      <c r="V104" s="3"/>
      <c r="W104" s="155"/>
      <c r="X104" s="156"/>
      <c r="Y104" s="156">
        <v>1</v>
      </c>
      <c r="Z104" s="156"/>
      <c r="AA104" s="151"/>
      <c r="AB104" s="151">
        <v>1</v>
      </c>
      <c r="AC104" s="227"/>
      <c r="AD104" s="227"/>
      <c r="AE104" s="157"/>
      <c r="AF104" s="3"/>
      <c r="AG104" s="3"/>
      <c r="AH104" s="3"/>
    </row>
    <row r="105" spans="2:34" s="118" customFormat="1" ht="42.65" customHeight="1" x14ac:dyDescent="0.3">
      <c r="B105" s="180" t="s">
        <v>360</v>
      </c>
      <c r="C105" s="433"/>
      <c r="D105" s="152" t="s">
        <v>2501</v>
      </c>
      <c r="E105" s="434"/>
      <c r="F105" s="173" t="s">
        <v>247</v>
      </c>
      <c r="G105" s="444"/>
      <c r="H105" s="152" t="s">
        <v>468</v>
      </c>
      <c r="I105" s="444"/>
      <c r="J105" s="670" t="s">
        <v>2949</v>
      </c>
      <c r="K105" s="671"/>
      <c r="L105" s="671"/>
      <c r="M105" s="672"/>
      <c r="N105" s="444"/>
      <c r="O105" s="159" t="s">
        <v>2942</v>
      </c>
      <c r="P105" s="3"/>
      <c r="Q105" s="160" t="s">
        <v>743</v>
      </c>
      <c r="R105" s="3"/>
      <c r="S105" s="166" t="s">
        <v>979</v>
      </c>
      <c r="T105" s="3"/>
      <c r="U105" s="193" t="s">
        <v>209</v>
      </c>
      <c r="V105" s="3"/>
      <c r="W105" s="155"/>
      <c r="X105" s="156"/>
      <c r="Y105" s="156">
        <v>1</v>
      </c>
      <c r="Z105" s="156"/>
      <c r="AA105" s="151"/>
      <c r="AB105" s="151">
        <v>1</v>
      </c>
      <c r="AC105" s="227"/>
      <c r="AD105" s="227"/>
      <c r="AE105" s="157"/>
      <c r="AF105" s="3"/>
      <c r="AG105" s="3"/>
      <c r="AH105" s="3"/>
    </row>
    <row r="106" spans="2:34" s="118" customFormat="1" ht="57.65" customHeight="1" x14ac:dyDescent="0.3">
      <c r="B106" s="180" t="s">
        <v>964</v>
      </c>
      <c r="C106" s="310"/>
      <c r="D106" s="152" t="s">
        <v>2501</v>
      </c>
      <c r="E106" s="311"/>
      <c r="F106" s="151" t="s">
        <v>468</v>
      </c>
      <c r="G106" s="3"/>
      <c r="H106" s="173" t="s">
        <v>247</v>
      </c>
      <c r="I106" s="3"/>
      <c r="J106" s="151" t="s">
        <v>468</v>
      </c>
      <c r="K106" s="151" t="s">
        <v>468</v>
      </c>
      <c r="L106" s="152" t="s">
        <v>1730</v>
      </c>
      <c r="M106" s="151" t="s">
        <v>316</v>
      </c>
      <c r="N106" s="3"/>
      <c r="O106" s="159" t="s">
        <v>1129</v>
      </c>
      <c r="P106" s="3"/>
      <c r="Q106" s="160" t="s">
        <v>743</v>
      </c>
      <c r="R106" s="3"/>
      <c r="S106" s="160" t="s">
        <v>979</v>
      </c>
      <c r="T106" s="3"/>
      <c r="U106" s="196" t="s">
        <v>220</v>
      </c>
      <c r="V106" s="3"/>
      <c r="W106" s="155"/>
      <c r="X106" s="156"/>
      <c r="Y106" s="156">
        <v>1</v>
      </c>
      <c r="Z106" s="156"/>
      <c r="AA106" s="151"/>
      <c r="AB106" s="151">
        <v>1</v>
      </c>
      <c r="AC106" s="227"/>
      <c r="AD106" s="227"/>
      <c r="AE106" s="157"/>
      <c r="AF106" s="3"/>
      <c r="AG106" s="3"/>
      <c r="AH106" s="3"/>
    </row>
    <row r="107" spans="2:34" s="118" customFormat="1" ht="70.75" customHeight="1" x14ac:dyDescent="0.3">
      <c r="B107" s="180" t="s">
        <v>1147</v>
      </c>
      <c r="D107" s="152" t="s">
        <v>2501</v>
      </c>
      <c r="F107" s="173" t="s">
        <v>247</v>
      </c>
      <c r="G107" s="3"/>
      <c r="H107" s="158" t="s">
        <v>468</v>
      </c>
      <c r="I107" s="3"/>
      <c r="J107" s="670" t="s">
        <v>2983</v>
      </c>
      <c r="K107" s="671"/>
      <c r="L107" s="671"/>
      <c r="M107" s="672"/>
      <c r="N107" s="3"/>
      <c r="O107" s="159" t="s">
        <v>1129</v>
      </c>
      <c r="P107" s="3"/>
      <c r="Q107" s="153" t="s">
        <v>2185</v>
      </c>
      <c r="R107" s="3"/>
      <c r="S107" s="160" t="s">
        <v>979</v>
      </c>
      <c r="T107" s="3"/>
      <c r="U107" s="196" t="s">
        <v>209</v>
      </c>
      <c r="V107" s="3"/>
      <c r="W107" s="155"/>
      <c r="X107" s="156"/>
      <c r="Y107" s="156">
        <v>1</v>
      </c>
      <c r="Z107" s="156"/>
      <c r="AA107" s="151"/>
      <c r="AB107" s="151">
        <v>1</v>
      </c>
      <c r="AC107" s="227"/>
      <c r="AD107" s="227"/>
      <c r="AE107" s="157"/>
      <c r="AF107" s="3"/>
      <c r="AG107" s="3"/>
      <c r="AH107" s="3"/>
    </row>
    <row r="108" spans="2:34" s="118" customFormat="1" ht="42.65" customHeight="1" x14ac:dyDescent="0.3">
      <c r="B108" s="180" t="s">
        <v>1257</v>
      </c>
      <c r="D108" s="152" t="s">
        <v>2535</v>
      </c>
      <c r="F108" s="173" t="s">
        <v>247</v>
      </c>
      <c r="G108" s="3"/>
      <c r="H108" s="158" t="s">
        <v>247</v>
      </c>
      <c r="I108" s="3"/>
      <c r="J108" s="670" t="s">
        <v>2967</v>
      </c>
      <c r="K108" s="671"/>
      <c r="L108" s="671"/>
      <c r="M108" s="672"/>
      <c r="N108" s="3"/>
      <c r="O108" s="159" t="s">
        <v>1129</v>
      </c>
      <c r="P108" s="3"/>
      <c r="Q108" s="166" t="s">
        <v>743</v>
      </c>
      <c r="R108" s="3"/>
      <c r="S108" s="160" t="s">
        <v>979</v>
      </c>
      <c r="T108" s="3"/>
      <c r="U108" s="196" t="s">
        <v>209</v>
      </c>
      <c r="V108" s="3"/>
      <c r="W108" s="155"/>
      <c r="X108" s="156"/>
      <c r="Y108" s="156">
        <v>1</v>
      </c>
      <c r="Z108" s="156"/>
      <c r="AA108" s="151"/>
      <c r="AB108" s="151"/>
      <c r="AC108" s="227">
        <v>1</v>
      </c>
      <c r="AD108" s="227"/>
      <c r="AE108" s="157"/>
      <c r="AF108" s="3"/>
      <c r="AG108" s="3"/>
      <c r="AH108" s="3"/>
    </row>
    <row r="109" spans="2:34" s="118" customFormat="1" ht="68" customHeight="1" x14ac:dyDescent="0.3">
      <c r="B109" s="181" t="s">
        <v>378</v>
      </c>
      <c r="C109" s="310"/>
      <c r="D109" s="152" t="s">
        <v>2517</v>
      </c>
      <c r="E109" s="311"/>
      <c r="F109" s="151" t="s">
        <v>468</v>
      </c>
      <c r="G109" s="3"/>
      <c r="H109" s="231" t="s">
        <v>944</v>
      </c>
      <c r="I109" s="3"/>
      <c r="J109" s="151" t="s">
        <v>468</v>
      </c>
      <c r="K109" s="151" t="s">
        <v>468</v>
      </c>
      <c r="L109" s="152" t="s">
        <v>1737</v>
      </c>
      <c r="M109" s="152" t="s">
        <v>804</v>
      </c>
      <c r="N109" s="3"/>
      <c r="O109" s="159" t="s">
        <v>1129</v>
      </c>
      <c r="P109" s="3"/>
      <c r="Q109" s="170" t="s">
        <v>743</v>
      </c>
      <c r="R109" s="3"/>
      <c r="S109" s="166" t="s">
        <v>979</v>
      </c>
      <c r="T109" s="3"/>
      <c r="U109" s="196" t="s">
        <v>209</v>
      </c>
      <c r="V109" s="3"/>
      <c r="W109" s="155"/>
      <c r="X109" s="156"/>
      <c r="Y109" s="156">
        <v>1</v>
      </c>
      <c r="Z109" s="156"/>
      <c r="AA109" s="151"/>
      <c r="AB109" s="151">
        <v>1</v>
      </c>
      <c r="AC109" s="227"/>
      <c r="AD109" s="227"/>
      <c r="AE109" s="157"/>
      <c r="AF109" s="3"/>
      <c r="AG109" s="3"/>
      <c r="AH109" s="3"/>
    </row>
    <row r="110" spans="2:34" s="118" customFormat="1" ht="42.65" customHeight="1" x14ac:dyDescent="0.3">
      <c r="B110" s="180" t="s">
        <v>364</v>
      </c>
      <c r="C110" s="310"/>
      <c r="D110" s="152" t="s">
        <v>2517</v>
      </c>
      <c r="E110" s="311"/>
      <c r="F110" s="173" t="s">
        <v>247</v>
      </c>
      <c r="G110" s="3"/>
      <c r="H110" s="152" t="s">
        <v>468</v>
      </c>
      <c r="I110" s="3"/>
      <c r="J110" s="670" t="s">
        <v>2960</v>
      </c>
      <c r="K110" s="671"/>
      <c r="L110" s="671"/>
      <c r="M110" s="672"/>
      <c r="N110" s="3"/>
      <c r="O110" s="159" t="s">
        <v>1129</v>
      </c>
      <c r="P110" s="3"/>
      <c r="Q110" s="170" t="s">
        <v>743</v>
      </c>
      <c r="R110" s="3"/>
      <c r="S110" s="160" t="s">
        <v>979</v>
      </c>
      <c r="T110" s="3"/>
      <c r="U110" s="196" t="s">
        <v>220</v>
      </c>
      <c r="V110" s="3"/>
      <c r="W110" s="155"/>
      <c r="X110" s="156"/>
      <c r="Y110" s="156">
        <v>1</v>
      </c>
      <c r="Z110" s="156"/>
      <c r="AA110" s="151"/>
      <c r="AB110" s="151">
        <v>1</v>
      </c>
      <c r="AC110" s="227"/>
      <c r="AD110" s="227"/>
      <c r="AE110" s="157"/>
      <c r="AF110" s="3"/>
      <c r="AG110" s="3"/>
      <c r="AH110" s="3"/>
    </row>
    <row r="111" spans="2:34" s="118" customFormat="1" ht="48.65" customHeight="1" x14ac:dyDescent="0.3">
      <c r="B111" s="180" t="s">
        <v>236</v>
      </c>
      <c r="C111" s="310"/>
      <c r="D111" s="152" t="s">
        <v>2517</v>
      </c>
      <c r="E111" s="311"/>
      <c r="F111" s="151" t="s">
        <v>314</v>
      </c>
      <c r="G111" s="3"/>
      <c r="H111" s="231" t="s">
        <v>944</v>
      </c>
      <c r="I111" s="3"/>
      <c r="J111" s="670" t="s">
        <v>2987</v>
      </c>
      <c r="K111" s="671"/>
      <c r="L111" s="671"/>
      <c r="M111" s="672"/>
      <c r="N111" s="3"/>
      <c r="O111" s="159" t="s">
        <v>1129</v>
      </c>
      <c r="P111" s="3"/>
      <c r="Q111" s="170" t="s">
        <v>743</v>
      </c>
      <c r="R111" s="3"/>
      <c r="S111" s="166" t="s">
        <v>979</v>
      </c>
      <c r="T111" s="3"/>
      <c r="U111" s="196" t="s">
        <v>209</v>
      </c>
      <c r="V111" s="3"/>
      <c r="W111" s="155"/>
      <c r="X111" s="156"/>
      <c r="Y111" s="156">
        <v>1</v>
      </c>
      <c r="Z111" s="156"/>
      <c r="AA111" s="151"/>
      <c r="AB111" s="151">
        <v>1</v>
      </c>
      <c r="AC111" s="227"/>
      <c r="AD111" s="227"/>
      <c r="AE111" s="157"/>
      <c r="AF111" s="3"/>
      <c r="AG111" s="3"/>
      <c r="AH111" s="3"/>
    </row>
    <row r="112" spans="2:34" s="118" customFormat="1" ht="41.4" customHeight="1" x14ac:dyDescent="0.3">
      <c r="B112" s="181" t="s">
        <v>1266</v>
      </c>
      <c r="D112" s="231" t="s">
        <v>2536</v>
      </c>
      <c r="F112" s="173" t="s">
        <v>247</v>
      </c>
      <c r="G112" s="3"/>
      <c r="H112" s="158" t="s">
        <v>247</v>
      </c>
      <c r="I112" s="3"/>
      <c r="J112" s="670" t="s">
        <v>2986</v>
      </c>
      <c r="K112" s="671"/>
      <c r="L112" s="671"/>
      <c r="M112" s="672"/>
      <c r="N112" s="3"/>
      <c r="O112" s="159" t="s">
        <v>1129</v>
      </c>
      <c r="P112" s="3"/>
      <c r="Q112" s="166" t="s">
        <v>743</v>
      </c>
      <c r="R112" s="3"/>
      <c r="S112" s="166" t="s">
        <v>979</v>
      </c>
      <c r="T112" s="3"/>
      <c r="U112" s="196" t="s">
        <v>209</v>
      </c>
      <c r="V112" s="3"/>
      <c r="W112" s="155"/>
      <c r="X112" s="156"/>
      <c r="Y112" s="156">
        <v>1</v>
      </c>
      <c r="Z112" s="156"/>
      <c r="AA112" s="151"/>
      <c r="AB112" s="151"/>
      <c r="AC112" s="227">
        <v>1</v>
      </c>
      <c r="AD112" s="227"/>
      <c r="AE112" s="157"/>
      <c r="AF112" s="3"/>
      <c r="AG112" s="3"/>
      <c r="AH112" s="3"/>
    </row>
    <row r="113" spans="2:34" s="118" customFormat="1" ht="41.4" customHeight="1" x14ac:dyDescent="0.3">
      <c r="B113" s="180" t="s">
        <v>255</v>
      </c>
      <c r="C113" s="310"/>
      <c r="D113" s="152" t="s">
        <v>2517</v>
      </c>
      <c r="E113" s="311"/>
      <c r="F113" s="173" t="s">
        <v>247</v>
      </c>
      <c r="G113" s="3"/>
      <c r="H113" s="152" t="s">
        <v>468</v>
      </c>
      <c r="I113" s="3"/>
      <c r="J113" s="670" t="s">
        <v>2966</v>
      </c>
      <c r="K113" s="671"/>
      <c r="L113" s="671"/>
      <c r="M113" s="672"/>
      <c r="N113" s="3"/>
      <c r="O113" s="159" t="s">
        <v>1129</v>
      </c>
      <c r="P113" s="3"/>
      <c r="Q113" s="170" t="s">
        <v>743</v>
      </c>
      <c r="R113" s="3"/>
      <c r="S113" s="166" t="s">
        <v>979</v>
      </c>
      <c r="T113" s="3"/>
      <c r="U113" s="196" t="s">
        <v>209</v>
      </c>
      <c r="V113" s="3"/>
      <c r="W113" s="155"/>
      <c r="X113" s="156"/>
      <c r="Y113" s="156">
        <v>1</v>
      </c>
      <c r="Z113" s="156"/>
      <c r="AA113" s="151"/>
      <c r="AB113" s="151">
        <v>1</v>
      </c>
      <c r="AC113" s="227"/>
      <c r="AD113" s="227"/>
      <c r="AE113" s="157"/>
      <c r="AF113" s="3"/>
      <c r="AG113" s="3"/>
      <c r="AH113" s="3"/>
    </row>
    <row r="114" spans="2:34" s="118" customFormat="1" ht="41.4" customHeight="1" x14ac:dyDescent="0.3">
      <c r="B114" s="180" t="s">
        <v>365</v>
      </c>
      <c r="C114" s="310"/>
      <c r="D114" s="152" t="s">
        <v>2517</v>
      </c>
      <c r="E114" s="311"/>
      <c r="F114" s="173" t="s">
        <v>247</v>
      </c>
      <c r="G114" s="3"/>
      <c r="H114" s="152" t="s">
        <v>468</v>
      </c>
      <c r="I114" s="3"/>
      <c r="J114" s="670" t="s">
        <v>2975</v>
      </c>
      <c r="K114" s="671"/>
      <c r="L114" s="671"/>
      <c r="M114" s="672"/>
      <c r="N114" s="3"/>
      <c r="O114" s="159" t="s">
        <v>1129</v>
      </c>
      <c r="P114" s="3"/>
      <c r="Q114" s="170" t="s">
        <v>743</v>
      </c>
      <c r="R114" s="3"/>
      <c r="S114" s="166" t="s">
        <v>979</v>
      </c>
      <c r="T114" s="3"/>
      <c r="U114" s="196" t="s">
        <v>209</v>
      </c>
      <c r="V114" s="3"/>
      <c r="W114" s="155"/>
      <c r="X114" s="156"/>
      <c r="Y114" s="156">
        <v>1</v>
      </c>
      <c r="Z114" s="156"/>
      <c r="AA114" s="151"/>
      <c r="AB114" s="151">
        <v>1</v>
      </c>
      <c r="AC114" s="227"/>
      <c r="AD114" s="227"/>
      <c r="AE114" s="157"/>
      <c r="AF114" s="3"/>
      <c r="AG114" s="3"/>
      <c r="AH114" s="3"/>
    </row>
    <row r="115" spans="2:34" s="118" customFormat="1" ht="42" customHeight="1" x14ac:dyDescent="0.3">
      <c r="B115" s="180" t="s">
        <v>967</v>
      </c>
      <c r="D115" s="152" t="s">
        <v>2501</v>
      </c>
      <c r="F115" s="173" t="s">
        <v>247</v>
      </c>
      <c r="G115" s="3"/>
      <c r="H115" s="158" t="s">
        <v>468</v>
      </c>
      <c r="I115" s="3"/>
      <c r="J115" s="670" t="s">
        <v>2988</v>
      </c>
      <c r="K115" s="671"/>
      <c r="L115" s="671"/>
      <c r="M115" s="672"/>
      <c r="N115" s="3"/>
      <c r="O115" s="159" t="s">
        <v>1129</v>
      </c>
      <c r="P115" s="3"/>
      <c r="Q115" s="166" t="s">
        <v>743</v>
      </c>
      <c r="R115" s="3"/>
      <c r="S115" s="166" t="s">
        <v>979</v>
      </c>
      <c r="T115" s="3"/>
      <c r="U115" s="196" t="s">
        <v>209</v>
      </c>
      <c r="V115" s="3"/>
      <c r="W115" s="155"/>
      <c r="X115" s="156"/>
      <c r="Y115" s="156">
        <v>1</v>
      </c>
      <c r="Z115" s="156"/>
      <c r="AA115" s="151"/>
      <c r="AB115" s="151">
        <v>1</v>
      </c>
      <c r="AC115" s="227"/>
      <c r="AD115" s="227"/>
      <c r="AE115" s="157"/>
      <c r="AF115" s="3"/>
      <c r="AG115" s="3"/>
      <c r="AH115" s="3"/>
    </row>
    <row r="116" spans="2:34" s="118" customFormat="1" ht="42" customHeight="1" x14ac:dyDescent="0.3">
      <c r="B116" s="180" t="s">
        <v>2116</v>
      </c>
      <c r="D116" s="152" t="s">
        <v>2537</v>
      </c>
      <c r="F116" s="173" t="s">
        <v>468</v>
      </c>
      <c r="G116" s="3"/>
      <c r="H116" s="158"/>
      <c r="I116" s="3"/>
      <c r="J116" s="670" t="s">
        <v>2945</v>
      </c>
      <c r="K116" s="671"/>
      <c r="L116" s="671"/>
      <c r="M116" s="672"/>
      <c r="N116" s="3"/>
      <c r="O116" s="159" t="s">
        <v>1129</v>
      </c>
      <c r="P116" s="3"/>
      <c r="Q116" s="166" t="s">
        <v>743</v>
      </c>
      <c r="R116" s="3"/>
      <c r="S116" s="166" t="s">
        <v>979</v>
      </c>
      <c r="T116" s="3"/>
      <c r="U116" s="196" t="s">
        <v>220</v>
      </c>
      <c r="V116" s="3"/>
      <c r="W116" s="155"/>
      <c r="X116" s="156"/>
      <c r="Y116" s="156">
        <v>1</v>
      </c>
      <c r="Z116" s="156"/>
      <c r="AA116" s="151"/>
      <c r="AB116" s="151"/>
      <c r="AC116" s="227">
        <v>1</v>
      </c>
      <c r="AD116" s="227"/>
      <c r="AE116" s="157"/>
      <c r="AF116" s="3"/>
      <c r="AG116" s="3"/>
      <c r="AH116" s="3"/>
    </row>
    <row r="117" spans="2:34" s="118" customFormat="1" ht="42" customHeight="1" x14ac:dyDescent="0.3">
      <c r="B117" s="180" t="s">
        <v>1091</v>
      </c>
      <c r="D117" s="152" t="s">
        <v>2538</v>
      </c>
      <c r="F117" s="173" t="s">
        <v>247</v>
      </c>
      <c r="G117" s="3"/>
      <c r="H117" s="158" t="s">
        <v>247</v>
      </c>
      <c r="I117" s="3"/>
      <c r="J117" s="670" t="s">
        <v>2953</v>
      </c>
      <c r="K117" s="671"/>
      <c r="L117" s="671"/>
      <c r="M117" s="672"/>
      <c r="N117" s="3"/>
      <c r="O117" s="159" t="s">
        <v>1129</v>
      </c>
      <c r="P117" s="3"/>
      <c r="Q117" s="166" t="s">
        <v>743</v>
      </c>
      <c r="R117" s="3"/>
      <c r="S117" s="166" t="s">
        <v>979</v>
      </c>
      <c r="T117" s="3"/>
      <c r="U117" s="196" t="s">
        <v>209</v>
      </c>
      <c r="V117" s="3"/>
      <c r="W117" s="155"/>
      <c r="X117" s="156"/>
      <c r="Y117" s="156">
        <v>1</v>
      </c>
      <c r="Z117" s="156"/>
      <c r="AA117" s="151"/>
      <c r="AB117" s="151"/>
      <c r="AC117" s="227">
        <v>1</v>
      </c>
      <c r="AD117" s="227"/>
      <c r="AE117" s="157"/>
      <c r="AF117" s="3"/>
      <c r="AG117" s="3"/>
      <c r="AH117" s="3"/>
    </row>
    <row r="118" spans="2:34" s="118" customFormat="1" ht="42" customHeight="1" x14ac:dyDescent="0.3">
      <c r="B118" s="180" t="s">
        <v>269</v>
      </c>
      <c r="D118" s="152" t="s">
        <v>2645</v>
      </c>
      <c r="F118" s="173" t="s">
        <v>247</v>
      </c>
      <c r="G118" s="3"/>
      <c r="H118" s="158" t="s">
        <v>247</v>
      </c>
      <c r="I118" s="3"/>
      <c r="J118" s="670" t="s">
        <v>2967</v>
      </c>
      <c r="K118" s="671"/>
      <c r="L118" s="671"/>
      <c r="M118" s="672"/>
      <c r="N118" s="3"/>
      <c r="O118" s="159" t="s">
        <v>1129</v>
      </c>
      <c r="P118" s="3"/>
      <c r="Q118" s="166" t="s">
        <v>743</v>
      </c>
      <c r="R118" s="3"/>
      <c r="S118" s="166" t="s">
        <v>979</v>
      </c>
      <c r="T118" s="3"/>
      <c r="U118" s="196" t="s">
        <v>220</v>
      </c>
      <c r="V118" s="3"/>
      <c r="W118" s="155"/>
      <c r="X118" s="156"/>
      <c r="Y118" s="156">
        <v>1</v>
      </c>
      <c r="Z118" s="156"/>
      <c r="AA118" s="151"/>
      <c r="AB118" s="151"/>
      <c r="AC118" s="227">
        <v>1</v>
      </c>
      <c r="AD118" s="227"/>
      <c r="AE118" s="157"/>
      <c r="AF118" s="3"/>
      <c r="AG118" s="3"/>
      <c r="AH118" s="3"/>
    </row>
    <row r="119" spans="2:34" s="118" customFormat="1" ht="42" customHeight="1" x14ac:dyDescent="0.3">
      <c r="B119" s="180" t="s">
        <v>1975</v>
      </c>
      <c r="D119" s="152" t="s">
        <v>2501</v>
      </c>
      <c r="F119" s="173" t="s">
        <v>468</v>
      </c>
      <c r="G119" s="3"/>
      <c r="H119" s="158" t="s">
        <v>247</v>
      </c>
      <c r="I119" s="3"/>
      <c r="J119" s="670" t="s">
        <v>2989</v>
      </c>
      <c r="K119" s="671"/>
      <c r="L119" s="671"/>
      <c r="M119" s="672"/>
      <c r="N119" s="3"/>
      <c r="O119" s="192" t="s">
        <v>1966</v>
      </c>
      <c r="P119" s="3"/>
      <c r="Q119" s="166" t="s">
        <v>743</v>
      </c>
      <c r="R119" s="3"/>
      <c r="S119" s="166" t="s">
        <v>979</v>
      </c>
      <c r="T119" s="3"/>
      <c r="U119" s="196" t="s">
        <v>220</v>
      </c>
      <c r="V119" s="3"/>
      <c r="W119" s="155"/>
      <c r="X119" s="156"/>
      <c r="Y119" s="156">
        <v>1</v>
      </c>
      <c r="Z119" s="156"/>
      <c r="AA119" s="151"/>
      <c r="AB119" s="151">
        <v>1</v>
      </c>
      <c r="AC119" s="227"/>
      <c r="AD119" s="227"/>
      <c r="AE119" s="157"/>
      <c r="AF119" s="3"/>
      <c r="AG119" s="3"/>
      <c r="AH119" s="3"/>
    </row>
    <row r="120" spans="2:34" s="118" customFormat="1" ht="42" customHeight="1" x14ac:dyDescent="0.3">
      <c r="B120" s="180" t="s">
        <v>271</v>
      </c>
      <c r="C120" s="310"/>
      <c r="D120" s="152" t="s">
        <v>2517</v>
      </c>
      <c r="E120" s="311"/>
      <c r="F120" s="173" t="s">
        <v>247</v>
      </c>
      <c r="G120" s="3"/>
      <c r="H120" s="152" t="s">
        <v>468</v>
      </c>
      <c r="I120" s="3"/>
      <c r="J120" s="670" t="s">
        <v>2961</v>
      </c>
      <c r="K120" s="671"/>
      <c r="L120" s="671"/>
      <c r="M120" s="672"/>
      <c r="N120" s="3"/>
      <c r="O120" s="159" t="s">
        <v>1129</v>
      </c>
      <c r="P120" s="3"/>
      <c r="Q120" s="166" t="s">
        <v>743</v>
      </c>
      <c r="R120" s="3"/>
      <c r="S120" s="166" t="s">
        <v>979</v>
      </c>
      <c r="T120" s="3"/>
      <c r="U120" s="196" t="s">
        <v>209</v>
      </c>
      <c r="V120" s="3"/>
      <c r="W120" s="155"/>
      <c r="X120" s="156"/>
      <c r="Y120" s="156">
        <v>1</v>
      </c>
      <c r="Z120" s="156"/>
      <c r="AA120" s="151"/>
      <c r="AB120" s="151">
        <v>1</v>
      </c>
      <c r="AC120" s="227"/>
      <c r="AD120" s="227"/>
      <c r="AE120" s="157"/>
      <c r="AF120" s="3"/>
      <c r="AG120" s="3"/>
      <c r="AH120" s="3"/>
    </row>
    <row r="121" spans="2:34" s="118" customFormat="1" ht="42" customHeight="1" x14ac:dyDescent="0.3">
      <c r="B121" s="180" t="s">
        <v>789</v>
      </c>
      <c r="C121" s="310"/>
      <c r="D121" s="152" t="s">
        <v>2517</v>
      </c>
      <c r="E121" s="311"/>
      <c r="F121" s="173" t="s">
        <v>247</v>
      </c>
      <c r="G121" s="3"/>
      <c r="H121" s="231" t="s">
        <v>248</v>
      </c>
      <c r="I121" s="3"/>
      <c r="J121" s="151" t="s">
        <v>468</v>
      </c>
      <c r="K121" s="151" t="s">
        <v>468</v>
      </c>
      <c r="L121" s="172">
        <v>43185</v>
      </c>
      <c r="M121" s="151" t="s">
        <v>314</v>
      </c>
      <c r="N121" s="3"/>
      <c r="O121" s="159" t="s">
        <v>1129</v>
      </c>
      <c r="P121" s="3"/>
      <c r="Q121" s="160" t="s">
        <v>743</v>
      </c>
      <c r="R121" s="3"/>
      <c r="S121" s="160" t="s">
        <v>979</v>
      </c>
      <c r="T121" s="3"/>
      <c r="U121" s="196" t="s">
        <v>209</v>
      </c>
      <c r="V121" s="3"/>
      <c r="W121" s="155"/>
      <c r="X121" s="156"/>
      <c r="Y121" s="156">
        <v>1</v>
      </c>
      <c r="Z121" s="156"/>
      <c r="AA121" s="151"/>
      <c r="AB121" s="151">
        <v>1</v>
      </c>
      <c r="AC121" s="227"/>
      <c r="AD121" s="227"/>
      <c r="AE121" s="157"/>
      <c r="AF121" s="3"/>
      <c r="AG121" s="3"/>
      <c r="AH121" s="3"/>
    </row>
    <row r="122" spans="2:34" s="118" customFormat="1" ht="42" customHeight="1" x14ac:dyDescent="0.3">
      <c r="B122" s="180" t="s">
        <v>2343</v>
      </c>
      <c r="D122" s="152" t="s">
        <v>2501</v>
      </c>
      <c r="F122" s="173" t="s">
        <v>247</v>
      </c>
      <c r="G122" s="3"/>
      <c r="H122" s="158" t="s">
        <v>468</v>
      </c>
      <c r="I122" s="3"/>
      <c r="J122" s="670" t="s">
        <v>2956</v>
      </c>
      <c r="K122" s="671"/>
      <c r="L122" s="671"/>
      <c r="M122" s="672"/>
      <c r="N122" s="3"/>
      <c r="O122" s="159" t="s">
        <v>1129</v>
      </c>
      <c r="P122" s="3"/>
      <c r="Q122" s="203" t="s">
        <v>743</v>
      </c>
      <c r="R122" s="3"/>
      <c r="S122" s="166" t="s">
        <v>979</v>
      </c>
      <c r="T122" s="3"/>
      <c r="U122" s="196" t="s">
        <v>209</v>
      </c>
      <c r="V122" s="3"/>
      <c r="W122" s="155"/>
      <c r="X122" s="156"/>
      <c r="Y122" s="156">
        <v>1</v>
      </c>
      <c r="Z122" s="156"/>
      <c r="AA122" s="151"/>
      <c r="AB122" s="151">
        <v>1</v>
      </c>
      <c r="AC122" s="227"/>
      <c r="AD122" s="227"/>
      <c r="AE122" s="157"/>
      <c r="AF122" s="3"/>
      <c r="AG122" s="3"/>
      <c r="AH122" s="3"/>
    </row>
    <row r="123" spans="2:34" s="118" customFormat="1" ht="41.4" customHeight="1" x14ac:dyDescent="0.3">
      <c r="B123" s="180" t="s">
        <v>1070</v>
      </c>
      <c r="D123" s="152" t="s">
        <v>2501</v>
      </c>
      <c r="F123" s="173" t="s">
        <v>247</v>
      </c>
      <c r="G123" s="3"/>
      <c r="H123" s="158" t="s">
        <v>247</v>
      </c>
      <c r="I123" s="3"/>
      <c r="J123" s="670" t="s">
        <v>2991</v>
      </c>
      <c r="K123" s="671"/>
      <c r="L123" s="671"/>
      <c r="M123" s="672"/>
      <c r="N123" s="3"/>
      <c r="O123" s="159" t="s">
        <v>1129</v>
      </c>
      <c r="P123" s="3"/>
      <c r="Q123" s="166" t="s">
        <v>743</v>
      </c>
      <c r="R123" s="3"/>
      <c r="S123" s="166" t="s">
        <v>979</v>
      </c>
      <c r="T123" s="3"/>
      <c r="U123" s="196" t="s">
        <v>209</v>
      </c>
      <c r="V123" s="3"/>
      <c r="W123" s="155"/>
      <c r="X123" s="156"/>
      <c r="Y123" s="156">
        <v>1</v>
      </c>
      <c r="Z123" s="156"/>
      <c r="AA123" s="151"/>
      <c r="AB123" s="151">
        <v>1</v>
      </c>
      <c r="AC123" s="227"/>
      <c r="AD123" s="227"/>
      <c r="AE123" s="157"/>
      <c r="AF123" s="3"/>
      <c r="AG123" s="3"/>
      <c r="AH123" s="3"/>
    </row>
    <row r="124" spans="2:34" s="118" customFormat="1" ht="77" customHeight="1" x14ac:dyDescent="0.3">
      <c r="B124" s="180" t="s">
        <v>1153</v>
      </c>
      <c r="D124" s="152" t="s">
        <v>2539</v>
      </c>
      <c r="F124" s="173" t="s">
        <v>468</v>
      </c>
      <c r="G124" s="3"/>
      <c r="H124" s="158" t="s">
        <v>247</v>
      </c>
      <c r="I124" s="3"/>
      <c r="J124" s="670" t="s">
        <v>2983</v>
      </c>
      <c r="K124" s="671"/>
      <c r="L124" s="671"/>
      <c r="M124" s="672"/>
      <c r="N124" s="3"/>
      <c r="O124" s="159" t="s">
        <v>1129</v>
      </c>
      <c r="P124" s="3"/>
      <c r="Q124" s="153" t="s">
        <v>2183</v>
      </c>
      <c r="R124" s="3"/>
      <c r="S124" s="166" t="s">
        <v>979</v>
      </c>
      <c r="T124" s="3"/>
      <c r="U124" s="196" t="s">
        <v>209</v>
      </c>
      <c r="V124" s="3"/>
      <c r="W124" s="155"/>
      <c r="X124" s="156"/>
      <c r="Y124" s="156">
        <v>1</v>
      </c>
      <c r="Z124" s="156"/>
      <c r="AA124" s="151"/>
      <c r="AB124" s="151"/>
      <c r="AC124" s="227">
        <v>1</v>
      </c>
      <c r="AD124" s="227"/>
      <c r="AE124" s="157"/>
      <c r="AF124" s="3"/>
      <c r="AG124" s="3"/>
      <c r="AH124" s="3"/>
    </row>
    <row r="125" spans="2:34" s="118" customFormat="1" ht="64.75" customHeight="1" x14ac:dyDescent="0.3">
      <c r="B125" s="180" t="s">
        <v>396</v>
      </c>
      <c r="C125" s="310"/>
      <c r="D125" s="152" t="s">
        <v>2517</v>
      </c>
      <c r="E125" s="311"/>
      <c r="F125" s="151" t="s">
        <v>468</v>
      </c>
      <c r="G125" s="3"/>
      <c r="H125" s="152" t="s">
        <v>468</v>
      </c>
      <c r="I125" s="3"/>
      <c r="J125" s="151" t="s">
        <v>468</v>
      </c>
      <c r="K125" s="151" t="s">
        <v>468</v>
      </c>
      <c r="L125" s="152" t="s">
        <v>1741</v>
      </c>
      <c r="M125" s="152" t="s">
        <v>804</v>
      </c>
      <c r="N125" s="3"/>
      <c r="O125" s="373" t="s">
        <v>2584</v>
      </c>
      <c r="P125" s="3"/>
      <c r="Q125" s="166" t="s">
        <v>743</v>
      </c>
      <c r="R125" s="3"/>
      <c r="S125" s="166" t="s">
        <v>979</v>
      </c>
      <c r="T125" s="3"/>
      <c r="U125" s="196" t="s">
        <v>209</v>
      </c>
      <c r="V125" s="3"/>
      <c r="W125" s="155"/>
      <c r="X125" s="156"/>
      <c r="Y125" s="156">
        <v>1</v>
      </c>
      <c r="Z125" s="156"/>
      <c r="AA125" s="151"/>
      <c r="AB125" s="151">
        <v>1</v>
      </c>
      <c r="AC125" s="227"/>
      <c r="AD125" s="227"/>
      <c r="AE125" s="157"/>
      <c r="AF125" s="3"/>
      <c r="AG125" s="3"/>
      <c r="AH125" s="3"/>
    </row>
    <row r="126" spans="2:34" s="118" customFormat="1" ht="45" customHeight="1" x14ac:dyDescent="0.3">
      <c r="B126" s="180" t="s">
        <v>730</v>
      </c>
      <c r="C126" s="310"/>
      <c r="D126" s="152" t="s">
        <v>2517</v>
      </c>
      <c r="E126" s="311"/>
      <c r="F126" s="151" t="s">
        <v>468</v>
      </c>
      <c r="G126" s="3"/>
      <c r="H126" s="152" t="s">
        <v>468</v>
      </c>
      <c r="I126" s="3"/>
      <c r="J126" s="171" t="s">
        <v>468</v>
      </c>
      <c r="K126" s="151" t="s">
        <v>468</v>
      </c>
      <c r="L126" s="152" t="s">
        <v>934</v>
      </c>
      <c r="M126" s="151" t="s">
        <v>316</v>
      </c>
      <c r="N126" s="3"/>
      <c r="O126" s="159" t="s">
        <v>1129</v>
      </c>
      <c r="P126" s="3"/>
      <c r="Q126" s="166" t="s">
        <v>743</v>
      </c>
      <c r="R126" s="3"/>
      <c r="S126" s="166" t="s">
        <v>979</v>
      </c>
      <c r="T126" s="3"/>
      <c r="U126" s="196" t="s">
        <v>209</v>
      </c>
      <c r="V126" s="3"/>
      <c r="W126" s="155"/>
      <c r="X126" s="156"/>
      <c r="Y126" s="156">
        <v>1</v>
      </c>
      <c r="Z126" s="156"/>
      <c r="AA126" s="151"/>
      <c r="AB126" s="151">
        <v>1</v>
      </c>
      <c r="AC126" s="227"/>
      <c r="AD126" s="227"/>
      <c r="AE126" s="157"/>
      <c r="AF126" s="3"/>
      <c r="AG126" s="3"/>
      <c r="AH126" s="3"/>
    </row>
    <row r="127" spans="2:34" s="118" customFormat="1" ht="50.4" customHeight="1" x14ac:dyDescent="0.3">
      <c r="B127" s="180" t="s">
        <v>342</v>
      </c>
      <c r="C127" s="310"/>
      <c r="D127" s="152" t="s">
        <v>2517</v>
      </c>
      <c r="E127" s="311"/>
      <c r="F127" s="151" t="s">
        <v>468</v>
      </c>
      <c r="G127" s="3"/>
      <c r="H127" s="152" t="s">
        <v>468</v>
      </c>
      <c r="I127" s="3"/>
      <c r="J127" s="670" t="s">
        <v>2968</v>
      </c>
      <c r="K127" s="671"/>
      <c r="L127" s="671"/>
      <c r="M127" s="672"/>
      <c r="N127" s="3"/>
      <c r="O127" s="159" t="s">
        <v>1129</v>
      </c>
      <c r="P127" s="3"/>
      <c r="Q127" s="166" t="s">
        <v>743</v>
      </c>
      <c r="R127" s="3"/>
      <c r="S127" s="160" t="s">
        <v>979</v>
      </c>
      <c r="T127" s="3"/>
      <c r="U127" s="196" t="s">
        <v>209</v>
      </c>
      <c r="V127" s="3"/>
      <c r="W127" s="155"/>
      <c r="X127" s="156"/>
      <c r="Y127" s="156">
        <v>1</v>
      </c>
      <c r="Z127" s="156"/>
      <c r="AA127" s="151"/>
      <c r="AB127" s="151">
        <v>1</v>
      </c>
      <c r="AC127" s="227"/>
      <c r="AD127" s="227"/>
      <c r="AE127" s="157"/>
      <c r="AF127" s="3"/>
      <c r="AG127" s="3"/>
      <c r="AH127" s="3"/>
    </row>
    <row r="128" spans="2:34" s="118" customFormat="1" ht="41.4" customHeight="1" x14ac:dyDescent="0.3">
      <c r="B128" s="180" t="s">
        <v>529</v>
      </c>
      <c r="D128" s="152" t="s">
        <v>2542</v>
      </c>
      <c r="F128" s="151" t="s">
        <v>468</v>
      </c>
      <c r="G128" s="3"/>
      <c r="H128" s="158" t="s">
        <v>247</v>
      </c>
      <c r="I128" s="3"/>
      <c r="J128" s="670" t="s">
        <v>2993</v>
      </c>
      <c r="K128" s="671"/>
      <c r="L128" s="671"/>
      <c r="M128" s="672"/>
      <c r="N128" s="3"/>
      <c r="O128" s="159" t="s">
        <v>1129</v>
      </c>
      <c r="P128" s="3"/>
      <c r="Q128" s="203" t="s">
        <v>743</v>
      </c>
      <c r="R128" s="3"/>
      <c r="S128" s="166" t="s">
        <v>979</v>
      </c>
      <c r="T128" s="3"/>
      <c r="U128" s="196" t="s">
        <v>209</v>
      </c>
      <c r="V128" s="3"/>
      <c r="W128" s="155"/>
      <c r="X128" s="156"/>
      <c r="Y128" s="156">
        <v>1</v>
      </c>
      <c r="Z128" s="156"/>
      <c r="AA128" s="151"/>
      <c r="AB128" s="151"/>
      <c r="AC128" s="227">
        <v>1</v>
      </c>
      <c r="AD128" s="227"/>
      <c r="AE128" s="157"/>
      <c r="AF128" s="3"/>
      <c r="AG128" s="3"/>
      <c r="AH128" s="3"/>
    </row>
    <row r="129" spans="2:34" s="118" customFormat="1" ht="50.4" customHeight="1" thickBot="1" x14ac:dyDescent="0.35">
      <c r="B129" s="463" t="s">
        <v>368</v>
      </c>
      <c r="C129" s="310"/>
      <c r="D129" s="441" t="s">
        <v>2501</v>
      </c>
      <c r="E129" s="311"/>
      <c r="F129" s="328" t="s">
        <v>468</v>
      </c>
      <c r="G129" s="3"/>
      <c r="H129" s="441" t="s">
        <v>468</v>
      </c>
      <c r="I129" s="3"/>
      <c r="J129" s="670" t="s">
        <v>3026</v>
      </c>
      <c r="K129" s="671"/>
      <c r="L129" s="671"/>
      <c r="M129" s="672"/>
      <c r="N129" s="3"/>
      <c r="O129" s="374" t="s">
        <v>2584</v>
      </c>
      <c r="P129" s="3"/>
      <c r="Q129" s="329" t="s">
        <v>743</v>
      </c>
      <c r="R129" s="3"/>
      <c r="S129" s="442" t="s">
        <v>979</v>
      </c>
      <c r="T129" s="3"/>
      <c r="U129" s="309" t="s">
        <v>220</v>
      </c>
      <c r="V129" s="3"/>
      <c r="W129" s="243"/>
      <c r="X129" s="244"/>
      <c r="Y129" s="244">
        <v>1</v>
      </c>
      <c r="Z129" s="244"/>
      <c r="AA129" s="245"/>
      <c r="AB129" s="245">
        <v>1</v>
      </c>
      <c r="AC129" s="246"/>
      <c r="AD129" s="246"/>
      <c r="AE129" s="242"/>
      <c r="AF129" s="3"/>
      <c r="AG129" s="3"/>
      <c r="AH129" s="3"/>
    </row>
    <row r="130" spans="2:34" s="318" customFormat="1" ht="24" customHeight="1" thickBot="1" x14ac:dyDescent="0.4">
      <c r="B130" s="675"/>
      <c r="C130" s="676"/>
      <c r="D130" s="676"/>
      <c r="E130" s="676"/>
      <c r="F130" s="676"/>
      <c r="G130" s="676"/>
      <c r="H130" s="676"/>
      <c r="I130" s="676"/>
      <c r="J130" s="676"/>
      <c r="K130" s="676"/>
      <c r="L130" s="676"/>
      <c r="M130" s="676"/>
      <c r="N130" s="676"/>
      <c r="O130" s="676"/>
      <c r="P130" s="676"/>
      <c r="Q130" s="674" t="s">
        <v>3019</v>
      </c>
      <c r="R130" s="674"/>
      <c r="S130" s="674"/>
      <c r="T130" s="313"/>
      <c r="U130" s="326"/>
      <c r="V130" s="314"/>
      <c r="W130" s="315">
        <f>SUM(W85:W129)</f>
        <v>0</v>
      </c>
      <c r="X130" s="315">
        <f t="shared" ref="X130:AE130" si="2">SUM(X85:X129)</f>
        <v>0</v>
      </c>
      <c r="Y130" s="315">
        <f t="shared" si="2"/>
        <v>45</v>
      </c>
      <c r="Z130" s="315">
        <f t="shared" si="2"/>
        <v>0</v>
      </c>
      <c r="AA130" s="315">
        <f t="shared" si="2"/>
        <v>0</v>
      </c>
      <c r="AB130" s="315">
        <f t="shared" si="2"/>
        <v>31</v>
      </c>
      <c r="AC130" s="315">
        <f t="shared" si="2"/>
        <v>14</v>
      </c>
      <c r="AD130" s="315">
        <f t="shared" si="2"/>
        <v>0</v>
      </c>
      <c r="AE130" s="316">
        <f t="shared" si="2"/>
        <v>0</v>
      </c>
      <c r="AF130" s="317"/>
      <c r="AG130" s="317"/>
      <c r="AH130" s="317"/>
    </row>
    <row r="131" spans="2:34" s="118" customFormat="1" ht="13.5" thickBot="1" x14ac:dyDescent="0.35">
      <c r="B131" s="482"/>
      <c r="C131" s="477"/>
      <c r="D131" s="478"/>
      <c r="E131" s="477"/>
      <c r="F131" s="478"/>
      <c r="G131" s="478"/>
      <c r="H131" s="479"/>
      <c r="I131" s="478"/>
      <c r="J131" s="478"/>
      <c r="K131" s="478"/>
      <c r="L131" s="478"/>
      <c r="M131" s="478"/>
      <c r="N131" s="478"/>
      <c r="O131" s="480"/>
      <c r="P131" s="478"/>
      <c r="Q131" s="480"/>
      <c r="R131" s="478"/>
      <c r="S131" s="479"/>
      <c r="T131" s="478"/>
      <c r="U131" s="481"/>
      <c r="V131" s="478"/>
      <c r="W131" s="478"/>
      <c r="X131" s="478"/>
      <c r="Y131" s="478"/>
      <c r="Z131" s="478"/>
      <c r="AA131" s="478"/>
      <c r="AB131" s="478"/>
      <c r="AC131" s="478"/>
      <c r="AD131" s="478"/>
      <c r="AE131" s="478"/>
      <c r="AF131" s="3"/>
      <c r="AG131" s="3"/>
      <c r="AH131" s="3"/>
    </row>
    <row r="132" spans="2:34" s="118" customFormat="1" ht="23.4" customHeight="1" thickBot="1" x14ac:dyDescent="0.35">
      <c r="B132" s="680" t="s">
        <v>3018</v>
      </c>
      <c r="C132" s="681"/>
      <c r="D132" s="681"/>
      <c r="E132" s="681"/>
      <c r="F132" s="681"/>
      <c r="G132" s="681"/>
      <c r="H132" s="681"/>
      <c r="I132" s="681"/>
      <c r="J132" s="681"/>
      <c r="K132" s="681"/>
      <c r="L132" s="681"/>
      <c r="M132" s="681"/>
      <c r="N132" s="681"/>
      <c r="O132" s="681"/>
      <c r="P132" s="681"/>
      <c r="Q132" s="681"/>
      <c r="R132" s="681"/>
      <c r="S132" s="681"/>
      <c r="T132" s="126"/>
      <c r="U132" s="143"/>
      <c r="V132" s="126"/>
      <c r="W132" s="126"/>
      <c r="X132" s="126"/>
      <c r="Y132" s="126"/>
      <c r="Z132" s="126"/>
      <c r="AA132" s="126"/>
      <c r="AB132" s="126"/>
      <c r="AC132" s="126"/>
      <c r="AD132" s="126"/>
      <c r="AE132" s="127"/>
      <c r="AF132" s="3"/>
      <c r="AG132" s="3"/>
      <c r="AH132" s="3"/>
    </row>
    <row r="133" spans="2:34" s="118" customFormat="1" ht="40.25" customHeight="1" x14ac:dyDescent="0.3">
      <c r="B133" s="180" t="s">
        <v>903</v>
      </c>
      <c r="D133" s="152" t="s">
        <v>2884</v>
      </c>
      <c r="F133" s="173" t="s">
        <v>247</v>
      </c>
      <c r="G133" s="3"/>
      <c r="H133" s="158" t="s">
        <v>247</v>
      </c>
      <c r="I133" s="3"/>
      <c r="J133" s="670" t="s">
        <v>2979</v>
      </c>
      <c r="K133" s="671"/>
      <c r="L133" s="671"/>
      <c r="M133" s="672"/>
      <c r="N133" s="3"/>
      <c r="O133" s="159" t="s">
        <v>1129</v>
      </c>
      <c r="P133" s="3"/>
      <c r="Q133" s="166" t="s">
        <v>743</v>
      </c>
      <c r="R133" s="3"/>
      <c r="S133" s="166" t="s">
        <v>979</v>
      </c>
      <c r="T133" s="3"/>
      <c r="U133" s="196" t="s">
        <v>209</v>
      </c>
      <c r="V133" s="3"/>
      <c r="W133" s="155"/>
      <c r="X133" s="156"/>
      <c r="Y133" s="156">
        <v>1</v>
      </c>
      <c r="Z133" s="156"/>
      <c r="AA133" s="151"/>
      <c r="AB133" s="151"/>
      <c r="AC133" s="227"/>
      <c r="AD133" s="227">
        <v>1</v>
      </c>
      <c r="AE133" s="157"/>
      <c r="AF133" s="3"/>
      <c r="AG133" s="3"/>
      <c r="AH133" s="3"/>
    </row>
    <row r="134" spans="2:34" s="118" customFormat="1" ht="78" customHeight="1" x14ac:dyDescent="0.3">
      <c r="B134" s="180" t="s">
        <v>2162</v>
      </c>
      <c r="D134" s="152" t="s">
        <v>2884</v>
      </c>
      <c r="F134" s="173" t="s">
        <v>247</v>
      </c>
      <c r="G134" s="3"/>
      <c r="H134" s="158" t="s">
        <v>248</v>
      </c>
      <c r="I134" s="3"/>
      <c r="J134" s="670" t="s">
        <v>2970</v>
      </c>
      <c r="K134" s="671"/>
      <c r="L134" s="671"/>
      <c r="M134" s="672"/>
      <c r="N134" s="3"/>
      <c r="O134" s="159" t="s">
        <v>1129</v>
      </c>
      <c r="P134" s="3"/>
      <c r="Q134" s="166" t="s">
        <v>743</v>
      </c>
      <c r="R134" s="3"/>
      <c r="S134" s="160" t="s">
        <v>979</v>
      </c>
      <c r="T134" s="3"/>
      <c r="U134" s="196" t="s">
        <v>220</v>
      </c>
      <c r="V134" s="3"/>
      <c r="W134" s="155"/>
      <c r="X134" s="156"/>
      <c r="Y134" s="156">
        <v>1</v>
      </c>
      <c r="Z134" s="156"/>
      <c r="AA134" s="151"/>
      <c r="AB134" s="151"/>
      <c r="AC134" s="227"/>
      <c r="AD134" s="227">
        <v>1</v>
      </c>
      <c r="AE134" s="157"/>
      <c r="AF134" s="3"/>
      <c r="AG134" s="3"/>
      <c r="AH134" s="3"/>
    </row>
    <row r="135" spans="2:34" s="118" customFormat="1" ht="40.25" customHeight="1" x14ac:dyDescent="0.3">
      <c r="B135" s="713" t="s">
        <v>2244</v>
      </c>
      <c r="D135" s="715" t="s">
        <v>2884</v>
      </c>
      <c r="F135" s="173" t="s">
        <v>247</v>
      </c>
      <c r="G135" s="3"/>
      <c r="H135" s="158" t="s">
        <v>247</v>
      </c>
      <c r="I135" s="3"/>
      <c r="J135" s="677" t="s">
        <v>2980</v>
      </c>
      <c r="K135" s="678"/>
      <c r="L135" s="678"/>
      <c r="M135" s="679"/>
      <c r="N135" s="3"/>
      <c r="O135" s="159" t="s">
        <v>1129</v>
      </c>
      <c r="P135" s="3"/>
      <c r="Q135" s="708" t="s">
        <v>743</v>
      </c>
      <c r="R135" s="3"/>
      <c r="S135" s="160" t="s">
        <v>979</v>
      </c>
      <c r="T135" s="3"/>
      <c r="U135" s="196" t="s">
        <v>220</v>
      </c>
      <c r="V135" s="3"/>
      <c r="W135" s="155"/>
      <c r="X135" s="156"/>
      <c r="Y135" s="668">
        <v>1</v>
      </c>
      <c r="Z135" s="156"/>
      <c r="AA135" s="151"/>
      <c r="AB135" s="151"/>
      <c r="AC135" s="227"/>
      <c r="AD135" s="668">
        <v>1</v>
      </c>
      <c r="AE135" s="157"/>
      <c r="AF135" s="3"/>
      <c r="AG135" s="3"/>
      <c r="AH135" s="3"/>
    </row>
    <row r="136" spans="2:34" s="118" customFormat="1" ht="40.25" customHeight="1" x14ac:dyDescent="0.3">
      <c r="B136" s="714"/>
      <c r="D136" s="716"/>
      <c r="F136" s="173" t="s">
        <v>247</v>
      </c>
      <c r="G136" s="3"/>
      <c r="H136" s="158" t="s">
        <v>247</v>
      </c>
      <c r="I136" s="3"/>
      <c r="J136" s="710"/>
      <c r="K136" s="711"/>
      <c r="L136" s="711"/>
      <c r="M136" s="712"/>
      <c r="N136" s="3"/>
      <c r="O136" s="159" t="s">
        <v>1129</v>
      </c>
      <c r="P136" s="3"/>
      <c r="Q136" s="709"/>
      <c r="R136" s="3"/>
      <c r="S136" s="160" t="s">
        <v>979</v>
      </c>
      <c r="T136" s="3"/>
      <c r="U136" s="196" t="s">
        <v>220</v>
      </c>
      <c r="V136" s="3"/>
      <c r="W136" s="155"/>
      <c r="X136" s="156"/>
      <c r="Y136" s="669"/>
      <c r="Z136" s="156"/>
      <c r="AA136" s="151"/>
      <c r="AB136" s="151"/>
      <c r="AC136" s="227"/>
      <c r="AD136" s="669"/>
      <c r="AE136" s="157"/>
      <c r="AF136" s="3"/>
      <c r="AG136" s="3"/>
      <c r="AH136" s="3"/>
    </row>
    <row r="137" spans="2:34" s="118" customFormat="1" ht="40.25" customHeight="1" x14ac:dyDescent="0.3">
      <c r="B137" s="180" t="s">
        <v>1932</v>
      </c>
      <c r="D137" s="152" t="s">
        <v>2884</v>
      </c>
      <c r="F137" s="173" t="s">
        <v>468</v>
      </c>
      <c r="G137" s="3"/>
      <c r="H137" s="173" t="s">
        <v>247</v>
      </c>
      <c r="I137" s="3"/>
      <c r="J137" s="670" t="s">
        <v>2981</v>
      </c>
      <c r="K137" s="671"/>
      <c r="L137" s="671"/>
      <c r="M137" s="672"/>
      <c r="N137" s="3"/>
      <c r="O137" s="159" t="s">
        <v>1129</v>
      </c>
      <c r="P137" s="3"/>
      <c r="Q137" s="166" t="s">
        <v>743</v>
      </c>
      <c r="R137" s="3"/>
      <c r="S137" s="152" t="s">
        <v>979</v>
      </c>
      <c r="T137" s="3"/>
      <c r="U137" s="196" t="s">
        <v>220</v>
      </c>
      <c r="V137" s="3"/>
      <c r="W137" s="155"/>
      <c r="X137" s="156"/>
      <c r="Y137" s="156">
        <v>1</v>
      </c>
      <c r="Z137" s="156"/>
      <c r="AA137" s="151"/>
      <c r="AB137" s="151"/>
      <c r="AC137" s="227"/>
      <c r="AD137" s="227">
        <v>1</v>
      </c>
      <c r="AE137" s="157"/>
      <c r="AF137" s="3"/>
      <c r="AG137" s="3"/>
      <c r="AH137" s="3"/>
    </row>
    <row r="138" spans="2:34" s="118" customFormat="1" ht="40.25" customHeight="1" x14ac:dyDescent="0.3">
      <c r="B138" s="180" t="s">
        <v>2736</v>
      </c>
      <c r="D138" s="152" t="s">
        <v>2884</v>
      </c>
      <c r="F138" s="173" t="s">
        <v>468</v>
      </c>
      <c r="G138" s="3"/>
      <c r="H138" s="173" t="s">
        <v>247</v>
      </c>
      <c r="I138" s="3"/>
      <c r="J138" s="670" t="s">
        <v>2984</v>
      </c>
      <c r="K138" s="671"/>
      <c r="L138" s="671"/>
      <c r="M138" s="672"/>
      <c r="N138" s="3"/>
      <c r="O138" s="159" t="s">
        <v>1129</v>
      </c>
      <c r="P138" s="3"/>
      <c r="Q138" s="166" t="s">
        <v>743</v>
      </c>
      <c r="R138" s="3"/>
      <c r="S138" s="160" t="s">
        <v>979</v>
      </c>
      <c r="T138" s="3"/>
      <c r="U138" s="196" t="s">
        <v>220</v>
      </c>
      <c r="V138" s="3"/>
      <c r="W138" s="155"/>
      <c r="X138" s="156"/>
      <c r="Y138" s="156">
        <v>1</v>
      </c>
      <c r="Z138" s="156"/>
      <c r="AA138" s="151"/>
      <c r="AB138" s="151"/>
      <c r="AC138" s="227"/>
      <c r="AD138" s="227">
        <v>1</v>
      </c>
      <c r="AE138" s="157"/>
      <c r="AF138" s="3"/>
      <c r="AG138" s="3"/>
      <c r="AH138" s="3"/>
    </row>
    <row r="139" spans="2:34" s="118" customFormat="1" ht="40.25" customHeight="1" x14ac:dyDescent="0.3">
      <c r="B139" s="180" t="s">
        <v>2003</v>
      </c>
      <c r="D139" s="152" t="s">
        <v>2884</v>
      </c>
      <c r="F139" s="173" t="s">
        <v>468</v>
      </c>
      <c r="G139" s="3"/>
      <c r="H139" s="173" t="s">
        <v>247</v>
      </c>
      <c r="I139" s="3"/>
      <c r="J139" s="670" t="s">
        <v>2985</v>
      </c>
      <c r="K139" s="671"/>
      <c r="L139" s="671"/>
      <c r="M139" s="672"/>
      <c r="N139" s="3"/>
      <c r="O139" s="159" t="s">
        <v>1129</v>
      </c>
      <c r="P139" s="3"/>
      <c r="Q139" s="166" t="s">
        <v>743</v>
      </c>
      <c r="R139" s="3"/>
      <c r="S139" s="160" t="s">
        <v>979</v>
      </c>
      <c r="T139" s="3"/>
      <c r="U139" s="196" t="s">
        <v>220</v>
      </c>
      <c r="V139" s="3"/>
      <c r="W139" s="155"/>
      <c r="X139" s="156"/>
      <c r="Y139" s="156">
        <v>1</v>
      </c>
      <c r="Z139" s="156"/>
      <c r="AA139" s="151"/>
      <c r="AB139" s="151"/>
      <c r="AC139" s="227"/>
      <c r="AD139" s="227">
        <v>1</v>
      </c>
      <c r="AE139" s="157"/>
      <c r="AF139" s="3"/>
      <c r="AG139" s="3"/>
      <c r="AH139" s="3"/>
    </row>
    <row r="140" spans="2:34" s="118" customFormat="1" ht="40.25" customHeight="1" x14ac:dyDescent="0.3">
      <c r="B140" s="181" t="s">
        <v>872</v>
      </c>
      <c r="D140" s="231" t="s">
        <v>2884</v>
      </c>
      <c r="F140" s="173" t="s">
        <v>247</v>
      </c>
      <c r="G140" s="3"/>
      <c r="H140" s="158" t="s">
        <v>247</v>
      </c>
      <c r="I140" s="3"/>
      <c r="J140" s="670" t="s">
        <v>2972</v>
      </c>
      <c r="K140" s="671"/>
      <c r="L140" s="671"/>
      <c r="M140" s="672"/>
      <c r="N140" s="3"/>
      <c r="O140" s="159" t="s">
        <v>1129</v>
      </c>
      <c r="P140" s="3"/>
      <c r="Q140" s="166" t="s">
        <v>743</v>
      </c>
      <c r="R140" s="3"/>
      <c r="S140" s="160" t="s">
        <v>979</v>
      </c>
      <c r="T140" s="3"/>
      <c r="U140" s="196" t="s">
        <v>220</v>
      </c>
      <c r="V140" s="3"/>
      <c r="W140" s="155"/>
      <c r="X140" s="156"/>
      <c r="Y140" s="156">
        <v>1</v>
      </c>
      <c r="Z140" s="156"/>
      <c r="AA140" s="151"/>
      <c r="AB140" s="151"/>
      <c r="AC140" s="227"/>
      <c r="AD140" s="227">
        <v>1</v>
      </c>
      <c r="AE140" s="157"/>
      <c r="AF140" s="3"/>
      <c r="AG140" s="3"/>
      <c r="AH140" s="3"/>
    </row>
    <row r="141" spans="2:34" s="118" customFormat="1" ht="40.25" customHeight="1" x14ac:dyDescent="0.3">
      <c r="B141" s="180" t="s">
        <v>1140</v>
      </c>
      <c r="D141" s="152" t="s">
        <v>2884</v>
      </c>
      <c r="F141" s="173" t="s">
        <v>247</v>
      </c>
      <c r="G141" s="3"/>
      <c r="H141" s="158" t="s">
        <v>247</v>
      </c>
      <c r="I141" s="3"/>
      <c r="J141" s="670" t="s">
        <v>2989</v>
      </c>
      <c r="K141" s="671"/>
      <c r="L141" s="671"/>
      <c r="M141" s="672"/>
      <c r="N141" s="3"/>
      <c r="O141" s="159" t="s">
        <v>1129</v>
      </c>
      <c r="P141" s="3"/>
      <c r="Q141" s="166" t="s">
        <v>743</v>
      </c>
      <c r="R141" s="3"/>
      <c r="S141" s="166" t="s">
        <v>979</v>
      </c>
      <c r="T141" s="3"/>
      <c r="U141" s="196" t="s">
        <v>209</v>
      </c>
      <c r="V141" s="3"/>
      <c r="W141" s="155"/>
      <c r="X141" s="156"/>
      <c r="Y141" s="156">
        <v>1</v>
      </c>
      <c r="Z141" s="156"/>
      <c r="AA141" s="151"/>
      <c r="AB141" s="151"/>
      <c r="AC141" s="227"/>
      <c r="AD141" s="227">
        <v>1</v>
      </c>
      <c r="AE141" s="157"/>
      <c r="AF141" s="3"/>
      <c r="AG141" s="3"/>
      <c r="AH141" s="3"/>
    </row>
    <row r="142" spans="2:34" s="118" customFormat="1" ht="40.25" customHeight="1" x14ac:dyDescent="0.3">
      <c r="B142" s="180" t="s">
        <v>615</v>
      </c>
      <c r="D142" s="152" t="s">
        <v>2884</v>
      </c>
      <c r="F142" s="173" t="s">
        <v>247</v>
      </c>
      <c r="G142" s="3"/>
      <c r="H142" s="158" t="s">
        <v>247</v>
      </c>
      <c r="I142" s="3"/>
      <c r="J142" s="670" t="s">
        <v>2984</v>
      </c>
      <c r="K142" s="671"/>
      <c r="L142" s="671"/>
      <c r="M142" s="672"/>
      <c r="N142" s="3"/>
      <c r="O142" s="159" t="s">
        <v>1129</v>
      </c>
      <c r="P142" s="3"/>
      <c r="Q142" s="166" t="s">
        <v>743</v>
      </c>
      <c r="R142" s="3"/>
      <c r="S142" s="166" t="s">
        <v>979</v>
      </c>
      <c r="T142" s="3"/>
      <c r="U142" s="196" t="s">
        <v>209</v>
      </c>
      <c r="V142" s="3"/>
      <c r="W142" s="155"/>
      <c r="X142" s="156"/>
      <c r="Y142" s="156">
        <v>1</v>
      </c>
      <c r="Z142" s="156"/>
      <c r="AA142" s="151"/>
      <c r="AB142" s="151"/>
      <c r="AC142" s="227"/>
      <c r="AD142" s="227">
        <v>1</v>
      </c>
      <c r="AE142" s="157"/>
      <c r="AF142" s="3"/>
      <c r="AG142" s="3"/>
      <c r="AH142" s="3"/>
    </row>
    <row r="143" spans="2:34" s="118" customFormat="1" ht="40.25" customHeight="1" x14ac:dyDescent="0.3">
      <c r="B143" s="180" t="s">
        <v>1151</v>
      </c>
      <c r="D143" s="152" t="s">
        <v>2884</v>
      </c>
      <c r="F143" s="173" t="s">
        <v>468</v>
      </c>
      <c r="G143" s="3"/>
      <c r="H143" s="158" t="s">
        <v>468</v>
      </c>
      <c r="I143" s="3"/>
      <c r="J143" s="670" t="s">
        <v>2982</v>
      </c>
      <c r="K143" s="671"/>
      <c r="L143" s="671"/>
      <c r="M143" s="672"/>
      <c r="N143" s="3"/>
      <c r="O143" s="159" t="s">
        <v>1129</v>
      </c>
      <c r="P143" s="3"/>
      <c r="Q143" s="203" t="s">
        <v>743</v>
      </c>
      <c r="R143" s="3"/>
      <c r="S143" s="166" t="s">
        <v>979</v>
      </c>
      <c r="T143" s="3"/>
      <c r="U143" s="196" t="s">
        <v>220</v>
      </c>
      <c r="V143" s="3"/>
      <c r="W143" s="155"/>
      <c r="X143" s="156"/>
      <c r="Y143" s="156">
        <v>1</v>
      </c>
      <c r="Z143" s="156"/>
      <c r="AA143" s="151"/>
      <c r="AB143" s="151"/>
      <c r="AC143" s="227"/>
      <c r="AD143" s="227">
        <v>1</v>
      </c>
      <c r="AE143" s="157"/>
      <c r="AF143" s="3"/>
      <c r="AG143" s="3"/>
      <c r="AH143" s="3"/>
    </row>
    <row r="144" spans="2:34" s="118" customFormat="1" ht="45" customHeight="1" x14ac:dyDescent="0.3">
      <c r="B144" s="180" t="s">
        <v>1152</v>
      </c>
      <c r="D144" s="152" t="s">
        <v>2884</v>
      </c>
      <c r="F144" s="173" t="s">
        <v>468</v>
      </c>
      <c r="G144" s="3"/>
      <c r="H144" s="173" t="s">
        <v>247</v>
      </c>
      <c r="I144" s="3"/>
      <c r="J144" s="670" t="s">
        <v>2982</v>
      </c>
      <c r="K144" s="671"/>
      <c r="L144" s="671"/>
      <c r="M144" s="672"/>
      <c r="N144" s="3"/>
      <c r="O144" s="159" t="s">
        <v>1129</v>
      </c>
      <c r="P144" s="3"/>
      <c r="Q144" s="203" t="s">
        <v>743</v>
      </c>
      <c r="R144" s="3"/>
      <c r="S144" s="166" t="s">
        <v>979</v>
      </c>
      <c r="T144" s="3"/>
      <c r="U144" s="196" t="s">
        <v>220</v>
      </c>
      <c r="V144" s="3"/>
      <c r="W144" s="155"/>
      <c r="X144" s="156"/>
      <c r="Y144" s="156">
        <v>1</v>
      </c>
      <c r="Z144" s="156"/>
      <c r="AA144" s="151"/>
      <c r="AB144" s="151"/>
      <c r="AC144" s="227"/>
      <c r="AD144" s="227">
        <v>1</v>
      </c>
      <c r="AE144" s="157"/>
      <c r="AF144" s="3"/>
      <c r="AG144" s="3"/>
      <c r="AH144" s="3"/>
    </row>
    <row r="145" spans="2:34" s="118" customFormat="1" ht="40.25" customHeight="1" x14ac:dyDescent="0.3">
      <c r="B145" s="180" t="s">
        <v>673</v>
      </c>
      <c r="D145" s="152" t="s">
        <v>2884</v>
      </c>
      <c r="F145" s="173" t="s">
        <v>247</v>
      </c>
      <c r="G145" s="3"/>
      <c r="H145" s="158" t="s">
        <v>247</v>
      </c>
      <c r="I145" s="3"/>
      <c r="J145" s="670" t="s">
        <v>2990</v>
      </c>
      <c r="K145" s="671"/>
      <c r="L145" s="671"/>
      <c r="M145" s="672"/>
      <c r="N145" s="3"/>
      <c r="O145" s="159" t="s">
        <v>1129</v>
      </c>
      <c r="P145" s="3"/>
      <c r="Q145" s="203" t="s">
        <v>743</v>
      </c>
      <c r="R145" s="3"/>
      <c r="S145" s="166" t="s">
        <v>979</v>
      </c>
      <c r="T145" s="3"/>
      <c r="U145" s="196" t="s">
        <v>209</v>
      </c>
      <c r="V145" s="3"/>
      <c r="W145" s="155"/>
      <c r="X145" s="156"/>
      <c r="Y145" s="156">
        <v>1</v>
      </c>
      <c r="Z145" s="156"/>
      <c r="AA145" s="151"/>
      <c r="AB145" s="151"/>
      <c r="AC145" s="227"/>
      <c r="AD145" s="227">
        <v>1</v>
      </c>
      <c r="AE145" s="157"/>
      <c r="AF145" s="3"/>
      <c r="AG145" s="3"/>
      <c r="AH145" s="3"/>
    </row>
    <row r="146" spans="2:34" s="118" customFormat="1" ht="40.25" customHeight="1" x14ac:dyDescent="0.3">
      <c r="B146" s="180" t="s">
        <v>1154</v>
      </c>
      <c r="D146" s="152" t="s">
        <v>2884</v>
      </c>
      <c r="F146" s="173" t="s">
        <v>468</v>
      </c>
      <c r="G146" s="3"/>
      <c r="H146" s="158" t="s">
        <v>468</v>
      </c>
      <c r="I146" s="3"/>
      <c r="J146" s="670" t="s">
        <v>2992</v>
      </c>
      <c r="K146" s="671"/>
      <c r="L146" s="671"/>
      <c r="M146" s="672"/>
      <c r="N146" s="3"/>
      <c r="O146" s="159" t="s">
        <v>1129</v>
      </c>
      <c r="P146" s="3"/>
      <c r="Q146" s="166" t="s">
        <v>743</v>
      </c>
      <c r="R146" s="3"/>
      <c r="S146" s="166" t="s">
        <v>979</v>
      </c>
      <c r="T146" s="3"/>
      <c r="U146" s="196" t="s">
        <v>220</v>
      </c>
      <c r="V146" s="3"/>
      <c r="W146" s="155"/>
      <c r="X146" s="156"/>
      <c r="Y146" s="156">
        <v>1</v>
      </c>
      <c r="Z146" s="156"/>
      <c r="AA146" s="151"/>
      <c r="AB146" s="151"/>
      <c r="AC146" s="227"/>
      <c r="AD146" s="227">
        <v>1</v>
      </c>
      <c r="AE146" s="157"/>
      <c r="AF146" s="3"/>
      <c r="AG146" s="3"/>
      <c r="AH146" s="3"/>
    </row>
    <row r="147" spans="2:34" s="118" customFormat="1" ht="40.25" customHeight="1" x14ac:dyDescent="0.3">
      <c r="B147" s="180" t="s">
        <v>870</v>
      </c>
      <c r="D147" s="152" t="s">
        <v>2884</v>
      </c>
      <c r="F147" s="173" t="s">
        <v>247</v>
      </c>
      <c r="G147" s="3"/>
      <c r="H147" s="158" t="s">
        <v>247</v>
      </c>
      <c r="I147" s="3"/>
      <c r="J147" s="670" t="s">
        <v>2994</v>
      </c>
      <c r="K147" s="671"/>
      <c r="L147" s="671"/>
      <c r="M147" s="672"/>
      <c r="N147" s="3"/>
      <c r="O147" s="159" t="s">
        <v>1129</v>
      </c>
      <c r="P147" s="3"/>
      <c r="Q147" s="166" t="s">
        <v>743</v>
      </c>
      <c r="R147" s="3"/>
      <c r="S147" s="203" t="s">
        <v>979</v>
      </c>
      <c r="T147" s="3"/>
      <c r="U147" s="196" t="s">
        <v>209</v>
      </c>
      <c r="V147" s="3"/>
      <c r="W147" s="155"/>
      <c r="X147" s="156"/>
      <c r="Y147" s="156">
        <v>1</v>
      </c>
      <c r="Z147" s="156"/>
      <c r="AA147" s="151"/>
      <c r="AB147" s="151"/>
      <c r="AC147" s="227"/>
      <c r="AD147" s="227">
        <v>1</v>
      </c>
      <c r="AE147" s="157"/>
      <c r="AF147" s="3"/>
      <c r="AG147" s="3"/>
      <c r="AH147" s="3"/>
    </row>
    <row r="148" spans="2:34" s="118" customFormat="1" ht="40.25" customHeight="1" thickBot="1" x14ac:dyDescent="0.35">
      <c r="B148" s="197" t="s">
        <v>1120</v>
      </c>
      <c r="C148" s="175"/>
      <c r="D148" s="177" t="s">
        <v>2884</v>
      </c>
      <c r="E148" s="175"/>
      <c r="F148" s="198" t="s">
        <v>247</v>
      </c>
      <c r="G148" s="176"/>
      <c r="H148" s="199" t="s">
        <v>247</v>
      </c>
      <c r="I148" s="176"/>
      <c r="J148" s="705" t="s">
        <v>2980</v>
      </c>
      <c r="K148" s="706"/>
      <c r="L148" s="706"/>
      <c r="M148" s="707"/>
      <c r="N148" s="176"/>
      <c r="O148" s="200" t="s">
        <v>1129</v>
      </c>
      <c r="P148" s="176"/>
      <c r="Q148" s="389" t="s">
        <v>743</v>
      </c>
      <c r="R148" s="176"/>
      <c r="S148" s="389" t="s">
        <v>979</v>
      </c>
      <c r="T148" s="176"/>
      <c r="U148" s="309" t="s">
        <v>220</v>
      </c>
      <c r="V148" s="176"/>
      <c r="W148" s="182"/>
      <c r="X148" s="183"/>
      <c r="Y148" s="183">
        <v>1</v>
      </c>
      <c r="Z148" s="183"/>
      <c r="AA148" s="184"/>
      <c r="AB148" s="184"/>
      <c r="AC148" s="229"/>
      <c r="AD148" s="229">
        <v>1</v>
      </c>
      <c r="AE148" s="185"/>
      <c r="AF148" s="3"/>
      <c r="AG148" s="3"/>
      <c r="AH148" s="3"/>
    </row>
    <row r="149" spans="2:34" s="318" customFormat="1" ht="24" customHeight="1" thickBot="1" x14ac:dyDescent="0.4">
      <c r="B149" s="675"/>
      <c r="C149" s="676"/>
      <c r="D149" s="676"/>
      <c r="E149" s="676"/>
      <c r="F149" s="676"/>
      <c r="G149" s="676"/>
      <c r="H149" s="676"/>
      <c r="I149" s="676"/>
      <c r="J149" s="676"/>
      <c r="K149" s="676"/>
      <c r="L149" s="676"/>
      <c r="M149" s="676"/>
      <c r="N149" s="676"/>
      <c r="O149" s="676"/>
      <c r="P149" s="676"/>
      <c r="Q149" s="674" t="s">
        <v>3020</v>
      </c>
      <c r="R149" s="674"/>
      <c r="S149" s="674"/>
      <c r="T149" s="313"/>
      <c r="U149" s="326"/>
      <c r="V149" s="314"/>
      <c r="W149" s="315">
        <f>SUM(W133:W148)</f>
        <v>0</v>
      </c>
      <c r="X149" s="315">
        <f t="shared" ref="X149:AE149" si="3">SUM(X133:X148)</f>
        <v>0</v>
      </c>
      <c r="Y149" s="315">
        <f t="shared" si="3"/>
        <v>15</v>
      </c>
      <c r="Z149" s="315">
        <f t="shared" si="3"/>
        <v>0</v>
      </c>
      <c r="AA149" s="315">
        <f t="shared" si="3"/>
        <v>0</v>
      </c>
      <c r="AB149" s="315">
        <f t="shared" si="3"/>
        <v>0</v>
      </c>
      <c r="AC149" s="315">
        <f t="shared" si="3"/>
        <v>0</v>
      </c>
      <c r="AD149" s="315">
        <f t="shared" si="3"/>
        <v>15</v>
      </c>
      <c r="AE149" s="316">
        <f t="shared" si="3"/>
        <v>0</v>
      </c>
      <c r="AF149" s="317"/>
      <c r="AG149" s="317"/>
      <c r="AH149" s="317"/>
    </row>
    <row r="150" spans="2:34" s="118" customFormat="1" ht="13.5" thickBot="1" x14ac:dyDescent="0.35">
      <c r="B150" s="469"/>
      <c r="C150" s="470"/>
      <c r="D150" s="471"/>
      <c r="E150" s="470"/>
      <c r="F150" s="471"/>
      <c r="G150" s="471"/>
      <c r="H150" s="472"/>
      <c r="I150" s="471"/>
      <c r="J150" s="471"/>
      <c r="K150" s="471"/>
      <c r="L150" s="471"/>
      <c r="M150" s="471"/>
      <c r="N150" s="471"/>
      <c r="O150" s="473"/>
      <c r="P150" s="471"/>
      <c r="Q150" s="473"/>
      <c r="R150" s="471"/>
      <c r="S150" s="472"/>
      <c r="T150" s="471"/>
      <c r="U150" s="474"/>
      <c r="V150" s="471"/>
      <c r="W150" s="471"/>
      <c r="X150" s="471"/>
      <c r="Y150" s="471"/>
      <c r="Z150" s="471"/>
      <c r="AA150" s="471"/>
      <c r="AB150" s="471"/>
      <c r="AC150" s="471"/>
      <c r="AD150" s="471"/>
      <c r="AE150" s="475"/>
      <c r="AF150" s="3"/>
      <c r="AG150" s="3"/>
      <c r="AH150" s="3"/>
    </row>
    <row r="151" spans="2:34" s="118" customFormat="1" ht="24" customHeight="1" thickBot="1" x14ac:dyDescent="0.35">
      <c r="B151" s="680" t="s">
        <v>3021</v>
      </c>
      <c r="C151" s="681"/>
      <c r="D151" s="681"/>
      <c r="E151" s="681"/>
      <c r="F151" s="681"/>
      <c r="G151" s="681"/>
      <c r="H151" s="681"/>
      <c r="I151" s="681"/>
      <c r="J151" s="681"/>
      <c r="K151" s="681"/>
      <c r="L151" s="681"/>
      <c r="M151" s="681"/>
      <c r="N151" s="681"/>
      <c r="O151" s="681"/>
      <c r="P151" s="681"/>
      <c r="Q151" s="682"/>
      <c r="R151" s="126"/>
      <c r="S151" s="125"/>
      <c r="T151" s="126"/>
      <c r="U151" s="143"/>
      <c r="V151" s="126"/>
      <c r="W151" s="126"/>
      <c r="X151" s="126"/>
      <c r="Y151" s="126"/>
      <c r="Z151" s="126"/>
      <c r="AA151" s="126"/>
      <c r="AB151" s="126"/>
      <c r="AC151" s="126"/>
      <c r="AD151" s="126"/>
      <c r="AE151" s="127"/>
      <c r="AF151" s="3"/>
      <c r="AG151" s="3"/>
      <c r="AH151" s="3"/>
    </row>
    <row r="152" spans="2:34" s="118" customFormat="1" ht="86" customHeight="1" x14ac:dyDescent="0.3">
      <c r="B152" s="181" t="s">
        <v>370</v>
      </c>
      <c r="C152" s="308"/>
      <c r="D152" s="152" t="s">
        <v>2517</v>
      </c>
      <c r="E152" s="308"/>
      <c r="F152" s="173" t="s">
        <v>247</v>
      </c>
      <c r="G152" s="3"/>
      <c r="H152" s="231" t="s">
        <v>944</v>
      </c>
      <c r="I152" s="3"/>
      <c r="J152" s="151" t="s">
        <v>468</v>
      </c>
      <c r="K152" s="151" t="s">
        <v>468</v>
      </c>
      <c r="L152" s="152" t="s">
        <v>1720</v>
      </c>
      <c r="M152" s="151" t="s">
        <v>316</v>
      </c>
      <c r="N152" s="3"/>
      <c r="O152" s="159" t="s">
        <v>1129</v>
      </c>
      <c r="P152" s="3"/>
      <c r="Q152" s="153" t="s">
        <v>2194</v>
      </c>
      <c r="R152" s="3"/>
      <c r="S152" s="165" t="s">
        <v>942</v>
      </c>
      <c r="T152" s="3"/>
      <c r="U152" s="196" t="s">
        <v>220</v>
      </c>
      <c r="V152" s="3"/>
      <c r="W152" s="155"/>
      <c r="X152" s="156"/>
      <c r="Y152" s="156"/>
      <c r="Z152" s="156"/>
      <c r="AA152" s="151">
        <v>1</v>
      </c>
      <c r="AB152" s="151">
        <v>1</v>
      </c>
      <c r="AC152" s="227"/>
      <c r="AD152" s="227"/>
      <c r="AE152" s="157"/>
      <c r="AF152" s="3"/>
      <c r="AG152" s="3"/>
      <c r="AH152" s="3"/>
    </row>
    <row r="153" spans="2:34" s="118" customFormat="1" ht="48.65" customHeight="1" x14ac:dyDescent="0.3">
      <c r="B153" s="180" t="s">
        <v>1989</v>
      </c>
      <c r="D153" s="152" t="s">
        <v>2522</v>
      </c>
      <c r="F153" s="173" t="s">
        <v>247</v>
      </c>
      <c r="G153" s="3"/>
      <c r="H153" s="173" t="s">
        <v>247</v>
      </c>
      <c r="I153" s="3"/>
      <c r="J153" s="670" t="s">
        <v>2948</v>
      </c>
      <c r="K153" s="671"/>
      <c r="L153" s="671"/>
      <c r="M153" s="672"/>
      <c r="N153" s="3"/>
      <c r="O153" s="192" t="s">
        <v>1990</v>
      </c>
      <c r="P153" s="3"/>
      <c r="Q153" s="153" t="s">
        <v>3034</v>
      </c>
      <c r="R153" s="3"/>
      <c r="S153" s="165" t="s">
        <v>942</v>
      </c>
      <c r="T153" s="3"/>
      <c r="U153" s="196" t="s">
        <v>220</v>
      </c>
      <c r="V153" s="3"/>
      <c r="W153" s="155"/>
      <c r="X153" s="156"/>
      <c r="Y153" s="156"/>
      <c r="Z153" s="156"/>
      <c r="AA153" s="151">
        <v>1</v>
      </c>
      <c r="AB153" s="151"/>
      <c r="AC153" s="227">
        <v>1</v>
      </c>
      <c r="AD153" s="227"/>
      <c r="AE153" s="157"/>
      <c r="AF153" s="3"/>
      <c r="AG153" s="3"/>
      <c r="AH153" s="3"/>
    </row>
    <row r="154" spans="2:34" s="118" customFormat="1" ht="82.25" customHeight="1" x14ac:dyDescent="0.3">
      <c r="B154" s="180" t="s">
        <v>1146</v>
      </c>
      <c r="D154" s="152" t="s">
        <v>2884</v>
      </c>
      <c r="F154" s="173" t="s">
        <v>247</v>
      </c>
      <c r="G154" s="3"/>
      <c r="H154" s="158" t="s">
        <v>468</v>
      </c>
      <c r="I154" s="3"/>
      <c r="J154" s="670" t="s">
        <v>2982</v>
      </c>
      <c r="K154" s="671"/>
      <c r="L154" s="671"/>
      <c r="M154" s="672"/>
      <c r="N154" s="3"/>
      <c r="O154" s="159" t="s">
        <v>1129</v>
      </c>
      <c r="P154" s="3"/>
      <c r="Q154" s="154" t="s">
        <v>2100</v>
      </c>
      <c r="R154" s="3"/>
      <c r="S154" s="165" t="s">
        <v>942</v>
      </c>
      <c r="T154" s="3"/>
      <c r="U154" s="196" t="s">
        <v>220</v>
      </c>
      <c r="V154" s="3"/>
      <c r="W154" s="155"/>
      <c r="X154" s="156"/>
      <c r="Y154" s="156"/>
      <c r="Z154" s="156"/>
      <c r="AA154" s="151">
        <v>1</v>
      </c>
      <c r="AB154" s="151"/>
      <c r="AC154" s="227"/>
      <c r="AD154" s="227">
        <v>1</v>
      </c>
      <c r="AE154" s="157"/>
      <c r="AF154" s="3"/>
      <c r="AG154" s="3"/>
      <c r="AH154" s="3"/>
    </row>
    <row r="155" spans="2:34" s="118" customFormat="1" ht="61.25" customHeight="1" x14ac:dyDescent="0.3">
      <c r="B155" s="180" t="s">
        <v>372</v>
      </c>
      <c r="C155" s="310"/>
      <c r="D155" s="152" t="s">
        <v>2517</v>
      </c>
      <c r="E155" s="311"/>
      <c r="F155" s="151" t="s">
        <v>468</v>
      </c>
      <c r="G155" s="3"/>
      <c r="H155" s="152" t="s">
        <v>468</v>
      </c>
      <c r="I155" s="3"/>
      <c r="J155" s="151" t="s">
        <v>314</v>
      </c>
      <c r="K155" s="151" t="s">
        <v>314</v>
      </c>
      <c r="L155" s="151" t="s">
        <v>314</v>
      </c>
      <c r="M155" s="151" t="s">
        <v>314</v>
      </c>
      <c r="N155" s="3"/>
      <c r="O155" s="159" t="s">
        <v>1129</v>
      </c>
      <c r="P155" s="3"/>
      <c r="Q155" s="154" t="s">
        <v>2193</v>
      </c>
      <c r="R155" s="3"/>
      <c r="S155" s="165" t="s">
        <v>942</v>
      </c>
      <c r="T155" s="3"/>
      <c r="U155" s="196" t="s">
        <v>209</v>
      </c>
      <c r="V155" s="3"/>
      <c r="W155" s="155"/>
      <c r="X155" s="156"/>
      <c r="Y155" s="156"/>
      <c r="Z155" s="156"/>
      <c r="AA155" s="151">
        <v>1</v>
      </c>
      <c r="AB155" s="151">
        <v>1</v>
      </c>
      <c r="AC155" s="227"/>
      <c r="AD155" s="227"/>
      <c r="AE155" s="157"/>
      <c r="AF155" s="3"/>
      <c r="AG155" s="3"/>
      <c r="AH155" s="3"/>
    </row>
    <row r="156" spans="2:34" s="118" customFormat="1" ht="48.65" customHeight="1" x14ac:dyDescent="0.3">
      <c r="B156" s="180" t="s">
        <v>374</v>
      </c>
      <c r="C156" s="310"/>
      <c r="D156" s="152" t="s">
        <v>2517</v>
      </c>
      <c r="E156" s="311"/>
      <c r="F156" s="173" t="s">
        <v>247</v>
      </c>
      <c r="G156" s="3"/>
      <c r="H156" s="231" t="s">
        <v>944</v>
      </c>
      <c r="I156" s="3"/>
      <c r="J156" s="151" t="s">
        <v>314</v>
      </c>
      <c r="K156" s="151" t="s">
        <v>314</v>
      </c>
      <c r="L156" s="151" t="s">
        <v>314</v>
      </c>
      <c r="M156" s="151" t="s">
        <v>314</v>
      </c>
      <c r="N156" s="3"/>
      <c r="O156" s="159" t="s">
        <v>1129</v>
      </c>
      <c r="P156" s="3"/>
      <c r="Q156" s="154" t="s">
        <v>1729</v>
      </c>
      <c r="R156" s="3"/>
      <c r="S156" s="165" t="s">
        <v>942</v>
      </c>
      <c r="T156" s="3"/>
      <c r="U156" s="196" t="s">
        <v>209</v>
      </c>
      <c r="V156" s="3"/>
      <c r="W156" s="155"/>
      <c r="X156" s="156"/>
      <c r="Y156" s="156"/>
      <c r="Z156" s="156"/>
      <c r="AA156" s="151">
        <v>1</v>
      </c>
      <c r="AB156" s="151">
        <v>1</v>
      </c>
      <c r="AC156" s="227"/>
      <c r="AD156" s="227"/>
      <c r="AE156" s="157"/>
      <c r="AF156" s="3"/>
      <c r="AG156" s="3"/>
      <c r="AH156" s="3"/>
    </row>
    <row r="157" spans="2:34" s="118" customFormat="1" ht="62.4" customHeight="1" x14ac:dyDescent="0.3">
      <c r="B157" s="180" t="s">
        <v>2015</v>
      </c>
      <c r="D157" s="152" t="s">
        <v>2884</v>
      </c>
      <c r="F157" s="173" t="s">
        <v>247</v>
      </c>
      <c r="G157" s="3"/>
      <c r="H157" s="173" t="s">
        <v>247</v>
      </c>
      <c r="I157" s="3"/>
      <c r="J157" s="670" t="s">
        <v>2971</v>
      </c>
      <c r="K157" s="671"/>
      <c r="L157" s="671"/>
      <c r="M157" s="672"/>
      <c r="N157" s="3"/>
      <c r="O157" s="159" t="s">
        <v>1129</v>
      </c>
      <c r="P157" s="3"/>
      <c r="Q157" s="153" t="s">
        <v>2315</v>
      </c>
      <c r="R157" s="3"/>
      <c r="S157" s="165" t="s">
        <v>942</v>
      </c>
      <c r="T157" s="3"/>
      <c r="U157" s="196" t="s">
        <v>220</v>
      </c>
      <c r="V157" s="3"/>
      <c r="W157" s="155"/>
      <c r="X157" s="156"/>
      <c r="Y157" s="156"/>
      <c r="Z157" s="156"/>
      <c r="AA157" s="151">
        <v>1</v>
      </c>
      <c r="AB157" s="151"/>
      <c r="AC157" s="227"/>
      <c r="AD157" s="227">
        <v>1</v>
      </c>
      <c r="AE157" s="157"/>
      <c r="AF157" s="3"/>
      <c r="AG157" s="3"/>
      <c r="AH157" s="3"/>
    </row>
    <row r="158" spans="2:34" s="118" customFormat="1" ht="98" customHeight="1" x14ac:dyDescent="0.3">
      <c r="B158" s="180" t="s">
        <v>361</v>
      </c>
      <c r="C158" s="310"/>
      <c r="D158" s="152" t="s">
        <v>2517</v>
      </c>
      <c r="E158" s="311"/>
      <c r="F158" s="151" t="s">
        <v>468</v>
      </c>
      <c r="G158" s="3"/>
      <c r="H158" s="152" t="s">
        <v>468</v>
      </c>
      <c r="I158" s="3"/>
      <c r="J158" s="151" t="s">
        <v>314</v>
      </c>
      <c r="K158" s="151" t="s">
        <v>314</v>
      </c>
      <c r="L158" s="151" t="s">
        <v>314</v>
      </c>
      <c r="M158" s="151" t="s">
        <v>314</v>
      </c>
      <c r="N158" s="3"/>
      <c r="O158" s="159" t="s">
        <v>1129</v>
      </c>
      <c r="P158" s="3"/>
      <c r="Q158" s="154" t="s">
        <v>2204</v>
      </c>
      <c r="R158" s="3"/>
      <c r="S158" s="165" t="s">
        <v>942</v>
      </c>
      <c r="T158" s="3"/>
      <c r="U158" s="196" t="s">
        <v>209</v>
      </c>
      <c r="V158" s="3"/>
      <c r="W158" s="155"/>
      <c r="X158" s="156"/>
      <c r="Y158" s="156"/>
      <c r="Z158" s="156"/>
      <c r="AA158" s="151">
        <v>1</v>
      </c>
      <c r="AB158" s="151">
        <v>1</v>
      </c>
      <c r="AC158" s="227"/>
      <c r="AD158" s="227"/>
      <c r="AE158" s="157"/>
      <c r="AF158" s="3"/>
      <c r="AG158" s="3"/>
      <c r="AH158" s="3"/>
    </row>
    <row r="159" spans="2:34" s="118" customFormat="1" ht="83" customHeight="1" x14ac:dyDescent="0.3">
      <c r="B159" s="180" t="s">
        <v>1933</v>
      </c>
      <c r="D159" s="152" t="s">
        <v>2884</v>
      </c>
      <c r="F159" s="173" t="s">
        <v>468</v>
      </c>
      <c r="G159" s="3"/>
      <c r="H159" s="158" t="s">
        <v>292</v>
      </c>
      <c r="I159" s="3"/>
      <c r="J159" s="670" t="s">
        <v>2971</v>
      </c>
      <c r="K159" s="671"/>
      <c r="L159" s="671"/>
      <c r="M159" s="672"/>
      <c r="N159" s="3"/>
      <c r="O159" s="159" t="s">
        <v>1129</v>
      </c>
      <c r="P159" s="3"/>
      <c r="Q159" s="153" t="s">
        <v>2329</v>
      </c>
      <c r="R159" s="3"/>
      <c r="S159" s="165" t="s">
        <v>942</v>
      </c>
      <c r="T159" s="3"/>
      <c r="U159" s="196" t="s">
        <v>220</v>
      </c>
      <c r="V159" s="3"/>
      <c r="W159" s="155"/>
      <c r="X159" s="156"/>
      <c r="Y159" s="156"/>
      <c r="Z159" s="156"/>
      <c r="AA159" s="151">
        <v>1</v>
      </c>
      <c r="AB159" s="151"/>
      <c r="AC159" s="227"/>
      <c r="AD159" s="227">
        <v>1</v>
      </c>
      <c r="AE159" s="157"/>
      <c r="AF159" s="3"/>
      <c r="AG159" s="3"/>
      <c r="AH159" s="3"/>
    </row>
    <row r="160" spans="2:34" s="118" customFormat="1" ht="47.4" customHeight="1" x14ac:dyDescent="0.3">
      <c r="B160" s="180" t="s">
        <v>2457</v>
      </c>
      <c r="D160" s="152" t="s">
        <v>2543</v>
      </c>
      <c r="F160" s="173" t="s">
        <v>468</v>
      </c>
      <c r="G160" s="3"/>
      <c r="H160" s="158" t="s">
        <v>2456</v>
      </c>
      <c r="I160" s="3"/>
      <c r="J160" s="670" t="s">
        <v>2996</v>
      </c>
      <c r="K160" s="671"/>
      <c r="L160" s="671"/>
      <c r="M160" s="672"/>
      <c r="N160" s="3"/>
      <c r="O160" s="159" t="s">
        <v>1129</v>
      </c>
      <c r="P160" s="3"/>
      <c r="Q160" s="306" t="s">
        <v>2872</v>
      </c>
      <c r="R160" s="3"/>
      <c r="S160" s="165" t="s">
        <v>942</v>
      </c>
      <c r="T160" s="3"/>
      <c r="U160" s="196" t="s">
        <v>220</v>
      </c>
      <c r="V160" s="3"/>
      <c r="W160" s="155"/>
      <c r="X160" s="156"/>
      <c r="Y160" s="156"/>
      <c r="Z160" s="156"/>
      <c r="AA160" s="151">
        <v>1</v>
      </c>
      <c r="AB160" s="151"/>
      <c r="AC160" s="227">
        <v>1</v>
      </c>
      <c r="AD160" s="227"/>
      <c r="AE160" s="157"/>
      <c r="AF160" s="3"/>
      <c r="AG160" s="3"/>
      <c r="AH160" s="3"/>
    </row>
    <row r="161" spans="2:34" s="118" customFormat="1" ht="63" customHeight="1" x14ac:dyDescent="0.3">
      <c r="B161" s="180" t="s">
        <v>377</v>
      </c>
      <c r="C161" s="310"/>
      <c r="D161" s="152" t="s">
        <v>2517</v>
      </c>
      <c r="E161" s="311"/>
      <c r="F161" s="151" t="s">
        <v>468</v>
      </c>
      <c r="G161" s="3"/>
      <c r="H161" s="152" t="s">
        <v>468</v>
      </c>
      <c r="I161" s="3"/>
      <c r="J161" s="151" t="s">
        <v>314</v>
      </c>
      <c r="K161" s="151" t="s">
        <v>314</v>
      </c>
      <c r="L161" s="151" t="s">
        <v>314</v>
      </c>
      <c r="M161" s="151" t="s">
        <v>314</v>
      </c>
      <c r="N161" s="3"/>
      <c r="O161" s="159" t="s">
        <v>1129</v>
      </c>
      <c r="P161" s="3"/>
      <c r="Q161" s="168" t="s">
        <v>2191</v>
      </c>
      <c r="R161" s="3"/>
      <c r="S161" s="165" t="s">
        <v>942</v>
      </c>
      <c r="T161" s="3"/>
      <c r="U161" s="196" t="s">
        <v>209</v>
      </c>
      <c r="V161" s="3"/>
      <c r="W161" s="155"/>
      <c r="X161" s="156"/>
      <c r="Y161" s="156"/>
      <c r="Z161" s="156"/>
      <c r="AA161" s="151">
        <v>1</v>
      </c>
      <c r="AB161" s="151">
        <v>1</v>
      </c>
      <c r="AC161" s="227"/>
      <c r="AD161" s="227"/>
      <c r="AE161" s="157"/>
      <c r="AF161" s="3"/>
      <c r="AG161" s="3"/>
      <c r="AH161" s="3"/>
    </row>
    <row r="162" spans="2:34" s="118" customFormat="1" ht="57.65" customHeight="1" x14ac:dyDescent="0.3">
      <c r="B162" s="181" t="s">
        <v>363</v>
      </c>
      <c r="C162" s="310"/>
      <c r="D162" s="152" t="s">
        <v>2517</v>
      </c>
      <c r="E162" s="311"/>
      <c r="F162" s="151" t="s">
        <v>468</v>
      </c>
      <c r="G162" s="3"/>
      <c r="H162" s="231" t="s">
        <v>944</v>
      </c>
      <c r="I162" s="3"/>
      <c r="J162" s="151" t="s">
        <v>468</v>
      </c>
      <c r="K162" s="151" t="s">
        <v>468</v>
      </c>
      <c r="L162" s="169" t="s">
        <v>1736</v>
      </c>
      <c r="M162" s="152" t="s">
        <v>804</v>
      </c>
      <c r="N162" s="3"/>
      <c r="O162" s="159" t="s">
        <v>1129</v>
      </c>
      <c r="P162" s="3"/>
      <c r="Q162" s="153" t="s">
        <v>2190</v>
      </c>
      <c r="R162" s="3"/>
      <c r="S162" s="165" t="s">
        <v>942</v>
      </c>
      <c r="T162" s="3"/>
      <c r="U162" s="196" t="s">
        <v>209</v>
      </c>
      <c r="V162" s="3"/>
      <c r="W162" s="155"/>
      <c r="X162" s="156"/>
      <c r="Y162" s="156"/>
      <c r="Z162" s="156"/>
      <c r="AA162" s="151">
        <v>1</v>
      </c>
      <c r="AB162" s="151">
        <v>1</v>
      </c>
      <c r="AC162" s="227"/>
      <c r="AD162" s="227"/>
      <c r="AE162" s="157"/>
      <c r="AF162" s="3"/>
      <c r="AG162" s="3"/>
      <c r="AH162" s="3"/>
    </row>
    <row r="163" spans="2:34" s="118" customFormat="1" ht="57" customHeight="1" x14ac:dyDescent="0.3">
      <c r="B163" s="181" t="s">
        <v>266</v>
      </c>
      <c r="D163" s="231" t="s">
        <v>2547</v>
      </c>
      <c r="F163" s="173" t="s">
        <v>247</v>
      </c>
      <c r="G163" s="3"/>
      <c r="H163" s="158" t="s">
        <v>468</v>
      </c>
      <c r="I163" s="3"/>
      <c r="J163" s="670" t="s">
        <v>2997</v>
      </c>
      <c r="K163" s="671"/>
      <c r="L163" s="671"/>
      <c r="M163" s="672"/>
      <c r="N163" s="3"/>
      <c r="O163" s="159" t="s">
        <v>1129</v>
      </c>
      <c r="P163" s="3"/>
      <c r="Q163" s="153" t="s">
        <v>2411</v>
      </c>
      <c r="R163" s="3"/>
      <c r="S163" s="165" t="s">
        <v>942</v>
      </c>
      <c r="T163" s="3"/>
      <c r="U163" s="196" t="s">
        <v>220</v>
      </c>
      <c r="V163" s="3"/>
      <c r="W163" s="155"/>
      <c r="X163" s="156"/>
      <c r="Y163" s="156"/>
      <c r="Z163" s="156"/>
      <c r="AA163" s="151">
        <v>1</v>
      </c>
      <c r="AB163" s="151"/>
      <c r="AC163" s="227">
        <v>1</v>
      </c>
      <c r="AD163" s="227"/>
      <c r="AE163" s="157"/>
      <c r="AF163" s="3"/>
      <c r="AG163" s="3"/>
      <c r="AH163" s="3"/>
    </row>
    <row r="164" spans="2:34" s="118" customFormat="1" ht="71.400000000000006" customHeight="1" x14ac:dyDescent="0.3">
      <c r="B164" s="180" t="s">
        <v>380</v>
      </c>
      <c r="C164" s="310"/>
      <c r="D164" s="152" t="s">
        <v>2517</v>
      </c>
      <c r="E164" s="311"/>
      <c r="F164" s="151" t="s">
        <v>468</v>
      </c>
      <c r="G164" s="3"/>
      <c r="H164" s="231" t="s">
        <v>944</v>
      </c>
      <c r="I164" s="3"/>
      <c r="J164" s="171" t="s">
        <v>468</v>
      </c>
      <c r="K164" s="151" t="s">
        <v>468</v>
      </c>
      <c r="L164" s="152" t="s">
        <v>950</v>
      </c>
      <c r="M164" s="151" t="s">
        <v>316</v>
      </c>
      <c r="N164" s="3"/>
      <c r="O164" s="159" t="s">
        <v>1129</v>
      </c>
      <c r="P164" s="3"/>
      <c r="Q164" s="154" t="s">
        <v>2188</v>
      </c>
      <c r="R164" s="3"/>
      <c r="S164" s="165" t="s">
        <v>942</v>
      </c>
      <c r="T164" s="3"/>
      <c r="U164" s="196" t="s">
        <v>209</v>
      </c>
      <c r="V164" s="3"/>
      <c r="W164" s="155"/>
      <c r="X164" s="156"/>
      <c r="Y164" s="156"/>
      <c r="Z164" s="156"/>
      <c r="AA164" s="151">
        <v>1</v>
      </c>
      <c r="AB164" s="151">
        <v>1</v>
      </c>
      <c r="AC164" s="227"/>
      <c r="AD164" s="227"/>
      <c r="AE164" s="157"/>
      <c r="AF164" s="3"/>
      <c r="AG164" s="3"/>
      <c r="AH164" s="3"/>
    </row>
    <row r="165" spans="2:34" s="118" customFormat="1" ht="87" customHeight="1" x14ac:dyDescent="0.3">
      <c r="B165" s="180" t="s">
        <v>1150</v>
      </c>
      <c r="D165" s="152" t="s">
        <v>2544</v>
      </c>
      <c r="F165" s="173" t="s">
        <v>468</v>
      </c>
      <c r="G165" s="3"/>
      <c r="H165" s="158" t="s">
        <v>247</v>
      </c>
      <c r="I165" s="3"/>
      <c r="J165" s="670" t="s">
        <v>2963</v>
      </c>
      <c r="K165" s="671"/>
      <c r="L165" s="671"/>
      <c r="M165" s="672"/>
      <c r="N165" s="3"/>
      <c r="O165" s="159" t="s">
        <v>1129</v>
      </c>
      <c r="P165" s="3"/>
      <c r="Q165" s="306" t="s">
        <v>2478</v>
      </c>
      <c r="R165" s="3"/>
      <c r="S165" s="165" t="s">
        <v>942</v>
      </c>
      <c r="T165" s="3"/>
      <c r="U165" s="196" t="s">
        <v>220</v>
      </c>
      <c r="V165" s="3"/>
      <c r="W165" s="155"/>
      <c r="X165" s="156"/>
      <c r="Y165" s="156"/>
      <c r="Z165" s="156"/>
      <c r="AA165" s="151">
        <v>1</v>
      </c>
      <c r="AB165" s="151"/>
      <c r="AC165" s="227">
        <v>1</v>
      </c>
      <c r="AD165" s="227"/>
      <c r="AE165" s="157"/>
      <c r="AF165" s="3"/>
      <c r="AG165" s="3"/>
      <c r="AH165" s="3"/>
    </row>
    <row r="166" spans="2:34" s="118" customFormat="1" ht="57.65" customHeight="1" x14ac:dyDescent="0.3">
      <c r="B166" s="180" t="s">
        <v>381</v>
      </c>
      <c r="C166" s="310"/>
      <c r="D166" s="152" t="s">
        <v>2517</v>
      </c>
      <c r="E166" s="311"/>
      <c r="F166" s="151" t="s">
        <v>468</v>
      </c>
      <c r="G166" s="3"/>
      <c r="H166" s="231" t="s">
        <v>944</v>
      </c>
      <c r="I166" s="3"/>
      <c r="J166" s="151" t="s">
        <v>314</v>
      </c>
      <c r="K166" s="151" t="s">
        <v>314</v>
      </c>
      <c r="L166" s="151" t="s">
        <v>314</v>
      </c>
      <c r="M166" s="151" t="s">
        <v>314</v>
      </c>
      <c r="N166" s="3"/>
      <c r="O166" s="159" t="s">
        <v>1129</v>
      </c>
      <c r="P166" s="3"/>
      <c r="Q166" s="154" t="s">
        <v>2189</v>
      </c>
      <c r="R166" s="3"/>
      <c r="S166" s="165" t="s">
        <v>942</v>
      </c>
      <c r="T166" s="3"/>
      <c r="U166" s="196" t="s">
        <v>209</v>
      </c>
      <c r="V166" s="3"/>
      <c r="W166" s="155"/>
      <c r="X166" s="156"/>
      <c r="Y166" s="156"/>
      <c r="Z166" s="156"/>
      <c r="AA166" s="151">
        <v>1</v>
      </c>
      <c r="AB166" s="151">
        <v>1</v>
      </c>
      <c r="AC166" s="227"/>
      <c r="AD166" s="227"/>
      <c r="AE166" s="157"/>
      <c r="AF166" s="3"/>
      <c r="AG166" s="3"/>
      <c r="AH166" s="3"/>
    </row>
    <row r="167" spans="2:34" s="118" customFormat="1" ht="69" customHeight="1" x14ac:dyDescent="0.3">
      <c r="B167" s="180" t="s">
        <v>1149</v>
      </c>
      <c r="D167" s="152" t="s">
        <v>2545</v>
      </c>
      <c r="F167" s="173" t="s">
        <v>468</v>
      </c>
      <c r="G167" s="3"/>
      <c r="H167" s="158" t="s">
        <v>468</v>
      </c>
      <c r="I167" s="3"/>
      <c r="J167" s="670" t="s">
        <v>2963</v>
      </c>
      <c r="K167" s="671"/>
      <c r="L167" s="671"/>
      <c r="M167" s="672"/>
      <c r="N167" s="3"/>
      <c r="O167" s="159" t="s">
        <v>1129</v>
      </c>
      <c r="P167" s="3"/>
      <c r="Q167" s="153" t="s">
        <v>2184</v>
      </c>
      <c r="R167" s="3"/>
      <c r="S167" s="165" t="s">
        <v>942</v>
      </c>
      <c r="T167" s="3"/>
      <c r="U167" s="196" t="s">
        <v>209</v>
      </c>
      <c r="V167" s="3"/>
      <c r="W167" s="155"/>
      <c r="X167" s="156"/>
      <c r="Y167" s="156"/>
      <c r="Z167" s="156"/>
      <c r="AA167" s="151">
        <v>1</v>
      </c>
      <c r="AB167" s="151"/>
      <c r="AC167" s="227">
        <v>1</v>
      </c>
      <c r="AD167" s="227"/>
      <c r="AE167" s="157"/>
      <c r="AF167" s="3"/>
      <c r="AG167" s="3"/>
      <c r="AH167" s="3"/>
    </row>
    <row r="168" spans="2:34" s="118" customFormat="1" ht="73.25" customHeight="1" x14ac:dyDescent="0.3">
      <c r="B168" s="181" t="s">
        <v>274</v>
      </c>
      <c r="C168" s="310"/>
      <c r="D168" s="152" t="s">
        <v>2517</v>
      </c>
      <c r="E168" s="311"/>
      <c r="F168" s="151" t="s">
        <v>468</v>
      </c>
      <c r="G168" s="3"/>
      <c r="H168" s="231" t="s">
        <v>944</v>
      </c>
      <c r="I168" s="3"/>
      <c r="J168" s="151" t="s">
        <v>468</v>
      </c>
      <c r="K168" s="151" t="s">
        <v>468</v>
      </c>
      <c r="L168" s="152" t="s">
        <v>1740</v>
      </c>
      <c r="M168" s="152" t="s">
        <v>1020</v>
      </c>
      <c r="N168" s="3"/>
      <c r="O168" s="159" t="s">
        <v>1129</v>
      </c>
      <c r="P168" s="3"/>
      <c r="Q168" s="167" t="s">
        <v>2698</v>
      </c>
      <c r="R168" s="3"/>
      <c r="S168" s="165" t="s">
        <v>942</v>
      </c>
      <c r="T168" s="3"/>
      <c r="U168" s="196" t="s">
        <v>209</v>
      </c>
      <c r="V168" s="3"/>
      <c r="W168" s="155"/>
      <c r="X168" s="156"/>
      <c r="Y168" s="156"/>
      <c r="Z168" s="156"/>
      <c r="AA168" s="151">
        <v>1</v>
      </c>
      <c r="AB168" s="151">
        <v>1</v>
      </c>
      <c r="AC168" s="227"/>
      <c r="AD168" s="227"/>
      <c r="AE168" s="157"/>
      <c r="AF168" s="3"/>
      <c r="AG168" s="3"/>
      <c r="AH168" s="3"/>
    </row>
    <row r="169" spans="2:34" s="118" customFormat="1" ht="61.75" customHeight="1" x14ac:dyDescent="0.3">
      <c r="B169" s="180" t="s">
        <v>1278</v>
      </c>
      <c r="D169" s="152" t="s">
        <v>2865</v>
      </c>
      <c r="F169" s="173" t="s">
        <v>247</v>
      </c>
      <c r="G169" s="3"/>
      <c r="H169" s="173" t="s">
        <v>247</v>
      </c>
      <c r="I169" s="3"/>
      <c r="J169" s="670" t="s">
        <v>2945</v>
      </c>
      <c r="K169" s="671"/>
      <c r="L169" s="671"/>
      <c r="M169" s="672"/>
      <c r="N169" s="3"/>
      <c r="O169" s="159" t="s">
        <v>1129</v>
      </c>
      <c r="P169" s="3"/>
      <c r="Q169" s="153" t="s">
        <v>3057</v>
      </c>
      <c r="R169" s="3"/>
      <c r="S169" s="165" t="s">
        <v>942</v>
      </c>
      <c r="T169" s="3"/>
      <c r="U169" s="196" t="s">
        <v>220</v>
      </c>
      <c r="V169" s="3"/>
      <c r="W169" s="155"/>
      <c r="X169" s="156"/>
      <c r="Y169" s="156">
        <v>1</v>
      </c>
      <c r="Z169" s="156"/>
      <c r="AA169" s="151">
        <v>1</v>
      </c>
      <c r="AB169" s="151"/>
      <c r="AC169" s="227">
        <v>1</v>
      </c>
      <c r="AD169" s="227"/>
      <c r="AE169" s="157"/>
      <c r="AF169" s="3"/>
      <c r="AG169" s="3"/>
      <c r="AH169" s="3"/>
    </row>
    <row r="170" spans="2:34" s="118" customFormat="1" ht="60" customHeight="1" x14ac:dyDescent="0.3">
      <c r="B170" s="181" t="s">
        <v>1624</v>
      </c>
      <c r="C170" s="310"/>
      <c r="D170" s="152" t="s">
        <v>2625</v>
      </c>
      <c r="E170" s="311"/>
      <c r="F170" s="151" t="s">
        <v>468</v>
      </c>
      <c r="G170" s="3"/>
      <c r="H170" s="388" t="s">
        <v>247</v>
      </c>
      <c r="I170" s="3"/>
      <c r="J170" s="151" t="s">
        <v>314</v>
      </c>
      <c r="K170" s="151" t="s">
        <v>314</v>
      </c>
      <c r="L170" s="151" t="s">
        <v>314</v>
      </c>
      <c r="M170" s="151" t="s">
        <v>314</v>
      </c>
      <c r="N170" s="3"/>
      <c r="O170" s="159" t="s">
        <v>1129</v>
      </c>
      <c r="P170" s="3"/>
      <c r="Q170" s="167" t="s">
        <v>2626</v>
      </c>
      <c r="R170" s="3"/>
      <c r="S170" s="165" t="s">
        <v>942</v>
      </c>
      <c r="T170" s="3"/>
      <c r="U170" s="196" t="s">
        <v>220</v>
      </c>
      <c r="V170" s="3"/>
      <c r="W170" s="155"/>
      <c r="X170" s="156"/>
      <c r="Y170" s="156"/>
      <c r="Z170" s="156"/>
      <c r="AA170" s="151">
        <v>1</v>
      </c>
      <c r="AB170" s="151"/>
      <c r="AC170" s="227">
        <v>1</v>
      </c>
      <c r="AD170" s="227"/>
      <c r="AE170" s="157"/>
      <c r="AF170" s="3"/>
      <c r="AG170" s="3"/>
      <c r="AH170" s="3"/>
    </row>
    <row r="171" spans="2:34" s="118" customFormat="1" ht="97.25" customHeight="1" x14ac:dyDescent="0.3">
      <c r="B171" s="180" t="s">
        <v>383</v>
      </c>
      <c r="C171" s="310"/>
      <c r="D171" s="152" t="s">
        <v>2517</v>
      </c>
      <c r="E171" s="311"/>
      <c r="F171" s="151" t="s">
        <v>468</v>
      </c>
      <c r="G171" s="3"/>
      <c r="H171" s="231" t="s">
        <v>944</v>
      </c>
      <c r="I171" s="3"/>
      <c r="J171" s="151" t="s">
        <v>314</v>
      </c>
      <c r="K171" s="151" t="s">
        <v>314</v>
      </c>
      <c r="L171" s="151" t="s">
        <v>314</v>
      </c>
      <c r="M171" s="151" t="s">
        <v>314</v>
      </c>
      <c r="N171" s="3"/>
      <c r="O171" s="159" t="s">
        <v>1129</v>
      </c>
      <c r="P171" s="3"/>
      <c r="Q171" s="154" t="s">
        <v>2187</v>
      </c>
      <c r="R171" s="3"/>
      <c r="S171" s="165" t="s">
        <v>942</v>
      </c>
      <c r="T171" s="3"/>
      <c r="U171" s="196" t="s">
        <v>209</v>
      </c>
      <c r="V171" s="3"/>
      <c r="W171" s="155"/>
      <c r="X171" s="156"/>
      <c r="Y171" s="156"/>
      <c r="Z171" s="156"/>
      <c r="AA171" s="151">
        <v>1</v>
      </c>
      <c r="AB171" s="151">
        <v>1</v>
      </c>
      <c r="AC171" s="227"/>
      <c r="AD171" s="227"/>
      <c r="AE171" s="157"/>
      <c r="AF171" s="3"/>
      <c r="AG171" s="3"/>
      <c r="AH171" s="3"/>
    </row>
    <row r="172" spans="2:34" s="118" customFormat="1" ht="60.65" customHeight="1" x14ac:dyDescent="0.3">
      <c r="B172" s="180" t="s">
        <v>2300</v>
      </c>
      <c r="D172" s="152" t="s">
        <v>2884</v>
      </c>
      <c r="F172" s="173" t="s">
        <v>468</v>
      </c>
      <c r="G172" s="3"/>
      <c r="H172" s="158" t="s">
        <v>247</v>
      </c>
      <c r="I172" s="3"/>
      <c r="J172" s="670" t="s">
        <v>2998</v>
      </c>
      <c r="K172" s="671"/>
      <c r="L172" s="671"/>
      <c r="M172" s="672"/>
      <c r="N172" s="3"/>
      <c r="O172" s="192" t="s">
        <v>2299</v>
      </c>
      <c r="P172" s="3"/>
      <c r="Q172" s="294" t="s">
        <v>2699</v>
      </c>
      <c r="R172" s="3"/>
      <c r="S172" s="165" t="s">
        <v>942</v>
      </c>
      <c r="T172" s="3"/>
      <c r="U172" s="196" t="s">
        <v>220</v>
      </c>
      <c r="V172" s="3"/>
      <c r="W172" s="155"/>
      <c r="X172" s="156"/>
      <c r="Y172" s="156"/>
      <c r="Z172" s="156"/>
      <c r="AA172" s="151">
        <v>1</v>
      </c>
      <c r="AB172" s="151"/>
      <c r="AC172" s="227"/>
      <c r="AD172" s="227">
        <v>1</v>
      </c>
      <c r="AE172" s="157"/>
      <c r="AF172" s="3"/>
      <c r="AG172" s="3"/>
      <c r="AH172" s="3"/>
    </row>
    <row r="173" spans="2:34" s="118" customFormat="1" ht="151.25" customHeight="1" thickBot="1" x14ac:dyDescent="0.35">
      <c r="B173" s="463" t="s">
        <v>661</v>
      </c>
      <c r="C173" s="308"/>
      <c r="D173" s="441" t="s">
        <v>2517</v>
      </c>
      <c r="E173" s="308"/>
      <c r="F173" s="173" t="s">
        <v>247</v>
      </c>
      <c r="G173" s="3"/>
      <c r="H173" s="446" t="s">
        <v>944</v>
      </c>
      <c r="I173" s="3"/>
      <c r="J173" s="677" t="s">
        <v>2945</v>
      </c>
      <c r="K173" s="678"/>
      <c r="L173" s="678"/>
      <c r="M173" s="679"/>
      <c r="N173" s="3"/>
      <c r="O173" s="447" t="s">
        <v>1129</v>
      </c>
      <c r="P173" s="3"/>
      <c r="Q173" s="448" t="s">
        <v>2186</v>
      </c>
      <c r="R173" s="3"/>
      <c r="S173" s="449" t="s">
        <v>942</v>
      </c>
      <c r="T173" s="3"/>
      <c r="U173" s="309" t="s">
        <v>209</v>
      </c>
      <c r="V173" s="3"/>
      <c r="W173" s="243"/>
      <c r="X173" s="244"/>
      <c r="Y173" s="244"/>
      <c r="Z173" s="244"/>
      <c r="AA173" s="245">
        <v>1</v>
      </c>
      <c r="AB173" s="245">
        <v>1</v>
      </c>
      <c r="AC173" s="246"/>
      <c r="AD173" s="246"/>
      <c r="AE173" s="242"/>
      <c r="AF173" s="3"/>
      <c r="AG173" s="3"/>
      <c r="AH173" s="3"/>
    </row>
    <row r="174" spans="2:34" s="318" customFormat="1" ht="24" customHeight="1" thickBot="1" x14ac:dyDescent="0.4">
      <c r="B174" s="319"/>
      <c r="C174" s="320"/>
      <c r="D174" s="320"/>
      <c r="E174" s="320"/>
      <c r="F174" s="320"/>
      <c r="G174" s="320"/>
      <c r="H174" s="320"/>
      <c r="I174" s="320"/>
      <c r="J174" s="320"/>
      <c r="K174" s="320"/>
      <c r="L174" s="320"/>
      <c r="M174" s="320"/>
      <c r="N174" s="320"/>
      <c r="O174" s="674" t="s">
        <v>3023</v>
      </c>
      <c r="P174" s="674"/>
      <c r="Q174" s="674"/>
      <c r="R174" s="674"/>
      <c r="S174" s="674"/>
      <c r="T174" s="313"/>
      <c r="U174" s="313"/>
      <c r="V174" s="314"/>
      <c r="W174" s="315">
        <f>SUM(W152:W173)</f>
        <v>0</v>
      </c>
      <c r="X174" s="315">
        <f t="shared" ref="X174:AD174" si="4">SUM(X152:X173)</f>
        <v>0</v>
      </c>
      <c r="Y174" s="315">
        <f t="shared" si="4"/>
        <v>1</v>
      </c>
      <c r="Z174" s="315">
        <f t="shared" si="4"/>
        <v>0</v>
      </c>
      <c r="AA174" s="315">
        <f t="shared" si="4"/>
        <v>22</v>
      </c>
      <c r="AB174" s="315">
        <f t="shared" si="4"/>
        <v>11</v>
      </c>
      <c r="AC174" s="315">
        <f t="shared" si="4"/>
        <v>7</v>
      </c>
      <c r="AD174" s="315">
        <f t="shared" si="4"/>
        <v>4</v>
      </c>
      <c r="AE174" s="316">
        <f>SUM(AE152:AE173)</f>
        <v>0</v>
      </c>
      <c r="AF174" s="317"/>
      <c r="AG174" s="317"/>
      <c r="AH174" s="317"/>
    </row>
    <row r="175" spans="2:34" s="118" customFormat="1" ht="13.5" thickBot="1" x14ac:dyDescent="0.35">
      <c r="B175" s="469"/>
      <c r="C175" s="470"/>
      <c r="D175" s="471"/>
      <c r="E175" s="470"/>
      <c r="F175" s="471"/>
      <c r="G175" s="471"/>
      <c r="H175" s="472"/>
      <c r="I175" s="471"/>
      <c r="J175" s="471"/>
      <c r="K175" s="471"/>
      <c r="L175" s="471"/>
      <c r="M175" s="471"/>
      <c r="N175" s="471"/>
      <c r="O175" s="473"/>
      <c r="P175" s="471"/>
      <c r="Q175" s="473"/>
      <c r="R175" s="471"/>
      <c r="S175" s="472"/>
      <c r="T175" s="471"/>
      <c r="U175" s="474"/>
      <c r="V175" s="471"/>
      <c r="W175" s="471"/>
      <c r="X175" s="471"/>
      <c r="Y175" s="471"/>
      <c r="Z175" s="471"/>
      <c r="AA175" s="471"/>
      <c r="AB175" s="471"/>
      <c r="AC175" s="471"/>
      <c r="AD175" s="471"/>
      <c r="AE175" s="475"/>
      <c r="AF175" s="3"/>
      <c r="AG175" s="3"/>
      <c r="AH175" s="3"/>
    </row>
    <row r="176" spans="2:34" s="118" customFormat="1" ht="24" customHeight="1" thickBot="1" x14ac:dyDescent="0.35">
      <c r="B176" s="680" t="s">
        <v>3022</v>
      </c>
      <c r="C176" s="681"/>
      <c r="D176" s="681"/>
      <c r="E176" s="681"/>
      <c r="F176" s="681"/>
      <c r="G176" s="681"/>
      <c r="H176" s="681"/>
      <c r="I176" s="681"/>
      <c r="J176" s="681"/>
      <c r="K176" s="681"/>
      <c r="L176" s="681"/>
      <c r="M176" s="681"/>
      <c r="N176" s="681"/>
      <c r="O176" s="681"/>
      <c r="P176" s="681"/>
      <c r="Q176" s="681"/>
      <c r="R176" s="126"/>
      <c r="S176" s="125"/>
      <c r="T176" s="126"/>
      <c r="U176" s="143"/>
      <c r="V176" s="126"/>
      <c r="W176" s="126"/>
      <c r="X176" s="126"/>
      <c r="Y176" s="126"/>
      <c r="Z176" s="126"/>
      <c r="AA176" s="126"/>
      <c r="AB176" s="126"/>
      <c r="AC176" s="126"/>
      <c r="AD176" s="126"/>
      <c r="AE176" s="127"/>
      <c r="AF176" s="3"/>
      <c r="AG176" s="3"/>
      <c r="AH176" s="3"/>
    </row>
    <row r="177" spans="2:34" s="118" customFormat="1" ht="51" customHeight="1" x14ac:dyDescent="0.3">
      <c r="B177" s="180" t="s">
        <v>211</v>
      </c>
      <c r="C177" s="310"/>
      <c r="D177" s="152" t="s">
        <v>2517</v>
      </c>
      <c r="E177" s="311"/>
      <c r="F177" s="173" t="s">
        <v>247</v>
      </c>
      <c r="G177" s="3"/>
      <c r="H177" s="173" t="s">
        <v>247</v>
      </c>
      <c r="I177" s="3"/>
      <c r="J177" s="670" t="s">
        <v>2995</v>
      </c>
      <c r="K177" s="671"/>
      <c r="L177" s="671"/>
      <c r="M177" s="672"/>
      <c r="N177" s="3"/>
      <c r="O177" s="159" t="s">
        <v>1129</v>
      </c>
      <c r="P177" s="3"/>
      <c r="Q177" s="154" t="s">
        <v>1809</v>
      </c>
      <c r="R177" s="3"/>
      <c r="S177" s="166" t="s">
        <v>979</v>
      </c>
      <c r="T177" s="3"/>
      <c r="U177" s="196" t="s">
        <v>209</v>
      </c>
      <c r="V177" s="3"/>
      <c r="W177" s="155"/>
      <c r="X177" s="156"/>
      <c r="Y177" s="156"/>
      <c r="Z177" s="156">
        <v>1</v>
      </c>
      <c r="AA177" s="151"/>
      <c r="AB177" s="151">
        <v>1</v>
      </c>
      <c r="AC177" s="227"/>
      <c r="AD177" s="227"/>
      <c r="AE177" s="157"/>
      <c r="AF177" s="3"/>
      <c r="AG177" s="3"/>
      <c r="AH177" s="3"/>
    </row>
    <row r="178" spans="2:34" s="118" customFormat="1" ht="51" customHeight="1" x14ac:dyDescent="0.3">
      <c r="B178" s="180" t="s">
        <v>3155</v>
      </c>
      <c r="C178" s="310"/>
      <c r="D178" s="152" t="s">
        <v>3156</v>
      </c>
      <c r="E178" s="311"/>
      <c r="F178" s="173" t="s">
        <v>247</v>
      </c>
      <c r="G178" s="3"/>
      <c r="H178" s="173" t="s">
        <v>247</v>
      </c>
      <c r="I178" s="3"/>
      <c r="J178" s="152" t="s">
        <v>314</v>
      </c>
      <c r="K178" s="152" t="s">
        <v>314</v>
      </c>
      <c r="L178" s="152" t="s">
        <v>314</v>
      </c>
      <c r="M178" s="152" t="s">
        <v>314</v>
      </c>
      <c r="N178" s="3"/>
      <c r="O178" s="159" t="s">
        <v>1129</v>
      </c>
      <c r="P178" s="3"/>
      <c r="Q178" s="204" t="s">
        <v>3157</v>
      </c>
      <c r="R178" s="3"/>
      <c r="S178" s="160" t="s">
        <v>1059</v>
      </c>
      <c r="T178" s="3"/>
      <c r="U178" s="161" t="s">
        <v>247</v>
      </c>
      <c r="V178" s="3"/>
      <c r="W178" s="155"/>
      <c r="X178" s="156"/>
      <c r="Y178" s="156"/>
      <c r="Z178" s="156">
        <v>1</v>
      </c>
      <c r="AA178" s="151"/>
      <c r="AB178" s="151"/>
      <c r="AC178" s="227">
        <v>1</v>
      </c>
      <c r="AD178" s="227"/>
      <c r="AE178" s="157"/>
      <c r="AF178" s="3"/>
      <c r="AG178" s="3"/>
      <c r="AH178" s="3"/>
    </row>
    <row r="179" spans="2:34" s="118" customFormat="1" ht="50.4" customHeight="1" x14ac:dyDescent="0.3">
      <c r="B179" s="181" t="s">
        <v>375</v>
      </c>
      <c r="C179" s="310"/>
      <c r="D179" s="152" t="s">
        <v>2517</v>
      </c>
      <c r="E179" s="311"/>
      <c r="F179" s="151" t="s">
        <v>468</v>
      </c>
      <c r="G179" s="3"/>
      <c r="H179" s="152" t="s">
        <v>468</v>
      </c>
      <c r="I179" s="3"/>
      <c r="J179" s="152" t="s">
        <v>314</v>
      </c>
      <c r="K179" s="152" t="s">
        <v>314</v>
      </c>
      <c r="L179" s="152" t="s">
        <v>314</v>
      </c>
      <c r="M179" s="152" t="s">
        <v>314</v>
      </c>
      <c r="N179" s="3"/>
      <c r="O179" s="159" t="s">
        <v>1129</v>
      </c>
      <c r="P179" s="3"/>
      <c r="Q179" s="204" t="s">
        <v>2192</v>
      </c>
      <c r="R179" s="3"/>
      <c r="S179" s="160" t="s">
        <v>1059</v>
      </c>
      <c r="T179" s="3"/>
      <c r="U179" s="161" t="s">
        <v>247</v>
      </c>
      <c r="V179" s="3"/>
      <c r="W179" s="155"/>
      <c r="X179" s="156"/>
      <c r="Y179" s="156"/>
      <c r="Z179" s="151">
        <v>1</v>
      </c>
      <c r="AA179" s="151"/>
      <c r="AB179" s="151">
        <v>1</v>
      </c>
      <c r="AC179" s="227"/>
      <c r="AD179" s="227"/>
      <c r="AE179" s="157"/>
      <c r="AF179" s="3"/>
      <c r="AG179" s="3"/>
      <c r="AH179" s="3"/>
    </row>
    <row r="180" spans="2:34" s="118" customFormat="1" ht="50.4" customHeight="1" x14ac:dyDescent="0.3">
      <c r="B180" s="181" t="s">
        <v>379</v>
      </c>
      <c r="C180" s="310"/>
      <c r="D180" s="231" t="s">
        <v>2517</v>
      </c>
      <c r="E180" s="311"/>
      <c r="F180" s="152" t="s">
        <v>468</v>
      </c>
      <c r="G180" s="3"/>
      <c r="H180" s="152" t="s">
        <v>468</v>
      </c>
      <c r="I180" s="3"/>
      <c r="J180" s="151" t="s">
        <v>468</v>
      </c>
      <c r="K180" s="151" t="s">
        <v>468</v>
      </c>
      <c r="L180" s="152" t="s">
        <v>1017</v>
      </c>
      <c r="M180" s="151" t="s">
        <v>316</v>
      </c>
      <c r="N180" s="3"/>
      <c r="O180" s="159" t="s">
        <v>1129</v>
      </c>
      <c r="P180" s="3"/>
      <c r="Q180" s="159" t="s">
        <v>1129</v>
      </c>
      <c r="R180" s="3"/>
      <c r="S180" s="166" t="s">
        <v>1059</v>
      </c>
      <c r="T180" s="3"/>
      <c r="U180" s="161" t="s">
        <v>247</v>
      </c>
      <c r="V180" s="3"/>
      <c r="W180" s="155"/>
      <c r="X180" s="156"/>
      <c r="Y180" s="156"/>
      <c r="Z180" s="156">
        <v>1</v>
      </c>
      <c r="AA180" s="151"/>
      <c r="AB180" s="151">
        <v>1</v>
      </c>
      <c r="AC180" s="227"/>
      <c r="AD180" s="227"/>
      <c r="AE180" s="157"/>
      <c r="AF180" s="3"/>
      <c r="AG180" s="3"/>
      <c r="AH180" s="3"/>
    </row>
    <row r="181" spans="2:34" s="118" customFormat="1" ht="208" x14ac:dyDescent="0.3">
      <c r="B181" s="180" t="s">
        <v>366</v>
      </c>
      <c r="C181" s="310"/>
      <c r="D181" s="152" t="s">
        <v>2517</v>
      </c>
      <c r="E181" s="311"/>
      <c r="F181" s="151" t="s">
        <v>468</v>
      </c>
      <c r="G181" s="3"/>
      <c r="H181" s="152" t="s">
        <v>468</v>
      </c>
      <c r="I181" s="3"/>
      <c r="J181" s="670" t="s">
        <v>873</v>
      </c>
      <c r="K181" s="671"/>
      <c r="L181" s="671"/>
      <c r="M181" s="672"/>
      <c r="N181" s="3"/>
      <c r="O181" s="186" t="s">
        <v>1808</v>
      </c>
      <c r="P181" s="3"/>
      <c r="Q181" s="204" t="s">
        <v>2182</v>
      </c>
      <c r="R181" s="3"/>
      <c r="S181" s="170" t="s">
        <v>2505</v>
      </c>
      <c r="T181" s="161"/>
      <c r="U181" s="161" t="s">
        <v>247</v>
      </c>
      <c r="V181" s="3"/>
      <c r="W181" s="155"/>
      <c r="X181" s="156"/>
      <c r="Y181" s="156"/>
      <c r="Z181" s="156">
        <v>1</v>
      </c>
      <c r="AA181" s="151"/>
      <c r="AB181" s="151">
        <v>1</v>
      </c>
      <c r="AC181" s="227"/>
      <c r="AD181" s="227"/>
      <c r="AE181" s="157"/>
      <c r="AF181" s="3"/>
      <c r="AG181" s="3"/>
      <c r="AH181" s="3"/>
    </row>
    <row r="182" spans="2:34" s="118" customFormat="1" ht="96.65" customHeight="1" x14ac:dyDescent="0.3">
      <c r="B182" s="181" t="s">
        <v>367</v>
      </c>
      <c r="C182" s="310"/>
      <c r="D182" s="152" t="s">
        <v>2517</v>
      </c>
      <c r="E182" s="311"/>
      <c r="F182" s="151" t="s">
        <v>468</v>
      </c>
      <c r="G182" s="3"/>
      <c r="H182" s="231" t="s">
        <v>944</v>
      </c>
      <c r="I182" s="3"/>
      <c r="J182" s="151" t="s">
        <v>468</v>
      </c>
      <c r="K182" s="151" t="s">
        <v>468</v>
      </c>
      <c r="L182" s="152" t="s">
        <v>1739</v>
      </c>
      <c r="M182" s="152" t="s">
        <v>1019</v>
      </c>
      <c r="N182" s="3"/>
      <c r="O182" s="159" t="s">
        <v>1129</v>
      </c>
      <c r="P182" s="3"/>
      <c r="Q182" s="153" t="s">
        <v>1917</v>
      </c>
      <c r="R182" s="3"/>
      <c r="S182" s="170" t="s">
        <v>2505</v>
      </c>
      <c r="T182" s="3"/>
      <c r="U182" s="161" t="s">
        <v>247</v>
      </c>
      <c r="V182" s="3"/>
      <c r="W182" s="155"/>
      <c r="X182" s="156"/>
      <c r="Y182" s="156"/>
      <c r="Z182" s="156">
        <v>1</v>
      </c>
      <c r="AA182" s="151"/>
      <c r="AB182" s="151">
        <v>1</v>
      </c>
      <c r="AC182" s="227"/>
      <c r="AD182" s="227"/>
      <c r="AE182" s="157"/>
      <c r="AF182" s="3"/>
      <c r="AG182" s="3"/>
      <c r="AH182" s="3"/>
    </row>
    <row r="183" spans="2:34" s="118" customFormat="1" ht="50.4" customHeight="1" thickBot="1" x14ac:dyDescent="0.35">
      <c r="B183" s="463" t="s">
        <v>724</v>
      </c>
      <c r="C183" s="308"/>
      <c r="D183" s="441" t="s">
        <v>2517</v>
      </c>
      <c r="E183" s="308"/>
      <c r="F183" s="245" t="s">
        <v>468</v>
      </c>
      <c r="G183" s="3"/>
      <c r="H183" s="441" t="s">
        <v>468</v>
      </c>
      <c r="I183" s="3"/>
      <c r="J183" s="245" t="s">
        <v>468</v>
      </c>
      <c r="K183" s="245" t="s">
        <v>468</v>
      </c>
      <c r="L183" s="441" t="s">
        <v>750</v>
      </c>
      <c r="M183" s="245" t="s">
        <v>316</v>
      </c>
      <c r="N183" s="3"/>
      <c r="O183" s="447" t="s">
        <v>1129</v>
      </c>
      <c r="P183" s="3"/>
      <c r="Q183" s="450" t="s">
        <v>1742</v>
      </c>
      <c r="R183" s="3"/>
      <c r="S183" s="442" t="s">
        <v>1059</v>
      </c>
      <c r="T183" s="3"/>
      <c r="U183" s="451" t="s">
        <v>247</v>
      </c>
      <c r="V183" s="445"/>
      <c r="W183" s="243"/>
      <c r="X183" s="244"/>
      <c r="Y183" s="244"/>
      <c r="Z183" s="244">
        <v>1</v>
      </c>
      <c r="AA183" s="245"/>
      <c r="AB183" s="245">
        <v>1</v>
      </c>
      <c r="AC183" s="246"/>
      <c r="AD183" s="246"/>
      <c r="AE183" s="242"/>
      <c r="AF183" s="3"/>
      <c r="AG183" s="3"/>
      <c r="AH183" s="3"/>
    </row>
    <row r="184" spans="2:34" s="318" customFormat="1" ht="24" customHeight="1" thickBot="1" x14ac:dyDescent="0.4">
      <c r="B184" s="319"/>
      <c r="C184" s="320"/>
      <c r="D184" s="320"/>
      <c r="E184" s="320"/>
      <c r="F184" s="320"/>
      <c r="G184" s="320"/>
      <c r="H184" s="320"/>
      <c r="I184" s="320"/>
      <c r="J184" s="320"/>
      <c r="K184" s="320"/>
      <c r="L184" s="320"/>
      <c r="M184" s="320"/>
      <c r="N184" s="320"/>
      <c r="O184" s="674" t="s">
        <v>2508</v>
      </c>
      <c r="P184" s="674"/>
      <c r="Q184" s="674"/>
      <c r="R184" s="674"/>
      <c r="S184" s="674"/>
      <c r="T184" s="313"/>
      <c r="U184" s="313"/>
      <c r="V184" s="314"/>
      <c r="W184" s="315">
        <f>SUM(W177:W183)</f>
        <v>0</v>
      </c>
      <c r="X184" s="315">
        <f t="shared" ref="X184:AE184" si="5">SUM(X177:X183)</f>
        <v>0</v>
      </c>
      <c r="Y184" s="315">
        <f t="shared" si="5"/>
        <v>0</v>
      </c>
      <c r="Z184" s="315">
        <f t="shared" si="5"/>
        <v>7</v>
      </c>
      <c r="AA184" s="315">
        <f t="shared" si="5"/>
        <v>0</v>
      </c>
      <c r="AB184" s="315">
        <f t="shared" si="5"/>
        <v>6</v>
      </c>
      <c r="AC184" s="315">
        <f t="shared" si="5"/>
        <v>1</v>
      </c>
      <c r="AD184" s="315">
        <f t="shared" si="5"/>
        <v>0</v>
      </c>
      <c r="AE184" s="316">
        <f t="shared" si="5"/>
        <v>0</v>
      </c>
      <c r="AF184" s="317"/>
      <c r="AG184" s="317"/>
      <c r="AH184" s="317"/>
    </row>
    <row r="185" spans="2:34" s="118" customFormat="1" ht="13.5" thickBot="1" x14ac:dyDescent="0.35">
      <c r="B185" s="482"/>
      <c r="C185" s="477"/>
      <c r="D185" s="478"/>
      <c r="E185" s="477"/>
      <c r="F185" s="478"/>
      <c r="G185" s="478"/>
      <c r="H185" s="479"/>
      <c r="I185" s="478"/>
      <c r="J185" s="478"/>
      <c r="K185" s="478"/>
      <c r="L185" s="478"/>
      <c r="M185" s="478"/>
      <c r="N185" s="478"/>
      <c r="O185" s="480"/>
      <c r="P185" s="478"/>
      <c r="Q185" s="480"/>
      <c r="R185" s="478"/>
      <c r="S185" s="479"/>
      <c r="T185" s="478"/>
      <c r="U185" s="481"/>
      <c r="V185" s="478"/>
      <c r="W185" s="478"/>
      <c r="X185" s="478"/>
      <c r="Y185" s="478"/>
      <c r="Z185" s="478"/>
      <c r="AA185" s="478"/>
      <c r="AB185" s="478"/>
      <c r="AC185" s="478"/>
      <c r="AD185" s="478"/>
      <c r="AE185" s="478"/>
      <c r="AF185" s="3"/>
      <c r="AG185" s="3"/>
      <c r="AH185" s="3"/>
    </row>
    <row r="186" spans="2:34" s="318" customFormat="1" ht="24" customHeight="1" thickBot="1" x14ac:dyDescent="0.4">
      <c r="B186" s="680" t="s">
        <v>2506</v>
      </c>
      <c r="C186" s="681"/>
      <c r="D186" s="681"/>
      <c r="E186" s="681"/>
      <c r="F186" s="681"/>
      <c r="G186" s="681"/>
      <c r="H186" s="681"/>
      <c r="I186" s="681"/>
      <c r="J186" s="681"/>
      <c r="K186" s="681"/>
      <c r="L186" s="681"/>
      <c r="M186" s="681"/>
      <c r="N186" s="681"/>
      <c r="O186" s="681"/>
      <c r="P186" s="681"/>
      <c r="Q186" s="681"/>
      <c r="R186" s="323"/>
      <c r="S186" s="322"/>
      <c r="T186" s="323"/>
      <c r="U186" s="324"/>
      <c r="V186" s="323"/>
      <c r="W186" s="323"/>
      <c r="X186" s="323"/>
      <c r="Y186" s="323"/>
      <c r="Z186" s="323"/>
      <c r="AA186" s="323"/>
      <c r="AB186" s="323"/>
      <c r="AC186" s="323"/>
      <c r="AD186" s="323"/>
      <c r="AE186" s="325"/>
      <c r="AF186" s="317"/>
      <c r="AG186" s="317"/>
      <c r="AH186" s="317"/>
    </row>
    <row r="187" spans="2:34" s="118" customFormat="1" ht="41" customHeight="1" x14ac:dyDescent="0.3">
      <c r="B187" s="224" t="s">
        <v>2016</v>
      </c>
      <c r="D187" s="212" t="s">
        <v>2667</v>
      </c>
      <c r="F187" s="145" t="s">
        <v>248</v>
      </c>
      <c r="G187" s="3"/>
      <c r="H187" s="146" t="s">
        <v>248</v>
      </c>
      <c r="I187" s="3"/>
      <c r="J187" s="670" t="s">
        <v>2999</v>
      </c>
      <c r="K187" s="671"/>
      <c r="L187" s="671"/>
      <c r="M187" s="672"/>
      <c r="N187" s="3"/>
      <c r="O187" s="370" t="s">
        <v>2580</v>
      </c>
      <c r="P187" s="3"/>
      <c r="Q187" s="306" t="s">
        <v>2179</v>
      </c>
      <c r="R187" s="3"/>
      <c r="S187" s="146" t="s">
        <v>2023</v>
      </c>
      <c r="T187" s="3"/>
      <c r="U187" s="371" t="s">
        <v>220</v>
      </c>
      <c r="V187" s="3"/>
      <c r="W187" s="147">
        <v>1</v>
      </c>
      <c r="X187" s="148"/>
      <c r="Y187" s="148"/>
      <c r="Z187" s="148"/>
      <c r="AA187" s="145"/>
      <c r="AB187" s="145"/>
      <c r="AC187" s="228"/>
      <c r="AD187" s="228"/>
      <c r="AE187" s="149">
        <v>1</v>
      </c>
      <c r="AF187" s="3"/>
      <c r="AG187" s="3"/>
      <c r="AH187" s="3"/>
    </row>
    <row r="188" spans="2:34" s="118" customFormat="1" ht="107.4" customHeight="1" x14ac:dyDescent="0.3">
      <c r="B188" s="224" t="s">
        <v>2018</v>
      </c>
      <c r="D188" s="212" t="s">
        <v>2667</v>
      </c>
      <c r="F188" s="146" t="s">
        <v>468</v>
      </c>
      <c r="G188" s="3"/>
      <c r="H188" s="146" t="s">
        <v>314</v>
      </c>
      <c r="I188" s="3"/>
      <c r="J188" s="670" t="s">
        <v>3000</v>
      </c>
      <c r="K188" s="671"/>
      <c r="L188" s="671"/>
      <c r="M188" s="672"/>
      <c r="N188" s="3"/>
      <c r="O188" s="159" t="s">
        <v>1129</v>
      </c>
      <c r="P188" s="3"/>
      <c r="Q188" s="306" t="s">
        <v>2278</v>
      </c>
      <c r="R188" s="3"/>
      <c r="S188" s="165" t="s">
        <v>942</v>
      </c>
      <c r="T188" s="3"/>
      <c r="U188" s="196" t="s">
        <v>220</v>
      </c>
      <c r="V188" s="3"/>
      <c r="W188" s="147"/>
      <c r="X188" s="148"/>
      <c r="Y188" s="148"/>
      <c r="Z188" s="148"/>
      <c r="AA188" s="145">
        <v>1</v>
      </c>
      <c r="AB188" s="145"/>
      <c r="AC188" s="228"/>
      <c r="AD188" s="228"/>
      <c r="AE188" s="149">
        <v>1</v>
      </c>
      <c r="AF188" s="3"/>
      <c r="AG188" s="3"/>
      <c r="AH188" s="3"/>
    </row>
    <row r="189" spans="2:34" s="118" customFormat="1" ht="41" customHeight="1" x14ac:dyDescent="0.3">
      <c r="B189" s="224" t="s">
        <v>1770</v>
      </c>
      <c r="D189" s="212" t="s">
        <v>2667</v>
      </c>
      <c r="F189" s="145" t="s">
        <v>248</v>
      </c>
      <c r="G189" s="3"/>
      <c r="H189" s="146" t="s">
        <v>248</v>
      </c>
      <c r="I189" s="3"/>
      <c r="J189" s="670" t="s">
        <v>3001</v>
      </c>
      <c r="K189" s="671"/>
      <c r="L189" s="671"/>
      <c r="M189" s="672"/>
      <c r="N189" s="3"/>
      <c r="O189" s="370" t="s">
        <v>2580</v>
      </c>
      <c r="P189" s="3"/>
      <c r="Q189" s="306" t="s">
        <v>2179</v>
      </c>
      <c r="R189" s="3"/>
      <c r="S189" s="146" t="s">
        <v>2023</v>
      </c>
      <c r="T189" s="3"/>
      <c r="U189" s="371" t="s">
        <v>220</v>
      </c>
      <c r="V189" s="3"/>
      <c r="W189" s="147">
        <v>1</v>
      </c>
      <c r="X189" s="148"/>
      <c r="Y189" s="148"/>
      <c r="Z189" s="148"/>
      <c r="AA189" s="145"/>
      <c r="AB189" s="145">
        <v>1</v>
      </c>
      <c r="AC189" s="228"/>
      <c r="AD189" s="228"/>
      <c r="AE189" s="149">
        <v>1</v>
      </c>
      <c r="AF189" s="3"/>
      <c r="AG189" s="3"/>
      <c r="AH189" s="3"/>
    </row>
    <row r="190" spans="2:34" s="118" customFormat="1" ht="77.400000000000006" customHeight="1" x14ac:dyDescent="0.3">
      <c r="B190" s="224" t="s">
        <v>1902</v>
      </c>
      <c r="D190" s="212" t="s">
        <v>2667</v>
      </c>
      <c r="F190" s="241" t="s">
        <v>247</v>
      </c>
      <c r="G190" s="3"/>
      <c r="H190" s="212" t="s">
        <v>247</v>
      </c>
      <c r="I190" s="3"/>
      <c r="J190" s="670" t="s">
        <v>2277</v>
      </c>
      <c r="K190" s="671"/>
      <c r="L190" s="671"/>
      <c r="M190" s="672"/>
      <c r="N190" s="3"/>
      <c r="O190" s="159" t="s">
        <v>1129</v>
      </c>
      <c r="P190" s="3"/>
      <c r="Q190" s="306" t="s">
        <v>2279</v>
      </c>
      <c r="R190" s="3"/>
      <c r="S190" s="165" t="s">
        <v>942</v>
      </c>
      <c r="T190" s="3"/>
      <c r="U190" s="196" t="s">
        <v>220</v>
      </c>
      <c r="V190" s="3"/>
      <c r="W190" s="147"/>
      <c r="X190" s="148"/>
      <c r="Y190" s="148"/>
      <c r="Z190" s="148"/>
      <c r="AA190" s="145">
        <v>1</v>
      </c>
      <c r="AB190" s="145"/>
      <c r="AC190" s="228"/>
      <c r="AD190" s="228"/>
      <c r="AE190" s="149">
        <v>1</v>
      </c>
      <c r="AF190" s="3"/>
      <c r="AG190" s="3"/>
      <c r="AH190" s="3"/>
    </row>
    <row r="191" spans="2:34" s="118" customFormat="1" ht="104.4" customHeight="1" x14ac:dyDescent="0.3">
      <c r="B191" s="224" t="s">
        <v>2019</v>
      </c>
      <c r="D191" s="212" t="s">
        <v>2667</v>
      </c>
      <c r="F191" s="146" t="s">
        <v>2262</v>
      </c>
      <c r="G191" s="3"/>
      <c r="H191" s="146"/>
      <c r="I191" s="3"/>
      <c r="J191" s="670" t="s">
        <v>3000</v>
      </c>
      <c r="K191" s="671"/>
      <c r="L191" s="671"/>
      <c r="M191" s="672"/>
      <c r="N191" s="3"/>
      <c r="O191" s="159" t="s">
        <v>1129</v>
      </c>
      <c r="P191" s="3"/>
      <c r="Q191" s="306" t="s">
        <v>2278</v>
      </c>
      <c r="R191" s="3"/>
      <c r="S191" s="165" t="s">
        <v>942</v>
      </c>
      <c r="T191" s="3"/>
      <c r="U191" s="196" t="s">
        <v>220</v>
      </c>
      <c r="V191" s="3"/>
      <c r="W191" s="147"/>
      <c r="X191" s="148"/>
      <c r="Y191" s="148"/>
      <c r="Z191" s="148"/>
      <c r="AA191" s="145">
        <v>1</v>
      </c>
      <c r="AB191" s="145"/>
      <c r="AC191" s="228"/>
      <c r="AD191" s="228"/>
      <c r="AE191" s="149">
        <v>1</v>
      </c>
      <c r="AF191" s="3"/>
      <c r="AG191" s="3"/>
      <c r="AH191" s="3"/>
    </row>
    <row r="192" spans="2:34" s="118" customFormat="1" ht="41" customHeight="1" x14ac:dyDescent="0.3">
      <c r="B192" s="224" t="s">
        <v>1900</v>
      </c>
      <c r="D192" s="212" t="s">
        <v>2667</v>
      </c>
      <c r="F192" s="145"/>
      <c r="G192" s="3"/>
      <c r="H192" s="146"/>
      <c r="I192" s="3"/>
      <c r="J192" s="670" t="s">
        <v>2021</v>
      </c>
      <c r="K192" s="671"/>
      <c r="L192" s="671"/>
      <c r="M192" s="672"/>
      <c r="N192" s="3"/>
      <c r="O192" s="370" t="s">
        <v>2580</v>
      </c>
      <c r="P192" s="3"/>
      <c r="Q192" s="306" t="s">
        <v>2179</v>
      </c>
      <c r="R192" s="3"/>
      <c r="S192" s="146" t="s">
        <v>2023</v>
      </c>
      <c r="T192" s="3"/>
      <c r="U192" s="371" t="s">
        <v>220</v>
      </c>
      <c r="V192" s="3"/>
      <c r="W192" s="147">
        <v>1</v>
      </c>
      <c r="X192" s="148"/>
      <c r="Y192" s="148"/>
      <c r="Z192" s="148"/>
      <c r="AA192" s="145"/>
      <c r="AB192" s="145"/>
      <c r="AC192" s="228"/>
      <c r="AD192" s="228"/>
      <c r="AE192" s="149">
        <v>1</v>
      </c>
      <c r="AF192" s="3"/>
      <c r="AG192" s="3"/>
      <c r="AH192" s="3"/>
    </row>
    <row r="193" spans="2:34" s="118" customFormat="1" ht="41" customHeight="1" x14ac:dyDescent="0.3">
      <c r="B193" s="224" t="s">
        <v>1901</v>
      </c>
      <c r="D193" s="212" t="s">
        <v>2667</v>
      </c>
      <c r="F193" s="145"/>
      <c r="G193" s="3"/>
      <c r="H193" s="146"/>
      <c r="I193" s="3"/>
      <c r="J193" s="670" t="s">
        <v>2021</v>
      </c>
      <c r="K193" s="671"/>
      <c r="L193" s="671"/>
      <c r="M193" s="672"/>
      <c r="N193" s="3"/>
      <c r="O193" s="370" t="s">
        <v>2580</v>
      </c>
      <c r="P193" s="3"/>
      <c r="Q193" s="306" t="s">
        <v>2179</v>
      </c>
      <c r="R193" s="3"/>
      <c r="S193" s="146" t="s">
        <v>2023</v>
      </c>
      <c r="T193" s="3"/>
      <c r="U193" s="371" t="s">
        <v>220</v>
      </c>
      <c r="V193" s="3"/>
      <c r="W193" s="147">
        <v>1</v>
      </c>
      <c r="X193" s="148"/>
      <c r="Y193" s="148"/>
      <c r="Z193" s="148"/>
      <c r="AA193" s="145"/>
      <c r="AB193" s="145"/>
      <c r="AC193" s="228"/>
      <c r="AD193" s="228"/>
      <c r="AE193" s="149">
        <v>1</v>
      </c>
      <c r="AF193" s="3"/>
      <c r="AG193" s="3"/>
      <c r="AH193" s="3"/>
    </row>
    <row r="194" spans="2:34" s="118" customFormat="1" ht="41" customHeight="1" thickBot="1" x14ac:dyDescent="0.35">
      <c r="B194" s="465" t="s">
        <v>2017</v>
      </c>
      <c r="C194" s="175"/>
      <c r="D194" s="466" t="s">
        <v>2667</v>
      </c>
      <c r="E194" s="175"/>
      <c r="F194" s="184"/>
      <c r="G194" s="176"/>
      <c r="H194" s="467"/>
      <c r="I194" s="176"/>
      <c r="J194" s="705" t="s">
        <v>2021</v>
      </c>
      <c r="K194" s="706"/>
      <c r="L194" s="706"/>
      <c r="M194" s="707"/>
      <c r="N194" s="176"/>
      <c r="O194" s="468" t="s">
        <v>2580</v>
      </c>
      <c r="P194" s="229"/>
      <c r="Q194" s="201" t="s">
        <v>2179</v>
      </c>
      <c r="R194" s="176"/>
      <c r="S194" s="467" t="s">
        <v>2023</v>
      </c>
      <c r="T194" s="3"/>
      <c r="U194" s="371" t="s">
        <v>220</v>
      </c>
      <c r="V194" s="176"/>
      <c r="W194" s="243">
        <v>1</v>
      </c>
      <c r="X194" s="244"/>
      <c r="Y194" s="244"/>
      <c r="Z194" s="244"/>
      <c r="AA194" s="245"/>
      <c r="AB194" s="245"/>
      <c r="AC194" s="246"/>
      <c r="AD194" s="246"/>
      <c r="AE194" s="242">
        <v>1</v>
      </c>
      <c r="AF194" s="3"/>
      <c r="AG194" s="3"/>
      <c r="AH194" s="3"/>
    </row>
    <row r="195" spans="2:34" s="318" customFormat="1" ht="24" customHeight="1" thickBot="1" x14ac:dyDescent="0.4">
      <c r="B195" s="319"/>
      <c r="C195" s="320"/>
      <c r="D195" s="320"/>
      <c r="E195" s="320"/>
      <c r="F195" s="320"/>
      <c r="G195" s="320"/>
      <c r="H195" s="320"/>
      <c r="I195" s="320"/>
      <c r="J195" s="320"/>
      <c r="K195" s="320"/>
      <c r="L195" s="320"/>
      <c r="M195" s="320"/>
      <c r="N195" s="320"/>
      <c r="O195" s="674" t="s">
        <v>2509</v>
      </c>
      <c r="P195" s="674"/>
      <c r="Q195" s="674"/>
      <c r="R195" s="674"/>
      <c r="S195" s="674"/>
      <c r="T195" s="313"/>
      <c r="U195" s="313"/>
      <c r="V195" s="314"/>
      <c r="W195" s="315">
        <f t="shared" ref="W195:AE195" si="6">SUM(W187:W194)</f>
        <v>5</v>
      </c>
      <c r="X195" s="315">
        <f t="shared" si="6"/>
        <v>0</v>
      </c>
      <c r="Y195" s="315">
        <f t="shared" si="6"/>
        <v>0</v>
      </c>
      <c r="Z195" s="315">
        <f t="shared" si="6"/>
        <v>0</v>
      </c>
      <c r="AA195" s="315">
        <f t="shared" si="6"/>
        <v>3</v>
      </c>
      <c r="AB195" s="315">
        <f t="shared" si="6"/>
        <v>1</v>
      </c>
      <c r="AC195" s="315">
        <f t="shared" si="6"/>
        <v>0</v>
      </c>
      <c r="AD195" s="315">
        <f t="shared" si="6"/>
        <v>0</v>
      </c>
      <c r="AE195" s="316">
        <f t="shared" si="6"/>
        <v>8</v>
      </c>
      <c r="AF195" s="317"/>
      <c r="AG195" s="317"/>
      <c r="AH195" s="317"/>
    </row>
    <row r="196" spans="2:34" s="118" customFormat="1" ht="13.5" thickBot="1" x14ac:dyDescent="0.35">
      <c r="B196" s="476"/>
      <c r="C196" s="477"/>
      <c r="D196" s="478"/>
      <c r="E196" s="477"/>
      <c r="F196" s="478"/>
      <c r="G196" s="478"/>
      <c r="H196" s="479"/>
      <c r="I196" s="478"/>
      <c r="J196" s="478"/>
      <c r="K196" s="478"/>
      <c r="L196" s="478"/>
      <c r="M196" s="478"/>
      <c r="N196" s="478"/>
      <c r="O196" s="480"/>
      <c r="P196" s="478"/>
      <c r="Q196" s="480"/>
      <c r="R196" s="478"/>
      <c r="S196" s="479"/>
      <c r="T196" s="478"/>
      <c r="U196" s="481"/>
      <c r="V196" s="478"/>
      <c r="W196" s="478"/>
      <c r="X196" s="478"/>
      <c r="Y196" s="478"/>
      <c r="Z196" s="478"/>
      <c r="AA196" s="478"/>
      <c r="AB196" s="478"/>
      <c r="AC196" s="478"/>
      <c r="AD196" s="478"/>
      <c r="AE196" s="478"/>
      <c r="AF196" s="3"/>
      <c r="AG196" s="3"/>
      <c r="AH196" s="3"/>
    </row>
    <row r="197" spans="2:34" s="318" customFormat="1" ht="24" customHeight="1" thickBot="1" x14ac:dyDescent="0.4">
      <c r="B197" s="319"/>
      <c r="C197" s="320"/>
      <c r="D197" s="320"/>
      <c r="E197" s="320"/>
      <c r="F197" s="320"/>
      <c r="G197" s="320"/>
      <c r="H197" s="320"/>
      <c r="I197" s="320"/>
      <c r="J197" s="320"/>
      <c r="K197" s="320"/>
      <c r="L197" s="320"/>
      <c r="M197" s="320"/>
      <c r="N197" s="320"/>
      <c r="O197" s="321"/>
      <c r="P197" s="321"/>
      <c r="Q197" s="674" t="s">
        <v>2510</v>
      </c>
      <c r="R197" s="674"/>
      <c r="S197" s="674"/>
      <c r="T197" s="313"/>
      <c r="U197" s="313"/>
      <c r="V197" s="314"/>
      <c r="W197" s="315">
        <f t="shared" ref="W197:AD197" si="7">+W195+W184+W174+W149+W130+W82+W59</f>
        <v>27</v>
      </c>
      <c r="X197" s="315">
        <f t="shared" si="7"/>
        <v>48</v>
      </c>
      <c r="Y197" s="315">
        <f t="shared" si="7"/>
        <v>61</v>
      </c>
      <c r="Z197" s="315">
        <f t="shared" si="7"/>
        <v>7</v>
      </c>
      <c r="AA197" s="315">
        <f t="shared" si="7"/>
        <v>25</v>
      </c>
      <c r="AB197" s="315">
        <f t="shared" si="7"/>
        <v>75</v>
      </c>
      <c r="AC197" s="315">
        <f t="shared" si="7"/>
        <v>38</v>
      </c>
      <c r="AD197" s="315">
        <f t="shared" si="7"/>
        <v>27</v>
      </c>
      <c r="AE197" s="316">
        <f>+AE195+AE174+AE130+AE59</f>
        <v>8</v>
      </c>
      <c r="AF197" s="317"/>
      <c r="AG197" s="317"/>
      <c r="AH197" s="317"/>
    </row>
    <row r="198" spans="2:34" s="118" customFormat="1" ht="13" x14ac:dyDescent="0.3">
      <c r="B198" s="40"/>
      <c r="D198" s="3"/>
      <c r="F198" s="3"/>
      <c r="G198" s="3"/>
      <c r="H198" s="7"/>
      <c r="I198" s="3"/>
      <c r="J198" s="3"/>
      <c r="K198" s="3"/>
      <c r="L198" s="3"/>
      <c r="M198" s="3"/>
      <c r="N198" s="3"/>
      <c r="O198" s="178"/>
      <c r="P198" s="3"/>
      <c r="Q198" s="178"/>
      <c r="R198" s="3"/>
      <c r="S198" s="7"/>
      <c r="T198" s="3"/>
      <c r="U198" s="179"/>
      <c r="V198" s="3"/>
      <c r="W198" s="3"/>
      <c r="X198" s="3"/>
      <c r="Y198" s="3"/>
      <c r="Z198" s="3"/>
      <c r="AA198" s="3"/>
      <c r="AB198" s="3"/>
      <c r="AC198" s="3"/>
      <c r="AD198" s="3"/>
      <c r="AE198" s="3"/>
      <c r="AF198" s="3"/>
      <c r="AG198" s="3"/>
      <c r="AH198" s="3"/>
    </row>
    <row r="199" spans="2:34" s="118" customFormat="1" ht="13" x14ac:dyDescent="0.3">
      <c r="B199" s="40"/>
      <c r="D199" s="3"/>
      <c r="F199" s="3"/>
      <c r="G199" s="3"/>
      <c r="H199" s="7"/>
      <c r="I199" s="3"/>
      <c r="J199" s="3"/>
      <c r="K199" s="3"/>
      <c r="L199" s="3"/>
      <c r="M199" s="3"/>
      <c r="N199" s="3"/>
      <c r="O199" s="178"/>
      <c r="P199" s="3"/>
      <c r="Q199" s="178"/>
      <c r="R199" s="3"/>
      <c r="S199" s="7"/>
      <c r="T199" s="3"/>
      <c r="U199" s="179"/>
      <c r="V199" s="3"/>
      <c r="W199" s="3"/>
      <c r="X199" s="3"/>
      <c r="Y199" s="3"/>
      <c r="Z199" s="3"/>
      <c r="AA199" s="3"/>
      <c r="AB199" s="3"/>
      <c r="AC199" s="3"/>
      <c r="AD199" s="3"/>
      <c r="AE199" s="3"/>
      <c r="AF199" s="3"/>
      <c r="AG199" s="3"/>
      <c r="AH199" s="3"/>
    </row>
    <row r="200" spans="2:34" s="118" customFormat="1" ht="13" x14ac:dyDescent="0.3">
      <c r="B200" s="40"/>
      <c r="D200" s="3"/>
      <c r="F200" s="3"/>
      <c r="G200" s="3"/>
      <c r="H200" s="7"/>
      <c r="I200" s="3"/>
      <c r="J200" s="3"/>
      <c r="K200" s="3"/>
      <c r="L200" s="3"/>
      <c r="M200" s="3"/>
      <c r="N200" s="3"/>
      <c r="O200" s="178"/>
      <c r="P200" s="3"/>
      <c r="Q200" s="178"/>
      <c r="R200" s="3"/>
      <c r="S200" s="7"/>
      <c r="T200" s="3"/>
      <c r="U200" s="179"/>
      <c r="V200" s="3"/>
      <c r="W200" s="3"/>
      <c r="X200" s="3"/>
      <c r="Y200" s="3"/>
      <c r="Z200" s="3"/>
      <c r="AA200" s="3"/>
      <c r="AB200" s="3"/>
      <c r="AC200" s="3"/>
      <c r="AD200" s="3"/>
      <c r="AE200" s="3"/>
      <c r="AF200" s="3"/>
      <c r="AG200" s="3"/>
      <c r="AH200" s="3"/>
    </row>
  </sheetData>
  <autoFilter ref="B4:AH174" xr:uid="{8A88A8D2-16D7-4949-A4EC-71932CB37677}"/>
  <mergeCells count="169">
    <mergeCell ref="B3:B4"/>
    <mergeCell ref="J191:M191"/>
    <mergeCell ref="F3:F4"/>
    <mergeCell ref="J110:M110"/>
    <mergeCell ref="J91:M91"/>
    <mergeCell ref="J113:M113"/>
    <mergeCell ref="J81:M81"/>
    <mergeCell ref="J100:M100"/>
    <mergeCell ref="J101:M101"/>
    <mergeCell ref="J87:M87"/>
    <mergeCell ref="J95:M95"/>
    <mergeCell ref="J107:M107"/>
    <mergeCell ref="J88:M88"/>
    <mergeCell ref="J38:M38"/>
    <mergeCell ref="J13:M13"/>
    <mergeCell ref="J36:M36"/>
    <mergeCell ref="J39:M39"/>
    <mergeCell ref="J51:M51"/>
    <mergeCell ref="J52:M52"/>
    <mergeCell ref="H3:H4"/>
    <mergeCell ref="J33:M33"/>
    <mergeCell ref="J41:M41"/>
    <mergeCell ref="J71:M71"/>
    <mergeCell ref="J45:M45"/>
    <mergeCell ref="J103:M103"/>
    <mergeCell ref="J115:M115"/>
    <mergeCell ref="J134:M134"/>
    <mergeCell ref="J56:M56"/>
    <mergeCell ref="J48:M48"/>
    <mergeCell ref="J54:M54"/>
    <mergeCell ref="J47:M47"/>
    <mergeCell ref="J55:M55"/>
    <mergeCell ref="D3:D4"/>
    <mergeCell ref="J102:M102"/>
    <mergeCell ref="B82:P82"/>
    <mergeCell ref="J73:M73"/>
    <mergeCell ref="J74:M74"/>
    <mergeCell ref="J75:M75"/>
    <mergeCell ref="J76:M76"/>
    <mergeCell ref="J77:M77"/>
    <mergeCell ref="J78:M78"/>
    <mergeCell ref="J79:M79"/>
    <mergeCell ref="J80:M80"/>
    <mergeCell ref="J98:M98"/>
    <mergeCell ref="J15:M15"/>
    <mergeCell ref="J27:M27"/>
    <mergeCell ref="J25:M25"/>
    <mergeCell ref="J7:M7"/>
    <mergeCell ref="O184:S184"/>
    <mergeCell ref="J140:M140"/>
    <mergeCell ref="J188:M188"/>
    <mergeCell ref="J139:M139"/>
    <mergeCell ref="B176:Q176"/>
    <mergeCell ref="J181:M181"/>
    <mergeCell ref="J193:M193"/>
    <mergeCell ref="J108:M108"/>
    <mergeCell ref="J40:M40"/>
    <mergeCell ref="B84:S84"/>
    <mergeCell ref="J49:M49"/>
    <mergeCell ref="J53:M53"/>
    <mergeCell ref="J112:M112"/>
    <mergeCell ref="J118:M118"/>
    <mergeCell ref="B130:P130"/>
    <mergeCell ref="J138:M138"/>
    <mergeCell ref="J105:M105"/>
    <mergeCell ref="J116:M116"/>
    <mergeCell ref="B135:B136"/>
    <mergeCell ref="D135:D136"/>
    <mergeCell ref="J114:M114"/>
    <mergeCell ref="J72:M72"/>
    <mergeCell ref="J104:M104"/>
    <mergeCell ref="J111:M111"/>
    <mergeCell ref="J133:M133"/>
    <mergeCell ref="J194:M194"/>
    <mergeCell ref="J192:M192"/>
    <mergeCell ref="J189:M189"/>
    <mergeCell ref="J159:M159"/>
    <mergeCell ref="J137:M137"/>
    <mergeCell ref="J143:M143"/>
    <mergeCell ref="J190:M190"/>
    <mergeCell ref="J153:M153"/>
    <mergeCell ref="J177:M177"/>
    <mergeCell ref="Q197:S197"/>
    <mergeCell ref="J128:M128"/>
    <mergeCell ref="J142:M142"/>
    <mergeCell ref="J145:M145"/>
    <mergeCell ref="J147:M147"/>
    <mergeCell ref="J148:M148"/>
    <mergeCell ref="J123:M123"/>
    <mergeCell ref="J57:M57"/>
    <mergeCell ref="J58:M58"/>
    <mergeCell ref="J119:M119"/>
    <mergeCell ref="J122:M122"/>
    <mergeCell ref="J165:M165"/>
    <mergeCell ref="J167:M167"/>
    <mergeCell ref="J157:M157"/>
    <mergeCell ref="J163:M163"/>
    <mergeCell ref="B186:Q186"/>
    <mergeCell ref="O195:S195"/>
    <mergeCell ref="Q135:Q136"/>
    <mergeCell ref="J135:M136"/>
    <mergeCell ref="J117:M117"/>
    <mergeCell ref="J141:M141"/>
    <mergeCell ref="J146:M146"/>
    <mergeCell ref="J124:M124"/>
    <mergeCell ref="J144:M144"/>
    <mergeCell ref="J3:M3"/>
    <mergeCell ref="J11:M11"/>
    <mergeCell ref="J12:M12"/>
    <mergeCell ref="J31:M31"/>
    <mergeCell ref="J44:M44"/>
    <mergeCell ref="J17:M17"/>
    <mergeCell ref="J43:M43"/>
    <mergeCell ref="J46:M46"/>
    <mergeCell ref="J8:M8"/>
    <mergeCell ref="J23:M23"/>
    <mergeCell ref="J24:M24"/>
    <mergeCell ref="J30:M30"/>
    <mergeCell ref="J34:M34"/>
    <mergeCell ref="J26:M26"/>
    <mergeCell ref="J22:M22"/>
    <mergeCell ref="Y135:Y136"/>
    <mergeCell ref="J172:M172"/>
    <mergeCell ref="J93:M93"/>
    <mergeCell ref="Q82:S82"/>
    <mergeCell ref="J169:M169"/>
    <mergeCell ref="J187:M187"/>
    <mergeCell ref="AD3:AD4"/>
    <mergeCell ref="J94:M94"/>
    <mergeCell ref="Q3:Q4"/>
    <mergeCell ref="AC3:AC4"/>
    <mergeCell ref="S3:U3"/>
    <mergeCell ref="J37:M37"/>
    <mergeCell ref="J21:M21"/>
    <mergeCell ref="J29:M29"/>
    <mergeCell ref="J68:M68"/>
    <mergeCell ref="J70:M70"/>
    <mergeCell ref="J62:M62"/>
    <mergeCell ref="J63:M63"/>
    <mergeCell ref="J64:M64"/>
    <mergeCell ref="J65:M65"/>
    <mergeCell ref="J66:M66"/>
    <mergeCell ref="J67:M67"/>
    <mergeCell ref="J69:M69"/>
    <mergeCell ref="O3:O4"/>
    <mergeCell ref="AD135:AD136"/>
    <mergeCell ref="J42:M42"/>
    <mergeCell ref="B2:AE2"/>
    <mergeCell ref="Q130:S130"/>
    <mergeCell ref="B59:P59"/>
    <mergeCell ref="Q59:S59"/>
    <mergeCell ref="O174:S174"/>
    <mergeCell ref="J173:M173"/>
    <mergeCell ref="J127:M127"/>
    <mergeCell ref="J120:M120"/>
    <mergeCell ref="J160:M160"/>
    <mergeCell ref="J154:M154"/>
    <mergeCell ref="B151:Q151"/>
    <mergeCell ref="B132:S132"/>
    <mergeCell ref="B149:P149"/>
    <mergeCell ref="Q149:S149"/>
    <mergeCell ref="AE3:AE4"/>
    <mergeCell ref="AA3:AA4"/>
    <mergeCell ref="X3:X4"/>
    <mergeCell ref="Y3:Y4"/>
    <mergeCell ref="AB3:AB4"/>
    <mergeCell ref="Z3:Z4"/>
    <mergeCell ref="J129:M129"/>
    <mergeCell ref="W3:W4"/>
  </mergeCells>
  <printOptions horizontalCentered="1"/>
  <pageMargins left="0" right="0" top="0.25" bottom="0.45" header="0.3" footer="0.2"/>
  <pageSetup scale="45" fitToHeight="10" orientation="landscape" r:id="rId1"/>
  <headerFooter>
    <oddFooter>&amp;L&amp;9Nike - Confidential Information&amp;C&amp;9Attorney / Client Privilege&amp;R&amp;9Page &amp;P of &amp;N
&amp;D</oddFooter>
  </headerFooter>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3CAEC028-46FC-4527-A8E3-3A42396B1A5F}">
          <x14:formula1>
            <xm:f>Data!$A$48:$A$58</xm:f>
          </x14:formula1>
          <xm:sqref>S1:S1048576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8236F-937E-4906-9E7E-15FCF8D243B3}">
  <dimension ref="A1:T628"/>
  <sheetViews>
    <sheetView topLeftCell="B1" zoomScaleNormal="100" workbookViewId="0">
      <pane ySplit="3" topLeftCell="A4" activePane="bottomLeft" state="frozen"/>
      <selection activeCell="B1" sqref="B1"/>
      <selection pane="bottomLeft" activeCell="P16" sqref="P16"/>
    </sheetView>
  </sheetViews>
  <sheetFormatPr defaultRowHeight="14.5" x14ac:dyDescent="0.35"/>
  <cols>
    <col min="1" max="1" width="4.90625" style="187" hidden="1" customWidth="1"/>
    <col min="2" max="2" width="8.6328125" style="187" customWidth="1"/>
    <col min="3" max="3" width="0.90625" customWidth="1"/>
    <col min="4" max="4" width="49.453125" customWidth="1"/>
    <col min="5" max="5" width="7.54296875" style="187" customWidth="1"/>
    <col min="6" max="6" width="3.1796875" style="2" customWidth="1"/>
    <col min="7" max="9" width="8.36328125" style="2" customWidth="1"/>
    <col min="10" max="10" width="0.81640625" style="187" customWidth="1"/>
    <col min="11" max="12" width="8.36328125" style="187" customWidth="1"/>
    <col min="13" max="13" width="8.36328125" style="2" customWidth="1"/>
    <col min="14" max="14" width="2.54296875" style="13" customWidth="1"/>
    <col min="15" max="15" width="15.36328125" style="19" customWidth="1"/>
    <col min="16" max="18" width="11.81640625" customWidth="1"/>
    <col min="19" max="19" width="18.08984375" customWidth="1"/>
  </cols>
  <sheetData>
    <row r="1" spans="1:20" ht="26.4" customHeight="1" x14ac:dyDescent="0.35">
      <c r="A1" s="724" t="s">
        <v>2512</v>
      </c>
      <c r="B1" s="724" t="s">
        <v>0</v>
      </c>
      <c r="C1" s="206"/>
      <c r="D1" s="727" t="s">
        <v>1707</v>
      </c>
      <c r="E1" s="727" t="s">
        <v>1706</v>
      </c>
      <c r="F1" s="439"/>
      <c r="G1" s="735" t="s">
        <v>2499</v>
      </c>
      <c r="H1" s="736"/>
      <c r="I1" s="737"/>
      <c r="J1" s="439"/>
      <c r="K1" s="730" t="s">
        <v>3004</v>
      </c>
      <c r="L1" s="731"/>
      <c r="M1" s="732"/>
      <c r="O1" s="484" t="s">
        <v>3159</v>
      </c>
      <c r="P1" s="118"/>
      <c r="Q1" s="118"/>
      <c r="R1" s="118"/>
    </row>
    <row r="2" spans="1:20" ht="26.4" customHeight="1" x14ac:dyDescent="0.35">
      <c r="A2" s="725"/>
      <c r="B2" s="725"/>
      <c r="C2" s="207"/>
      <c r="D2" s="728"/>
      <c r="E2" s="728"/>
      <c r="F2" s="179"/>
      <c r="G2" s="738" t="s">
        <v>3006</v>
      </c>
      <c r="H2" s="738" t="s">
        <v>3003</v>
      </c>
      <c r="I2" s="738" t="s">
        <v>3002</v>
      </c>
      <c r="J2" s="222"/>
      <c r="K2" s="733" t="s">
        <v>3006</v>
      </c>
      <c r="L2" s="733" t="s">
        <v>3003</v>
      </c>
      <c r="M2" s="733" t="s">
        <v>3002</v>
      </c>
      <c r="O2" s="485" t="s">
        <v>3041</v>
      </c>
      <c r="P2" s="3"/>
      <c r="Q2" s="118"/>
      <c r="R2" s="118"/>
    </row>
    <row r="3" spans="1:20" ht="20.399999999999999" customHeight="1" thickBot="1" x14ac:dyDescent="0.4">
      <c r="A3" s="726"/>
      <c r="B3" s="726"/>
      <c r="C3" s="207"/>
      <c r="D3" s="729"/>
      <c r="E3" s="729"/>
      <c r="F3" s="179"/>
      <c r="G3" s="739"/>
      <c r="H3" s="739"/>
      <c r="I3" s="739"/>
      <c r="J3" s="222"/>
      <c r="K3" s="734"/>
      <c r="L3" s="734"/>
      <c r="M3" s="734"/>
      <c r="O3" s="237"/>
      <c r="P3" s="3"/>
      <c r="Q3" s="118"/>
      <c r="R3" s="118"/>
    </row>
    <row r="4" spans="1:20" ht="17.399999999999999" customHeight="1" x14ac:dyDescent="0.35">
      <c r="A4" s="240">
        <v>612</v>
      </c>
      <c r="B4" s="139">
        <v>1</v>
      </c>
      <c r="D4" s="331" t="s">
        <v>2117</v>
      </c>
      <c r="E4" s="139" t="s">
        <v>1784</v>
      </c>
      <c r="G4" s="139"/>
      <c r="H4" s="139"/>
      <c r="I4" s="332">
        <v>1</v>
      </c>
      <c r="K4" s="487" t="s">
        <v>247</v>
      </c>
      <c r="L4" s="487" t="s">
        <v>247</v>
      </c>
      <c r="M4" s="487" t="s">
        <v>247</v>
      </c>
      <c r="S4" s="13"/>
      <c r="T4" s="13"/>
    </row>
    <row r="5" spans="1:20" ht="17.399999999999999" customHeight="1" x14ac:dyDescent="0.35">
      <c r="A5" s="10">
        <v>3</v>
      </c>
      <c r="B5" s="139">
        <v>2</v>
      </c>
      <c r="D5" s="297" t="s">
        <v>2643</v>
      </c>
      <c r="E5" s="10" t="s">
        <v>1784</v>
      </c>
      <c r="G5" s="10"/>
      <c r="H5" s="10"/>
      <c r="I5" s="285">
        <v>1</v>
      </c>
      <c r="K5" s="487" t="s">
        <v>247</v>
      </c>
      <c r="L5" s="487" t="s">
        <v>247</v>
      </c>
      <c r="M5" s="487" t="s">
        <v>247</v>
      </c>
    </row>
    <row r="6" spans="1:20" ht="17.399999999999999" customHeight="1" x14ac:dyDescent="0.35">
      <c r="A6" s="139">
        <v>5</v>
      </c>
      <c r="B6" s="296">
        <v>3</v>
      </c>
      <c r="D6" s="297" t="s">
        <v>3049</v>
      </c>
      <c r="E6" s="10" t="s">
        <v>1784</v>
      </c>
      <c r="G6" s="436"/>
      <c r="H6" s="10"/>
      <c r="I6" s="285">
        <v>1</v>
      </c>
      <c r="K6" s="487" t="s">
        <v>247</v>
      </c>
      <c r="L6" s="487" t="s">
        <v>247</v>
      </c>
      <c r="M6" s="487" t="s">
        <v>247</v>
      </c>
      <c r="O6" s="209"/>
    </row>
    <row r="7" spans="1:20" ht="17.399999999999999" customHeight="1" x14ac:dyDescent="0.35">
      <c r="A7" s="139">
        <v>10</v>
      </c>
      <c r="B7" s="139">
        <v>4</v>
      </c>
      <c r="D7" s="132" t="s">
        <v>2118</v>
      </c>
      <c r="E7" s="452" t="s">
        <v>1784</v>
      </c>
      <c r="G7" s="10"/>
      <c r="H7" s="10"/>
      <c r="I7" s="285">
        <v>1</v>
      </c>
      <c r="K7" s="487" t="s">
        <v>247</v>
      </c>
      <c r="L7" s="487" t="s">
        <v>247</v>
      </c>
      <c r="M7" s="487" t="s">
        <v>247</v>
      </c>
      <c r="O7" s="209"/>
    </row>
    <row r="8" spans="1:20" ht="17.399999999999999" customHeight="1" x14ac:dyDescent="0.35">
      <c r="A8" s="10">
        <v>13</v>
      </c>
      <c r="B8" s="10">
        <v>5</v>
      </c>
      <c r="D8" s="132" t="s">
        <v>3086</v>
      </c>
      <c r="E8" s="452" t="s">
        <v>1784</v>
      </c>
      <c r="G8" s="436"/>
      <c r="H8" s="10"/>
      <c r="I8" s="285">
        <v>1</v>
      </c>
      <c r="K8" s="487" t="s">
        <v>247</v>
      </c>
      <c r="L8" s="487" t="s">
        <v>247</v>
      </c>
      <c r="M8" s="487" t="s">
        <v>247</v>
      </c>
    </row>
    <row r="9" spans="1:20" ht="17.399999999999999" customHeight="1" x14ac:dyDescent="0.35">
      <c r="A9" s="139">
        <v>14</v>
      </c>
      <c r="B9" s="139">
        <v>6</v>
      </c>
      <c r="D9" s="137" t="s">
        <v>2301</v>
      </c>
      <c r="E9" s="452" t="s">
        <v>1784</v>
      </c>
      <c r="G9" s="10"/>
      <c r="H9" s="10"/>
      <c r="I9" s="285">
        <v>1</v>
      </c>
      <c r="K9" s="487" t="s">
        <v>247</v>
      </c>
      <c r="L9" s="487" t="s">
        <v>247</v>
      </c>
      <c r="M9" s="487" t="s">
        <v>247</v>
      </c>
      <c r="N9" s="210"/>
    </row>
    <row r="10" spans="1:20" ht="17.399999999999999" customHeight="1" x14ac:dyDescent="0.35">
      <c r="A10" s="139">
        <v>15</v>
      </c>
      <c r="B10" s="10">
        <v>7</v>
      </c>
      <c r="D10" s="133" t="s">
        <v>733</v>
      </c>
      <c r="E10" s="10" t="s">
        <v>1784</v>
      </c>
      <c r="G10" s="436">
        <v>1</v>
      </c>
      <c r="H10" s="10"/>
      <c r="I10" s="10"/>
      <c r="K10" s="487" t="s">
        <v>247</v>
      </c>
      <c r="L10" s="487" t="s">
        <v>247</v>
      </c>
      <c r="M10" s="487" t="s">
        <v>247</v>
      </c>
    </row>
    <row r="11" spans="1:20" ht="17.399999999999999" customHeight="1" x14ac:dyDescent="0.35">
      <c r="A11" s="10">
        <v>20</v>
      </c>
      <c r="B11" s="139">
        <v>8</v>
      </c>
      <c r="D11" s="130" t="s">
        <v>2119</v>
      </c>
      <c r="E11" s="452" t="s">
        <v>1784</v>
      </c>
      <c r="G11" s="10"/>
      <c r="H11" s="10"/>
      <c r="I11" s="285">
        <v>1</v>
      </c>
      <c r="K11" s="487" t="s">
        <v>247</v>
      </c>
      <c r="L11" s="487" t="s">
        <v>247</v>
      </c>
      <c r="M11" s="487" t="s">
        <v>247</v>
      </c>
    </row>
    <row r="12" spans="1:20" ht="17.399999999999999" customHeight="1" x14ac:dyDescent="0.35">
      <c r="A12" s="139">
        <v>26</v>
      </c>
      <c r="B12" s="10">
        <v>9</v>
      </c>
      <c r="D12" s="137" t="s">
        <v>2120</v>
      </c>
      <c r="E12" s="452" t="s">
        <v>1784</v>
      </c>
      <c r="G12" s="10"/>
      <c r="H12" s="10"/>
      <c r="I12" s="285">
        <v>1</v>
      </c>
      <c r="K12" s="487" t="s">
        <v>247</v>
      </c>
      <c r="L12" s="487" t="s">
        <v>247</v>
      </c>
      <c r="M12" s="487" t="s">
        <v>247</v>
      </c>
    </row>
    <row r="13" spans="1:20" ht="17.399999999999999" customHeight="1" x14ac:dyDescent="0.35">
      <c r="A13" s="139">
        <v>27</v>
      </c>
      <c r="B13" s="489">
        <v>10</v>
      </c>
      <c r="D13" s="135" t="s">
        <v>1750</v>
      </c>
      <c r="E13" s="452" t="s">
        <v>1784</v>
      </c>
      <c r="G13" s="436"/>
      <c r="H13" s="10">
        <v>1</v>
      </c>
      <c r="I13" s="10"/>
      <c r="K13" s="487" t="s">
        <v>247</v>
      </c>
      <c r="L13" s="487" t="s">
        <v>247</v>
      </c>
      <c r="M13" s="487" t="s">
        <v>247</v>
      </c>
    </row>
    <row r="14" spans="1:20" ht="17.399999999999999" customHeight="1" x14ac:dyDescent="0.35">
      <c r="A14" s="10">
        <v>30</v>
      </c>
      <c r="B14" s="10">
        <v>11</v>
      </c>
      <c r="D14" s="133" t="s">
        <v>1751</v>
      </c>
      <c r="E14" s="452" t="s">
        <v>1784</v>
      </c>
      <c r="G14" s="10">
        <v>1</v>
      </c>
      <c r="H14" s="10"/>
      <c r="I14" s="10"/>
      <c r="K14" s="487" t="s">
        <v>247</v>
      </c>
      <c r="L14" s="487" t="s">
        <v>247</v>
      </c>
      <c r="M14" s="487" t="s">
        <v>247</v>
      </c>
    </row>
    <row r="15" spans="1:20" ht="17.399999999999999" customHeight="1" x14ac:dyDescent="0.35">
      <c r="A15" s="139">
        <v>32</v>
      </c>
      <c r="B15" s="139">
        <v>12</v>
      </c>
      <c r="D15" s="132" t="s">
        <v>2610</v>
      </c>
      <c r="E15" s="10" t="s">
        <v>1784</v>
      </c>
      <c r="G15" s="10"/>
      <c r="H15" s="10"/>
      <c r="I15" s="285">
        <v>1</v>
      </c>
      <c r="K15" s="487" t="s">
        <v>247</v>
      </c>
      <c r="L15" s="487" t="s">
        <v>247</v>
      </c>
      <c r="M15" s="487" t="s">
        <v>247</v>
      </c>
    </row>
    <row r="16" spans="1:20" ht="17.399999999999999" customHeight="1" x14ac:dyDescent="0.35">
      <c r="A16" s="139">
        <v>40</v>
      </c>
      <c r="B16" s="10">
        <v>13</v>
      </c>
      <c r="D16" s="189" t="s">
        <v>1752</v>
      </c>
      <c r="E16" s="10" t="s">
        <v>1784</v>
      </c>
      <c r="G16" s="436"/>
      <c r="H16" s="10">
        <v>1</v>
      </c>
      <c r="I16" s="10"/>
      <c r="K16" s="487" t="s">
        <v>247</v>
      </c>
      <c r="L16" s="487" t="s">
        <v>247</v>
      </c>
      <c r="M16" s="487" t="s">
        <v>247</v>
      </c>
    </row>
    <row r="17" spans="1:13" ht="17.399999999999999" customHeight="1" x14ac:dyDescent="0.35">
      <c r="A17" s="10">
        <v>41</v>
      </c>
      <c r="B17" s="139">
        <v>14</v>
      </c>
      <c r="D17" s="189" t="s">
        <v>1753</v>
      </c>
      <c r="E17" s="10" t="s">
        <v>1784</v>
      </c>
      <c r="G17" s="436"/>
      <c r="H17" s="10">
        <v>1</v>
      </c>
      <c r="I17" s="10"/>
      <c r="K17" s="487" t="s">
        <v>247</v>
      </c>
      <c r="L17" s="487" t="s">
        <v>247</v>
      </c>
      <c r="M17" s="487" t="s">
        <v>247</v>
      </c>
    </row>
    <row r="18" spans="1:13" ht="17.399999999999999" customHeight="1" x14ac:dyDescent="0.35">
      <c r="A18" s="139">
        <v>52</v>
      </c>
      <c r="B18" s="10">
        <v>15</v>
      </c>
      <c r="D18" s="130" t="s">
        <v>2122</v>
      </c>
      <c r="E18" s="452" t="s">
        <v>1784</v>
      </c>
      <c r="G18" s="10"/>
      <c r="H18" s="10"/>
      <c r="I18" s="285">
        <v>1</v>
      </c>
      <c r="K18" s="487" t="s">
        <v>247</v>
      </c>
      <c r="L18" s="487" t="s">
        <v>247</v>
      </c>
      <c r="M18" s="487" t="s">
        <v>247</v>
      </c>
    </row>
    <row r="19" spans="1:13" ht="17.399999999999999" customHeight="1" x14ac:dyDescent="0.35">
      <c r="A19" s="139">
        <v>64</v>
      </c>
      <c r="B19" s="139">
        <v>16</v>
      </c>
      <c r="D19" s="132" t="s">
        <v>2123</v>
      </c>
      <c r="E19" s="452" t="s">
        <v>1784</v>
      </c>
      <c r="G19" s="10"/>
      <c r="H19" s="10"/>
      <c r="I19" s="285">
        <v>1</v>
      </c>
      <c r="K19" s="487" t="s">
        <v>247</v>
      </c>
      <c r="L19" s="487" t="s">
        <v>247</v>
      </c>
      <c r="M19" s="487" t="s">
        <v>247</v>
      </c>
    </row>
    <row r="20" spans="1:13" ht="17.399999999999999" customHeight="1" x14ac:dyDescent="0.35">
      <c r="A20" s="10">
        <v>80</v>
      </c>
      <c r="B20" s="10">
        <v>17</v>
      </c>
      <c r="D20" s="134" t="s">
        <v>1754</v>
      </c>
      <c r="E20" s="452" t="s">
        <v>1784</v>
      </c>
      <c r="G20" s="436">
        <v>1</v>
      </c>
      <c r="H20" s="10"/>
      <c r="I20" s="10"/>
      <c r="K20" s="487" t="s">
        <v>247</v>
      </c>
      <c r="L20" s="487" t="s">
        <v>247</v>
      </c>
      <c r="M20" s="487" t="s">
        <v>247</v>
      </c>
    </row>
    <row r="21" spans="1:13" ht="17.399999999999999" customHeight="1" x14ac:dyDescent="0.35">
      <c r="A21" s="139">
        <v>87</v>
      </c>
      <c r="B21" s="139">
        <v>18</v>
      </c>
      <c r="D21" s="137" t="s">
        <v>2125</v>
      </c>
      <c r="E21" s="452" t="s">
        <v>1784</v>
      </c>
      <c r="G21" s="438"/>
      <c r="H21" s="296"/>
      <c r="I21" s="285">
        <v>1</v>
      </c>
      <c r="K21" s="487" t="s">
        <v>247</v>
      </c>
      <c r="L21" s="487" t="s">
        <v>247</v>
      </c>
      <c r="M21" s="487" t="s">
        <v>247</v>
      </c>
    </row>
    <row r="22" spans="1:13" ht="17.399999999999999" customHeight="1" x14ac:dyDescent="0.35">
      <c r="A22" s="139">
        <v>94</v>
      </c>
      <c r="B22" s="10">
        <v>19</v>
      </c>
      <c r="D22" s="133" t="s">
        <v>1755</v>
      </c>
      <c r="E22" s="452" t="s">
        <v>1784</v>
      </c>
      <c r="G22" s="435">
        <v>1</v>
      </c>
      <c r="H22" s="296"/>
      <c r="I22" s="296"/>
      <c r="K22" s="487" t="s">
        <v>247</v>
      </c>
      <c r="L22" s="487" t="s">
        <v>247</v>
      </c>
      <c r="M22" s="487" t="s">
        <v>247</v>
      </c>
    </row>
    <row r="23" spans="1:13" ht="17.399999999999999" customHeight="1" x14ac:dyDescent="0.35">
      <c r="A23" s="10">
        <v>119</v>
      </c>
      <c r="B23" s="139">
        <v>20</v>
      </c>
      <c r="D23" s="135" t="s">
        <v>1756</v>
      </c>
      <c r="E23" s="452" t="s">
        <v>1784</v>
      </c>
      <c r="G23" s="435"/>
      <c r="H23" s="296">
        <v>1</v>
      </c>
      <c r="I23" s="296"/>
      <c r="K23" s="487" t="s">
        <v>247</v>
      </c>
      <c r="L23" s="487" t="s">
        <v>247</v>
      </c>
      <c r="M23" s="487" t="s">
        <v>247</v>
      </c>
    </row>
    <row r="24" spans="1:13" ht="17.399999999999999" customHeight="1" x14ac:dyDescent="0.35">
      <c r="A24" s="139">
        <v>120</v>
      </c>
      <c r="B24" s="10">
        <v>21</v>
      </c>
      <c r="D24" s="132" t="s">
        <v>2274</v>
      </c>
      <c r="E24" s="452" t="s">
        <v>1784</v>
      </c>
      <c r="G24" s="435"/>
      <c r="H24" s="296"/>
      <c r="I24" s="285">
        <v>1</v>
      </c>
      <c r="K24" s="487" t="s">
        <v>247</v>
      </c>
      <c r="L24" s="487" t="s">
        <v>247</v>
      </c>
      <c r="M24" s="487" t="s">
        <v>247</v>
      </c>
    </row>
    <row r="25" spans="1:13" ht="17.399999999999999" customHeight="1" x14ac:dyDescent="0.35">
      <c r="A25" s="139">
        <v>136</v>
      </c>
      <c r="B25" s="139">
        <v>22</v>
      </c>
      <c r="D25" s="133" t="s">
        <v>359</v>
      </c>
      <c r="E25" s="10" t="s">
        <v>1784</v>
      </c>
      <c r="G25" s="435">
        <v>1</v>
      </c>
      <c r="H25" s="296"/>
      <c r="I25" s="296"/>
      <c r="K25" s="487" t="s">
        <v>247</v>
      </c>
      <c r="L25" s="487" t="s">
        <v>247</v>
      </c>
      <c r="M25" s="487" t="s">
        <v>247</v>
      </c>
    </row>
    <row r="26" spans="1:13" ht="17.399999999999999" customHeight="1" x14ac:dyDescent="0.35">
      <c r="A26" s="10">
        <v>137</v>
      </c>
      <c r="B26" s="10">
        <v>23</v>
      </c>
      <c r="D26" s="135" t="s">
        <v>1757</v>
      </c>
      <c r="E26" s="452" t="s">
        <v>1784</v>
      </c>
      <c r="G26" s="435"/>
      <c r="H26" s="296">
        <v>1</v>
      </c>
      <c r="I26" s="296"/>
      <c r="K26" s="487" t="s">
        <v>247</v>
      </c>
      <c r="L26" s="487" t="s">
        <v>247</v>
      </c>
      <c r="M26" s="487" t="s">
        <v>247</v>
      </c>
    </row>
    <row r="27" spans="1:13" ht="17.399999999999999" customHeight="1" x14ac:dyDescent="0.35">
      <c r="A27" s="139">
        <v>141</v>
      </c>
      <c r="B27" s="139">
        <v>24</v>
      </c>
      <c r="D27" s="135" t="s">
        <v>1758</v>
      </c>
      <c r="E27" s="10" t="s">
        <v>1784</v>
      </c>
      <c r="G27" s="435">
        <v>1</v>
      </c>
      <c r="H27" s="296"/>
      <c r="I27" s="296"/>
      <c r="K27" s="487" t="s">
        <v>247</v>
      </c>
      <c r="L27" s="487" t="s">
        <v>247</v>
      </c>
      <c r="M27" s="487" t="s">
        <v>247</v>
      </c>
    </row>
    <row r="28" spans="1:13" ht="17.399999999999999" customHeight="1" x14ac:dyDescent="0.35">
      <c r="A28" s="139">
        <v>142</v>
      </c>
      <c r="B28" s="10">
        <v>25</v>
      </c>
      <c r="D28" s="135" t="s">
        <v>1759</v>
      </c>
      <c r="E28" s="10" t="s">
        <v>1784</v>
      </c>
      <c r="G28" s="435"/>
      <c r="H28" s="296">
        <v>1</v>
      </c>
      <c r="I28" s="296"/>
      <c r="K28" s="487" t="s">
        <v>247</v>
      </c>
      <c r="L28" s="487" t="s">
        <v>247</v>
      </c>
      <c r="M28" s="487" t="s">
        <v>247</v>
      </c>
    </row>
    <row r="29" spans="1:13" ht="17.399999999999999" customHeight="1" x14ac:dyDescent="0.35">
      <c r="A29" s="10">
        <v>144</v>
      </c>
      <c r="B29" s="483">
        <v>26</v>
      </c>
      <c r="D29" s="134" t="s">
        <v>3036</v>
      </c>
      <c r="E29" s="452" t="s">
        <v>1784</v>
      </c>
      <c r="G29" s="435">
        <v>1</v>
      </c>
      <c r="H29" s="296"/>
      <c r="I29" s="296"/>
      <c r="K29" s="487" t="s">
        <v>247</v>
      </c>
      <c r="L29" s="487" t="s">
        <v>247</v>
      </c>
      <c r="M29" s="487" t="s">
        <v>247</v>
      </c>
    </row>
    <row r="30" spans="1:13" ht="17.399999999999999" customHeight="1" x14ac:dyDescent="0.35">
      <c r="A30" s="139">
        <v>146</v>
      </c>
      <c r="B30" s="10">
        <v>27</v>
      </c>
      <c r="D30" s="137" t="s">
        <v>251</v>
      </c>
      <c r="E30" s="452" t="s">
        <v>1784</v>
      </c>
      <c r="G30" s="435">
        <v>1</v>
      </c>
      <c r="H30" s="296"/>
      <c r="I30" s="296"/>
      <c r="K30" s="487" t="s">
        <v>247</v>
      </c>
      <c r="L30" s="487" t="s">
        <v>247</v>
      </c>
      <c r="M30" s="487" t="s">
        <v>247</v>
      </c>
    </row>
    <row r="31" spans="1:13" ht="17.399999999999999" customHeight="1" x14ac:dyDescent="0.35">
      <c r="A31" s="139">
        <v>150</v>
      </c>
      <c r="B31" s="139">
        <v>28</v>
      </c>
      <c r="D31" s="132" t="s">
        <v>1799</v>
      </c>
      <c r="E31" s="452" t="s">
        <v>1784</v>
      </c>
      <c r="G31" s="296"/>
      <c r="H31" s="296"/>
      <c r="I31" s="285">
        <v>1</v>
      </c>
      <c r="K31" s="487" t="s">
        <v>247</v>
      </c>
      <c r="L31" s="487" t="s">
        <v>247</v>
      </c>
      <c r="M31" s="487" t="s">
        <v>247</v>
      </c>
    </row>
    <row r="32" spans="1:13" ht="17.399999999999999" customHeight="1" x14ac:dyDescent="0.35">
      <c r="A32" s="10">
        <v>153</v>
      </c>
      <c r="B32" s="10">
        <v>29</v>
      </c>
      <c r="D32" s="190" t="s">
        <v>2127</v>
      </c>
      <c r="E32" s="10" t="s">
        <v>1784</v>
      </c>
      <c r="G32" s="296"/>
      <c r="H32" s="296"/>
      <c r="I32" s="285">
        <v>1</v>
      </c>
      <c r="K32" s="487" t="s">
        <v>247</v>
      </c>
      <c r="L32" s="487" t="s">
        <v>247</v>
      </c>
      <c r="M32" s="487" t="s">
        <v>247</v>
      </c>
    </row>
    <row r="33" spans="1:13" ht="17.399999999999999" customHeight="1" x14ac:dyDescent="0.35">
      <c r="A33" s="139">
        <v>170</v>
      </c>
      <c r="B33" s="139">
        <v>30</v>
      </c>
      <c r="D33" s="132" t="s">
        <v>1798</v>
      </c>
      <c r="E33" s="452" t="s">
        <v>1784</v>
      </c>
      <c r="G33" s="296"/>
      <c r="H33" s="296"/>
      <c r="I33" s="285">
        <v>1</v>
      </c>
      <c r="K33" s="487" t="s">
        <v>247</v>
      </c>
      <c r="L33" s="487" t="s">
        <v>247</v>
      </c>
      <c r="M33" s="487" t="s">
        <v>247</v>
      </c>
    </row>
    <row r="34" spans="1:13" ht="17.399999999999999" customHeight="1" x14ac:dyDescent="0.35">
      <c r="A34" s="139">
        <v>172</v>
      </c>
      <c r="B34" s="10">
        <v>31</v>
      </c>
      <c r="D34" s="132" t="s">
        <v>1797</v>
      </c>
      <c r="E34" s="10" t="s">
        <v>1784</v>
      </c>
      <c r="G34" s="296"/>
      <c r="H34" s="296"/>
      <c r="I34" s="285">
        <v>1</v>
      </c>
      <c r="K34" s="487" t="s">
        <v>247</v>
      </c>
      <c r="L34" s="487" t="s">
        <v>247</v>
      </c>
      <c r="M34" s="487" t="s">
        <v>247</v>
      </c>
    </row>
    <row r="35" spans="1:13" ht="17.399999999999999" customHeight="1" x14ac:dyDescent="0.35">
      <c r="A35" s="10">
        <v>178</v>
      </c>
      <c r="B35" s="139">
        <v>32</v>
      </c>
      <c r="D35" s="130" t="s">
        <v>1760</v>
      </c>
      <c r="E35" s="10" t="s">
        <v>1784</v>
      </c>
      <c r="G35" s="436">
        <v>1</v>
      </c>
      <c r="H35" s="10"/>
      <c r="I35" s="10"/>
      <c r="K35" s="487" t="s">
        <v>247</v>
      </c>
      <c r="L35" s="487" t="s">
        <v>247</v>
      </c>
      <c r="M35" s="487" t="s">
        <v>247</v>
      </c>
    </row>
    <row r="36" spans="1:13" ht="17.399999999999999" customHeight="1" x14ac:dyDescent="0.35">
      <c r="A36" s="139">
        <v>187</v>
      </c>
      <c r="B36" s="10">
        <v>33</v>
      </c>
      <c r="D36" s="130" t="s">
        <v>1796</v>
      </c>
      <c r="E36" s="452" t="s">
        <v>1784</v>
      </c>
      <c r="G36" s="10"/>
      <c r="H36" s="10"/>
      <c r="I36" s="285">
        <v>1</v>
      </c>
      <c r="K36" s="487" t="s">
        <v>247</v>
      </c>
      <c r="L36" s="487" t="s">
        <v>247</v>
      </c>
      <c r="M36" s="487" t="s">
        <v>247</v>
      </c>
    </row>
    <row r="37" spans="1:13" ht="17.399999999999999" customHeight="1" x14ac:dyDescent="0.35">
      <c r="A37" s="10">
        <v>531</v>
      </c>
      <c r="B37" s="139">
        <v>80</v>
      </c>
      <c r="D37" s="135" t="s">
        <v>2875</v>
      </c>
      <c r="E37" s="10" t="s">
        <v>1784</v>
      </c>
      <c r="G37" s="436"/>
      <c r="H37" s="10">
        <v>1</v>
      </c>
      <c r="I37" s="10"/>
      <c r="K37" s="487" t="s">
        <v>247</v>
      </c>
      <c r="L37" s="487" t="s">
        <v>247</v>
      </c>
      <c r="M37" s="487" t="s">
        <v>247</v>
      </c>
    </row>
    <row r="38" spans="1:13" ht="17.399999999999999" customHeight="1" x14ac:dyDescent="0.35">
      <c r="A38" s="139">
        <v>195</v>
      </c>
      <c r="B38" s="139">
        <v>34</v>
      </c>
      <c r="D38" s="137" t="s">
        <v>362</v>
      </c>
      <c r="E38" s="10" t="s">
        <v>1784</v>
      </c>
      <c r="G38" s="436">
        <v>1</v>
      </c>
      <c r="H38" s="10"/>
      <c r="I38" s="10"/>
      <c r="K38" s="487" t="s">
        <v>247</v>
      </c>
      <c r="L38" s="487" t="s">
        <v>247</v>
      </c>
      <c r="M38" s="487" t="s">
        <v>247</v>
      </c>
    </row>
    <row r="39" spans="1:13" ht="17.399999999999999" customHeight="1" x14ac:dyDescent="0.35">
      <c r="A39" s="10">
        <v>204</v>
      </c>
      <c r="B39" s="10">
        <v>35</v>
      </c>
      <c r="D39" s="133" t="s">
        <v>1761</v>
      </c>
      <c r="E39" s="452" t="s">
        <v>1784</v>
      </c>
      <c r="G39" s="436">
        <v>1</v>
      </c>
      <c r="H39" s="10"/>
      <c r="I39" s="10"/>
      <c r="K39" s="487" t="s">
        <v>247</v>
      </c>
      <c r="L39" s="487" t="s">
        <v>247</v>
      </c>
      <c r="M39" s="487" t="s">
        <v>247</v>
      </c>
    </row>
    <row r="40" spans="1:13" ht="17.399999999999999" customHeight="1" x14ac:dyDescent="0.35">
      <c r="A40" s="139">
        <v>216</v>
      </c>
      <c r="B40" s="139">
        <v>36</v>
      </c>
      <c r="C40" s="208"/>
      <c r="D40" s="191" t="s">
        <v>1800</v>
      </c>
      <c r="E40" s="10" t="s">
        <v>1784</v>
      </c>
      <c r="G40" s="436">
        <v>1</v>
      </c>
      <c r="H40" s="10"/>
      <c r="I40" s="10"/>
      <c r="K40" s="487" t="s">
        <v>247</v>
      </c>
      <c r="L40" s="487" t="s">
        <v>247</v>
      </c>
      <c r="M40" s="487" t="s">
        <v>247</v>
      </c>
    </row>
    <row r="41" spans="1:13" ht="17.399999999999999" customHeight="1" x14ac:dyDescent="0.35">
      <c r="A41" s="139">
        <v>217</v>
      </c>
      <c r="B41" s="10">
        <v>37</v>
      </c>
      <c r="D41" s="133" t="s">
        <v>1762</v>
      </c>
      <c r="E41" s="452" t="s">
        <v>1784</v>
      </c>
      <c r="G41" s="435"/>
      <c r="H41" s="296">
        <v>1</v>
      </c>
      <c r="I41" s="296"/>
      <c r="K41" s="487" t="s">
        <v>247</v>
      </c>
      <c r="L41" s="487" t="s">
        <v>247</v>
      </c>
      <c r="M41" s="487" t="s">
        <v>247</v>
      </c>
    </row>
    <row r="42" spans="1:13" ht="17.399999999999999" customHeight="1" x14ac:dyDescent="0.35">
      <c r="A42" s="139">
        <v>219</v>
      </c>
      <c r="B42" s="139">
        <v>38</v>
      </c>
      <c r="D42" s="136" t="s">
        <v>1763</v>
      </c>
      <c r="E42" s="10" t="s">
        <v>1784</v>
      </c>
      <c r="G42" s="435">
        <v>1</v>
      </c>
      <c r="H42" s="296"/>
      <c r="I42" s="296"/>
      <c r="K42" s="487" t="s">
        <v>247</v>
      </c>
      <c r="L42" s="487" t="s">
        <v>247</v>
      </c>
      <c r="M42" s="487" t="s">
        <v>247</v>
      </c>
    </row>
    <row r="43" spans="1:13" ht="17.399999999999999" customHeight="1" x14ac:dyDescent="0.35">
      <c r="A43" s="10">
        <v>224</v>
      </c>
      <c r="B43" s="10">
        <v>39</v>
      </c>
      <c r="D43" s="130" t="s">
        <v>1764</v>
      </c>
      <c r="E43" s="452" t="s">
        <v>1784</v>
      </c>
      <c r="G43" s="435">
        <v>1</v>
      </c>
      <c r="H43" s="296"/>
      <c r="I43" s="296"/>
      <c r="K43" s="487" t="s">
        <v>247</v>
      </c>
      <c r="L43" s="487" t="s">
        <v>247</v>
      </c>
      <c r="M43" s="487" t="s">
        <v>247</v>
      </c>
    </row>
    <row r="44" spans="1:13" ht="17.399999999999999" customHeight="1" x14ac:dyDescent="0.35">
      <c r="A44" s="139">
        <v>236</v>
      </c>
      <c r="B44" s="139">
        <v>40</v>
      </c>
      <c r="D44" s="189" t="s">
        <v>1765</v>
      </c>
      <c r="E44" s="10" t="s">
        <v>1784</v>
      </c>
      <c r="G44" s="435">
        <v>1</v>
      </c>
      <c r="H44" s="296"/>
      <c r="I44" s="296"/>
      <c r="K44" s="487" t="s">
        <v>247</v>
      </c>
      <c r="L44" s="487" t="s">
        <v>247</v>
      </c>
      <c r="M44" s="487" t="s">
        <v>247</v>
      </c>
    </row>
    <row r="45" spans="1:13" ht="17.399999999999999" customHeight="1" x14ac:dyDescent="0.35">
      <c r="A45" s="139">
        <v>241</v>
      </c>
      <c r="B45" s="10">
        <v>41</v>
      </c>
      <c r="D45" s="132" t="s">
        <v>2128</v>
      </c>
      <c r="E45" s="10" t="s">
        <v>1784</v>
      </c>
      <c r="G45" s="296"/>
      <c r="H45" s="296"/>
      <c r="I45" s="285">
        <v>1</v>
      </c>
      <c r="K45" s="487" t="s">
        <v>247</v>
      </c>
      <c r="L45" s="487" t="s">
        <v>247</v>
      </c>
      <c r="M45" s="487" t="s">
        <v>247</v>
      </c>
    </row>
    <row r="46" spans="1:13" ht="17.399999999999999" customHeight="1" x14ac:dyDescent="0.35">
      <c r="A46" s="10">
        <v>252</v>
      </c>
      <c r="B46" s="139">
        <v>42</v>
      </c>
      <c r="D46" s="189" t="s">
        <v>1766</v>
      </c>
      <c r="E46" s="452" t="s">
        <v>1784</v>
      </c>
      <c r="G46" s="435"/>
      <c r="H46" s="296">
        <v>1</v>
      </c>
      <c r="I46" s="296"/>
      <c r="K46" s="487" t="s">
        <v>247</v>
      </c>
      <c r="L46" s="487" t="s">
        <v>247</v>
      </c>
      <c r="M46" s="487" t="s">
        <v>247</v>
      </c>
    </row>
    <row r="47" spans="1:13" ht="17.399999999999999" customHeight="1" x14ac:dyDescent="0.35">
      <c r="A47" s="139">
        <v>264</v>
      </c>
      <c r="B47" s="10">
        <v>43</v>
      </c>
      <c r="D47" s="133" t="s">
        <v>1767</v>
      </c>
      <c r="E47" s="452" t="s">
        <v>1784</v>
      </c>
      <c r="G47" s="435">
        <v>1</v>
      </c>
      <c r="H47" s="296"/>
      <c r="I47" s="296"/>
      <c r="K47" s="487" t="s">
        <v>247</v>
      </c>
      <c r="L47" s="487" t="s">
        <v>247</v>
      </c>
      <c r="M47" s="487" t="s">
        <v>247</v>
      </c>
    </row>
    <row r="48" spans="1:13" ht="17.399999999999999" customHeight="1" x14ac:dyDescent="0.35">
      <c r="A48" s="139">
        <v>270</v>
      </c>
      <c r="B48" s="139">
        <v>44</v>
      </c>
      <c r="D48" s="133" t="s">
        <v>1082</v>
      </c>
      <c r="E48" s="10" t="s">
        <v>1784</v>
      </c>
      <c r="G48" s="435">
        <v>1</v>
      </c>
      <c r="H48" s="296"/>
      <c r="I48" s="296"/>
      <c r="K48" s="487" t="s">
        <v>247</v>
      </c>
      <c r="L48" s="487" t="s">
        <v>247</v>
      </c>
      <c r="M48" s="487" t="s">
        <v>247</v>
      </c>
    </row>
    <row r="49" spans="1:13" ht="17.399999999999999" customHeight="1" x14ac:dyDescent="0.35">
      <c r="A49" s="10">
        <v>278</v>
      </c>
      <c r="B49" s="10">
        <v>45</v>
      </c>
      <c r="D49" s="132" t="s">
        <v>1795</v>
      </c>
      <c r="E49" s="10" t="s">
        <v>1784</v>
      </c>
      <c r="G49" s="296"/>
      <c r="H49" s="296"/>
      <c r="I49" s="285">
        <v>1</v>
      </c>
      <c r="K49" s="487" t="s">
        <v>247</v>
      </c>
      <c r="L49" s="487" t="s">
        <v>247</v>
      </c>
      <c r="M49" s="487" t="s">
        <v>247</v>
      </c>
    </row>
    <row r="50" spans="1:13" ht="17.399999999999999" customHeight="1" x14ac:dyDescent="0.35">
      <c r="A50" s="139">
        <v>294</v>
      </c>
      <c r="B50" s="139">
        <v>46</v>
      </c>
      <c r="D50" s="132" t="s">
        <v>2130</v>
      </c>
      <c r="E50" s="10" t="s">
        <v>1784</v>
      </c>
      <c r="G50" s="296"/>
      <c r="H50" s="296"/>
      <c r="I50" s="285">
        <v>1</v>
      </c>
      <c r="K50" s="487" t="s">
        <v>247</v>
      </c>
      <c r="L50" s="487" t="s">
        <v>247</v>
      </c>
      <c r="M50" s="487" t="s">
        <v>247</v>
      </c>
    </row>
    <row r="51" spans="1:13" ht="17.399999999999999" customHeight="1" x14ac:dyDescent="0.35">
      <c r="A51" s="139">
        <v>297</v>
      </c>
      <c r="B51" s="10">
        <v>47</v>
      </c>
      <c r="D51" s="137" t="s">
        <v>1794</v>
      </c>
      <c r="E51" s="10" t="s">
        <v>1784</v>
      </c>
      <c r="G51" s="296"/>
      <c r="H51" s="296"/>
      <c r="I51" s="285">
        <v>1</v>
      </c>
      <c r="K51" s="487" t="s">
        <v>247</v>
      </c>
      <c r="L51" s="487" t="s">
        <v>247</v>
      </c>
      <c r="M51" s="487" t="s">
        <v>247</v>
      </c>
    </row>
    <row r="52" spans="1:13" ht="17.399999999999999" customHeight="1" x14ac:dyDescent="0.35">
      <c r="A52" s="10">
        <v>299</v>
      </c>
      <c r="B52" s="139">
        <v>48</v>
      </c>
      <c r="D52" s="135" t="s">
        <v>2342</v>
      </c>
      <c r="E52" s="10" t="s">
        <v>1784</v>
      </c>
      <c r="G52" s="296"/>
      <c r="H52" s="296"/>
      <c r="I52" s="285">
        <v>1</v>
      </c>
      <c r="K52" s="487" t="s">
        <v>247</v>
      </c>
      <c r="L52" s="487" t="s">
        <v>247</v>
      </c>
      <c r="M52" s="487" t="s">
        <v>247</v>
      </c>
    </row>
    <row r="53" spans="1:13" ht="17.399999999999999" customHeight="1" x14ac:dyDescent="0.35">
      <c r="A53" s="139">
        <v>307</v>
      </c>
      <c r="B53" s="10">
        <v>49</v>
      </c>
      <c r="D53" s="130" t="s">
        <v>1768</v>
      </c>
      <c r="E53" s="452" t="s">
        <v>1784</v>
      </c>
      <c r="G53" s="436">
        <v>1</v>
      </c>
      <c r="H53" s="10"/>
      <c r="I53" s="10"/>
      <c r="K53" s="487" t="s">
        <v>247</v>
      </c>
      <c r="L53" s="487" t="s">
        <v>247</v>
      </c>
      <c r="M53" s="487" t="s">
        <v>247</v>
      </c>
    </row>
    <row r="54" spans="1:13" ht="17.399999999999999" customHeight="1" x14ac:dyDescent="0.35">
      <c r="A54" s="139">
        <v>308</v>
      </c>
      <c r="B54" s="139">
        <v>50</v>
      </c>
      <c r="D54" s="137" t="s">
        <v>2131</v>
      </c>
      <c r="E54" s="452" t="s">
        <v>1784</v>
      </c>
      <c r="G54" s="436">
        <v>1</v>
      </c>
      <c r="H54" s="10"/>
      <c r="I54" s="10"/>
      <c r="K54" s="487" t="s">
        <v>247</v>
      </c>
      <c r="L54" s="487" t="s">
        <v>247</v>
      </c>
      <c r="M54" s="487" t="s">
        <v>247</v>
      </c>
    </row>
    <row r="55" spans="1:13" ht="17.399999999999999" customHeight="1" x14ac:dyDescent="0.35">
      <c r="A55" s="10">
        <v>316</v>
      </c>
      <c r="B55" s="10">
        <v>51</v>
      </c>
      <c r="D55" s="135" t="s">
        <v>1793</v>
      </c>
      <c r="E55" s="452" t="s">
        <v>1784</v>
      </c>
      <c r="G55" s="10"/>
      <c r="H55" s="10"/>
      <c r="I55" s="285">
        <v>1</v>
      </c>
      <c r="K55" s="487" t="s">
        <v>247</v>
      </c>
      <c r="L55" s="487" t="s">
        <v>247</v>
      </c>
      <c r="M55" s="487" t="s">
        <v>247</v>
      </c>
    </row>
    <row r="56" spans="1:13" ht="17.399999999999999" customHeight="1" x14ac:dyDescent="0.35">
      <c r="A56" s="139">
        <v>318</v>
      </c>
      <c r="B56" s="139">
        <v>52</v>
      </c>
      <c r="D56" s="305" t="s">
        <v>1769</v>
      </c>
      <c r="E56" s="10" t="s">
        <v>1784</v>
      </c>
      <c r="G56" s="435"/>
      <c r="H56" s="296">
        <v>1</v>
      </c>
      <c r="I56" s="296"/>
      <c r="K56" s="487" t="s">
        <v>247</v>
      </c>
      <c r="L56" s="487" t="s">
        <v>247</v>
      </c>
      <c r="M56" s="487" t="s">
        <v>247</v>
      </c>
    </row>
    <row r="57" spans="1:13" ht="17.399999999999999" customHeight="1" x14ac:dyDescent="0.35">
      <c r="A57" s="139">
        <v>333</v>
      </c>
      <c r="B57" s="10">
        <v>53</v>
      </c>
      <c r="D57" s="131" t="s">
        <v>1770</v>
      </c>
      <c r="E57" s="452" t="s">
        <v>1784</v>
      </c>
      <c r="G57" s="435"/>
      <c r="H57" s="296">
        <v>1</v>
      </c>
      <c r="I57" s="296"/>
      <c r="K57" s="487" t="s">
        <v>247</v>
      </c>
      <c r="L57" s="487" t="s">
        <v>247</v>
      </c>
      <c r="M57" s="487" t="s">
        <v>247</v>
      </c>
    </row>
    <row r="58" spans="1:13" ht="17.399999999999999" customHeight="1" x14ac:dyDescent="0.35">
      <c r="A58" s="303">
        <v>340</v>
      </c>
      <c r="B58" s="139">
        <v>54</v>
      </c>
      <c r="D58" s="305" t="s">
        <v>2132</v>
      </c>
      <c r="E58" s="452" t="s">
        <v>1784</v>
      </c>
      <c r="G58" s="438"/>
      <c r="H58" s="296"/>
      <c r="I58" s="285">
        <v>1</v>
      </c>
      <c r="K58" s="487" t="s">
        <v>247</v>
      </c>
      <c r="L58" s="487" t="s">
        <v>247</v>
      </c>
      <c r="M58" s="487" t="s">
        <v>247</v>
      </c>
    </row>
    <row r="59" spans="1:13" ht="17.399999999999999" customHeight="1" x14ac:dyDescent="0.35">
      <c r="A59" s="139">
        <v>345</v>
      </c>
      <c r="B59" s="10">
        <v>55</v>
      </c>
      <c r="D59" s="129" t="s">
        <v>1771</v>
      </c>
      <c r="E59" s="452" t="s">
        <v>1784</v>
      </c>
      <c r="G59" s="435"/>
      <c r="H59" s="296">
        <v>1</v>
      </c>
      <c r="I59" s="10"/>
      <c r="K59" s="487" t="s">
        <v>247</v>
      </c>
      <c r="L59" s="487" t="s">
        <v>247</v>
      </c>
      <c r="M59" s="487" t="s">
        <v>247</v>
      </c>
    </row>
    <row r="60" spans="1:13" ht="17.399999999999999" customHeight="1" x14ac:dyDescent="0.35">
      <c r="A60" s="139">
        <v>346</v>
      </c>
      <c r="B60" s="139">
        <v>56</v>
      </c>
      <c r="D60" s="135" t="s">
        <v>1792</v>
      </c>
      <c r="E60" s="10" t="s">
        <v>1784</v>
      </c>
      <c r="G60" s="438"/>
      <c r="H60" s="296"/>
      <c r="I60" s="285">
        <v>1</v>
      </c>
      <c r="K60" s="487" t="s">
        <v>247</v>
      </c>
      <c r="L60" s="487" t="s">
        <v>247</v>
      </c>
      <c r="M60" s="487" t="s">
        <v>247</v>
      </c>
    </row>
    <row r="61" spans="1:13" ht="17.399999999999999" customHeight="1" x14ac:dyDescent="0.35">
      <c r="A61" s="10">
        <v>358</v>
      </c>
      <c r="B61" s="10">
        <v>57</v>
      </c>
      <c r="D61" s="191" t="s">
        <v>1801</v>
      </c>
      <c r="E61" s="452" t="s">
        <v>1784</v>
      </c>
      <c r="G61" s="435"/>
      <c r="H61" s="296"/>
      <c r="I61" s="285">
        <v>1</v>
      </c>
      <c r="K61" s="487" t="s">
        <v>247</v>
      </c>
      <c r="L61" s="487" t="s">
        <v>247</v>
      </c>
      <c r="M61" s="487" t="s">
        <v>247</v>
      </c>
    </row>
    <row r="62" spans="1:13" ht="17.399999999999999" customHeight="1" x14ac:dyDescent="0.35">
      <c r="A62" s="10">
        <v>364</v>
      </c>
      <c r="B62" s="139">
        <v>58</v>
      </c>
      <c r="D62" s="191" t="s">
        <v>2133</v>
      </c>
      <c r="E62" s="10" t="s">
        <v>1784</v>
      </c>
      <c r="G62" s="438"/>
      <c r="H62" s="296"/>
      <c r="I62" s="285">
        <v>1</v>
      </c>
      <c r="K62" s="487" t="s">
        <v>247</v>
      </c>
      <c r="L62" s="487" t="s">
        <v>247</v>
      </c>
      <c r="M62" s="487" t="s">
        <v>247</v>
      </c>
    </row>
    <row r="63" spans="1:13" ht="17.399999999999999" customHeight="1" x14ac:dyDescent="0.35">
      <c r="A63" s="139">
        <v>368</v>
      </c>
      <c r="B63" s="10">
        <v>59</v>
      </c>
      <c r="D63" s="137" t="s">
        <v>1772</v>
      </c>
      <c r="E63" s="452" t="s">
        <v>1784</v>
      </c>
      <c r="G63" s="436">
        <v>1</v>
      </c>
      <c r="H63" s="10"/>
      <c r="I63" s="10"/>
      <c r="K63" s="487" t="s">
        <v>247</v>
      </c>
      <c r="L63" s="487" t="s">
        <v>247</v>
      </c>
      <c r="M63" s="487" t="s">
        <v>247</v>
      </c>
    </row>
    <row r="64" spans="1:13" ht="17.399999999999999" customHeight="1" x14ac:dyDescent="0.35">
      <c r="A64" s="139">
        <v>372</v>
      </c>
      <c r="B64" s="139">
        <v>60</v>
      </c>
      <c r="D64" s="490" t="s">
        <v>1773</v>
      </c>
      <c r="E64" s="10" t="s">
        <v>1784</v>
      </c>
      <c r="G64" s="436"/>
      <c r="H64" s="10">
        <v>1</v>
      </c>
      <c r="I64" s="10"/>
      <c r="K64" s="487" t="s">
        <v>247</v>
      </c>
      <c r="L64" s="487" t="s">
        <v>247</v>
      </c>
      <c r="M64" s="487" t="s">
        <v>247</v>
      </c>
    </row>
    <row r="65" spans="1:13" ht="17.399999999999999" customHeight="1" x14ac:dyDescent="0.35">
      <c r="A65" s="10">
        <v>392</v>
      </c>
      <c r="B65" s="10">
        <v>61</v>
      </c>
      <c r="D65" s="305" t="s">
        <v>1774</v>
      </c>
      <c r="E65" s="452" t="s">
        <v>1784</v>
      </c>
      <c r="G65" s="436"/>
      <c r="H65" s="10">
        <v>1</v>
      </c>
      <c r="I65" s="10"/>
      <c r="K65" s="487" t="s">
        <v>247</v>
      </c>
      <c r="L65" s="487" t="s">
        <v>247</v>
      </c>
      <c r="M65" s="487" t="s">
        <v>247</v>
      </c>
    </row>
    <row r="66" spans="1:13" ht="17.399999999999999" customHeight="1" x14ac:dyDescent="0.35">
      <c r="A66" s="139">
        <v>394</v>
      </c>
      <c r="B66" s="139">
        <v>62</v>
      </c>
      <c r="D66" s="132" t="s">
        <v>2134</v>
      </c>
      <c r="E66" s="452" t="s">
        <v>1784</v>
      </c>
      <c r="G66" s="436"/>
      <c r="H66" s="10"/>
      <c r="I66" s="285">
        <v>1</v>
      </c>
      <c r="K66" s="487" t="s">
        <v>247</v>
      </c>
      <c r="L66" s="487" t="s">
        <v>247</v>
      </c>
      <c r="M66" s="487" t="s">
        <v>247</v>
      </c>
    </row>
    <row r="67" spans="1:13" ht="17.399999999999999" customHeight="1" x14ac:dyDescent="0.35">
      <c r="A67" s="139">
        <v>400</v>
      </c>
      <c r="B67" s="10">
        <v>63</v>
      </c>
      <c r="D67" s="128" t="s">
        <v>2135</v>
      </c>
      <c r="E67" s="10" t="s">
        <v>1784</v>
      </c>
      <c r="G67" s="436"/>
      <c r="H67" s="10"/>
      <c r="I67" s="285">
        <v>1</v>
      </c>
      <c r="K67" s="487" t="s">
        <v>247</v>
      </c>
      <c r="L67" s="487" t="s">
        <v>247</v>
      </c>
      <c r="M67" s="487" t="s">
        <v>247</v>
      </c>
    </row>
    <row r="68" spans="1:13" ht="17.399999999999999" customHeight="1" x14ac:dyDescent="0.35">
      <c r="A68" s="10">
        <v>407</v>
      </c>
      <c r="B68" s="139">
        <v>64</v>
      </c>
      <c r="D68" s="130" t="s">
        <v>2341</v>
      </c>
      <c r="E68" s="452" t="s">
        <v>1784</v>
      </c>
      <c r="G68" s="436"/>
      <c r="H68" s="10"/>
      <c r="I68" s="285">
        <v>1</v>
      </c>
      <c r="K68" s="487" t="s">
        <v>247</v>
      </c>
      <c r="L68" s="487" t="s">
        <v>247</v>
      </c>
      <c r="M68" s="487" t="s">
        <v>247</v>
      </c>
    </row>
    <row r="69" spans="1:13" ht="17.399999999999999" customHeight="1" x14ac:dyDescent="0.35">
      <c r="A69" s="139">
        <v>422</v>
      </c>
      <c r="B69" s="10">
        <v>65</v>
      </c>
      <c r="D69" s="130" t="s">
        <v>2136</v>
      </c>
      <c r="E69" s="452" t="s">
        <v>1784</v>
      </c>
      <c r="G69" s="436"/>
      <c r="H69" s="10"/>
      <c r="I69" s="285">
        <v>1</v>
      </c>
      <c r="K69" s="487" t="s">
        <v>247</v>
      </c>
      <c r="L69" s="487" t="s">
        <v>247</v>
      </c>
      <c r="M69" s="487" t="s">
        <v>247</v>
      </c>
    </row>
    <row r="70" spans="1:13" ht="17.399999999999999" customHeight="1" x14ac:dyDescent="0.35">
      <c r="A70" s="139">
        <v>435</v>
      </c>
      <c r="B70" s="139">
        <v>66</v>
      </c>
      <c r="D70" s="131" t="s">
        <v>2137</v>
      </c>
      <c r="E70" s="10" t="s">
        <v>1784</v>
      </c>
      <c r="G70" s="436"/>
      <c r="H70" s="10"/>
      <c r="I70" s="285">
        <v>1</v>
      </c>
      <c r="K70" s="487" t="s">
        <v>247</v>
      </c>
      <c r="L70" s="487" t="s">
        <v>247</v>
      </c>
      <c r="M70" s="487" t="s">
        <v>247</v>
      </c>
    </row>
    <row r="71" spans="1:13" ht="17.399999999999999" customHeight="1" x14ac:dyDescent="0.35">
      <c r="A71" s="10">
        <v>440</v>
      </c>
      <c r="B71" s="10">
        <v>67</v>
      </c>
      <c r="D71" s="130" t="s">
        <v>1775</v>
      </c>
      <c r="E71" s="10" t="s">
        <v>1784</v>
      </c>
      <c r="G71" s="436"/>
      <c r="H71" s="10">
        <v>1</v>
      </c>
      <c r="I71" s="10"/>
      <c r="K71" s="487" t="s">
        <v>247</v>
      </c>
      <c r="L71" s="487" t="s">
        <v>247</v>
      </c>
      <c r="M71" s="487" t="s">
        <v>247</v>
      </c>
    </row>
    <row r="72" spans="1:13" ht="17.399999999999999" customHeight="1" x14ac:dyDescent="0.35">
      <c r="A72" s="139">
        <v>442</v>
      </c>
      <c r="B72" s="139">
        <v>68</v>
      </c>
      <c r="D72" s="305" t="s">
        <v>2140</v>
      </c>
      <c r="E72" s="452" t="s">
        <v>1784</v>
      </c>
      <c r="G72" s="10"/>
      <c r="H72" s="10"/>
      <c r="I72" s="285">
        <v>1</v>
      </c>
      <c r="K72" s="487" t="s">
        <v>247</v>
      </c>
      <c r="L72" s="487" t="s">
        <v>247</v>
      </c>
      <c r="M72" s="487" t="s">
        <v>247</v>
      </c>
    </row>
    <row r="73" spans="1:13" ht="17.399999999999999" customHeight="1" x14ac:dyDescent="0.35">
      <c r="A73" s="139">
        <v>452</v>
      </c>
      <c r="B73" s="10">
        <v>69</v>
      </c>
      <c r="D73" s="132" t="s">
        <v>2141</v>
      </c>
      <c r="E73" s="452" t="s">
        <v>1784</v>
      </c>
      <c r="G73" s="10"/>
      <c r="H73" s="10"/>
      <c r="I73" s="285">
        <v>1</v>
      </c>
      <c r="K73" s="487" t="s">
        <v>247</v>
      </c>
      <c r="L73" s="487" t="s">
        <v>247</v>
      </c>
      <c r="M73" s="487" t="s">
        <v>247</v>
      </c>
    </row>
    <row r="74" spans="1:13" ht="17.399999999999999" customHeight="1" x14ac:dyDescent="0.35">
      <c r="A74" s="10">
        <v>453</v>
      </c>
      <c r="B74" s="139">
        <v>70</v>
      </c>
      <c r="D74" s="191" t="s">
        <v>2142</v>
      </c>
      <c r="E74" s="452" t="s">
        <v>1784</v>
      </c>
      <c r="G74" s="10"/>
      <c r="H74" s="10"/>
      <c r="I74" s="285">
        <v>1</v>
      </c>
      <c r="K74" s="487" t="s">
        <v>247</v>
      </c>
      <c r="L74" s="487" t="s">
        <v>247</v>
      </c>
      <c r="M74" s="487" t="s">
        <v>247</v>
      </c>
    </row>
    <row r="75" spans="1:13" ht="17.399999999999999" customHeight="1" x14ac:dyDescent="0.35">
      <c r="A75" s="139">
        <v>466</v>
      </c>
      <c r="B75" s="10">
        <v>71</v>
      </c>
      <c r="D75" s="132" t="s">
        <v>218</v>
      </c>
      <c r="E75" s="452" t="s">
        <v>1784</v>
      </c>
      <c r="G75" s="436">
        <v>1</v>
      </c>
      <c r="H75" s="10"/>
      <c r="I75" s="10"/>
      <c r="K75" s="487" t="s">
        <v>247</v>
      </c>
      <c r="L75" s="487" t="s">
        <v>247</v>
      </c>
      <c r="M75" s="487" t="s">
        <v>247</v>
      </c>
    </row>
    <row r="76" spans="1:13" ht="17.399999999999999" customHeight="1" x14ac:dyDescent="0.35">
      <c r="A76" s="139">
        <v>467</v>
      </c>
      <c r="B76" s="139">
        <v>72</v>
      </c>
      <c r="D76" s="135" t="s">
        <v>2730</v>
      </c>
      <c r="E76" s="452" t="s">
        <v>1784</v>
      </c>
      <c r="G76" s="435"/>
      <c r="H76" s="10">
        <v>1</v>
      </c>
      <c r="I76" s="296"/>
      <c r="K76" s="487" t="s">
        <v>247</v>
      </c>
      <c r="L76" s="487" t="s">
        <v>247</v>
      </c>
      <c r="M76" s="487" t="s">
        <v>247</v>
      </c>
    </row>
    <row r="77" spans="1:13" ht="17.399999999999999" customHeight="1" x14ac:dyDescent="0.35">
      <c r="A77" s="10">
        <v>482</v>
      </c>
      <c r="B77" s="10">
        <v>73</v>
      </c>
      <c r="D77" s="136" t="s">
        <v>2511</v>
      </c>
      <c r="E77" s="10" t="s">
        <v>1784</v>
      </c>
      <c r="G77" s="435">
        <v>1</v>
      </c>
      <c r="H77" s="10"/>
      <c r="I77" s="296"/>
      <c r="K77" s="487" t="s">
        <v>247</v>
      </c>
      <c r="L77" s="487" t="s">
        <v>247</v>
      </c>
      <c r="M77" s="487" t="s">
        <v>247</v>
      </c>
    </row>
    <row r="78" spans="1:13" ht="17.399999999999999" customHeight="1" x14ac:dyDescent="0.35">
      <c r="A78" s="139">
        <v>489</v>
      </c>
      <c r="B78" s="139">
        <v>74</v>
      </c>
      <c r="D78" s="135" t="s">
        <v>2344</v>
      </c>
      <c r="E78" s="452" t="s">
        <v>1784</v>
      </c>
      <c r="G78" s="10"/>
      <c r="H78" s="10"/>
      <c r="I78" s="285">
        <v>1</v>
      </c>
      <c r="K78" s="487" t="s">
        <v>247</v>
      </c>
      <c r="L78" s="487" t="s">
        <v>247</v>
      </c>
      <c r="M78" s="487" t="s">
        <v>247</v>
      </c>
    </row>
    <row r="79" spans="1:13" ht="17.399999999999999" customHeight="1" x14ac:dyDescent="0.35">
      <c r="A79" s="139">
        <v>501</v>
      </c>
      <c r="B79" s="10">
        <v>75</v>
      </c>
      <c r="D79" s="304" t="s">
        <v>1790</v>
      </c>
      <c r="E79" s="10" t="s">
        <v>1784</v>
      </c>
      <c r="G79" s="10"/>
      <c r="H79" s="10"/>
      <c r="I79" s="285">
        <v>1</v>
      </c>
      <c r="K79" s="487" t="s">
        <v>247</v>
      </c>
      <c r="L79" s="487" t="s">
        <v>247</v>
      </c>
      <c r="M79" s="487" t="s">
        <v>247</v>
      </c>
    </row>
    <row r="80" spans="1:13" ht="17.399999999999999" customHeight="1" x14ac:dyDescent="0.35">
      <c r="A80" s="139">
        <v>515</v>
      </c>
      <c r="B80" s="139">
        <v>76</v>
      </c>
      <c r="D80" s="132" t="s">
        <v>1776</v>
      </c>
      <c r="E80" s="452" t="s">
        <v>1784</v>
      </c>
      <c r="G80" s="435"/>
      <c r="H80" s="296">
        <v>1</v>
      </c>
      <c r="I80" s="296"/>
      <c r="K80" s="487" t="s">
        <v>247</v>
      </c>
      <c r="L80" s="487" t="s">
        <v>247</v>
      </c>
      <c r="M80" s="487" t="s">
        <v>247</v>
      </c>
    </row>
    <row r="81" spans="1:13" ht="17.399999999999999" customHeight="1" x14ac:dyDescent="0.35">
      <c r="A81" s="10">
        <v>516</v>
      </c>
      <c r="B81" s="10">
        <v>77</v>
      </c>
      <c r="D81" s="188" t="s">
        <v>1777</v>
      </c>
      <c r="E81" s="10" t="s">
        <v>1784</v>
      </c>
      <c r="G81" s="435"/>
      <c r="H81" s="296">
        <v>1</v>
      </c>
      <c r="I81" s="296"/>
      <c r="K81" s="487" t="s">
        <v>247</v>
      </c>
      <c r="L81" s="487" t="s">
        <v>247</v>
      </c>
      <c r="M81" s="487" t="s">
        <v>247</v>
      </c>
    </row>
    <row r="82" spans="1:13" ht="17.399999999999999" customHeight="1" x14ac:dyDescent="0.35">
      <c r="A82" s="139">
        <v>518</v>
      </c>
      <c r="B82" s="139">
        <v>78</v>
      </c>
      <c r="D82" s="130" t="s">
        <v>2144</v>
      </c>
      <c r="E82" s="10" t="s">
        <v>1784</v>
      </c>
      <c r="G82" s="10"/>
      <c r="H82" s="10"/>
      <c r="I82" s="285">
        <v>1</v>
      </c>
      <c r="K82" s="487" t="s">
        <v>247</v>
      </c>
      <c r="L82" s="487" t="s">
        <v>247</v>
      </c>
      <c r="M82" s="487" t="s">
        <v>247</v>
      </c>
    </row>
    <row r="83" spans="1:13" ht="17.399999999999999" customHeight="1" x14ac:dyDescent="0.35">
      <c r="A83" s="139">
        <v>521</v>
      </c>
      <c r="B83" s="10">
        <v>79</v>
      </c>
      <c r="D83" s="137" t="s">
        <v>2145</v>
      </c>
      <c r="E83" s="10" t="s">
        <v>1784</v>
      </c>
      <c r="G83" s="10"/>
      <c r="H83" s="10"/>
      <c r="I83" s="285">
        <v>1</v>
      </c>
      <c r="K83" s="487" t="s">
        <v>247</v>
      </c>
      <c r="L83" s="487" t="s">
        <v>247</v>
      </c>
      <c r="M83" s="487" t="s">
        <v>247</v>
      </c>
    </row>
    <row r="84" spans="1:13" ht="18.649999999999999" customHeight="1" x14ac:dyDescent="0.35">
      <c r="B84" s="139">
        <v>80</v>
      </c>
      <c r="D84" s="135" t="s">
        <v>3005</v>
      </c>
      <c r="E84" s="10" t="s">
        <v>1784</v>
      </c>
      <c r="G84" s="435"/>
      <c r="H84" s="296">
        <v>1</v>
      </c>
      <c r="I84" s="296"/>
      <c r="K84" s="487" t="s">
        <v>247</v>
      </c>
      <c r="L84" s="487" t="s">
        <v>247</v>
      </c>
      <c r="M84" s="487" t="s">
        <v>247</v>
      </c>
    </row>
    <row r="85" spans="1:13" ht="17.399999999999999" customHeight="1" x14ac:dyDescent="0.35">
      <c r="A85" s="139">
        <v>532</v>
      </c>
      <c r="B85" s="10">
        <v>81</v>
      </c>
      <c r="D85" s="191" t="s">
        <v>2146</v>
      </c>
      <c r="E85" s="452" t="s">
        <v>1784</v>
      </c>
      <c r="G85" s="436"/>
      <c r="H85" s="10"/>
      <c r="I85" s="285">
        <v>1</v>
      </c>
      <c r="K85" s="487" t="s">
        <v>247</v>
      </c>
      <c r="L85" s="487" t="s">
        <v>247</v>
      </c>
      <c r="M85" s="487" t="s">
        <v>247</v>
      </c>
    </row>
    <row r="86" spans="1:13" ht="17.399999999999999" customHeight="1" x14ac:dyDescent="0.35">
      <c r="A86" s="139">
        <v>544</v>
      </c>
      <c r="B86" s="139">
        <v>82</v>
      </c>
      <c r="D86" s="132" t="s">
        <v>1778</v>
      </c>
      <c r="E86" s="452" t="s">
        <v>1784</v>
      </c>
      <c r="G86" s="436"/>
      <c r="H86" s="10">
        <v>1</v>
      </c>
      <c r="I86" s="10"/>
      <c r="K86" s="487" t="s">
        <v>247</v>
      </c>
      <c r="L86" s="487" t="s">
        <v>247</v>
      </c>
      <c r="M86" s="487" t="s">
        <v>247</v>
      </c>
    </row>
    <row r="87" spans="1:13" ht="17.399999999999999" customHeight="1" x14ac:dyDescent="0.35">
      <c r="A87" s="10">
        <v>555</v>
      </c>
      <c r="B87" s="10">
        <v>83</v>
      </c>
      <c r="D87" s="188" t="s">
        <v>1779</v>
      </c>
      <c r="E87" s="452" t="s">
        <v>1784</v>
      </c>
      <c r="G87" s="436"/>
      <c r="H87" s="10">
        <v>1</v>
      </c>
      <c r="I87" s="10"/>
      <c r="K87" s="487" t="s">
        <v>247</v>
      </c>
      <c r="L87" s="487" t="s">
        <v>247</v>
      </c>
      <c r="M87" s="487" t="s">
        <v>247</v>
      </c>
    </row>
    <row r="88" spans="1:13" ht="17.399999999999999" customHeight="1" x14ac:dyDescent="0.35">
      <c r="A88" s="139">
        <v>556</v>
      </c>
      <c r="B88" s="139">
        <v>84</v>
      </c>
      <c r="D88" s="137" t="s">
        <v>1780</v>
      </c>
      <c r="E88" s="452" t="s">
        <v>1784</v>
      </c>
      <c r="G88" s="436"/>
      <c r="H88" s="10">
        <v>1</v>
      </c>
      <c r="I88" s="10"/>
      <c r="K88" s="487" t="s">
        <v>247</v>
      </c>
      <c r="L88" s="487" t="s">
        <v>247</v>
      </c>
      <c r="M88" s="487" t="s">
        <v>247</v>
      </c>
    </row>
    <row r="89" spans="1:13" ht="17.399999999999999" customHeight="1" x14ac:dyDescent="0.35">
      <c r="A89" s="139">
        <v>559</v>
      </c>
      <c r="B89" s="10">
        <v>85</v>
      </c>
      <c r="D89" s="191" t="s">
        <v>1789</v>
      </c>
      <c r="E89" s="452" t="s">
        <v>1784</v>
      </c>
      <c r="G89" s="438"/>
      <c r="H89" s="296"/>
      <c r="I89" s="285">
        <v>1</v>
      </c>
      <c r="K89" s="487" t="s">
        <v>247</v>
      </c>
      <c r="L89" s="487" t="s">
        <v>247</v>
      </c>
      <c r="M89" s="487" t="s">
        <v>247</v>
      </c>
    </row>
    <row r="90" spans="1:13" ht="17.399999999999999" customHeight="1" x14ac:dyDescent="0.35">
      <c r="A90" s="10">
        <v>561</v>
      </c>
      <c r="B90" s="139">
        <v>86</v>
      </c>
      <c r="D90" s="305" t="s">
        <v>1788</v>
      </c>
      <c r="E90" s="452" t="s">
        <v>1784</v>
      </c>
      <c r="G90" s="438"/>
      <c r="H90" s="296"/>
      <c r="I90" s="285">
        <v>1</v>
      </c>
      <c r="K90" s="487" t="s">
        <v>247</v>
      </c>
      <c r="L90" s="487" t="s">
        <v>247</v>
      </c>
      <c r="M90" s="487" t="s">
        <v>247</v>
      </c>
    </row>
    <row r="91" spans="1:13" ht="17.399999999999999" customHeight="1" x14ac:dyDescent="0.35">
      <c r="A91" s="139">
        <v>562</v>
      </c>
      <c r="B91" s="10">
        <v>87</v>
      </c>
      <c r="D91" s="132" t="s">
        <v>1781</v>
      </c>
      <c r="E91" s="10" t="s">
        <v>1784</v>
      </c>
      <c r="G91" s="435"/>
      <c r="H91" s="296">
        <v>1</v>
      </c>
      <c r="I91" s="10"/>
      <c r="K91" s="487" t="s">
        <v>247</v>
      </c>
      <c r="L91" s="487" t="s">
        <v>247</v>
      </c>
      <c r="M91" s="487" t="s">
        <v>247</v>
      </c>
    </row>
    <row r="92" spans="1:13" ht="17.399999999999999" customHeight="1" x14ac:dyDescent="0.35">
      <c r="A92" s="139">
        <v>570</v>
      </c>
      <c r="B92" s="139">
        <v>88</v>
      </c>
      <c r="D92" s="132" t="s">
        <v>1786</v>
      </c>
      <c r="E92" s="10" t="s">
        <v>1784</v>
      </c>
      <c r="G92" s="435"/>
      <c r="H92" s="296"/>
      <c r="I92" s="285">
        <v>1</v>
      </c>
      <c r="K92" s="487" t="s">
        <v>247</v>
      </c>
      <c r="L92" s="487" t="s">
        <v>247</v>
      </c>
      <c r="M92" s="487" t="s">
        <v>247</v>
      </c>
    </row>
    <row r="93" spans="1:13" ht="17.399999999999999" customHeight="1" x14ac:dyDescent="0.35">
      <c r="A93" s="10">
        <v>578</v>
      </c>
      <c r="B93" s="10">
        <v>89</v>
      </c>
      <c r="D93" s="133" t="s">
        <v>1782</v>
      </c>
      <c r="E93" s="452" t="s">
        <v>1784</v>
      </c>
      <c r="G93" s="435">
        <v>1</v>
      </c>
      <c r="H93" s="296"/>
      <c r="I93" s="296"/>
      <c r="K93" s="487" t="s">
        <v>247</v>
      </c>
      <c r="L93" s="487" t="s">
        <v>247</v>
      </c>
      <c r="M93" s="487" t="s">
        <v>247</v>
      </c>
    </row>
    <row r="94" spans="1:13" ht="17.399999999999999" customHeight="1" x14ac:dyDescent="0.35">
      <c r="A94" s="139">
        <v>579</v>
      </c>
      <c r="B94" s="139">
        <v>90</v>
      </c>
      <c r="D94" s="486" t="s">
        <v>2276</v>
      </c>
      <c r="E94" s="452" t="s">
        <v>1784</v>
      </c>
      <c r="G94" s="435"/>
      <c r="H94" s="296"/>
      <c r="I94" s="285">
        <v>1</v>
      </c>
      <c r="K94" s="487" t="s">
        <v>247</v>
      </c>
      <c r="L94" s="487" t="s">
        <v>247</v>
      </c>
      <c r="M94" s="487" t="s">
        <v>247</v>
      </c>
    </row>
    <row r="95" spans="1:13" ht="17.399999999999999" customHeight="1" x14ac:dyDescent="0.35">
      <c r="A95" s="139">
        <v>580</v>
      </c>
      <c r="B95" s="10">
        <v>91</v>
      </c>
      <c r="D95" s="133" t="s">
        <v>1783</v>
      </c>
      <c r="E95" s="10" t="s">
        <v>1784</v>
      </c>
      <c r="G95" s="435"/>
      <c r="H95" s="296">
        <v>1</v>
      </c>
      <c r="I95" s="10"/>
      <c r="K95" s="487" t="s">
        <v>247</v>
      </c>
      <c r="L95" s="487" t="s">
        <v>247</v>
      </c>
      <c r="M95" s="487" t="s">
        <v>247</v>
      </c>
    </row>
    <row r="96" spans="1:13" ht="17.399999999999999" customHeight="1" x14ac:dyDescent="0.35">
      <c r="A96" s="10">
        <v>596</v>
      </c>
      <c r="B96" s="139">
        <v>92</v>
      </c>
      <c r="D96" s="132" t="s">
        <v>2226</v>
      </c>
      <c r="E96" s="10" t="s">
        <v>1784</v>
      </c>
      <c r="G96" s="435"/>
      <c r="H96" s="296"/>
      <c r="I96" s="285">
        <v>1</v>
      </c>
      <c r="K96" s="487" t="s">
        <v>247</v>
      </c>
      <c r="L96" s="487" t="s">
        <v>247</v>
      </c>
      <c r="M96" s="487" t="s">
        <v>247</v>
      </c>
    </row>
    <row r="97" spans="1:13" ht="17.399999999999999" customHeight="1" x14ac:dyDescent="0.35">
      <c r="A97" s="139">
        <v>608</v>
      </c>
      <c r="B97" s="10">
        <v>93</v>
      </c>
      <c r="D97" s="132" t="s">
        <v>3052</v>
      </c>
      <c r="E97" s="452" t="s">
        <v>1784</v>
      </c>
      <c r="G97" s="435"/>
      <c r="H97" s="296"/>
      <c r="I97" s="285">
        <v>1</v>
      </c>
      <c r="K97" s="487" t="s">
        <v>247</v>
      </c>
      <c r="L97" s="487" t="s">
        <v>247</v>
      </c>
      <c r="M97" s="487" t="s">
        <v>247</v>
      </c>
    </row>
    <row r="98" spans="1:13" ht="17.399999999999999" customHeight="1" x14ac:dyDescent="0.35">
      <c r="A98" s="139">
        <v>625</v>
      </c>
      <c r="B98" s="139">
        <v>94</v>
      </c>
      <c r="D98" s="134" t="s">
        <v>1241</v>
      </c>
      <c r="E98" s="10" t="s">
        <v>1287</v>
      </c>
      <c r="G98" s="437" t="s">
        <v>247</v>
      </c>
      <c r="H98" s="437" t="s">
        <v>247</v>
      </c>
      <c r="I98" s="230" t="s">
        <v>247</v>
      </c>
      <c r="J98"/>
      <c r="K98" s="10"/>
      <c r="L98" s="10">
        <v>1</v>
      </c>
      <c r="M98" s="10"/>
    </row>
    <row r="99" spans="1:13" ht="17.399999999999999" customHeight="1" x14ac:dyDescent="0.35">
      <c r="A99" s="10">
        <v>12</v>
      </c>
      <c r="B99" s="10">
        <v>95</v>
      </c>
      <c r="D99" s="129" t="s">
        <v>2592</v>
      </c>
      <c r="E99" s="452" t="s">
        <v>1287</v>
      </c>
      <c r="G99" s="437" t="s">
        <v>247</v>
      </c>
      <c r="H99" s="437" t="s">
        <v>247</v>
      </c>
      <c r="I99" s="230" t="s">
        <v>247</v>
      </c>
      <c r="K99" s="10"/>
      <c r="L99" s="10"/>
      <c r="M99" s="285">
        <v>1</v>
      </c>
    </row>
    <row r="100" spans="1:13" ht="17.399999999999999" customHeight="1" x14ac:dyDescent="0.35">
      <c r="A100" s="139">
        <v>38</v>
      </c>
      <c r="B100" s="139">
        <v>96</v>
      </c>
      <c r="D100" s="131" t="s">
        <v>1242</v>
      </c>
      <c r="E100" s="452" t="s">
        <v>1287</v>
      </c>
      <c r="G100" s="437" t="s">
        <v>247</v>
      </c>
      <c r="H100" s="437" t="s">
        <v>247</v>
      </c>
      <c r="I100" s="230" t="s">
        <v>247</v>
      </c>
      <c r="K100" s="10">
        <v>1</v>
      </c>
      <c r="L100" s="10"/>
      <c r="M100" s="10"/>
    </row>
    <row r="101" spans="1:13" ht="17.399999999999999" customHeight="1" x14ac:dyDescent="0.35">
      <c r="A101" s="139">
        <v>42</v>
      </c>
      <c r="B101" s="10">
        <v>97</v>
      </c>
      <c r="D101" s="135" t="s">
        <v>1243</v>
      </c>
      <c r="E101" s="10" t="s">
        <v>1287</v>
      </c>
      <c r="G101" s="437" t="s">
        <v>247</v>
      </c>
      <c r="H101" s="437" t="s">
        <v>247</v>
      </c>
      <c r="I101" s="230" t="s">
        <v>247</v>
      </c>
      <c r="J101"/>
      <c r="K101" s="10"/>
      <c r="L101" s="10">
        <v>1</v>
      </c>
      <c r="M101" s="10"/>
    </row>
    <row r="102" spans="1:13" ht="17.399999999999999" customHeight="1" x14ac:dyDescent="0.35">
      <c r="A102" s="10">
        <v>43</v>
      </c>
      <c r="B102" s="139">
        <v>98</v>
      </c>
      <c r="D102" s="131" t="s">
        <v>260</v>
      </c>
      <c r="E102" s="452" t="s">
        <v>1287</v>
      </c>
      <c r="G102" s="437" t="s">
        <v>247</v>
      </c>
      <c r="H102" s="437" t="s">
        <v>247</v>
      </c>
      <c r="I102" s="230" t="s">
        <v>247</v>
      </c>
      <c r="J102"/>
      <c r="K102" s="10"/>
      <c r="L102" s="10">
        <v>1</v>
      </c>
      <c r="M102" s="10"/>
    </row>
    <row r="103" spans="1:13" ht="17.399999999999999" customHeight="1" x14ac:dyDescent="0.35">
      <c r="A103" s="139">
        <v>46</v>
      </c>
      <c r="B103" s="10">
        <v>99</v>
      </c>
      <c r="D103" s="130" t="s">
        <v>1244</v>
      </c>
      <c r="E103" s="10" t="s">
        <v>1287</v>
      </c>
      <c r="G103" s="437" t="s">
        <v>247</v>
      </c>
      <c r="H103" s="437" t="s">
        <v>247</v>
      </c>
      <c r="I103" s="230" t="s">
        <v>247</v>
      </c>
      <c r="J103"/>
      <c r="K103" s="10"/>
      <c r="L103" s="10">
        <v>1</v>
      </c>
      <c r="M103" s="10"/>
    </row>
    <row r="104" spans="1:13" ht="17.399999999999999" customHeight="1" x14ac:dyDescent="0.35">
      <c r="A104" s="139">
        <v>47</v>
      </c>
      <c r="B104" s="139">
        <v>100</v>
      </c>
      <c r="D104" s="191" t="s">
        <v>2272</v>
      </c>
      <c r="E104" s="10" t="s">
        <v>1287</v>
      </c>
      <c r="G104" s="437" t="s">
        <v>247</v>
      </c>
      <c r="H104" s="437" t="s">
        <v>247</v>
      </c>
      <c r="I104" s="230" t="s">
        <v>247</v>
      </c>
      <c r="K104" s="10"/>
      <c r="L104" s="10"/>
      <c r="M104" s="285">
        <v>1</v>
      </c>
    </row>
    <row r="105" spans="1:13" ht="17.399999999999999" customHeight="1" x14ac:dyDescent="0.35">
      <c r="A105" s="10">
        <v>56</v>
      </c>
      <c r="B105" s="10">
        <v>101</v>
      </c>
      <c r="D105" s="188" t="s">
        <v>1245</v>
      </c>
      <c r="E105" s="10" t="s">
        <v>1287</v>
      </c>
      <c r="G105" s="437" t="s">
        <v>247</v>
      </c>
      <c r="H105" s="437" t="s">
        <v>247</v>
      </c>
      <c r="I105" s="230" t="s">
        <v>247</v>
      </c>
      <c r="J105"/>
      <c r="K105" s="10"/>
      <c r="L105" s="10">
        <v>1</v>
      </c>
      <c r="M105" s="10"/>
    </row>
    <row r="106" spans="1:13" ht="17.399999999999999" customHeight="1" x14ac:dyDescent="0.35">
      <c r="A106" s="139">
        <v>77</v>
      </c>
      <c r="B106" s="139">
        <v>102</v>
      </c>
      <c r="D106" s="133" t="s">
        <v>249</v>
      </c>
      <c r="E106" s="452" t="s">
        <v>1287</v>
      </c>
      <c r="G106" s="437" t="s">
        <v>247</v>
      </c>
      <c r="H106" s="437" t="s">
        <v>247</v>
      </c>
      <c r="I106" s="230" t="s">
        <v>247</v>
      </c>
      <c r="J106"/>
      <c r="K106" s="10"/>
      <c r="L106" s="10">
        <v>1</v>
      </c>
      <c r="M106" s="10"/>
    </row>
    <row r="107" spans="1:13" ht="17.399999999999999" customHeight="1" x14ac:dyDescent="0.35">
      <c r="A107" s="139">
        <v>81</v>
      </c>
      <c r="B107" s="10">
        <v>103</v>
      </c>
      <c r="D107" s="188" t="s">
        <v>1246</v>
      </c>
      <c r="E107" s="452" t="s">
        <v>1287</v>
      </c>
      <c r="G107" s="437" t="s">
        <v>247</v>
      </c>
      <c r="H107" s="437" t="s">
        <v>247</v>
      </c>
      <c r="I107" s="230" t="s">
        <v>247</v>
      </c>
      <c r="J107"/>
      <c r="K107" s="10"/>
      <c r="L107" s="10">
        <v>1</v>
      </c>
      <c r="M107" s="10"/>
    </row>
    <row r="108" spans="1:13" ht="17.399999999999999" customHeight="1" x14ac:dyDescent="0.35">
      <c r="A108" s="10">
        <v>83</v>
      </c>
      <c r="B108" s="139">
        <v>104</v>
      </c>
      <c r="D108" s="130" t="s">
        <v>1247</v>
      </c>
      <c r="E108" s="10" t="s">
        <v>1287</v>
      </c>
      <c r="G108" s="437" t="s">
        <v>247</v>
      </c>
      <c r="H108" s="437" t="s">
        <v>247</v>
      </c>
      <c r="I108" s="230" t="s">
        <v>247</v>
      </c>
      <c r="J108"/>
      <c r="K108" s="10"/>
      <c r="L108" s="10">
        <v>1</v>
      </c>
      <c r="M108" s="10"/>
    </row>
    <row r="109" spans="1:13" ht="17.399999999999999" customHeight="1" x14ac:dyDescent="0.35">
      <c r="A109" s="139">
        <v>97</v>
      </c>
      <c r="B109" s="10">
        <v>105</v>
      </c>
      <c r="D109" s="128" t="s">
        <v>1248</v>
      </c>
      <c r="E109" s="10" t="s">
        <v>1287</v>
      </c>
      <c r="G109" s="437" t="s">
        <v>247</v>
      </c>
      <c r="H109" s="437" t="s">
        <v>247</v>
      </c>
      <c r="I109" s="230" t="s">
        <v>247</v>
      </c>
      <c r="J109"/>
      <c r="K109" s="10"/>
      <c r="L109" s="10">
        <v>1</v>
      </c>
      <c r="M109" s="10"/>
    </row>
    <row r="110" spans="1:13" ht="17.399999999999999" customHeight="1" x14ac:dyDescent="0.35">
      <c r="A110" s="139">
        <v>103</v>
      </c>
      <c r="B110" s="483">
        <v>106</v>
      </c>
      <c r="D110" s="132" t="s">
        <v>3071</v>
      </c>
      <c r="E110" s="452" t="s">
        <v>1287</v>
      </c>
      <c r="G110" s="437" t="s">
        <v>247</v>
      </c>
      <c r="H110" s="437" t="s">
        <v>247</v>
      </c>
      <c r="I110" s="230" t="s">
        <v>247</v>
      </c>
      <c r="K110" s="10"/>
      <c r="L110" s="10"/>
      <c r="M110" s="285">
        <v>1</v>
      </c>
    </row>
    <row r="111" spans="1:13" ht="17.399999999999999" customHeight="1" x14ac:dyDescent="0.35">
      <c r="A111" s="10">
        <v>131</v>
      </c>
      <c r="B111" s="10">
        <v>107</v>
      </c>
      <c r="D111" s="305" t="s">
        <v>1249</v>
      </c>
      <c r="E111" s="10" t="s">
        <v>1287</v>
      </c>
      <c r="G111" s="437" t="s">
        <v>247</v>
      </c>
      <c r="H111" s="437" t="s">
        <v>247</v>
      </c>
      <c r="I111" s="230" t="s">
        <v>247</v>
      </c>
      <c r="J111"/>
      <c r="K111" s="10"/>
      <c r="L111" s="10">
        <v>1</v>
      </c>
      <c r="M111" s="10"/>
    </row>
    <row r="112" spans="1:13" ht="17.399999999999999" customHeight="1" x14ac:dyDescent="0.35">
      <c r="A112" s="139">
        <v>138</v>
      </c>
      <c r="B112" s="139">
        <v>108</v>
      </c>
      <c r="D112" s="135" t="s">
        <v>373</v>
      </c>
      <c r="E112" s="10" t="s">
        <v>1287</v>
      </c>
      <c r="G112" s="437" t="s">
        <v>247</v>
      </c>
      <c r="H112" s="437" t="s">
        <v>247</v>
      </c>
      <c r="I112" s="230" t="s">
        <v>247</v>
      </c>
      <c r="K112" s="10">
        <v>1</v>
      </c>
      <c r="L112" s="10"/>
      <c r="M112" s="10"/>
    </row>
    <row r="113" spans="1:13" ht="17.399999999999999" customHeight="1" x14ac:dyDescent="0.35">
      <c r="A113" s="139">
        <v>157</v>
      </c>
      <c r="B113" s="10">
        <v>109</v>
      </c>
      <c r="D113" s="133" t="s">
        <v>1250</v>
      </c>
      <c r="E113" s="10" t="s">
        <v>1287</v>
      </c>
      <c r="G113" s="437" t="s">
        <v>247</v>
      </c>
      <c r="H113" s="437" t="s">
        <v>247</v>
      </c>
      <c r="I113" s="230" t="s">
        <v>247</v>
      </c>
      <c r="J113"/>
      <c r="K113" s="10"/>
      <c r="L113" s="10">
        <v>1</v>
      </c>
      <c r="M113" s="10"/>
    </row>
    <row r="114" spans="1:13" ht="17.399999999999999" customHeight="1" x14ac:dyDescent="0.35">
      <c r="A114" s="10">
        <v>177</v>
      </c>
      <c r="B114" s="139">
        <v>110</v>
      </c>
      <c r="D114" s="133" t="s">
        <v>1251</v>
      </c>
      <c r="E114" s="10" t="s">
        <v>1287</v>
      </c>
      <c r="G114" s="437" t="s">
        <v>247</v>
      </c>
      <c r="H114" s="437" t="s">
        <v>247</v>
      </c>
      <c r="I114" s="230" t="s">
        <v>247</v>
      </c>
      <c r="J114"/>
      <c r="K114" s="10"/>
      <c r="L114" s="10">
        <v>1</v>
      </c>
      <c r="M114" s="10"/>
    </row>
    <row r="115" spans="1:13" ht="17.399999999999999" customHeight="1" x14ac:dyDescent="0.35">
      <c r="A115" s="139">
        <v>190</v>
      </c>
      <c r="B115" s="10">
        <v>111</v>
      </c>
      <c r="D115" s="133" t="s">
        <v>1252</v>
      </c>
      <c r="E115" s="10" t="s">
        <v>1287</v>
      </c>
      <c r="G115" s="437" t="s">
        <v>247</v>
      </c>
      <c r="H115" s="437" t="s">
        <v>247</v>
      </c>
      <c r="I115" s="230" t="s">
        <v>247</v>
      </c>
      <c r="J115"/>
      <c r="K115" s="10"/>
      <c r="L115" s="10">
        <v>1</v>
      </c>
      <c r="M115" s="10"/>
    </row>
    <row r="116" spans="1:13" ht="17.399999999999999" customHeight="1" x14ac:dyDescent="0.35">
      <c r="A116" s="139">
        <v>197</v>
      </c>
      <c r="B116" s="139">
        <v>112</v>
      </c>
      <c r="D116" s="130" t="s">
        <v>1253</v>
      </c>
      <c r="E116" s="10" t="s">
        <v>1287</v>
      </c>
      <c r="G116" s="437" t="s">
        <v>247</v>
      </c>
      <c r="H116" s="437" t="s">
        <v>247</v>
      </c>
      <c r="I116" s="230" t="s">
        <v>247</v>
      </c>
      <c r="J116"/>
      <c r="K116" s="10"/>
      <c r="L116" s="10">
        <v>1</v>
      </c>
      <c r="M116" s="10"/>
    </row>
    <row r="117" spans="1:13" ht="17.399999999999999" customHeight="1" x14ac:dyDescent="0.35">
      <c r="A117" s="10">
        <v>207</v>
      </c>
      <c r="B117" s="10">
        <v>113</v>
      </c>
      <c r="D117" s="130" t="s">
        <v>1254</v>
      </c>
      <c r="E117" s="10" t="s">
        <v>1287</v>
      </c>
      <c r="G117" s="437" t="s">
        <v>247</v>
      </c>
      <c r="H117" s="437" t="s">
        <v>247</v>
      </c>
      <c r="I117" s="230" t="s">
        <v>247</v>
      </c>
      <c r="J117"/>
      <c r="K117" s="10"/>
      <c r="L117" s="10">
        <v>1</v>
      </c>
      <c r="M117" s="10"/>
    </row>
    <row r="118" spans="1:13" ht="17.399999999999999" customHeight="1" x14ac:dyDescent="0.35">
      <c r="A118" s="139">
        <v>238</v>
      </c>
      <c r="B118" s="139">
        <v>114</v>
      </c>
      <c r="D118" s="135" t="s">
        <v>253</v>
      </c>
      <c r="E118" s="452" t="s">
        <v>1287</v>
      </c>
      <c r="G118" s="437" t="s">
        <v>247</v>
      </c>
      <c r="H118" s="437" t="s">
        <v>247</v>
      </c>
      <c r="I118" s="230" t="s">
        <v>247</v>
      </c>
      <c r="J118"/>
      <c r="K118" s="10"/>
      <c r="L118" s="10">
        <v>1</v>
      </c>
      <c r="M118" s="10"/>
    </row>
    <row r="119" spans="1:13" ht="17.399999999999999" customHeight="1" x14ac:dyDescent="0.35">
      <c r="A119" s="139">
        <v>248</v>
      </c>
      <c r="B119" s="10">
        <v>115</v>
      </c>
      <c r="D119" s="130" t="s">
        <v>2489</v>
      </c>
      <c r="E119" s="452" t="s">
        <v>1287</v>
      </c>
      <c r="G119" s="437" t="s">
        <v>247</v>
      </c>
      <c r="H119" s="437" t="s">
        <v>247</v>
      </c>
      <c r="I119" s="230" t="s">
        <v>247</v>
      </c>
      <c r="K119" s="10">
        <v>1</v>
      </c>
      <c r="L119" s="10"/>
      <c r="M119" s="10"/>
    </row>
    <row r="120" spans="1:13" ht="17.399999999999999" customHeight="1" x14ac:dyDescent="0.35">
      <c r="A120" s="10">
        <v>249</v>
      </c>
      <c r="B120" s="139">
        <v>116</v>
      </c>
      <c r="D120" s="133" t="s">
        <v>254</v>
      </c>
      <c r="E120" s="452" t="s">
        <v>1287</v>
      </c>
      <c r="G120" s="437" t="s">
        <v>247</v>
      </c>
      <c r="H120" s="437" t="s">
        <v>247</v>
      </c>
      <c r="I120" s="230" t="s">
        <v>247</v>
      </c>
      <c r="J120"/>
      <c r="K120" s="10"/>
      <c r="L120" s="10">
        <v>1</v>
      </c>
      <c r="M120" s="10"/>
    </row>
    <row r="121" spans="1:13" ht="17.399999999999999" customHeight="1" x14ac:dyDescent="0.35">
      <c r="A121" s="139">
        <v>258</v>
      </c>
      <c r="B121" s="10">
        <v>117</v>
      </c>
      <c r="D121" s="136" t="s">
        <v>1255</v>
      </c>
      <c r="E121" s="10" t="s">
        <v>1287</v>
      </c>
      <c r="G121" s="437" t="s">
        <v>247</v>
      </c>
      <c r="H121" s="437" t="s">
        <v>247</v>
      </c>
      <c r="I121" s="230" t="s">
        <v>247</v>
      </c>
      <c r="J121"/>
      <c r="K121" s="10"/>
      <c r="L121" s="10">
        <v>1</v>
      </c>
      <c r="M121" s="10"/>
    </row>
    <row r="122" spans="1:13" ht="17.399999999999999" customHeight="1" x14ac:dyDescent="0.35">
      <c r="A122" s="139">
        <v>259</v>
      </c>
      <c r="B122" s="139">
        <v>118</v>
      </c>
      <c r="D122" s="134" t="s">
        <v>1256</v>
      </c>
      <c r="E122" s="10" t="s">
        <v>1287</v>
      </c>
      <c r="G122" s="437" t="s">
        <v>247</v>
      </c>
      <c r="H122" s="437" t="s">
        <v>247</v>
      </c>
      <c r="I122" s="230" t="s">
        <v>247</v>
      </c>
      <c r="J122"/>
      <c r="K122" s="10"/>
      <c r="L122" s="10">
        <v>1</v>
      </c>
      <c r="M122" s="10"/>
    </row>
    <row r="123" spans="1:13" ht="17.399999999999999" customHeight="1" x14ac:dyDescent="0.35">
      <c r="A123" s="10">
        <v>260</v>
      </c>
      <c r="B123" s="10">
        <v>119</v>
      </c>
      <c r="D123" s="132" t="s">
        <v>2129</v>
      </c>
      <c r="E123" s="10" t="s">
        <v>1287</v>
      </c>
      <c r="G123" s="437" t="s">
        <v>247</v>
      </c>
      <c r="H123" s="437" t="s">
        <v>247</v>
      </c>
      <c r="I123" s="230" t="s">
        <v>247</v>
      </c>
      <c r="K123" s="10"/>
      <c r="L123" s="10"/>
      <c r="M123" s="285">
        <v>1</v>
      </c>
    </row>
    <row r="124" spans="1:13" ht="17.399999999999999" customHeight="1" x14ac:dyDescent="0.35">
      <c r="A124" s="139">
        <v>261</v>
      </c>
      <c r="B124" s="139">
        <v>120</v>
      </c>
      <c r="D124" s="137" t="s">
        <v>1258</v>
      </c>
      <c r="E124" s="10" t="s">
        <v>1287</v>
      </c>
      <c r="G124" s="437" t="s">
        <v>247</v>
      </c>
      <c r="H124" s="437" t="s">
        <v>247</v>
      </c>
      <c r="I124" s="230" t="s">
        <v>247</v>
      </c>
      <c r="J124"/>
      <c r="K124" s="10"/>
      <c r="L124" s="10">
        <v>1</v>
      </c>
      <c r="M124" s="10"/>
    </row>
    <row r="125" spans="1:13" ht="17.399999999999999" customHeight="1" x14ac:dyDescent="0.35">
      <c r="A125" s="139">
        <v>266</v>
      </c>
      <c r="B125" s="10">
        <v>121</v>
      </c>
      <c r="D125" s="133" t="s">
        <v>1259</v>
      </c>
      <c r="E125" s="10" t="s">
        <v>1287</v>
      </c>
      <c r="G125" s="437" t="s">
        <v>247</v>
      </c>
      <c r="H125" s="437" t="s">
        <v>247</v>
      </c>
      <c r="I125" s="230" t="s">
        <v>247</v>
      </c>
      <c r="J125"/>
      <c r="K125" s="10"/>
      <c r="L125" s="10">
        <v>1</v>
      </c>
      <c r="M125" s="10"/>
    </row>
    <row r="126" spans="1:13" ht="17.399999999999999" customHeight="1" x14ac:dyDescent="0.35">
      <c r="A126" s="10">
        <v>267</v>
      </c>
      <c r="B126" s="139">
        <v>122</v>
      </c>
      <c r="D126" s="130" t="s">
        <v>1260</v>
      </c>
      <c r="E126" s="10" t="s">
        <v>1287</v>
      </c>
      <c r="G126" s="437" t="s">
        <v>247</v>
      </c>
      <c r="H126" s="437" t="s">
        <v>247</v>
      </c>
      <c r="I126" s="230" t="s">
        <v>247</v>
      </c>
      <c r="J126"/>
      <c r="K126" s="10"/>
      <c r="L126" s="10">
        <v>1</v>
      </c>
      <c r="M126" s="10"/>
    </row>
    <row r="127" spans="1:13" ht="17.399999999999999" customHeight="1" x14ac:dyDescent="0.35">
      <c r="A127" s="139">
        <v>268</v>
      </c>
      <c r="B127" s="10">
        <v>123</v>
      </c>
      <c r="D127" s="130" t="s">
        <v>1261</v>
      </c>
      <c r="E127" s="452" t="s">
        <v>1287</v>
      </c>
      <c r="G127" s="437" t="s">
        <v>247</v>
      </c>
      <c r="H127" s="437" t="s">
        <v>247</v>
      </c>
      <c r="I127" s="230" t="s">
        <v>247</v>
      </c>
      <c r="J127"/>
      <c r="K127" s="10"/>
      <c r="L127" s="10">
        <v>1</v>
      </c>
      <c r="M127" s="10"/>
    </row>
    <row r="128" spans="1:13" ht="17.399999999999999" customHeight="1" x14ac:dyDescent="0.35">
      <c r="A128" s="139">
        <v>283</v>
      </c>
      <c r="B128" s="139">
        <v>124</v>
      </c>
      <c r="D128" s="133" t="s">
        <v>1262</v>
      </c>
      <c r="E128" s="10" t="s">
        <v>1287</v>
      </c>
      <c r="G128" s="437" t="s">
        <v>247</v>
      </c>
      <c r="H128" s="437" t="s">
        <v>247</v>
      </c>
      <c r="I128" s="230" t="s">
        <v>247</v>
      </c>
      <c r="J128"/>
      <c r="K128" s="10"/>
      <c r="L128" s="10">
        <v>1</v>
      </c>
      <c r="M128" s="10"/>
    </row>
    <row r="129" spans="1:13" ht="17.399999999999999" customHeight="1" x14ac:dyDescent="0.35">
      <c r="A129" s="10">
        <v>300</v>
      </c>
      <c r="B129" s="10">
        <v>125</v>
      </c>
      <c r="D129" s="130" t="s">
        <v>1263</v>
      </c>
      <c r="E129" s="10" t="s">
        <v>1287</v>
      </c>
      <c r="G129" s="437" t="s">
        <v>247</v>
      </c>
      <c r="H129" s="437" t="s">
        <v>247</v>
      </c>
      <c r="I129" s="230" t="s">
        <v>247</v>
      </c>
      <c r="J129"/>
      <c r="K129" s="10"/>
      <c r="L129" s="10">
        <v>1</v>
      </c>
      <c r="M129" s="10"/>
    </row>
    <row r="130" spans="1:13" ht="17.399999999999999" customHeight="1" x14ac:dyDescent="0.35">
      <c r="A130" s="139">
        <v>303</v>
      </c>
      <c r="B130" s="139">
        <v>126</v>
      </c>
      <c r="D130" s="130" t="s">
        <v>1264</v>
      </c>
      <c r="E130" s="10" t="s">
        <v>1287</v>
      </c>
      <c r="G130" s="437" t="s">
        <v>247</v>
      </c>
      <c r="H130" s="437" t="s">
        <v>247</v>
      </c>
      <c r="I130" s="230" t="s">
        <v>247</v>
      </c>
      <c r="J130"/>
      <c r="K130" s="10"/>
      <c r="L130" s="10">
        <v>1</v>
      </c>
      <c r="M130" s="10"/>
    </row>
    <row r="131" spans="1:13" ht="17.399999999999999" customHeight="1" x14ac:dyDescent="0.35">
      <c r="A131" s="139">
        <v>320</v>
      </c>
      <c r="B131" s="10">
        <v>127</v>
      </c>
      <c r="D131" s="130" t="s">
        <v>3087</v>
      </c>
      <c r="E131" s="10" t="s">
        <v>1287</v>
      </c>
      <c r="G131" s="437" t="s">
        <v>247</v>
      </c>
      <c r="H131" s="437" t="s">
        <v>247</v>
      </c>
      <c r="I131" s="230" t="s">
        <v>247</v>
      </c>
      <c r="J131"/>
      <c r="K131" s="10"/>
      <c r="L131" s="10">
        <v>1</v>
      </c>
      <c r="M131" s="10"/>
    </row>
    <row r="132" spans="1:13" ht="17.399999999999999" customHeight="1" x14ac:dyDescent="0.35">
      <c r="A132" s="10">
        <v>330</v>
      </c>
      <c r="B132" s="139">
        <v>128</v>
      </c>
      <c r="D132" s="133" t="s">
        <v>1265</v>
      </c>
      <c r="E132" s="452" t="s">
        <v>1287</v>
      </c>
      <c r="G132" s="437" t="s">
        <v>247</v>
      </c>
      <c r="H132" s="437" t="s">
        <v>247</v>
      </c>
      <c r="I132" s="230" t="s">
        <v>247</v>
      </c>
      <c r="J132"/>
      <c r="K132" s="10"/>
      <c r="L132" s="10">
        <v>1</v>
      </c>
      <c r="M132" s="10"/>
    </row>
    <row r="133" spans="1:13" ht="17.399999999999999" customHeight="1" x14ac:dyDescent="0.35">
      <c r="A133" s="139">
        <v>336</v>
      </c>
      <c r="B133" s="10">
        <v>129</v>
      </c>
      <c r="D133" s="130" t="s">
        <v>2316</v>
      </c>
      <c r="E133" s="10" t="s">
        <v>1287</v>
      </c>
      <c r="G133" s="437" t="s">
        <v>247</v>
      </c>
      <c r="H133" s="437" t="s">
        <v>247</v>
      </c>
      <c r="I133" s="230" t="s">
        <v>247</v>
      </c>
      <c r="K133" s="10"/>
      <c r="L133" s="10"/>
      <c r="M133" s="285">
        <v>1</v>
      </c>
    </row>
    <row r="134" spans="1:13" ht="17.399999999999999" customHeight="1" x14ac:dyDescent="0.35">
      <c r="A134" s="139">
        <v>338</v>
      </c>
      <c r="B134" s="139">
        <v>130</v>
      </c>
      <c r="D134" s="133" t="s">
        <v>1267</v>
      </c>
      <c r="E134" s="10" t="s">
        <v>1287</v>
      </c>
      <c r="G134" s="437" t="s">
        <v>247</v>
      </c>
      <c r="H134" s="437" t="s">
        <v>247</v>
      </c>
      <c r="I134" s="230" t="s">
        <v>247</v>
      </c>
      <c r="J134"/>
      <c r="K134" s="10"/>
      <c r="L134" s="10">
        <v>1</v>
      </c>
      <c r="M134" s="10"/>
    </row>
    <row r="135" spans="1:13" ht="17.399999999999999" customHeight="1" x14ac:dyDescent="0.35">
      <c r="A135" s="10">
        <v>343</v>
      </c>
      <c r="B135" s="10">
        <v>131</v>
      </c>
      <c r="D135" s="130" t="s">
        <v>1268</v>
      </c>
      <c r="E135" s="10" t="s">
        <v>1287</v>
      </c>
      <c r="G135" s="437" t="s">
        <v>247</v>
      </c>
      <c r="H135" s="437" t="s">
        <v>247</v>
      </c>
      <c r="I135" s="230" t="s">
        <v>247</v>
      </c>
      <c r="J135"/>
      <c r="K135" s="10"/>
      <c r="L135" s="10">
        <v>1</v>
      </c>
      <c r="M135" s="10"/>
    </row>
    <row r="136" spans="1:13" ht="17.399999999999999" customHeight="1" x14ac:dyDescent="0.35">
      <c r="A136" s="139">
        <v>350</v>
      </c>
      <c r="B136" s="139">
        <v>132</v>
      </c>
      <c r="D136" s="137" t="s">
        <v>1269</v>
      </c>
      <c r="E136" s="10" t="s">
        <v>1287</v>
      </c>
      <c r="G136" s="437" t="s">
        <v>247</v>
      </c>
      <c r="H136" s="437" t="s">
        <v>247</v>
      </c>
      <c r="I136" s="230" t="s">
        <v>247</v>
      </c>
      <c r="J136"/>
      <c r="K136" s="10"/>
      <c r="L136" s="10">
        <v>1</v>
      </c>
      <c r="M136" s="10"/>
    </row>
    <row r="137" spans="1:13" ht="17.399999999999999" customHeight="1" x14ac:dyDescent="0.35">
      <c r="A137" s="139">
        <v>366</v>
      </c>
      <c r="B137" s="10">
        <v>133</v>
      </c>
      <c r="D137" s="130" t="s">
        <v>1270</v>
      </c>
      <c r="E137" s="10" t="s">
        <v>1287</v>
      </c>
      <c r="G137" s="437" t="s">
        <v>247</v>
      </c>
      <c r="H137" s="437" t="s">
        <v>247</v>
      </c>
      <c r="I137" s="230" t="s">
        <v>247</v>
      </c>
      <c r="J137"/>
      <c r="K137" s="10"/>
      <c r="L137" s="10">
        <v>1</v>
      </c>
      <c r="M137" s="10"/>
    </row>
    <row r="138" spans="1:13" ht="17.399999999999999" customHeight="1" x14ac:dyDescent="0.35">
      <c r="A138" s="10">
        <v>373</v>
      </c>
      <c r="B138" s="139">
        <v>134</v>
      </c>
      <c r="D138" s="137" t="s">
        <v>1271</v>
      </c>
      <c r="E138" s="452" t="s">
        <v>1287</v>
      </c>
      <c r="G138" s="437" t="s">
        <v>247</v>
      </c>
      <c r="H138" s="437" t="s">
        <v>247</v>
      </c>
      <c r="I138" s="230" t="s">
        <v>247</v>
      </c>
      <c r="J138"/>
      <c r="K138" s="10"/>
      <c r="L138" s="10">
        <v>1</v>
      </c>
      <c r="M138" s="10"/>
    </row>
    <row r="139" spans="1:13" ht="17.399999999999999" customHeight="1" x14ac:dyDescent="0.35">
      <c r="A139" s="139">
        <v>397</v>
      </c>
      <c r="B139" s="10">
        <v>135</v>
      </c>
      <c r="D139" s="135" t="s">
        <v>1272</v>
      </c>
      <c r="E139" s="10" t="s">
        <v>1287</v>
      </c>
      <c r="G139" s="437" t="s">
        <v>247</v>
      </c>
      <c r="H139" s="437" t="s">
        <v>247</v>
      </c>
      <c r="I139" s="230" t="s">
        <v>247</v>
      </c>
      <c r="J139"/>
      <c r="K139" s="10"/>
      <c r="L139" s="10">
        <v>1</v>
      </c>
      <c r="M139" s="10"/>
    </row>
    <row r="140" spans="1:13" ht="17.399999999999999" customHeight="1" x14ac:dyDescent="0.35">
      <c r="A140" s="139">
        <v>399</v>
      </c>
      <c r="B140" s="139">
        <v>136</v>
      </c>
      <c r="D140" s="130" t="s">
        <v>1273</v>
      </c>
      <c r="E140" s="10" t="s">
        <v>1287</v>
      </c>
      <c r="G140" s="437" t="s">
        <v>247</v>
      </c>
      <c r="H140" s="437" t="s">
        <v>247</v>
      </c>
      <c r="I140" s="230" t="s">
        <v>247</v>
      </c>
      <c r="J140"/>
      <c r="K140" s="10"/>
      <c r="L140" s="10">
        <v>1</v>
      </c>
      <c r="M140" s="10"/>
    </row>
    <row r="141" spans="1:13" ht="17.399999999999999" customHeight="1" x14ac:dyDescent="0.35">
      <c r="A141" s="10">
        <v>401</v>
      </c>
      <c r="B141" s="10">
        <v>137</v>
      </c>
      <c r="D141" s="137" t="s">
        <v>1791</v>
      </c>
      <c r="E141" s="452" t="s">
        <v>1287</v>
      </c>
      <c r="G141" s="437" t="s">
        <v>247</v>
      </c>
      <c r="H141" s="437" t="s">
        <v>247</v>
      </c>
      <c r="I141" s="230" t="s">
        <v>247</v>
      </c>
      <c r="K141" s="10"/>
      <c r="L141" s="10"/>
      <c r="M141" s="285">
        <v>1</v>
      </c>
    </row>
    <row r="142" spans="1:13" ht="17.399999999999999" customHeight="1" x14ac:dyDescent="0.35">
      <c r="A142" s="139">
        <v>409</v>
      </c>
      <c r="B142" s="139">
        <v>138</v>
      </c>
      <c r="D142" s="138" t="s">
        <v>1274</v>
      </c>
      <c r="E142" s="10" t="s">
        <v>1287</v>
      </c>
      <c r="G142" s="437" t="s">
        <v>247</v>
      </c>
      <c r="H142" s="437" t="s">
        <v>247</v>
      </c>
      <c r="I142" s="230" t="s">
        <v>247</v>
      </c>
      <c r="J142"/>
      <c r="K142" s="10"/>
      <c r="L142" s="10">
        <v>1</v>
      </c>
      <c r="M142" s="10"/>
    </row>
    <row r="143" spans="1:13" ht="17.399999999999999" customHeight="1" x14ac:dyDescent="0.35">
      <c r="A143" s="139">
        <v>424</v>
      </c>
      <c r="B143" s="10">
        <v>139</v>
      </c>
      <c r="D143" s="133" t="s">
        <v>1275</v>
      </c>
      <c r="E143" s="10" t="s">
        <v>1287</v>
      </c>
      <c r="G143" s="437" t="s">
        <v>247</v>
      </c>
      <c r="H143" s="437" t="s">
        <v>247</v>
      </c>
      <c r="I143" s="230" t="s">
        <v>247</v>
      </c>
      <c r="J143"/>
      <c r="K143" s="10"/>
      <c r="L143" s="10">
        <v>1</v>
      </c>
      <c r="M143" s="10"/>
    </row>
    <row r="144" spans="1:13" ht="17.399999999999999" customHeight="1" x14ac:dyDescent="0.35">
      <c r="A144" s="10">
        <v>430</v>
      </c>
      <c r="B144" s="139">
        <v>140</v>
      </c>
      <c r="D144" s="134" t="s">
        <v>1276</v>
      </c>
      <c r="E144" s="10" t="s">
        <v>1287</v>
      </c>
      <c r="G144" s="437" t="s">
        <v>247</v>
      </c>
      <c r="H144" s="437" t="s">
        <v>247</v>
      </c>
      <c r="I144" s="230" t="s">
        <v>247</v>
      </c>
      <c r="J144"/>
      <c r="K144" s="10"/>
      <c r="L144" s="10">
        <v>1</v>
      </c>
      <c r="M144" s="10"/>
    </row>
    <row r="145" spans="1:13" ht="17.399999999999999" customHeight="1" x14ac:dyDescent="0.35">
      <c r="A145" s="139">
        <v>434</v>
      </c>
      <c r="B145" s="10">
        <v>141</v>
      </c>
      <c r="D145" s="137" t="s">
        <v>1277</v>
      </c>
      <c r="E145" s="10" t="s">
        <v>1287</v>
      </c>
      <c r="G145" s="437" t="s">
        <v>247</v>
      </c>
      <c r="H145" s="437" t="s">
        <v>247</v>
      </c>
      <c r="I145" s="230" t="s">
        <v>247</v>
      </c>
      <c r="J145"/>
      <c r="K145" s="10"/>
      <c r="L145" s="10">
        <v>1</v>
      </c>
      <c r="M145" s="10"/>
    </row>
    <row r="146" spans="1:13" ht="17.399999999999999" customHeight="1" x14ac:dyDescent="0.35">
      <c r="A146" s="139">
        <v>454</v>
      </c>
      <c r="B146" s="139">
        <v>142</v>
      </c>
      <c r="D146" s="133" t="s">
        <v>228</v>
      </c>
      <c r="E146" s="452" t="s">
        <v>1287</v>
      </c>
      <c r="G146" s="437" t="s">
        <v>247</v>
      </c>
      <c r="H146" s="437" t="s">
        <v>247</v>
      </c>
      <c r="I146" s="230" t="s">
        <v>247</v>
      </c>
      <c r="J146"/>
      <c r="K146" s="10"/>
      <c r="L146" s="10">
        <v>1</v>
      </c>
      <c r="M146" s="10"/>
    </row>
    <row r="147" spans="1:13" ht="17.399999999999999" customHeight="1" x14ac:dyDescent="0.35">
      <c r="A147" s="10">
        <v>484</v>
      </c>
      <c r="B147" s="296">
        <v>143</v>
      </c>
      <c r="D147" s="135" t="s">
        <v>3060</v>
      </c>
      <c r="E147" s="10" t="s">
        <v>1287</v>
      </c>
      <c r="G147" s="437" t="s">
        <v>247</v>
      </c>
      <c r="H147" s="437" t="s">
        <v>247</v>
      </c>
      <c r="I147" s="230" t="s">
        <v>247</v>
      </c>
      <c r="J147"/>
      <c r="K147" s="10"/>
      <c r="L147" s="10"/>
      <c r="M147" s="285">
        <v>1</v>
      </c>
    </row>
    <row r="148" spans="1:13" ht="17.399999999999999" customHeight="1" x14ac:dyDescent="0.35">
      <c r="A148" s="139">
        <v>485</v>
      </c>
      <c r="B148" s="139">
        <v>144</v>
      </c>
      <c r="D148" s="133" t="s">
        <v>258</v>
      </c>
      <c r="E148" s="452" t="s">
        <v>1287</v>
      </c>
      <c r="G148" s="437" t="s">
        <v>247</v>
      </c>
      <c r="H148" s="437" t="s">
        <v>247</v>
      </c>
      <c r="I148" s="230" t="s">
        <v>247</v>
      </c>
      <c r="J148"/>
      <c r="K148" s="10"/>
      <c r="L148" s="10">
        <v>1</v>
      </c>
      <c r="M148" s="10"/>
    </row>
    <row r="149" spans="1:13" ht="17.399999999999999" customHeight="1" x14ac:dyDescent="0.35">
      <c r="A149" s="139">
        <v>512</v>
      </c>
      <c r="B149" s="10">
        <v>145</v>
      </c>
      <c r="D149" s="133" t="s">
        <v>1279</v>
      </c>
      <c r="E149" s="10" t="s">
        <v>1287</v>
      </c>
      <c r="G149" s="437" t="s">
        <v>247</v>
      </c>
      <c r="H149" s="437" t="s">
        <v>247</v>
      </c>
      <c r="I149" s="230" t="s">
        <v>247</v>
      </c>
      <c r="J149"/>
      <c r="K149" s="10"/>
      <c r="L149" s="10">
        <v>1</v>
      </c>
      <c r="M149" s="10"/>
    </row>
    <row r="150" spans="1:13" ht="17.399999999999999" customHeight="1" x14ac:dyDescent="0.35">
      <c r="A150" s="10">
        <v>520</v>
      </c>
      <c r="B150" s="139">
        <v>146</v>
      </c>
      <c r="D150" s="133" t="s">
        <v>280</v>
      </c>
      <c r="E150" s="452" t="s">
        <v>1287</v>
      </c>
      <c r="G150" s="437" t="s">
        <v>247</v>
      </c>
      <c r="H150" s="437" t="s">
        <v>247</v>
      </c>
      <c r="I150" s="230" t="s">
        <v>247</v>
      </c>
      <c r="J150"/>
      <c r="K150" s="10"/>
      <c r="L150" s="10">
        <v>1</v>
      </c>
      <c r="M150" s="10"/>
    </row>
    <row r="151" spans="1:13" ht="17.399999999999999" customHeight="1" x14ac:dyDescent="0.35">
      <c r="A151" s="139">
        <v>528</v>
      </c>
      <c r="B151" s="10">
        <v>147</v>
      </c>
      <c r="D151" s="133" t="s">
        <v>1280</v>
      </c>
      <c r="E151" s="10" t="s">
        <v>1287</v>
      </c>
      <c r="G151" s="437" t="s">
        <v>247</v>
      </c>
      <c r="H151" s="437" t="s">
        <v>247</v>
      </c>
      <c r="I151" s="230" t="s">
        <v>247</v>
      </c>
      <c r="J151"/>
      <c r="K151" s="10"/>
      <c r="L151" s="10">
        <v>1</v>
      </c>
      <c r="M151" s="10"/>
    </row>
    <row r="152" spans="1:13" ht="17.399999999999999" customHeight="1" x14ac:dyDescent="0.35">
      <c r="A152" s="139">
        <v>530</v>
      </c>
      <c r="B152" s="139">
        <v>148</v>
      </c>
      <c r="D152" s="133" t="s">
        <v>1281</v>
      </c>
      <c r="E152" s="10" t="s">
        <v>1287</v>
      </c>
      <c r="G152" s="437" t="s">
        <v>247</v>
      </c>
      <c r="H152" s="437" t="s">
        <v>247</v>
      </c>
      <c r="I152" s="230" t="s">
        <v>247</v>
      </c>
      <c r="J152"/>
      <c r="K152" s="10"/>
      <c r="L152" s="10">
        <v>1</v>
      </c>
      <c r="M152" s="10"/>
    </row>
    <row r="153" spans="1:13" ht="17.399999999999999" customHeight="1" x14ac:dyDescent="0.35">
      <c r="A153" s="10">
        <v>541</v>
      </c>
      <c r="B153" s="10">
        <v>149</v>
      </c>
      <c r="D153" s="130" t="s">
        <v>1282</v>
      </c>
      <c r="E153" s="10" t="s">
        <v>1287</v>
      </c>
      <c r="G153" s="437" t="s">
        <v>247</v>
      </c>
      <c r="H153" s="437" t="s">
        <v>247</v>
      </c>
      <c r="I153" s="230" t="s">
        <v>247</v>
      </c>
      <c r="J153"/>
      <c r="K153" s="10"/>
      <c r="L153" s="10">
        <v>1</v>
      </c>
      <c r="M153" s="10"/>
    </row>
    <row r="154" spans="1:13" ht="17.399999999999999" customHeight="1" x14ac:dyDescent="0.35">
      <c r="A154" s="139">
        <v>546</v>
      </c>
      <c r="B154" s="139">
        <v>150</v>
      </c>
      <c r="D154" s="137" t="s">
        <v>1283</v>
      </c>
      <c r="E154" s="10" t="s">
        <v>1287</v>
      </c>
      <c r="G154" s="437" t="s">
        <v>247</v>
      </c>
      <c r="H154" s="437" t="s">
        <v>247</v>
      </c>
      <c r="I154" s="230" t="s">
        <v>247</v>
      </c>
      <c r="J154"/>
      <c r="K154" s="10"/>
      <c r="L154" s="10">
        <v>1</v>
      </c>
      <c r="M154" s="10"/>
    </row>
    <row r="155" spans="1:13" ht="17.399999999999999" customHeight="1" x14ac:dyDescent="0.35">
      <c r="A155" s="10">
        <v>547</v>
      </c>
      <c r="B155" s="10">
        <v>151</v>
      </c>
      <c r="D155" s="130" t="s">
        <v>1284</v>
      </c>
      <c r="E155" s="452" t="s">
        <v>1287</v>
      </c>
      <c r="G155" s="437" t="s">
        <v>247</v>
      </c>
      <c r="H155" s="437" t="s">
        <v>247</v>
      </c>
      <c r="I155" s="230" t="s">
        <v>247</v>
      </c>
      <c r="K155" s="10">
        <v>1</v>
      </c>
      <c r="L155" s="10"/>
      <c r="M155" s="10"/>
    </row>
    <row r="156" spans="1:13" ht="17.399999999999999" customHeight="1" x14ac:dyDescent="0.35">
      <c r="A156" s="139">
        <v>550</v>
      </c>
      <c r="B156" s="139">
        <v>152</v>
      </c>
      <c r="D156" s="133" t="s">
        <v>1285</v>
      </c>
      <c r="E156" s="10" t="s">
        <v>1287</v>
      </c>
      <c r="G156" s="437" t="s">
        <v>247</v>
      </c>
      <c r="H156" s="437" t="s">
        <v>247</v>
      </c>
      <c r="I156" s="230" t="s">
        <v>247</v>
      </c>
      <c r="J156"/>
      <c r="K156" s="10"/>
      <c r="L156" s="10">
        <v>1</v>
      </c>
      <c r="M156" s="10"/>
    </row>
    <row r="157" spans="1:13" ht="17.399999999999999" customHeight="1" x14ac:dyDescent="0.35">
      <c r="A157" s="10">
        <v>560</v>
      </c>
      <c r="B157" s="10">
        <v>153</v>
      </c>
      <c r="D157" s="137" t="s">
        <v>1286</v>
      </c>
      <c r="E157" s="10" t="s">
        <v>1287</v>
      </c>
      <c r="G157" s="437" t="s">
        <v>247</v>
      </c>
      <c r="H157" s="437" t="s">
        <v>247</v>
      </c>
      <c r="I157" s="230" t="s">
        <v>247</v>
      </c>
      <c r="K157" s="10">
        <v>1</v>
      </c>
      <c r="L157" s="10"/>
      <c r="M157" s="10"/>
    </row>
    <row r="158" spans="1:13" ht="17.399999999999999" customHeight="1" x14ac:dyDescent="0.35">
      <c r="A158" s="139">
        <v>581</v>
      </c>
      <c r="B158" s="139">
        <v>154</v>
      </c>
      <c r="D158" s="137" t="s">
        <v>1289</v>
      </c>
      <c r="E158" s="10" t="s">
        <v>1288</v>
      </c>
      <c r="G158" s="437" t="s">
        <v>247</v>
      </c>
      <c r="H158" s="437" t="s">
        <v>247</v>
      </c>
      <c r="I158" s="230" t="s">
        <v>247</v>
      </c>
      <c r="J158"/>
      <c r="K158" s="10"/>
      <c r="L158" s="10">
        <v>1</v>
      </c>
      <c r="M158" s="10"/>
    </row>
    <row r="159" spans="1:13" ht="17.399999999999999" customHeight="1" x14ac:dyDescent="0.35">
      <c r="A159" s="10">
        <v>1</v>
      </c>
      <c r="B159" s="10">
        <v>155</v>
      </c>
      <c r="D159" s="137" t="s">
        <v>1290</v>
      </c>
      <c r="E159" s="10" t="s">
        <v>1288</v>
      </c>
      <c r="G159" s="437" t="s">
        <v>247</v>
      </c>
      <c r="H159" s="437" t="s">
        <v>247</v>
      </c>
      <c r="I159" s="230" t="s">
        <v>247</v>
      </c>
      <c r="J159"/>
      <c r="K159" s="10"/>
      <c r="L159" s="10">
        <v>1</v>
      </c>
      <c r="M159" s="10"/>
    </row>
    <row r="160" spans="1:13" ht="17.399999999999999" customHeight="1" x14ac:dyDescent="0.35">
      <c r="A160" s="139">
        <v>2</v>
      </c>
      <c r="B160" s="139">
        <v>156</v>
      </c>
      <c r="D160" s="137" t="s">
        <v>1291</v>
      </c>
      <c r="E160" s="10" t="s">
        <v>1288</v>
      </c>
      <c r="G160" s="437" t="s">
        <v>247</v>
      </c>
      <c r="H160" s="437" t="s">
        <v>247</v>
      </c>
      <c r="I160" s="230" t="s">
        <v>247</v>
      </c>
      <c r="J160"/>
      <c r="K160" s="10"/>
      <c r="L160" s="10">
        <v>1</v>
      </c>
      <c r="M160" s="10"/>
    </row>
    <row r="161" spans="1:13" ht="17.399999999999999" customHeight="1" x14ac:dyDescent="0.35">
      <c r="A161" s="10">
        <v>4</v>
      </c>
      <c r="B161" s="10">
        <v>157</v>
      </c>
      <c r="D161" s="134" t="s">
        <v>1802</v>
      </c>
      <c r="E161" s="10" t="s">
        <v>1288</v>
      </c>
      <c r="G161" s="437" t="s">
        <v>247</v>
      </c>
      <c r="H161" s="437" t="s">
        <v>247</v>
      </c>
      <c r="I161" s="230" t="s">
        <v>247</v>
      </c>
      <c r="J161"/>
      <c r="K161" s="10"/>
      <c r="L161" s="10">
        <v>1</v>
      </c>
      <c r="M161" s="10"/>
    </row>
    <row r="162" spans="1:13" ht="17.399999999999999" customHeight="1" x14ac:dyDescent="0.35">
      <c r="A162" s="139">
        <v>6</v>
      </c>
      <c r="B162" s="139">
        <v>158</v>
      </c>
      <c r="D162" s="133" t="s">
        <v>1292</v>
      </c>
      <c r="E162" s="10" t="s">
        <v>1288</v>
      </c>
      <c r="G162" s="437" t="s">
        <v>247</v>
      </c>
      <c r="H162" s="437" t="s">
        <v>247</v>
      </c>
      <c r="I162" s="230" t="s">
        <v>247</v>
      </c>
      <c r="J162"/>
      <c r="K162" s="10"/>
      <c r="L162" s="10">
        <v>1</v>
      </c>
      <c r="M162" s="10"/>
    </row>
    <row r="163" spans="1:13" ht="17.399999999999999" customHeight="1" x14ac:dyDescent="0.35">
      <c r="A163" s="10">
        <v>7</v>
      </c>
      <c r="B163" s="10">
        <v>159</v>
      </c>
      <c r="D163" s="134" t="s">
        <v>1293</v>
      </c>
      <c r="E163" s="10" t="s">
        <v>1288</v>
      </c>
      <c r="G163" s="437" t="s">
        <v>247</v>
      </c>
      <c r="H163" s="437" t="s">
        <v>247</v>
      </c>
      <c r="I163" s="230" t="s">
        <v>247</v>
      </c>
      <c r="J163"/>
      <c r="K163" s="10"/>
      <c r="L163" s="10">
        <v>1</v>
      </c>
      <c r="M163" s="10"/>
    </row>
    <row r="164" spans="1:13" ht="17.399999999999999" customHeight="1" x14ac:dyDescent="0.35">
      <c r="A164" s="139">
        <v>8</v>
      </c>
      <c r="B164" s="139">
        <v>160</v>
      </c>
      <c r="D164" s="130" t="s">
        <v>1294</v>
      </c>
      <c r="E164" s="10" t="s">
        <v>1288</v>
      </c>
      <c r="G164" s="437" t="s">
        <v>247</v>
      </c>
      <c r="H164" s="437" t="s">
        <v>247</v>
      </c>
      <c r="I164" s="230" t="s">
        <v>247</v>
      </c>
      <c r="J164"/>
      <c r="K164" s="10"/>
      <c r="L164" s="10">
        <v>1</v>
      </c>
      <c r="M164" s="10"/>
    </row>
    <row r="165" spans="1:13" ht="17.399999999999999" customHeight="1" x14ac:dyDescent="0.35">
      <c r="A165" s="10">
        <v>9</v>
      </c>
      <c r="B165" s="10">
        <v>161</v>
      </c>
      <c r="D165" s="133" t="s">
        <v>1295</v>
      </c>
      <c r="E165" s="10" t="s">
        <v>1288</v>
      </c>
      <c r="G165" s="437" t="s">
        <v>247</v>
      </c>
      <c r="H165" s="437" t="s">
        <v>247</v>
      </c>
      <c r="I165" s="230" t="s">
        <v>247</v>
      </c>
      <c r="J165"/>
      <c r="K165" s="10"/>
      <c r="L165" s="10">
        <v>1</v>
      </c>
      <c r="M165" s="10"/>
    </row>
    <row r="166" spans="1:13" ht="17.399999999999999" customHeight="1" x14ac:dyDescent="0.35">
      <c r="A166" s="139">
        <v>11</v>
      </c>
      <c r="B166" s="139">
        <v>162</v>
      </c>
      <c r="D166" s="130" t="s">
        <v>1296</v>
      </c>
      <c r="E166" s="10" t="s">
        <v>1288</v>
      </c>
      <c r="G166" s="437" t="s">
        <v>247</v>
      </c>
      <c r="H166" s="437" t="s">
        <v>247</v>
      </c>
      <c r="I166" s="230" t="s">
        <v>247</v>
      </c>
      <c r="J166"/>
      <c r="K166" s="10"/>
      <c r="L166" s="10">
        <v>1</v>
      </c>
      <c r="M166" s="10"/>
    </row>
    <row r="167" spans="1:13" ht="17.399999999999999" customHeight="1" x14ac:dyDescent="0.35">
      <c r="A167" s="10">
        <v>16</v>
      </c>
      <c r="B167" s="10">
        <v>163</v>
      </c>
      <c r="D167" s="133" t="s">
        <v>1297</v>
      </c>
      <c r="E167" s="10" t="s">
        <v>1288</v>
      </c>
      <c r="G167" s="437" t="s">
        <v>247</v>
      </c>
      <c r="H167" s="437" t="s">
        <v>247</v>
      </c>
      <c r="I167" s="230" t="s">
        <v>247</v>
      </c>
      <c r="J167"/>
      <c r="K167" s="10"/>
      <c r="L167" s="10">
        <v>1</v>
      </c>
      <c r="M167" s="10"/>
    </row>
    <row r="168" spans="1:13" ht="17.399999999999999" customHeight="1" x14ac:dyDescent="0.35">
      <c r="A168" s="139">
        <v>17</v>
      </c>
      <c r="B168" s="139">
        <v>164</v>
      </c>
      <c r="D168" s="130" t="s">
        <v>1298</v>
      </c>
      <c r="E168" s="10" t="s">
        <v>1288</v>
      </c>
      <c r="G168" s="437" t="s">
        <v>247</v>
      </c>
      <c r="H168" s="437" t="s">
        <v>247</v>
      </c>
      <c r="I168" s="230" t="s">
        <v>247</v>
      </c>
      <c r="J168"/>
      <c r="K168" s="10"/>
      <c r="L168" s="10">
        <v>1</v>
      </c>
      <c r="M168" s="10"/>
    </row>
    <row r="169" spans="1:13" ht="17.399999999999999" customHeight="1" x14ac:dyDescent="0.35">
      <c r="A169" s="10">
        <v>18</v>
      </c>
      <c r="B169" s="10">
        <v>165</v>
      </c>
      <c r="D169" s="130" t="s">
        <v>3073</v>
      </c>
      <c r="E169" s="452" t="s">
        <v>1288</v>
      </c>
      <c r="G169" s="437" t="s">
        <v>247</v>
      </c>
      <c r="H169" s="437" t="s">
        <v>247</v>
      </c>
      <c r="I169" s="230" t="s">
        <v>247</v>
      </c>
      <c r="J169"/>
      <c r="K169" s="10"/>
      <c r="L169" s="10">
        <v>1</v>
      </c>
      <c r="M169" s="10"/>
    </row>
    <row r="170" spans="1:13" ht="17.399999999999999" customHeight="1" x14ac:dyDescent="0.35">
      <c r="A170" s="139">
        <v>19</v>
      </c>
      <c r="B170" s="139">
        <v>166</v>
      </c>
      <c r="D170" s="130" t="s">
        <v>1299</v>
      </c>
      <c r="E170" s="10" t="s">
        <v>1288</v>
      </c>
      <c r="G170" s="437" t="s">
        <v>247</v>
      </c>
      <c r="H170" s="437" t="s">
        <v>247</v>
      </c>
      <c r="I170" s="230" t="s">
        <v>247</v>
      </c>
      <c r="J170"/>
      <c r="K170" s="10"/>
      <c r="L170" s="10">
        <v>1</v>
      </c>
      <c r="M170" s="10"/>
    </row>
    <row r="171" spans="1:13" ht="17.399999999999999" customHeight="1" x14ac:dyDescent="0.35">
      <c r="A171" s="10">
        <v>21</v>
      </c>
      <c r="B171" s="10">
        <v>167</v>
      </c>
      <c r="D171" s="133" t="s">
        <v>1300</v>
      </c>
      <c r="E171" s="10" t="s">
        <v>1288</v>
      </c>
      <c r="G171" s="437" t="s">
        <v>247</v>
      </c>
      <c r="H171" s="437" t="s">
        <v>247</v>
      </c>
      <c r="I171" s="230" t="s">
        <v>247</v>
      </c>
      <c r="J171"/>
      <c r="K171" s="10"/>
      <c r="L171" s="10">
        <v>1</v>
      </c>
      <c r="M171" s="10"/>
    </row>
    <row r="172" spans="1:13" ht="17.399999999999999" customHeight="1" x14ac:dyDescent="0.35">
      <c r="A172" s="139">
        <v>22</v>
      </c>
      <c r="B172" s="139">
        <v>168</v>
      </c>
      <c r="D172" s="130" t="s">
        <v>1301</v>
      </c>
      <c r="E172" s="452" t="s">
        <v>1288</v>
      </c>
      <c r="G172" s="437" t="s">
        <v>247</v>
      </c>
      <c r="H172" s="437" t="s">
        <v>247</v>
      </c>
      <c r="I172" s="230" t="s">
        <v>247</v>
      </c>
      <c r="J172"/>
      <c r="K172" s="10"/>
      <c r="L172" s="10">
        <v>1</v>
      </c>
      <c r="M172" s="10"/>
    </row>
    <row r="173" spans="1:13" ht="17.399999999999999" customHeight="1" x14ac:dyDescent="0.35">
      <c r="A173" s="10">
        <v>23</v>
      </c>
      <c r="B173" s="10">
        <v>169</v>
      </c>
      <c r="D173" s="189" t="s">
        <v>1302</v>
      </c>
      <c r="E173" s="10" t="s">
        <v>1288</v>
      </c>
      <c r="G173" s="437" t="s">
        <v>247</v>
      </c>
      <c r="H173" s="437" t="s">
        <v>247</v>
      </c>
      <c r="I173" s="230" t="s">
        <v>247</v>
      </c>
      <c r="J173"/>
      <c r="K173" s="10"/>
      <c r="L173" s="10">
        <v>1</v>
      </c>
      <c r="M173" s="10"/>
    </row>
    <row r="174" spans="1:13" ht="17.399999999999999" customHeight="1" x14ac:dyDescent="0.35">
      <c r="A174" s="139">
        <v>24</v>
      </c>
      <c r="B174" s="139">
        <v>170</v>
      </c>
      <c r="D174" s="189" t="s">
        <v>1303</v>
      </c>
      <c r="E174" s="10" t="s">
        <v>1288</v>
      </c>
      <c r="G174" s="437" t="s">
        <v>247</v>
      </c>
      <c r="H174" s="437" t="s">
        <v>247</v>
      </c>
      <c r="I174" s="230" t="s">
        <v>247</v>
      </c>
      <c r="J174"/>
      <c r="K174" s="10"/>
      <c r="L174" s="10">
        <v>1</v>
      </c>
      <c r="M174" s="10"/>
    </row>
    <row r="175" spans="1:13" ht="17.399999999999999" customHeight="1" x14ac:dyDescent="0.35">
      <c r="A175" s="10">
        <v>25</v>
      </c>
      <c r="B175" s="10">
        <v>171</v>
      </c>
      <c r="D175" s="137" t="s">
        <v>1304</v>
      </c>
      <c r="E175" s="10" t="s">
        <v>1288</v>
      </c>
      <c r="G175" s="437" t="s">
        <v>247</v>
      </c>
      <c r="H175" s="437" t="s">
        <v>247</v>
      </c>
      <c r="I175" s="230" t="s">
        <v>247</v>
      </c>
      <c r="J175"/>
      <c r="K175" s="10"/>
      <c r="L175" s="10">
        <v>1</v>
      </c>
      <c r="M175" s="10"/>
    </row>
    <row r="176" spans="1:13" ht="17.399999999999999" customHeight="1" x14ac:dyDescent="0.35">
      <c r="A176" s="139">
        <v>28</v>
      </c>
      <c r="B176" s="139">
        <v>172</v>
      </c>
      <c r="D176" s="133" t="s">
        <v>1305</v>
      </c>
      <c r="E176" s="10" t="s">
        <v>1288</v>
      </c>
      <c r="G176" s="437" t="s">
        <v>247</v>
      </c>
      <c r="H176" s="437" t="s">
        <v>247</v>
      </c>
      <c r="I176" s="230" t="s">
        <v>247</v>
      </c>
      <c r="J176"/>
      <c r="K176" s="10"/>
      <c r="L176" s="10">
        <v>1</v>
      </c>
      <c r="M176" s="10"/>
    </row>
    <row r="177" spans="1:13" ht="17.399999999999999" customHeight="1" x14ac:dyDescent="0.35">
      <c r="A177" s="10">
        <v>29</v>
      </c>
      <c r="B177" s="10">
        <v>173</v>
      </c>
      <c r="D177" s="137" t="s">
        <v>1306</v>
      </c>
      <c r="E177" s="10" t="s">
        <v>1288</v>
      </c>
      <c r="G177" s="437" t="s">
        <v>247</v>
      </c>
      <c r="H177" s="437" t="s">
        <v>247</v>
      </c>
      <c r="I177" s="230" t="s">
        <v>247</v>
      </c>
      <c r="J177"/>
      <c r="K177" s="10"/>
      <c r="L177" s="10">
        <v>1</v>
      </c>
      <c r="M177" s="10"/>
    </row>
    <row r="178" spans="1:13" ht="17.399999999999999" customHeight="1" x14ac:dyDescent="0.35">
      <c r="A178" s="139">
        <v>31</v>
      </c>
      <c r="B178" s="139">
        <v>174</v>
      </c>
      <c r="D178" s="133" t="s">
        <v>1307</v>
      </c>
      <c r="E178" s="10" t="s">
        <v>1288</v>
      </c>
      <c r="G178" s="437" t="s">
        <v>247</v>
      </c>
      <c r="H178" s="437" t="s">
        <v>247</v>
      </c>
      <c r="I178" s="230" t="s">
        <v>247</v>
      </c>
      <c r="J178"/>
      <c r="K178" s="10"/>
      <c r="L178" s="10">
        <v>1</v>
      </c>
      <c r="M178" s="10"/>
    </row>
    <row r="179" spans="1:13" ht="17.399999999999999" customHeight="1" x14ac:dyDescent="0.35">
      <c r="A179" s="10">
        <v>33</v>
      </c>
      <c r="B179" s="10">
        <v>175</v>
      </c>
      <c r="D179" s="133" t="s">
        <v>1308</v>
      </c>
      <c r="E179" s="10" t="s">
        <v>1288</v>
      </c>
      <c r="G179" s="437" t="s">
        <v>247</v>
      </c>
      <c r="H179" s="437" t="s">
        <v>247</v>
      </c>
      <c r="I179" s="230" t="s">
        <v>247</v>
      </c>
      <c r="J179"/>
      <c r="K179" s="10"/>
      <c r="L179" s="10">
        <v>1</v>
      </c>
      <c r="M179" s="10"/>
    </row>
    <row r="180" spans="1:13" ht="17.399999999999999" customHeight="1" x14ac:dyDescent="0.35">
      <c r="A180" s="139">
        <v>34</v>
      </c>
      <c r="B180" s="139">
        <v>176</v>
      </c>
      <c r="D180" s="189" t="s">
        <v>1309</v>
      </c>
      <c r="E180" s="10" t="s">
        <v>1288</v>
      </c>
      <c r="G180" s="437" t="s">
        <v>247</v>
      </c>
      <c r="H180" s="437" t="s">
        <v>247</v>
      </c>
      <c r="I180" s="230" t="s">
        <v>247</v>
      </c>
      <c r="J180"/>
      <c r="K180" s="10"/>
      <c r="L180" s="10">
        <v>1</v>
      </c>
      <c r="M180" s="10"/>
    </row>
    <row r="181" spans="1:13" ht="17.399999999999999" customHeight="1" x14ac:dyDescent="0.35">
      <c r="A181" s="10">
        <v>35</v>
      </c>
      <c r="B181" s="10">
        <v>177</v>
      </c>
      <c r="D181" s="137" t="s">
        <v>1310</v>
      </c>
      <c r="E181" s="10" t="s">
        <v>1288</v>
      </c>
      <c r="G181" s="437" t="s">
        <v>247</v>
      </c>
      <c r="H181" s="437" t="s">
        <v>247</v>
      </c>
      <c r="I181" s="230" t="s">
        <v>247</v>
      </c>
      <c r="J181"/>
      <c r="K181" s="10"/>
      <c r="L181" s="10">
        <v>1</v>
      </c>
      <c r="M181" s="10"/>
    </row>
    <row r="182" spans="1:13" ht="17.399999999999999" customHeight="1" x14ac:dyDescent="0.35">
      <c r="A182" s="139">
        <v>36</v>
      </c>
      <c r="B182" s="139">
        <v>178</v>
      </c>
      <c r="D182" s="133" t="s">
        <v>1311</v>
      </c>
      <c r="E182" s="10" t="s">
        <v>1288</v>
      </c>
      <c r="G182" s="437" t="s">
        <v>247</v>
      </c>
      <c r="H182" s="437" t="s">
        <v>247</v>
      </c>
      <c r="I182" s="230" t="s">
        <v>247</v>
      </c>
      <c r="J182"/>
      <c r="K182" s="10"/>
      <c r="L182" s="10">
        <v>1</v>
      </c>
      <c r="M182" s="10"/>
    </row>
    <row r="183" spans="1:13" ht="17.399999999999999" customHeight="1" x14ac:dyDescent="0.35">
      <c r="A183" s="10">
        <v>37</v>
      </c>
      <c r="B183" s="10">
        <v>179</v>
      </c>
      <c r="D183" s="133" t="s">
        <v>1312</v>
      </c>
      <c r="E183" s="10" t="s">
        <v>1288</v>
      </c>
      <c r="G183" s="437" t="s">
        <v>247</v>
      </c>
      <c r="H183" s="437" t="s">
        <v>247</v>
      </c>
      <c r="I183" s="230" t="s">
        <v>247</v>
      </c>
      <c r="J183"/>
      <c r="K183" s="10"/>
      <c r="L183" s="10">
        <v>1</v>
      </c>
      <c r="M183" s="10"/>
    </row>
    <row r="184" spans="1:13" ht="17.399999999999999" customHeight="1" x14ac:dyDescent="0.35">
      <c r="A184" s="139">
        <v>39</v>
      </c>
      <c r="B184" s="139">
        <v>180</v>
      </c>
      <c r="D184" s="134" t="s">
        <v>1313</v>
      </c>
      <c r="E184" s="10" t="s">
        <v>1288</v>
      </c>
      <c r="G184" s="437" t="s">
        <v>247</v>
      </c>
      <c r="H184" s="437" t="s">
        <v>247</v>
      </c>
      <c r="I184" s="230" t="s">
        <v>247</v>
      </c>
      <c r="J184"/>
      <c r="K184" s="10"/>
      <c r="L184" s="10">
        <v>1</v>
      </c>
      <c r="M184" s="10"/>
    </row>
    <row r="185" spans="1:13" ht="17.399999999999999" customHeight="1" x14ac:dyDescent="0.35">
      <c r="A185" s="10">
        <v>44</v>
      </c>
      <c r="B185" s="10">
        <v>181</v>
      </c>
      <c r="D185" s="130" t="s">
        <v>1314</v>
      </c>
      <c r="E185" s="10" t="s">
        <v>1288</v>
      </c>
      <c r="G185" s="437" t="s">
        <v>247</v>
      </c>
      <c r="H185" s="437" t="s">
        <v>247</v>
      </c>
      <c r="I185" s="230" t="s">
        <v>247</v>
      </c>
      <c r="J185"/>
      <c r="K185" s="10"/>
      <c r="L185" s="10">
        <v>1</v>
      </c>
      <c r="M185" s="10"/>
    </row>
    <row r="186" spans="1:13" ht="17.399999999999999" customHeight="1" x14ac:dyDescent="0.35">
      <c r="A186" s="139">
        <v>45</v>
      </c>
      <c r="B186" s="139">
        <v>182</v>
      </c>
      <c r="D186" s="133" t="s">
        <v>1315</v>
      </c>
      <c r="E186" s="10" t="s">
        <v>1288</v>
      </c>
      <c r="G186" s="437" t="s">
        <v>247</v>
      </c>
      <c r="H186" s="437" t="s">
        <v>247</v>
      </c>
      <c r="I186" s="230" t="s">
        <v>247</v>
      </c>
      <c r="J186"/>
      <c r="K186" s="10"/>
      <c r="L186" s="10">
        <v>1</v>
      </c>
      <c r="M186" s="10"/>
    </row>
    <row r="187" spans="1:13" ht="17.399999999999999" customHeight="1" x14ac:dyDescent="0.35">
      <c r="A187" s="10">
        <v>48</v>
      </c>
      <c r="B187" s="10">
        <v>183</v>
      </c>
      <c r="D187" s="133" t="s">
        <v>1316</v>
      </c>
      <c r="E187" s="10" t="s">
        <v>1288</v>
      </c>
      <c r="G187" s="437" t="s">
        <v>247</v>
      </c>
      <c r="H187" s="437" t="s">
        <v>247</v>
      </c>
      <c r="I187" s="230" t="s">
        <v>247</v>
      </c>
      <c r="J187"/>
      <c r="K187" s="10"/>
      <c r="L187" s="10">
        <v>1</v>
      </c>
      <c r="M187" s="10"/>
    </row>
    <row r="188" spans="1:13" ht="17.399999999999999" customHeight="1" x14ac:dyDescent="0.35">
      <c r="A188" s="139">
        <v>49</v>
      </c>
      <c r="B188" s="139">
        <v>184</v>
      </c>
      <c r="D188" s="133" t="s">
        <v>1317</v>
      </c>
      <c r="E188" s="10" t="s">
        <v>1288</v>
      </c>
      <c r="G188" s="437" t="s">
        <v>247</v>
      </c>
      <c r="H188" s="437" t="s">
        <v>247</v>
      </c>
      <c r="I188" s="230" t="s">
        <v>247</v>
      </c>
      <c r="J188"/>
      <c r="K188" s="10"/>
      <c r="L188" s="10">
        <v>1</v>
      </c>
      <c r="M188" s="10"/>
    </row>
    <row r="189" spans="1:13" ht="17.399999999999999" customHeight="1" x14ac:dyDescent="0.35">
      <c r="A189" s="10">
        <v>50</v>
      </c>
      <c r="B189" s="10">
        <v>185</v>
      </c>
      <c r="D189" s="133" t="s">
        <v>1318</v>
      </c>
      <c r="E189" s="452" t="s">
        <v>1288</v>
      </c>
      <c r="G189" s="437" t="s">
        <v>247</v>
      </c>
      <c r="H189" s="437" t="s">
        <v>247</v>
      </c>
      <c r="I189" s="230" t="s">
        <v>247</v>
      </c>
      <c r="J189"/>
      <c r="K189" s="10"/>
      <c r="L189" s="10">
        <v>1</v>
      </c>
      <c r="M189" s="10"/>
    </row>
    <row r="190" spans="1:13" ht="17.399999999999999" customHeight="1" x14ac:dyDescent="0.35">
      <c r="A190" s="139">
        <v>51</v>
      </c>
      <c r="B190" s="139">
        <v>186</v>
      </c>
      <c r="D190" s="137" t="s">
        <v>2121</v>
      </c>
      <c r="E190" s="10" t="s">
        <v>1288</v>
      </c>
      <c r="G190" s="437" t="s">
        <v>247</v>
      </c>
      <c r="H190" s="437" t="s">
        <v>247</v>
      </c>
      <c r="I190" s="230" t="s">
        <v>247</v>
      </c>
      <c r="K190" s="10"/>
      <c r="L190" s="10"/>
      <c r="M190" s="285">
        <v>1</v>
      </c>
    </row>
    <row r="191" spans="1:13" ht="17.399999999999999" customHeight="1" x14ac:dyDescent="0.35">
      <c r="A191" s="10">
        <v>53</v>
      </c>
      <c r="B191" s="10">
        <v>187</v>
      </c>
      <c r="D191" s="133" t="s">
        <v>1319</v>
      </c>
      <c r="E191" s="10" t="s">
        <v>1288</v>
      </c>
      <c r="G191" s="437" t="s">
        <v>247</v>
      </c>
      <c r="H191" s="437" t="s">
        <v>247</v>
      </c>
      <c r="I191" s="230" t="s">
        <v>247</v>
      </c>
      <c r="J191"/>
      <c r="K191" s="10"/>
      <c r="L191" s="10">
        <v>1</v>
      </c>
      <c r="M191" s="10"/>
    </row>
    <row r="192" spans="1:13" ht="17.399999999999999" customHeight="1" x14ac:dyDescent="0.35">
      <c r="A192" s="139">
        <v>54</v>
      </c>
      <c r="B192" s="139">
        <v>188</v>
      </c>
      <c r="D192" s="133" t="s">
        <v>1320</v>
      </c>
      <c r="E192" s="10" t="s">
        <v>1288</v>
      </c>
      <c r="G192" s="437" t="s">
        <v>247</v>
      </c>
      <c r="H192" s="437" t="s">
        <v>247</v>
      </c>
      <c r="I192" s="230" t="s">
        <v>247</v>
      </c>
      <c r="J192"/>
      <c r="K192" s="10"/>
      <c r="L192" s="10">
        <v>1</v>
      </c>
      <c r="M192" s="10"/>
    </row>
    <row r="193" spans="1:13" ht="17.399999999999999" customHeight="1" x14ac:dyDescent="0.35">
      <c r="A193" s="10">
        <v>55</v>
      </c>
      <c r="B193" s="10">
        <v>189</v>
      </c>
      <c r="D193" s="133" t="s">
        <v>1029</v>
      </c>
      <c r="E193" s="10" t="s">
        <v>1288</v>
      </c>
      <c r="G193" s="437" t="s">
        <v>247</v>
      </c>
      <c r="H193" s="437" t="s">
        <v>247</v>
      </c>
      <c r="I193" s="230" t="s">
        <v>247</v>
      </c>
      <c r="K193" s="10">
        <v>1</v>
      </c>
      <c r="L193" s="10"/>
      <c r="M193" s="10"/>
    </row>
    <row r="194" spans="1:13" ht="17.399999999999999" customHeight="1" x14ac:dyDescent="0.35">
      <c r="A194" s="139">
        <v>57</v>
      </c>
      <c r="B194" s="139">
        <v>190</v>
      </c>
      <c r="D194" s="130" t="s">
        <v>1321</v>
      </c>
      <c r="E194" s="10" t="s">
        <v>1288</v>
      </c>
      <c r="G194" s="437" t="s">
        <v>247</v>
      </c>
      <c r="H194" s="437" t="s">
        <v>247</v>
      </c>
      <c r="I194" s="230" t="s">
        <v>247</v>
      </c>
      <c r="J194"/>
      <c r="K194" s="10"/>
      <c r="L194" s="10">
        <v>1</v>
      </c>
      <c r="M194" s="10"/>
    </row>
    <row r="195" spans="1:13" ht="17.399999999999999" customHeight="1" x14ac:dyDescent="0.35">
      <c r="A195" s="10">
        <v>58</v>
      </c>
      <c r="B195" s="10">
        <v>191</v>
      </c>
      <c r="D195" s="138" t="s">
        <v>1322</v>
      </c>
      <c r="E195" s="10" t="s">
        <v>1288</v>
      </c>
      <c r="G195" s="437" t="s">
        <v>247</v>
      </c>
      <c r="H195" s="437" t="s">
        <v>247</v>
      </c>
      <c r="I195" s="230" t="s">
        <v>247</v>
      </c>
      <c r="J195"/>
      <c r="K195" s="10"/>
      <c r="L195" s="10">
        <v>1</v>
      </c>
      <c r="M195" s="10"/>
    </row>
    <row r="196" spans="1:13" ht="17.399999999999999" customHeight="1" x14ac:dyDescent="0.35">
      <c r="A196" s="139">
        <v>59</v>
      </c>
      <c r="B196" s="139">
        <v>192</v>
      </c>
      <c r="D196" s="133" t="s">
        <v>1323</v>
      </c>
      <c r="E196" s="10" t="s">
        <v>1288</v>
      </c>
      <c r="G196" s="437" t="s">
        <v>247</v>
      </c>
      <c r="H196" s="437" t="s">
        <v>247</v>
      </c>
      <c r="I196" s="230" t="s">
        <v>247</v>
      </c>
      <c r="J196"/>
      <c r="K196" s="10"/>
      <c r="L196" s="10">
        <v>1</v>
      </c>
      <c r="M196" s="10"/>
    </row>
    <row r="197" spans="1:13" ht="17.399999999999999" customHeight="1" x14ac:dyDescent="0.35">
      <c r="A197" s="10">
        <v>60</v>
      </c>
      <c r="B197" s="10">
        <v>193</v>
      </c>
      <c r="D197" s="132" t="s">
        <v>2273</v>
      </c>
      <c r="E197" s="10" t="s">
        <v>1288</v>
      </c>
      <c r="G197" s="437" t="s">
        <v>247</v>
      </c>
      <c r="H197" s="437" t="s">
        <v>247</v>
      </c>
      <c r="I197" s="230" t="s">
        <v>247</v>
      </c>
      <c r="K197" s="10"/>
      <c r="L197" s="10"/>
      <c r="M197" s="285">
        <v>1</v>
      </c>
    </row>
    <row r="198" spans="1:13" ht="17.399999999999999" customHeight="1" x14ac:dyDescent="0.35">
      <c r="A198" s="139">
        <v>61</v>
      </c>
      <c r="B198" s="139">
        <v>194</v>
      </c>
      <c r="D198" s="133" t="s">
        <v>1324</v>
      </c>
      <c r="E198" s="10" t="s">
        <v>1288</v>
      </c>
      <c r="G198" s="437" t="s">
        <v>247</v>
      </c>
      <c r="H198" s="437" t="s">
        <v>247</v>
      </c>
      <c r="I198" s="230" t="s">
        <v>247</v>
      </c>
      <c r="J198"/>
      <c r="K198" s="10"/>
      <c r="L198" s="10">
        <v>1</v>
      </c>
      <c r="M198" s="10"/>
    </row>
    <row r="199" spans="1:13" ht="17.399999999999999" customHeight="1" x14ac:dyDescent="0.35">
      <c r="A199" s="10">
        <v>62</v>
      </c>
      <c r="B199" s="10">
        <v>195</v>
      </c>
      <c r="D199" s="133" t="s">
        <v>1325</v>
      </c>
      <c r="E199" s="10" t="s">
        <v>1288</v>
      </c>
      <c r="G199" s="437" t="s">
        <v>247</v>
      </c>
      <c r="H199" s="437" t="s">
        <v>247</v>
      </c>
      <c r="I199" s="230" t="s">
        <v>247</v>
      </c>
      <c r="J199"/>
      <c r="K199" s="10"/>
      <c r="L199" s="10">
        <v>1</v>
      </c>
      <c r="M199" s="10"/>
    </row>
    <row r="200" spans="1:13" ht="17.399999999999999" customHeight="1" x14ac:dyDescent="0.35">
      <c r="A200" s="139">
        <v>63</v>
      </c>
      <c r="B200" s="139">
        <v>196</v>
      </c>
      <c r="D200" s="133" t="s">
        <v>1326</v>
      </c>
      <c r="E200" s="10" t="s">
        <v>1288</v>
      </c>
      <c r="G200" s="437" t="s">
        <v>247</v>
      </c>
      <c r="H200" s="437" t="s">
        <v>247</v>
      </c>
      <c r="I200" s="230" t="s">
        <v>247</v>
      </c>
      <c r="J200"/>
      <c r="K200" s="10"/>
      <c r="L200" s="10">
        <v>1</v>
      </c>
      <c r="M200" s="10"/>
    </row>
    <row r="201" spans="1:13" ht="17.399999999999999" customHeight="1" x14ac:dyDescent="0.35">
      <c r="A201" s="10">
        <v>65</v>
      </c>
      <c r="B201" s="10">
        <v>197</v>
      </c>
      <c r="D201" s="134" t="s">
        <v>1327</v>
      </c>
      <c r="E201" s="10" t="s">
        <v>1288</v>
      </c>
      <c r="G201" s="437" t="s">
        <v>247</v>
      </c>
      <c r="H201" s="437" t="s">
        <v>247</v>
      </c>
      <c r="I201" s="230" t="s">
        <v>247</v>
      </c>
      <c r="J201"/>
      <c r="K201" s="10"/>
      <c r="L201" s="10">
        <v>1</v>
      </c>
      <c r="M201" s="10"/>
    </row>
    <row r="202" spans="1:13" ht="17.399999999999999" customHeight="1" x14ac:dyDescent="0.35">
      <c r="A202" s="139">
        <v>66</v>
      </c>
      <c r="B202" s="139">
        <v>198</v>
      </c>
      <c r="D202" s="133" t="s">
        <v>1328</v>
      </c>
      <c r="E202" s="10" t="s">
        <v>1288</v>
      </c>
      <c r="G202" s="437" t="s">
        <v>247</v>
      </c>
      <c r="H202" s="437" t="s">
        <v>247</v>
      </c>
      <c r="I202" s="230" t="s">
        <v>247</v>
      </c>
      <c r="J202"/>
      <c r="K202" s="10"/>
      <c r="L202" s="10">
        <v>1</v>
      </c>
      <c r="M202" s="10"/>
    </row>
    <row r="203" spans="1:13" ht="17.399999999999999" customHeight="1" x14ac:dyDescent="0.35">
      <c r="A203" s="10">
        <v>67</v>
      </c>
      <c r="B203" s="10">
        <v>199</v>
      </c>
      <c r="D203" s="130" t="s">
        <v>1329</v>
      </c>
      <c r="E203" s="10" t="s">
        <v>1288</v>
      </c>
      <c r="G203" s="437" t="s">
        <v>247</v>
      </c>
      <c r="H203" s="437" t="s">
        <v>247</v>
      </c>
      <c r="I203" s="230" t="s">
        <v>247</v>
      </c>
      <c r="J203"/>
      <c r="K203" s="10"/>
      <c r="L203" s="10">
        <v>1</v>
      </c>
      <c r="M203" s="10"/>
    </row>
    <row r="204" spans="1:13" ht="17.399999999999999" customHeight="1" x14ac:dyDescent="0.35">
      <c r="A204" s="139">
        <v>68</v>
      </c>
      <c r="B204" s="139">
        <v>200</v>
      </c>
      <c r="D204" s="130" t="s">
        <v>246</v>
      </c>
      <c r="E204" s="452" t="s">
        <v>1288</v>
      </c>
      <c r="G204" s="437" t="s">
        <v>247</v>
      </c>
      <c r="H204" s="437" t="s">
        <v>247</v>
      </c>
      <c r="I204" s="230" t="s">
        <v>247</v>
      </c>
      <c r="J204"/>
      <c r="K204" s="10"/>
      <c r="L204" s="10">
        <v>1</v>
      </c>
      <c r="M204" s="10"/>
    </row>
    <row r="205" spans="1:13" ht="17.399999999999999" customHeight="1" x14ac:dyDescent="0.35">
      <c r="A205" s="10">
        <v>69</v>
      </c>
      <c r="B205" s="10">
        <v>201</v>
      </c>
      <c r="D205" s="133" t="s">
        <v>1330</v>
      </c>
      <c r="E205" s="10" t="s">
        <v>1288</v>
      </c>
      <c r="G205" s="437" t="s">
        <v>247</v>
      </c>
      <c r="H205" s="437" t="s">
        <v>247</v>
      </c>
      <c r="I205" s="230" t="s">
        <v>247</v>
      </c>
      <c r="J205"/>
      <c r="K205" s="10"/>
      <c r="L205" s="10">
        <v>1</v>
      </c>
      <c r="M205" s="10"/>
    </row>
    <row r="206" spans="1:13" ht="17.399999999999999" customHeight="1" x14ac:dyDescent="0.35">
      <c r="A206" s="139">
        <v>70</v>
      </c>
      <c r="B206" s="139">
        <v>202</v>
      </c>
      <c r="D206" s="133" t="s">
        <v>1331</v>
      </c>
      <c r="E206" s="10" t="s">
        <v>1288</v>
      </c>
      <c r="G206" s="437" t="s">
        <v>247</v>
      </c>
      <c r="H206" s="437" t="s">
        <v>247</v>
      </c>
      <c r="I206" s="230" t="s">
        <v>247</v>
      </c>
      <c r="J206"/>
      <c r="K206" s="10"/>
      <c r="L206" s="10">
        <v>1</v>
      </c>
      <c r="M206" s="10"/>
    </row>
    <row r="207" spans="1:13" ht="17.399999999999999" customHeight="1" x14ac:dyDescent="0.35">
      <c r="A207" s="10">
        <v>71</v>
      </c>
      <c r="B207" s="10">
        <v>203</v>
      </c>
      <c r="D207" s="133" t="s">
        <v>1332</v>
      </c>
      <c r="E207" s="10" t="s">
        <v>1288</v>
      </c>
      <c r="G207" s="437" t="s">
        <v>247</v>
      </c>
      <c r="H207" s="437" t="s">
        <v>247</v>
      </c>
      <c r="I207" s="230" t="s">
        <v>247</v>
      </c>
      <c r="J207"/>
      <c r="K207" s="10"/>
      <c r="L207" s="10">
        <v>1</v>
      </c>
      <c r="M207" s="10"/>
    </row>
    <row r="208" spans="1:13" ht="17.399999999999999" customHeight="1" x14ac:dyDescent="0.35">
      <c r="A208" s="139">
        <v>72</v>
      </c>
      <c r="B208" s="139">
        <v>204</v>
      </c>
      <c r="D208" s="133" t="s">
        <v>1333</v>
      </c>
      <c r="E208" s="10" t="s">
        <v>1288</v>
      </c>
      <c r="G208" s="437" t="s">
        <v>247</v>
      </c>
      <c r="H208" s="437" t="s">
        <v>247</v>
      </c>
      <c r="I208" s="230" t="s">
        <v>247</v>
      </c>
      <c r="J208"/>
      <c r="K208" s="10"/>
      <c r="L208" s="10">
        <v>1</v>
      </c>
      <c r="M208" s="10"/>
    </row>
    <row r="209" spans="1:13" ht="17.399999999999999" customHeight="1" x14ac:dyDescent="0.35">
      <c r="A209" s="10">
        <v>73</v>
      </c>
      <c r="B209" s="10">
        <v>205</v>
      </c>
      <c r="D209" s="133" t="s">
        <v>1334</v>
      </c>
      <c r="E209" s="10" t="s">
        <v>1288</v>
      </c>
      <c r="G209" s="437" t="s">
        <v>247</v>
      </c>
      <c r="H209" s="437" t="s">
        <v>247</v>
      </c>
      <c r="I209" s="230" t="s">
        <v>247</v>
      </c>
      <c r="J209"/>
      <c r="K209" s="10"/>
      <c r="L209" s="10">
        <v>1</v>
      </c>
      <c r="M209" s="10"/>
    </row>
    <row r="210" spans="1:13" ht="17.399999999999999" customHeight="1" x14ac:dyDescent="0.35">
      <c r="A210" s="139">
        <v>74</v>
      </c>
      <c r="B210" s="139">
        <v>206</v>
      </c>
      <c r="D210" s="133" t="s">
        <v>1335</v>
      </c>
      <c r="E210" s="10" t="s">
        <v>1288</v>
      </c>
      <c r="G210" s="437" t="s">
        <v>247</v>
      </c>
      <c r="H210" s="437" t="s">
        <v>247</v>
      </c>
      <c r="I210" s="230" t="s">
        <v>247</v>
      </c>
      <c r="J210"/>
      <c r="K210" s="10"/>
      <c r="L210" s="10">
        <v>1</v>
      </c>
      <c r="M210" s="10"/>
    </row>
    <row r="211" spans="1:13" ht="17.399999999999999" customHeight="1" x14ac:dyDescent="0.35">
      <c r="A211" s="10">
        <v>75</v>
      </c>
      <c r="B211" s="10">
        <v>207</v>
      </c>
      <c r="D211" s="133" t="s">
        <v>1336</v>
      </c>
      <c r="E211" s="452" t="s">
        <v>1288</v>
      </c>
      <c r="G211" s="437" t="s">
        <v>247</v>
      </c>
      <c r="H211" s="437" t="s">
        <v>247</v>
      </c>
      <c r="I211" s="230" t="s">
        <v>247</v>
      </c>
      <c r="J211"/>
      <c r="K211" s="10"/>
      <c r="L211" s="10">
        <v>1</v>
      </c>
      <c r="M211" s="10"/>
    </row>
    <row r="212" spans="1:13" ht="17.399999999999999" customHeight="1" x14ac:dyDescent="0.35">
      <c r="A212" s="139">
        <v>76</v>
      </c>
      <c r="B212" s="139">
        <v>208</v>
      </c>
      <c r="D212" s="189" t="s">
        <v>1337</v>
      </c>
      <c r="E212" s="452" t="s">
        <v>1288</v>
      </c>
      <c r="G212" s="437" t="s">
        <v>247</v>
      </c>
      <c r="H212" s="437" t="s">
        <v>247</v>
      </c>
      <c r="I212" s="230" t="s">
        <v>247</v>
      </c>
      <c r="J212"/>
      <c r="K212" s="10"/>
      <c r="L212" s="10">
        <v>1</v>
      </c>
      <c r="M212" s="10"/>
    </row>
    <row r="213" spans="1:13" ht="17.399999999999999" customHeight="1" x14ac:dyDescent="0.35">
      <c r="A213" s="10">
        <v>78</v>
      </c>
      <c r="B213" s="10">
        <v>209</v>
      </c>
      <c r="D213" s="137" t="s">
        <v>1338</v>
      </c>
      <c r="E213" s="452" t="s">
        <v>1288</v>
      </c>
      <c r="G213" s="437" t="s">
        <v>247</v>
      </c>
      <c r="H213" s="437" t="s">
        <v>247</v>
      </c>
      <c r="I213" s="230" t="s">
        <v>247</v>
      </c>
      <c r="J213"/>
      <c r="K213" s="10"/>
      <c r="L213" s="10">
        <v>1</v>
      </c>
      <c r="M213" s="10"/>
    </row>
    <row r="214" spans="1:13" ht="17.399999999999999" customHeight="1" x14ac:dyDescent="0.35">
      <c r="A214" s="139">
        <v>79</v>
      </c>
      <c r="B214" s="139">
        <v>210</v>
      </c>
      <c r="D214" s="132" t="s">
        <v>1339</v>
      </c>
      <c r="E214" s="10" t="s">
        <v>1288</v>
      </c>
      <c r="G214" s="437" t="s">
        <v>247</v>
      </c>
      <c r="H214" s="437" t="s">
        <v>247</v>
      </c>
      <c r="I214" s="230" t="s">
        <v>247</v>
      </c>
      <c r="J214"/>
      <c r="K214" s="10"/>
      <c r="L214" s="10">
        <v>1</v>
      </c>
      <c r="M214" s="10"/>
    </row>
    <row r="215" spans="1:13" ht="17.399999999999999" customHeight="1" x14ac:dyDescent="0.35">
      <c r="A215" s="10">
        <v>82</v>
      </c>
      <c r="B215" s="10">
        <v>211</v>
      </c>
      <c r="D215" s="189" t="s">
        <v>1340</v>
      </c>
      <c r="E215" s="10" t="s">
        <v>1288</v>
      </c>
      <c r="G215" s="437" t="s">
        <v>247</v>
      </c>
      <c r="H215" s="437" t="s">
        <v>247</v>
      </c>
      <c r="I215" s="230" t="s">
        <v>247</v>
      </c>
      <c r="J215"/>
      <c r="K215" s="10"/>
      <c r="L215" s="10">
        <v>1</v>
      </c>
      <c r="M215" s="10"/>
    </row>
    <row r="216" spans="1:13" ht="17.399999999999999" customHeight="1" x14ac:dyDescent="0.35">
      <c r="A216" s="139">
        <v>84</v>
      </c>
      <c r="B216" s="139">
        <v>212</v>
      </c>
      <c r="D216" s="130" t="s">
        <v>1341</v>
      </c>
      <c r="E216" s="10" t="s">
        <v>1288</v>
      </c>
      <c r="G216" s="437" t="s">
        <v>247</v>
      </c>
      <c r="H216" s="437" t="s">
        <v>247</v>
      </c>
      <c r="I216" s="230" t="s">
        <v>247</v>
      </c>
      <c r="J216"/>
      <c r="K216" s="10"/>
      <c r="L216" s="10">
        <v>1</v>
      </c>
      <c r="M216" s="10"/>
    </row>
    <row r="217" spans="1:13" ht="17.399999999999999" customHeight="1" x14ac:dyDescent="0.35">
      <c r="A217" s="10">
        <v>85</v>
      </c>
      <c r="B217" s="10">
        <v>213</v>
      </c>
      <c r="D217" s="137" t="s">
        <v>2124</v>
      </c>
      <c r="E217" s="452" t="s">
        <v>1288</v>
      </c>
      <c r="G217" s="437" t="s">
        <v>247</v>
      </c>
      <c r="H217" s="437" t="s">
        <v>247</v>
      </c>
      <c r="I217" s="230" t="s">
        <v>247</v>
      </c>
      <c r="K217" s="10"/>
      <c r="L217" s="10"/>
      <c r="M217" s="285">
        <v>1</v>
      </c>
    </row>
    <row r="218" spans="1:13" ht="17.399999999999999" customHeight="1" x14ac:dyDescent="0.35">
      <c r="A218" s="139">
        <v>86</v>
      </c>
      <c r="B218" s="139">
        <v>214</v>
      </c>
      <c r="D218" s="133" t="s">
        <v>1342</v>
      </c>
      <c r="E218" s="10" t="s">
        <v>1288</v>
      </c>
      <c r="G218" s="437" t="s">
        <v>247</v>
      </c>
      <c r="H218" s="437" t="s">
        <v>247</v>
      </c>
      <c r="I218" s="230" t="s">
        <v>247</v>
      </c>
      <c r="J218"/>
      <c r="K218" s="10"/>
      <c r="L218" s="10">
        <v>1</v>
      </c>
      <c r="M218" s="10"/>
    </row>
    <row r="219" spans="1:13" ht="17.399999999999999" customHeight="1" x14ac:dyDescent="0.35">
      <c r="A219" s="10">
        <v>88</v>
      </c>
      <c r="B219" s="10">
        <v>215</v>
      </c>
      <c r="D219" s="133" t="s">
        <v>1343</v>
      </c>
      <c r="E219" s="10" t="s">
        <v>1288</v>
      </c>
      <c r="G219" s="437" t="s">
        <v>247</v>
      </c>
      <c r="H219" s="437" t="s">
        <v>247</v>
      </c>
      <c r="I219" s="230" t="s">
        <v>247</v>
      </c>
      <c r="J219"/>
      <c r="K219" s="10"/>
      <c r="L219" s="10">
        <v>1</v>
      </c>
      <c r="M219" s="10"/>
    </row>
    <row r="220" spans="1:13" ht="17.399999999999999" customHeight="1" x14ac:dyDescent="0.35">
      <c r="A220" s="139">
        <v>89</v>
      </c>
      <c r="B220" s="139">
        <v>216</v>
      </c>
      <c r="D220" s="130" t="s">
        <v>1344</v>
      </c>
      <c r="E220" s="10" t="s">
        <v>1288</v>
      </c>
      <c r="G220" s="437" t="s">
        <v>247</v>
      </c>
      <c r="H220" s="437" t="s">
        <v>247</v>
      </c>
      <c r="I220" s="230" t="s">
        <v>247</v>
      </c>
      <c r="J220"/>
      <c r="K220" s="10"/>
      <c r="L220" s="10">
        <v>1</v>
      </c>
      <c r="M220" s="10"/>
    </row>
    <row r="221" spans="1:13" ht="17.399999999999999" customHeight="1" x14ac:dyDescent="0.35">
      <c r="A221" s="10">
        <v>90</v>
      </c>
      <c r="B221" s="10">
        <v>217</v>
      </c>
      <c r="D221" s="133" t="s">
        <v>1345</v>
      </c>
      <c r="E221" s="10" t="s">
        <v>1288</v>
      </c>
      <c r="G221" s="437" t="s">
        <v>247</v>
      </c>
      <c r="H221" s="437" t="s">
        <v>247</v>
      </c>
      <c r="I221" s="230" t="s">
        <v>247</v>
      </c>
      <c r="J221"/>
      <c r="K221" s="10"/>
      <c r="L221" s="10">
        <v>1</v>
      </c>
      <c r="M221" s="10"/>
    </row>
    <row r="222" spans="1:13" ht="17.399999999999999" customHeight="1" x14ac:dyDescent="0.35">
      <c r="A222" s="139">
        <v>91</v>
      </c>
      <c r="B222" s="139">
        <v>218</v>
      </c>
      <c r="D222" s="132" t="s">
        <v>1346</v>
      </c>
      <c r="E222" s="10" t="s">
        <v>1288</v>
      </c>
      <c r="G222" s="437" t="s">
        <v>247</v>
      </c>
      <c r="H222" s="437" t="s">
        <v>247</v>
      </c>
      <c r="I222" s="230" t="s">
        <v>247</v>
      </c>
      <c r="J222"/>
      <c r="K222" s="10"/>
      <c r="L222" s="10">
        <v>1</v>
      </c>
      <c r="M222" s="10"/>
    </row>
    <row r="223" spans="1:13" ht="17.399999999999999" customHeight="1" x14ac:dyDescent="0.35">
      <c r="A223" s="10">
        <v>92</v>
      </c>
      <c r="B223" s="10">
        <v>219</v>
      </c>
      <c r="D223" s="130" t="s">
        <v>1347</v>
      </c>
      <c r="E223" s="10" t="s">
        <v>1288</v>
      </c>
      <c r="G223" s="437" t="s">
        <v>247</v>
      </c>
      <c r="H223" s="437" t="s">
        <v>247</v>
      </c>
      <c r="I223" s="230" t="s">
        <v>247</v>
      </c>
      <c r="J223"/>
      <c r="K223" s="10"/>
      <c r="L223" s="10">
        <v>1</v>
      </c>
      <c r="M223" s="10"/>
    </row>
    <row r="224" spans="1:13" ht="17.399999999999999" customHeight="1" x14ac:dyDescent="0.35">
      <c r="A224" s="139">
        <v>93</v>
      </c>
      <c r="B224" s="139">
        <v>220</v>
      </c>
      <c r="D224" s="133" t="s">
        <v>1348</v>
      </c>
      <c r="E224" s="10" t="s">
        <v>1288</v>
      </c>
      <c r="G224" s="437" t="s">
        <v>247</v>
      </c>
      <c r="H224" s="437" t="s">
        <v>247</v>
      </c>
      <c r="I224" s="230" t="s">
        <v>247</v>
      </c>
      <c r="J224"/>
      <c r="K224" s="10"/>
      <c r="L224" s="10">
        <v>1</v>
      </c>
      <c r="M224" s="10"/>
    </row>
    <row r="225" spans="1:15" ht="17.399999999999999" customHeight="1" x14ac:dyDescent="0.35">
      <c r="A225" s="10">
        <v>95</v>
      </c>
      <c r="B225" s="10">
        <v>221</v>
      </c>
      <c r="D225" s="130" t="s">
        <v>1349</v>
      </c>
      <c r="E225" s="10" t="s">
        <v>1288</v>
      </c>
      <c r="G225" s="437" t="s">
        <v>247</v>
      </c>
      <c r="H225" s="437" t="s">
        <v>247</v>
      </c>
      <c r="I225" s="230" t="s">
        <v>247</v>
      </c>
      <c r="J225"/>
      <c r="K225" s="10"/>
      <c r="L225" s="10">
        <v>1</v>
      </c>
      <c r="M225" s="10"/>
    </row>
    <row r="226" spans="1:15" ht="17.399999999999999" customHeight="1" x14ac:dyDescent="0.35">
      <c r="A226" s="139">
        <v>96</v>
      </c>
      <c r="B226" s="139">
        <v>222</v>
      </c>
      <c r="D226" s="130" t="s">
        <v>1350</v>
      </c>
      <c r="E226" s="10" t="s">
        <v>1288</v>
      </c>
      <c r="G226" s="437" t="s">
        <v>247</v>
      </c>
      <c r="H226" s="437" t="s">
        <v>247</v>
      </c>
      <c r="I226" s="230" t="s">
        <v>247</v>
      </c>
      <c r="J226"/>
      <c r="K226" s="10"/>
      <c r="L226" s="10">
        <v>1</v>
      </c>
      <c r="M226" s="10"/>
    </row>
    <row r="227" spans="1:15" ht="17.399999999999999" customHeight="1" x14ac:dyDescent="0.35">
      <c r="A227" s="10">
        <v>98</v>
      </c>
      <c r="B227" s="10">
        <v>223</v>
      </c>
      <c r="D227" s="133" t="s">
        <v>1351</v>
      </c>
      <c r="E227" s="10" t="s">
        <v>1288</v>
      </c>
      <c r="G227" s="437" t="s">
        <v>247</v>
      </c>
      <c r="H227" s="437" t="s">
        <v>247</v>
      </c>
      <c r="I227" s="230" t="s">
        <v>247</v>
      </c>
      <c r="J227"/>
      <c r="K227" s="10"/>
      <c r="L227" s="10">
        <v>1</v>
      </c>
      <c r="M227" s="10"/>
    </row>
    <row r="228" spans="1:15" ht="17.399999999999999" customHeight="1" x14ac:dyDescent="0.35">
      <c r="A228" s="139">
        <v>99</v>
      </c>
      <c r="B228" s="139">
        <v>224</v>
      </c>
      <c r="D228" s="130" t="s">
        <v>1352</v>
      </c>
      <c r="E228" s="10" t="s">
        <v>1288</v>
      </c>
      <c r="G228" s="437" t="s">
        <v>247</v>
      </c>
      <c r="H228" s="437" t="s">
        <v>247</v>
      </c>
      <c r="I228" s="230" t="s">
        <v>247</v>
      </c>
      <c r="J228"/>
      <c r="K228" s="10"/>
      <c r="L228" s="10">
        <v>1</v>
      </c>
      <c r="M228" s="10"/>
    </row>
    <row r="229" spans="1:15" ht="17.399999999999999" customHeight="1" x14ac:dyDescent="0.35">
      <c r="A229" s="10">
        <v>100</v>
      </c>
      <c r="B229" s="10">
        <v>225</v>
      </c>
      <c r="D229" s="130" t="s">
        <v>1353</v>
      </c>
      <c r="E229" s="10" t="s">
        <v>1288</v>
      </c>
      <c r="G229" s="437" t="s">
        <v>247</v>
      </c>
      <c r="H229" s="437" t="s">
        <v>247</v>
      </c>
      <c r="I229" s="230" t="s">
        <v>247</v>
      </c>
      <c r="J229"/>
      <c r="K229" s="10"/>
      <c r="L229" s="10">
        <v>1</v>
      </c>
      <c r="M229" s="10"/>
    </row>
    <row r="230" spans="1:15" ht="17.399999999999999" customHeight="1" x14ac:dyDescent="0.35">
      <c r="A230" s="139">
        <v>101</v>
      </c>
      <c r="B230" s="139">
        <v>226</v>
      </c>
      <c r="D230" s="137" t="s">
        <v>1354</v>
      </c>
      <c r="E230" s="10" t="s">
        <v>1288</v>
      </c>
      <c r="G230" s="437" t="s">
        <v>247</v>
      </c>
      <c r="H230" s="437" t="s">
        <v>247</v>
      </c>
      <c r="I230" s="230" t="s">
        <v>247</v>
      </c>
      <c r="K230" s="10">
        <v>1</v>
      </c>
      <c r="L230" s="10"/>
      <c r="M230" s="10"/>
    </row>
    <row r="231" spans="1:15" ht="17.399999999999999" customHeight="1" x14ac:dyDescent="0.35">
      <c r="A231" s="10">
        <v>102</v>
      </c>
      <c r="B231" s="10">
        <v>227</v>
      </c>
      <c r="D231" s="137" t="s">
        <v>1355</v>
      </c>
      <c r="E231" s="10" t="s">
        <v>1288</v>
      </c>
      <c r="G231" s="437" t="s">
        <v>247</v>
      </c>
      <c r="H231" s="437" t="s">
        <v>247</v>
      </c>
      <c r="I231" s="230" t="s">
        <v>247</v>
      </c>
      <c r="J231"/>
      <c r="K231" s="10"/>
      <c r="L231" s="10">
        <v>1</v>
      </c>
      <c r="M231" s="10"/>
    </row>
    <row r="232" spans="1:15" ht="17.399999999999999" customHeight="1" x14ac:dyDescent="0.35">
      <c r="A232" s="139">
        <v>104</v>
      </c>
      <c r="B232" s="483">
        <v>228</v>
      </c>
      <c r="D232" s="137" t="s">
        <v>3050</v>
      </c>
      <c r="E232" s="452" t="s">
        <v>1288</v>
      </c>
      <c r="G232" s="437" t="s">
        <v>247</v>
      </c>
      <c r="H232" s="437" t="s">
        <v>247</v>
      </c>
      <c r="I232" s="230" t="s">
        <v>247</v>
      </c>
      <c r="K232" s="10"/>
      <c r="L232" s="10"/>
      <c r="M232" s="285">
        <v>1</v>
      </c>
    </row>
    <row r="233" spans="1:15" ht="17.399999999999999" customHeight="1" x14ac:dyDescent="0.35">
      <c r="A233" s="10">
        <v>105</v>
      </c>
      <c r="B233" s="10">
        <v>229</v>
      </c>
      <c r="D233" s="134" t="s">
        <v>1357</v>
      </c>
      <c r="E233" s="10" t="s">
        <v>1288</v>
      </c>
      <c r="G233" s="437" t="s">
        <v>247</v>
      </c>
      <c r="H233" s="437" t="s">
        <v>247</v>
      </c>
      <c r="I233" s="230" t="s">
        <v>247</v>
      </c>
      <c r="J233"/>
      <c r="K233" s="10"/>
      <c r="L233" s="10">
        <v>1</v>
      </c>
      <c r="M233" s="10"/>
    </row>
    <row r="234" spans="1:15" s="501" customFormat="1" ht="17.399999999999999" customHeight="1" x14ac:dyDescent="0.35">
      <c r="A234" s="139">
        <v>106</v>
      </c>
      <c r="B234" s="483">
        <v>230</v>
      </c>
      <c r="D234" s="132" t="s">
        <v>3158</v>
      </c>
      <c r="E234" s="296" t="s">
        <v>1288</v>
      </c>
      <c r="F234" s="502"/>
      <c r="G234" s="503" t="s">
        <v>247</v>
      </c>
      <c r="H234" s="503" t="s">
        <v>247</v>
      </c>
      <c r="I234" s="504" t="s">
        <v>247</v>
      </c>
      <c r="K234" s="296"/>
      <c r="L234" s="296"/>
      <c r="M234" s="285">
        <v>1</v>
      </c>
      <c r="N234" s="505"/>
      <c r="O234" s="506"/>
    </row>
    <row r="235" spans="1:15" ht="17.399999999999999" customHeight="1" x14ac:dyDescent="0.35">
      <c r="A235" s="10">
        <v>107</v>
      </c>
      <c r="B235" s="10">
        <v>231</v>
      </c>
      <c r="D235" s="137" t="s">
        <v>235</v>
      </c>
      <c r="E235" s="10" t="s">
        <v>1288</v>
      </c>
      <c r="G235" s="437" t="s">
        <v>247</v>
      </c>
      <c r="H235" s="437" t="s">
        <v>247</v>
      </c>
      <c r="I235" s="230" t="s">
        <v>247</v>
      </c>
      <c r="J235"/>
      <c r="K235" s="10"/>
      <c r="L235" s="10">
        <v>1</v>
      </c>
      <c r="M235" s="10"/>
    </row>
    <row r="236" spans="1:15" ht="17.399999999999999" customHeight="1" x14ac:dyDescent="0.35">
      <c r="A236" s="139">
        <v>108</v>
      </c>
      <c r="B236" s="139">
        <v>232</v>
      </c>
      <c r="D236" s="133" t="s">
        <v>1359</v>
      </c>
      <c r="E236" s="10" t="s">
        <v>1288</v>
      </c>
      <c r="G236" s="437" t="s">
        <v>247</v>
      </c>
      <c r="H236" s="437" t="s">
        <v>247</v>
      </c>
      <c r="I236" s="230" t="s">
        <v>247</v>
      </c>
      <c r="J236"/>
      <c r="K236" s="10"/>
      <c r="L236" s="10">
        <v>1</v>
      </c>
      <c r="M236" s="10"/>
    </row>
    <row r="237" spans="1:15" ht="17.399999999999999" customHeight="1" x14ac:dyDescent="0.35">
      <c r="A237" s="10">
        <v>109</v>
      </c>
      <c r="B237" s="10">
        <v>233</v>
      </c>
      <c r="D237" s="137" t="s">
        <v>1360</v>
      </c>
      <c r="E237" s="10" t="s">
        <v>1288</v>
      </c>
      <c r="G237" s="437" t="s">
        <v>247</v>
      </c>
      <c r="H237" s="437" t="s">
        <v>247</v>
      </c>
      <c r="I237" s="230" t="s">
        <v>247</v>
      </c>
      <c r="J237"/>
      <c r="K237" s="10"/>
      <c r="L237" s="10">
        <v>1</v>
      </c>
      <c r="M237" s="10"/>
    </row>
    <row r="238" spans="1:15" ht="17.399999999999999" customHeight="1" x14ac:dyDescent="0.35">
      <c r="A238" s="139">
        <v>110</v>
      </c>
      <c r="B238" s="139">
        <v>234</v>
      </c>
      <c r="D238" s="130" t="s">
        <v>1361</v>
      </c>
      <c r="E238" s="10" t="s">
        <v>1288</v>
      </c>
      <c r="G238" s="437" t="s">
        <v>247</v>
      </c>
      <c r="H238" s="437" t="s">
        <v>247</v>
      </c>
      <c r="I238" s="230" t="s">
        <v>247</v>
      </c>
      <c r="J238"/>
      <c r="K238" s="10"/>
      <c r="L238" s="10">
        <v>1</v>
      </c>
      <c r="M238" s="10"/>
    </row>
    <row r="239" spans="1:15" ht="17.399999999999999" customHeight="1" x14ac:dyDescent="0.35">
      <c r="A239" s="10">
        <v>111</v>
      </c>
      <c r="B239" s="10">
        <v>235</v>
      </c>
      <c r="D239" s="130" t="s">
        <v>3016</v>
      </c>
      <c r="E239" s="452" t="s">
        <v>1288</v>
      </c>
      <c r="G239" s="437" t="s">
        <v>247</v>
      </c>
      <c r="H239" s="437" t="s">
        <v>247</v>
      </c>
      <c r="I239" s="230" t="s">
        <v>247</v>
      </c>
      <c r="K239" s="10"/>
      <c r="L239" s="10"/>
      <c r="M239" s="285">
        <v>1</v>
      </c>
    </row>
    <row r="240" spans="1:15" ht="17.399999999999999" customHeight="1" x14ac:dyDescent="0.35">
      <c r="A240" s="139">
        <v>112</v>
      </c>
      <c r="B240" s="139">
        <v>236</v>
      </c>
      <c r="D240" s="130" t="s">
        <v>1362</v>
      </c>
      <c r="E240" s="10" t="s">
        <v>1288</v>
      </c>
      <c r="G240" s="437" t="s">
        <v>247</v>
      </c>
      <c r="H240" s="437" t="s">
        <v>247</v>
      </c>
      <c r="I240" s="230" t="s">
        <v>247</v>
      </c>
      <c r="J240"/>
      <c r="K240" s="10"/>
      <c r="L240" s="10">
        <v>1</v>
      </c>
      <c r="M240" s="10"/>
    </row>
    <row r="241" spans="1:13" ht="17.399999999999999" customHeight="1" x14ac:dyDescent="0.35">
      <c r="A241" s="10">
        <v>113</v>
      </c>
      <c r="B241" s="10">
        <v>237</v>
      </c>
      <c r="D241" s="133" t="s">
        <v>1363</v>
      </c>
      <c r="E241" s="10" t="s">
        <v>1288</v>
      </c>
      <c r="G241" s="437" t="s">
        <v>247</v>
      </c>
      <c r="H241" s="437" t="s">
        <v>247</v>
      </c>
      <c r="I241" s="230" t="s">
        <v>247</v>
      </c>
      <c r="J241"/>
      <c r="K241" s="10"/>
      <c r="L241" s="10">
        <v>1</v>
      </c>
      <c r="M241" s="10"/>
    </row>
    <row r="242" spans="1:13" ht="17.399999999999999" customHeight="1" x14ac:dyDescent="0.35">
      <c r="A242" s="139">
        <v>114</v>
      </c>
      <c r="B242" s="139">
        <v>238</v>
      </c>
      <c r="D242" s="132" t="s">
        <v>2714</v>
      </c>
      <c r="E242" s="10" t="s">
        <v>1288</v>
      </c>
      <c r="G242" s="437" t="s">
        <v>247</v>
      </c>
      <c r="H242" s="437" t="s">
        <v>247</v>
      </c>
      <c r="I242" s="230" t="s">
        <v>247</v>
      </c>
      <c r="K242" s="10"/>
      <c r="L242" s="10"/>
      <c r="M242" s="285">
        <v>1</v>
      </c>
    </row>
    <row r="243" spans="1:13" ht="17.399999999999999" customHeight="1" x14ac:dyDescent="0.35">
      <c r="A243" s="10">
        <v>115</v>
      </c>
      <c r="B243" s="10">
        <v>239</v>
      </c>
      <c r="D243" s="135" t="s">
        <v>1364</v>
      </c>
      <c r="E243" s="10" t="s">
        <v>1288</v>
      </c>
      <c r="G243" s="437" t="s">
        <v>247</v>
      </c>
      <c r="H243" s="437" t="s">
        <v>247</v>
      </c>
      <c r="I243" s="230" t="s">
        <v>247</v>
      </c>
      <c r="J243"/>
      <c r="K243" s="10"/>
      <c r="L243" s="10">
        <v>1</v>
      </c>
      <c r="M243" s="10"/>
    </row>
    <row r="244" spans="1:13" ht="17.399999999999999" customHeight="1" x14ac:dyDescent="0.35">
      <c r="A244" s="139">
        <v>116</v>
      </c>
      <c r="B244" s="139">
        <v>240</v>
      </c>
      <c r="D244" s="189" t="s">
        <v>1365</v>
      </c>
      <c r="E244" s="10" t="s">
        <v>1288</v>
      </c>
      <c r="G244" s="437" t="s">
        <v>247</v>
      </c>
      <c r="H244" s="437" t="s">
        <v>247</v>
      </c>
      <c r="I244" s="230" t="s">
        <v>247</v>
      </c>
      <c r="J244"/>
      <c r="K244" s="10"/>
      <c r="L244" s="10">
        <v>1</v>
      </c>
      <c r="M244" s="10"/>
    </row>
    <row r="245" spans="1:13" ht="17.399999999999999" customHeight="1" x14ac:dyDescent="0.35">
      <c r="A245" s="10">
        <v>117</v>
      </c>
      <c r="B245" s="10">
        <v>241</v>
      </c>
      <c r="D245" s="133" t="s">
        <v>1366</v>
      </c>
      <c r="E245" s="10" t="s">
        <v>1288</v>
      </c>
      <c r="G245" s="437" t="s">
        <v>247</v>
      </c>
      <c r="H245" s="437" t="s">
        <v>247</v>
      </c>
      <c r="I245" s="230" t="s">
        <v>247</v>
      </c>
      <c r="J245"/>
      <c r="K245" s="10"/>
      <c r="L245" s="10">
        <v>1</v>
      </c>
      <c r="M245" s="10"/>
    </row>
    <row r="246" spans="1:13" ht="17.399999999999999" customHeight="1" x14ac:dyDescent="0.35">
      <c r="A246" s="139">
        <v>118</v>
      </c>
      <c r="B246" s="139">
        <v>242</v>
      </c>
      <c r="D246" s="133" t="s">
        <v>1367</v>
      </c>
      <c r="E246" s="10" t="s">
        <v>1288</v>
      </c>
      <c r="G246" s="437" t="s">
        <v>247</v>
      </c>
      <c r="H246" s="437" t="s">
        <v>247</v>
      </c>
      <c r="I246" s="230" t="s">
        <v>247</v>
      </c>
      <c r="J246"/>
      <c r="K246" s="10"/>
      <c r="L246" s="10">
        <v>1</v>
      </c>
      <c r="M246" s="10"/>
    </row>
    <row r="247" spans="1:13" ht="17.399999999999999" customHeight="1" x14ac:dyDescent="0.35">
      <c r="A247" s="10">
        <v>121</v>
      </c>
      <c r="B247" s="10">
        <v>243</v>
      </c>
      <c r="D247" s="130" t="s">
        <v>1368</v>
      </c>
      <c r="E247" s="10" t="s">
        <v>1288</v>
      </c>
      <c r="G247" s="437" t="s">
        <v>247</v>
      </c>
      <c r="H247" s="437" t="s">
        <v>247</v>
      </c>
      <c r="I247" s="230" t="s">
        <v>247</v>
      </c>
      <c r="J247"/>
      <c r="K247" s="10"/>
      <c r="L247" s="10">
        <v>1</v>
      </c>
      <c r="M247" s="10"/>
    </row>
    <row r="248" spans="1:13" ht="17.399999999999999" customHeight="1" x14ac:dyDescent="0.35">
      <c r="A248" s="139">
        <v>122</v>
      </c>
      <c r="B248" s="139">
        <v>244</v>
      </c>
      <c r="D248" s="133" t="s">
        <v>1369</v>
      </c>
      <c r="E248" s="10" t="s">
        <v>1288</v>
      </c>
      <c r="G248" s="437" t="s">
        <v>247</v>
      </c>
      <c r="H248" s="437" t="s">
        <v>247</v>
      </c>
      <c r="I248" s="230" t="s">
        <v>247</v>
      </c>
      <c r="J248"/>
      <c r="K248" s="10"/>
      <c r="L248" s="10">
        <v>1</v>
      </c>
      <c r="M248" s="10"/>
    </row>
    <row r="249" spans="1:13" ht="17.399999999999999" customHeight="1" x14ac:dyDescent="0.35">
      <c r="A249" s="10">
        <v>123</v>
      </c>
      <c r="B249" s="10">
        <v>245</v>
      </c>
      <c r="D249" s="138" t="s">
        <v>1370</v>
      </c>
      <c r="E249" s="10" t="s">
        <v>1288</v>
      </c>
      <c r="G249" s="437" t="s">
        <v>247</v>
      </c>
      <c r="H249" s="437" t="s">
        <v>247</v>
      </c>
      <c r="I249" s="230" t="s">
        <v>247</v>
      </c>
      <c r="J249"/>
      <c r="K249" s="10"/>
      <c r="L249" s="10">
        <v>1</v>
      </c>
      <c r="M249" s="10"/>
    </row>
    <row r="250" spans="1:13" ht="17.399999999999999" customHeight="1" x14ac:dyDescent="0.35">
      <c r="A250" s="139">
        <v>124</v>
      </c>
      <c r="B250" s="139">
        <v>246</v>
      </c>
      <c r="D250" s="135" t="s">
        <v>2126</v>
      </c>
      <c r="E250" s="10" t="s">
        <v>1288</v>
      </c>
      <c r="G250" s="437" t="s">
        <v>247</v>
      </c>
      <c r="H250" s="437" t="s">
        <v>247</v>
      </c>
      <c r="I250" s="230" t="s">
        <v>247</v>
      </c>
      <c r="K250" s="10"/>
      <c r="L250" s="10"/>
      <c r="M250" s="285">
        <v>1</v>
      </c>
    </row>
    <row r="251" spans="1:13" ht="17.399999999999999" customHeight="1" x14ac:dyDescent="0.35">
      <c r="A251" s="10">
        <v>125</v>
      </c>
      <c r="B251" s="10">
        <v>247</v>
      </c>
      <c r="D251" s="133" t="s">
        <v>1371</v>
      </c>
      <c r="E251" s="10" t="s">
        <v>1288</v>
      </c>
      <c r="G251" s="437" t="s">
        <v>247</v>
      </c>
      <c r="H251" s="437" t="s">
        <v>247</v>
      </c>
      <c r="I251" s="230" t="s">
        <v>247</v>
      </c>
      <c r="J251"/>
      <c r="K251" s="10"/>
      <c r="L251" s="10">
        <v>1</v>
      </c>
      <c r="M251" s="10"/>
    </row>
    <row r="252" spans="1:13" ht="17.399999999999999" customHeight="1" x14ac:dyDescent="0.35">
      <c r="A252" s="139">
        <v>126</v>
      </c>
      <c r="B252" s="139">
        <v>248</v>
      </c>
      <c r="D252" s="189" t="s">
        <v>1372</v>
      </c>
      <c r="E252" s="10" t="s">
        <v>1288</v>
      </c>
      <c r="G252" s="437" t="s">
        <v>247</v>
      </c>
      <c r="H252" s="437" t="s">
        <v>247</v>
      </c>
      <c r="I252" s="230" t="s">
        <v>247</v>
      </c>
      <c r="J252"/>
      <c r="K252" s="10"/>
      <c r="L252" s="10">
        <v>1</v>
      </c>
      <c r="M252" s="10"/>
    </row>
    <row r="253" spans="1:13" ht="17.399999999999999" customHeight="1" x14ac:dyDescent="0.35">
      <c r="A253" s="10">
        <v>127</v>
      </c>
      <c r="B253" s="10">
        <v>249</v>
      </c>
      <c r="D253" s="133" t="s">
        <v>1373</v>
      </c>
      <c r="E253" s="10" t="s">
        <v>1288</v>
      </c>
      <c r="G253" s="437" t="s">
        <v>247</v>
      </c>
      <c r="H253" s="437" t="s">
        <v>247</v>
      </c>
      <c r="I253" s="230" t="s">
        <v>247</v>
      </c>
      <c r="J253"/>
      <c r="K253" s="10"/>
      <c r="L253" s="10">
        <v>1</v>
      </c>
      <c r="M253" s="10"/>
    </row>
    <row r="254" spans="1:13" ht="17.399999999999999" customHeight="1" x14ac:dyDescent="0.35">
      <c r="A254" s="139">
        <v>128</v>
      </c>
      <c r="B254" s="139">
        <v>250</v>
      </c>
      <c r="D254" s="130" t="s">
        <v>1374</v>
      </c>
      <c r="E254" s="10" t="s">
        <v>1288</v>
      </c>
      <c r="G254" s="437" t="s">
        <v>247</v>
      </c>
      <c r="H254" s="437" t="s">
        <v>247</v>
      </c>
      <c r="I254" s="230" t="s">
        <v>247</v>
      </c>
      <c r="J254"/>
      <c r="K254" s="10"/>
      <c r="L254" s="10">
        <v>1</v>
      </c>
      <c r="M254" s="10"/>
    </row>
    <row r="255" spans="1:13" ht="17.399999999999999" customHeight="1" x14ac:dyDescent="0.35">
      <c r="A255" s="10">
        <v>129</v>
      </c>
      <c r="B255" s="10">
        <v>251</v>
      </c>
      <c r="D255" s="137" t="s">
        <v>1375</v>
      </c>
      <c r="E255" s="10" t="s">
        <v>1288</v>
      </c>
      <c r="G255" s="437" t="s">
        <v>247</v>
      </c>
      <c r="H255" s="437" t="s">
        <v>247</v>
      </c>
      <c r="I255" s="230" t="s">
        <v>247</v>
      </c>
      <c r="J255"/>
      <c r="K255" s="10"/>
      <c r="L255" s="10">
        <v>1</v>
      </c>
      <c r="M255" s="10"/>
    </row>
    <row r="256" spans="1:13" ht="17.399999999999999" customHeight="1" x14ac:dyDescent="0.35">
      <c r="A256" s="139">
        <v>130</v>
      </c>
      <c r="B256" s="139">
        <v>252</v>
      </c>
      <c r="D256" s="134" t="s">
        <v>233</v>
      </c>
      <c r="E256" s="10" t="s">
        <v>1288</v>
      </c>
      <c r="G256" s="437" t="s">
        <v>247</v>
      </c>
      <c r="H256" s="437" t="s">
        <v>247</v>
      </c>
      <c r="I256" s="230" t="s">
        <v>247</v>
      </c>
      <c r="J256"/>
      <c r="K256" s="10"/>
      <c r="L256" s="10">
        <v>1</v>
      </c>
      <c r="M256" s="10"/>
    </row>
    <row r="257" spans="1:13" ht="17.399999999999999" customHeight="1" x14ac:dyDescent="0.35">
      <c r="A257" s="10">
        <v>132</v>
      </c>
      <c r="B257" s="10">
        <v>253</v>
      </c>
      <c r="D257" s="133" t="s">
        <v>1376</v>
      </c>
      <c r="E257" s="10" t="s">
        <v>1288</v>
      </c>
      <c r="G257" s="437" t="s">
        <v>247</v>
      </c>
      <c r="H257" s="437" t="s">
        <v>247</v>
      </c>
      <c r="I257" s="230" t="s">
        <v>247</v>
      </c>
      <c r="J257"/>
      <c r="K257" s="10"/>
      <c r="L257" s="10">
        <v>1</v>
      </c>
      <c r="M257" s="10"/>
    </row>
    <row r="258" spans="1:13" ht="17.399999999999999" customHeight="1" x14ac:dyDescent="0.35">
      <c r="A258" s="139">
        <v>133</v>
      </c>
      <c r="B258" s="139">
        <v>254</v>
      </c>
      <c r="D258" s="133" t="s">
        <v>1377</v>
      </c>
      <c r="E258" s="10" t="s">
        <v>1288</v>
      </c>
      <c r="G258" s="437" t="s">
        <v>247</v>
      </c>
      <c r="H258" s="437" t="s">
        <v>247</v>
      </c>
      <c r="I258" s="230" t="s">
        <v>247</v>
      </c>
      <c r="J258"/>
      <c r="K258" s="10"/>
      <c r="L258" s="10">
        <v>1</v>
      </c>
      <c r="M258" s="10"/>
    </row>
    <row r="259" spans="1:13" ht="17.399999999999999" customHeight="1" x14ac:dyDescent="0.35">
      <c r="A259" s="10">
        <v>134</v>
      </c>
      <c r="B259" s="10">
        <v>255</v>
      </c>
      <c r="D259" s="133" t="s">
        <v>1378</v>
      </c>
      <c r="E259" s="10" t="s">
        <v>1288</v>
      </c>
      <c r="G259" s="437" t="s">
        <v>247</v>
      </c>
      <c r="H259" s="437" t="s">
        <v>247</v>
      </c>
      <c r="I259" s="230" t="s">
        <v>247</v>
      </c>
      <c r="J259"/>
      <c r="K259" s="10"/>
      <c r="L259" s="10">
        <v>1</v>
      </c>
      <c r="M259" s="10"/>
    </row>
    <row r="260" spans="1:13" ht="17.399999999999999" customHeight="1" x14ac:dyDescent="0.35">
      <c r="A260" s="139">
        <v>135</v>
      </c>
      <c r="B260" s="139">
        <v>256</v>
      </c>
      <c r="D260" s="137" t="s">
        <v>1379</v>
      </c>
      <c r="E260" s="10" t="s">
        <v>1288</v>
      </c>
      <c r="G260" s="437" t="s">
        <v>247</v>
      </c>
      <c r="H260" s="437" t="s">
        <v>247</v>
      </c>
      <c r="I260" s="230" t="s">
        <v>247</v>
      </c>
      <c r="J260"/>
      <c r="K260" s="10"/>
      <c r="L260" s="10">
        <v>1</v>
      </c>
      <c r="M260" s="10"/>
    </row>
    <row r="261" spans="1:13" ht="17.399999999999999" customHeight="1" x14ac:dyDescent="0.35">
      <c r="A261" s="10">
        <v>139</v>
      </c>
      <c r="B261" s="10">
        <v>257</v>
      </c>
      <c r="D261" s="133" t="s">
        <v>1380</v>
      </c>
      <c r="E261" s="10" t="s">
        <v>1288</v>
      </c>
      <c r="G261" s="437" t="s">
        <v>247</v>
      </c>
      <c r="H261" s="437" t="s">
        <v>247</v>
      </c>
      <c r="I261" s="230" t="s">
        <v>247</v>
      </c>
      <c r="J261"/>
      <c r="K261" s="10"/>
      <c r="L261" s="10">
        <v>1</v>
      </c>
      <c r="M261" s="10"/>
    </row>
    <row r="262" spans="1:13" ht="17.399999999999999" customHeight="1" x14ac:dyDescent="0.35">
      <c r="A262" s="139">
        <v>140</v>
      </c>
      <c r="B262" s="139">
        <v>258</v>
      </c>
      <c r="D262" s="189" t="s">
        <v>1381</v>
      </c>
      <c r="E262" s="10" t="s">
        <v>1288</v>
      </c>
      <c r="G262" s="437" t="s">
        <v>247</v>
      </c>
      <c r="H262" s="437" t="s">
        <v>247</v>
      </c>
      <c r="I262" s="230" t="s">
        <v>247</v>
      </c>
      <c r="J262"/>
      <c r="K262" s="10"/>
      <c r="L262" s="10">
        <v>1</v>
      </c>
      <c r="M262" s="10"/>
    </row>
    <row r="263" spans="1:13" ht="17.399999999999999" customHeight="1" x14ac:dyDescent="0.35">
      <c r="A263" s="10">
        <v>143</v>
      </c>
      <c r="B263" s="10">
        <v>259</v>
      </c>
      <c r="D263" s="133" t="s">
        <v>261</v>
      </c>
      <c r="E263" s="452" t="s">
        <v>1288</v>
      </c>
      <c r="G263" s="437" t="s">
        <v>247</v>
      </c>
      <c r="H263" s="437" t="s">
        <v>247</v>
      </c>
      <c r="I263" s="230" t="s">
        <v>247</v>
      </c>
      <c r="J263"/>
      <c r="K263" s="10"/>
      <c r="L263" s="10">
        <v>1</v>
      </c>
      <c r="M263" s="10"/>
    </row>
    <row r="264" spans="1:13" ht="17.399999999999999" customHeight="1" x14ac:dyDescent="0.35">
      <c r="A264" s="139">
        <v>145</v>
      </c>
      <c r="B264" s="139">
        <v>260</v>
      </c>
      <c r="D264" s="189" t="s">
        <v>1382</v>
      </c>
      <c r="E264" s="10" t="s">
        <v>1288</v>
      </c>
      <c r="G264" s="437" t="s">
        <v>247</v>
      </c>
      <c r="H264" s="437" t="s">
        <v>247</v>
      </c>
      <c r="I264" s="230" t="s">
        <v>247</v>
      </c>
      <c r="J264"/>
      <c r="K264" s="10"/>
      <c r="L264" s="10">
        <v>1</v>
      </c>
      <c r="M264" s="10"/>
    </row>
    <row r="265" spans="1:13" ht="17.399999999999999" customHeight="1" x14ac:dyDescent="0.35">
      <c r="A265" s="10">
        <v>147</v>
      </c>
      <c r="B265" s="10">
        <v>261</v>
      </c>
      <c r="D265" s="130" t="s">
        <v>1383</v>
      </c>
      <c r="E265" s="10" t="s">
        <v>1288</v>
      </c>
      <c r="G265" s="437" t="s">
        <v>247</v>
      </c>
      <c r="H265" s="437" t="s">
        <v>247</v>
      </c>
      <c r="I265" s="230" t="s">
        <v>247</v>
      </c>
      <c r="J265"/>
      <c r="K265" s="10"/>
      <c r="L265" s="10">
        <v>1</v>
      </c>
      <c r="M265" s="10"/>
    </row>
    <row r="266" spans="1:13" ht="17.399999999999999" customHeight="1" x14ac:dyDescent="0.35">
      <c r="A266" s="139">
        <v>148</v>
      </c>
      <c r="B266" s="139">
        <v>262</v>
      </c>
      <c r="D266" s="130" t="s">
        <v>1384</v>
      </c>
      <c r="E266" s="10" t="s">
        <v>1288</v>
      </c>
      <c r="G266" s="437" t="s">
        <v>247</v>
      </c>
      <c r="H266" s="437" t="s">
        <v>247</v>
      </c>
      <c r="I266" s="230" t="s">
        <v>247</v>
      </c>
      <c r="J266"/>
      <c r="K266" s="10"/>
      <c r="L266" s="10">
        <v>1</v>
      </c>
      <c r="M266" s="10"/>
    </row>
    <row r="267" spans="1:13" ht="17.399999999999999" customHeight="1" x14ac:dyDescent="0.35">
      <c r="A267" s="10">
        <v>149</v>
      </c>
      <c r="B267" s="10">
        <v>263</v>
      </c>
      <c r="D267" s="137" t="s">
        <v>1385</v>
      </c>
      <c r="E267" s="10" t="s">
        <v>1288</v>
      </c>
      <c r="G267" s="437" t="s">
        <v>247</v>
      </c>
      <c r="H267" s="437" t="s">
        <v>247</v>
      </c>
      <c r="I267" s="230" t="s">
        <v>247</v>
      </c>
      <c r="J267"/>
      <c r="K267" s="10"/>
      <c r="L267" s="10">
        <v>1</v>
      </c>
      <c r="M267" s="10"/>
    </row>
    <row r="268" spans="1:13" ht="17.399999999999999" customHeight="1" x14ac:dyDescent="0.35">
      <c r="A268" s="139">
        <v>151</v>
      </c>
      <c r="B268" s="139">
        <v>264</v>
      </c>
      <c r="D268" s="138" t="s">
        <v>1386</v>
      </c>
      <c r="E268" s="10" t="s">
        <v>1288</v>
      </c>
      <c r="G268" s="437" t="s">
        <v>247</v>
      </c>
      <c r="H268" s="437" t="s">
        <v>247</v>
      </c>
      <c r="I268" s="230" t="s">
        <v>247</v>
      </c>
      <c r="J268"/>
      <c r="K268" s="10"/>
      <c r="L268" s="10">
        <v>1</v>
      </c>
      <c r="M268" s="10"/>
    </row>
    <row r="269" spans="1:13" ht="17.399999999999999" customHeight="1" x14ac:dyDescent="0.35">
      <c r="A269" s="10">
        <v>152</v>
      </c>
      <c r="B269" s="10">
        <v>265</v>
      </c>
      <c r="D269" s="137" t="s">
        <v>1387</v>
      </c>
      <c r="E269" s="10" t="s">
        <v>1288</v>
      </c>
      <c r="G269" s="437" t="s">
        <v>247</v>
      </c>
      <c r="H269" s="437" t="s">
        <v>247</v>
      </c>
      <c r="I269" s="230" t="s">
        <v>247</v>
      </c>
      <c r="J269"/>
      <c r="K269" s="10"/>
      <c r="L269" s="10">
        <v>1</v>
      </c>
      <c r="M269" s="10"/>
    </row>
    <row r="270" spans="1:13" ht="17.399999999999999" customHeight="1" x14ac:dyDescent="0.35">
      <c r="A270" s="139">
        <v>154</v>
      </c>
      <c r="B270" s="139">
        <v>266</v>
      </c>
      <c r="D270" s="133" t="s">
        <v>1388</v>
      </c>
      <c r="E270" s="10" t="s">
        <v>1288</v>
      </c>
      <c r="G270" s="437" t="s">
        <v>247</v>
      </c>
      <c r="H270" s="437" t="s">
        <v>247</v>
      </c>
      <c r="I270" s="230" t="s">
        <v>247</v>
      </c>
      <c r="J270"/>
      <c r="K270" s="10"/>
      <c r="L270" s="10">
        <v>1</v>
      </c>
      <c r="M270" s="10"/>
    </row>
    <row r="271" spans="1:13" ht="17.399999999999999" customHeight="1" x14ac:dyDescent="0.35">
      <c r="A271" s="10">
        <v>155</v>
      </c>
      <c r="B271" s="10">
        <v>267</v>
      </c>
      <c r="D271" s="135" t="s">
        <v>1389</v>
      </c>
      <c r="E271" s="10" t="s">
        <v>1288</v>
      </c>
      <c r="G271" s="437" t="s">
        <v>247</v>
      </c>
      <c r="H271" s="437" t="s">
        <v>247</v>
      </c>
      <c r="I271" s="230" t="s">
        <v>247</v>
      </c>
      <c r="J271"/>
      <c r="K271" s="10"/>
      <c r="L271" s="10">
        <v>1</v>
      </c>
      <c r="M271" s="10"/>
    </row>
    <row r="272" spans="1:13" ht="17.399999999999999" customHeight="1" x14ac:dyDescent="0.35">
      <c r="A272" s="139">
        <v>158</v>
      </c>
      <c r="B272" s="139">
        <v>268</v>
      </c>
      <c r="D272" s="133" t="s">
        <v>1390</v>
      </c>
      <c r="E272" s="10" t="s">
        <v>1288</v>
      </c>
      <c r="G272" s="437" t="s">
        <v>247</v>
      </c>
      <c r="H272" s="437" t="s">
        <v>247</v>
      </c>
      <c r="I272" s="230" t="s">
        <v>247</v>
      </c>
      <c r="J272"/>
      <c r="K272" s="10"/>
      <c r="L272" s="10">
        <v>1</v>
      </c>
      <c r="M272" s="10"/>
    </row>
    <row r="273" spans="1:13" ht="17.399999999999999" customHeight="1" x14ac:dyDescent="0.35">
      <c r="A273" s="10">
        <v>159</v>
      </c>
      <c r="B273" s="10">
        <v>269</v>
      </c>
      <c r="D273" s="130" t="s">
        <v>1391</v>
      </c>
      <c r="E273" s="10" t="s">
        <v>1288</v>
      </c>
      <c r="G273" s="437" t="s">
        <v>247</v>
      </c>
      <c r="H273" s="437" t="s">
        <v>247</v>
      </c>
      <c r="I273" s="230" t="s">
        <v>247</v>
      </c>
      <c r="J273"/>
      <c r="K273" s="10"/>
      <c r="L273" s="10">
        <v>1</v>
      </c>
      <c r="M273" s="10"/>
    </row>
    <row r="274" spans="1:13" ht="17.399999999999999" customHeight="1" x14ac:dyDescent="0.35">
      <c r="A274" s="139">
        <v>160</v>
      </c>
      <c r="B274" s="139">
        <v>270</v>
      </c>
      <c r="D274" s="130" t="s">
        <v>1392</v>
      </c>
      <c r="E274" s="452" t="s">
        <v>1288</v>
      </c>
      <c r="G274" s="437" t="s">
        <v>247</v>
      </c>
      <c r="H274" s="437" t="s">
        <v>247</v>
      </c>
      <c r="I274" s="230" t="s">
        <v>247</v>
      </c>
      <c r="J274"/>
      <c r="K274" s="10"/>
      <c r="L274" s="10">
        <v>1</v>
      </c>
      <c r="M274" s="10"/>
    </row>
    <row r="275" spans="1:13" ht="17.399999999999999" customHeight="1" x14ac:dyDescent="0.35">
      <c r="A275" s="10">
        <v>161</v>
      </c>
      <c r="B275" s="10">
        <v>271</v>
      </c>
      <c r="D275" s="130" t="s">
        <v>262</v>
      </c>
      <c r="E275" s="452" t="s">
        <v>1288</v>
      </c>
      <c r="G275" s="437" t="s">
        <v>247</v>
      </c>
      <c r="H275" s="437" t="s">
        <v>247</v>
      </c>
      <c r="I275" s="230" t="s">
        <v>247</v>
      </c>
      <c r="J275"/>
      <c r="K275" s="10"/>
      <c r="L275" s="10">
        <v>1</v>
      </c>
      <c r="M275" s="10"/>
    </row>
    <row r="276" spans="1:13" ht="17.399999999999999" customHeight="1" x14ac:dyDescent="0.35">
      <c r="A276" s="139">
        <v>162</v>
      </c>
      <c r="B276" s="139">
        <v>272</v>
      </c>
      <c r="D276" s="133" t="s">
        <v>1393</v>
      </c>
      <c r="E276" s="10" t="s">
        <v>1288</v>
      </c>
      <c r="G276" s="437" t="s">
        <v>247</v>
      </c>
      <c r="H276" s="437" t="s">
        <v>247</v>
      </c>
      <c r="I276" s="230" t="s">
        <v>247</v>
      </c>
      <c r="J276"/>
      <c r="K276" s="10"/>
      <c r="L276" s="10">
        <v>1</v>
      </c>
      <c r="M276" s="10"/>
    </row>
    <row r="277" spans="1:13" ht="17.399999999999999" customHeight="1" x14ac:dyDescent="0.35">
      <c r="A277" s="10">
        <v>163</v>
      </c>
      <c r="B277" s="10">
        <v>273</v>
      </c>
      <c r="D277" s="130" t="s">
        <v>1394</v>
      </c>
      <c r="E277" s="10" t="s">
        <v>1288</v>
      </c>
      <c r="G277" s="437" t="s">
        <v>247</v>
      </c>
      <c r="H277" s="437" t="s">
        <v>247</v>
      </c>
      <c r="I277" s="230" t="s">
        <v>247</v>
      </c>
      <c r="J277"/>
      <c r="K277" s="10"/>
      <c r="L277" s="10">
        <v>1</v>
      </c>
      <c r="M277" s="10"/>
    </row>
    <row r="278" spans="1:13" ht="17.399999999999999" customHeight="1" x14ac:dyDescent="0.35">
      <c r="A278" s="139">
        <v>164</v>
      </c>
      <c r="B278" s="139">
        <v>274</v>
      </c>
      <c r="D278" s="133" t="s">
        <v>232</v>
      </c>
      <c r="E278" s="10" t="s">
        <v>1288</v>
      </c>
      <c r="G278" s="437" t="s">
        <v>247</v>
      </c>
      <c r="H278" s="437" t="s">
        <v>247</v>
      </c>
      <c r="I278" s="230" t="s">
        <v>247</v>
      </c>
      <c r="J278"/>
      <c r="K278" s="10"/>
      <c r="L278" s="10">
        <v>1</v>
      </c>
      <c r="M278" s="10"/>
    </row>
    <row r="279" spans="1:13" ht="17.399999999999999" customHeight="1" x14ac:dyDescent="0.35">
      <c r="A279" s="10">
        <v>165</v>
      </c>
      <c r="B279" s="10">
        <v>275</v>
      </c>
      <c r="D279" s="130" t="s">
        <v>1395</v>
      </c>
      <c r="E279" s="10" t="s">
        <v>1288</v>
      </c>
      <c r="G279" s="437" t="s">
        <v>247</v>
      </c>
      <c r="H279" s="437" t="s">
        <v>247</v>
      </c>
      <c r="I279" s="230" t="s">
        <v>247</v>
      </c>
      <c r="J279"/>
      <c r="K279" s="10"/>
      <c r="L279" s="10">
        <v>1</v>
      </c>
      <c r="M279" s="10"/>
    </row>
    <row r="280" spans="1:13" ht="17.399999999999999" customHeight="1" x14ac:dyDescent="0.35">
      <c r="A280" s="139">
        <v>166</v>
      </c>
      <c r="B280" s="139">
        <v>276</v>
      </c>
      <c r="D280" s="134" t="s">
        <v>1396</v>
      </c>
      <c r="E280" s="10" t="s">
        <v>1288</v>
      </c>
      <c r="G280" s="437" t="s">
        <v>247</v>
      </c>
      <c r="H280" s="437" t="s">
        <v>247</v>
      </c>
      <c r="I280" s="230" t="s">
        <v>247</v>
      </c>
      <c r="J280"/>
      <c r="K280" s="10"/>
      <c r="L280" s="10">
        <v>1</v>
      </c>
      <c r="M280" s="10"/>
    </row>
    <row r="281" spans="1:13" ht="17.399999999999999" customHeight="1" x14ac:dyDescent="0.35">
      <c r="A281" s="10">
        <v>167</v>
      </c>
      <c r="B281" s="10">
        <v>277</v>
      </c>
      <c r="D281" s="133" t="s">
        <v>1397</v>
      </c>
      <c r="E281" s="10" t="s">
        <v>1288</v>
      </c>
      <c r="G281" s="437" t="s">
        <v>247</v>
      </c>
      <c r="H281" s="437" t="s">
        <v>247</v>
      </c>
      <c r="I281" s="230" t="s">
        <v>247</v>
      </c>
      <c r="J281"/>
      <c r="K281" s="10"/>
      <c r="L281" s="10">
        <v>1</v>
      </c>
      <c r="M281" s="10"/>
    </row>
    <row r="282" spans="1:13" ht="17.399999999999999" customHeight="1" x14ac:dyDescent="0.35">
      <c r="A282" s="139">
        <v>168</v>
      </c>
      <c r="B282" s="139">
        <v>278</v>
      </c>
      <c r="D282" s="190" t="s">
        <v>1398</v>
      </c>
      <c r="E282" s="10" t="s">
        <v>1288</v>
      </c>
      <c r="G282" s="437" t="s">
        <v>247</v>
      </c>
      <c r="H282" s="437" t="s">
        <v>247</v>
      </c>
      <c r="I282" s="230" t="s">
        <v>247</v>
      </c>
      <c r="J282"/>
      <c r="K282" s="10"/>
      <c r="L282" s="10">
        <v>1</v>
      </c>
      <c r="M282" s="10"/>
    </row>
    <row r="283" spans="1:13" ht="17.399999999999999" customHeight="1" x14ac:dyDescent="0.35">
      <c r="A283" s="10">
        <v>169</v>
      </c>
      <c r="B283" s="10">
        <v>279</v>
      </c>
      <c r="D283" s="133" t="s">
        <v>1399</v>
      </c>
      <c r="E283" s="10" t="s">
        <v>1288</v>
      </c>
      <c r="G283" s="437" t="s">
        <v>247</v>
      </c>
      <c r="H283" s="437" t="s">
        <v>247</v>
      </c>
      <c r="I283" s="230" t="s">
        <v>247</v>
      </c>
      <c r="J283"/>
      <c r="K283" s="10"/>
      <c r="L283" s="10">
        <v>1</v>
      </c>
      <c r="M283" s="10"/>
    </row>
    <row r="284" spans="1:13" ht="17.399999999999999" customHeight="1" x14ac:dyDescent="0.35">
      <c r="A284" s="139">
        <v>171</v>
      </c>
      <c r="B284" s="139">
        <v>280</v>
      </c>
      <c r="D284" s="130" t="s">
        <v>1400</v>
      </c>
      <c r="E284" s="10" t="s">
        <v>1288</v>
      </c>
      <c r="G284" s="437" t="s">
        <v>247</v>
      </c>
      <c r="H284" s="437" t="s">
        <v>247</v>
      </c>
      <c r="I284" s="230" t="s">
        <v>247</v>
      </c>
      <c r="J284"/>
      <c r="K284" s="10"/>
      <c r="L284" s="10">
        <v>1</v>
      </c>
      <c r="M284" s="10"/>
    </row>
    <row r="285" spans="1:13" ht="17.399999999999999" customHeight="1" x14ac:dyDescent="0.35">
      <c r="A285" s="10">
        <v>173</v>
      </c>
      <c r="B285" s="10">
        <v>281</v>
      </c>
      <c r="D285" s="130" t="s">
        <v>1401</v>
      </c>
      <c r="E285" s="452" t="s">
        <v>1288</v>
      </c>
      <c r="G285" s="437" t="s">
        <v>247</v>
      </c>
      <c r="H285" s="437" t="s">
        <v>247</v>
      </c>
      <c r="I285" s="230" t="s">
        <v>247</v>
      </c>
      <c r="J285"/>
      <c r="K285" s="10"/>
      <c r="L285" s="10">
        <v>1</v>
      </c>
      <c r="M285" s="10"/>
    </row>
    <row r="286" spans="1:13" ht="17.399999999999999" customHeight="1" x14ac:dyDescent="0.35">
      <c r="A286" s="139">
        <v>174</v>
      </c>
      <c r="B286" s="139">
        <v>282</v>
      </c>
      <c r="D286" s="137" t="s">
        <v>1402</v>
      </c>
      <c r="E286" s="10" t="s">
        <v>1288</v>
      </c>
      <c r="G286" s="437" t="s">
        <v>247</v>
      </c>
      <c r="H286" s="437" t="s">
        <v>247</v>
      </c>
      <c r="I286" s="230" t="s">
        <v>247</v>
      </c>
      <c r="J286"/>
      <c r="K286" s="10"/>
      <c r="L286" s="10">
        <v>1</v>
      </c>
      <c r="M286" s="10"/>
    </row>
    <row r="287" spans="1:13" ht="17.399999999999999" customHeight="1" x14ac:dyDescent="0.35">
      <c r="A287" s="10">
        <v>175</v>
      </c>
      <c r="B287" s="10">
        <v>283</v>
      </c>
      <c r="D287" s="137" t="s">
        <v>1403</v>
      </c>
      <c r="E287" s="10" t="s">
        <v>1288</v>
      </c>
      <c r="G287" s="437" t="s">
        <v>247</v>
      </c>
      <c r="H287" s="437" t="s">
        <v>247</v>
      </c>
      <c r="I287" s="230" t="s">
        <v>247</v>
      </c>
      <c r="J287"/>
      <c r="K287" s="10"/>
      <c r="L287" s="10">
        <v>1</v>
      </c>
      <c r="M287" s="10"/>
    </row>
    <row r="288" spans="1:13" ht="17.399999999999999" customHeight="1" x14ac:dyDescent="0.35">
      <c r="A288" s="139">
        <v>176</v>
      </c>
      <c r="B288" s="139">
        <v>284</v>
      </c>
      <c r="D288" s="132" t="s">
        <v>1404</v>
      </c>
      <c r="E288" s="10" t="s">
        <v>1288</v>
      </c>
      <c r="G288" s="437" t="s">
        <v>247</v>
      </c>
      <c r="H288" s="437" t="s">
        <v>247</v>
      </c>
      <c r="I288" s="230" t="s">
        <v>247</v>
      </c>
      <c r="J288"/>
      <c r="K288" s="10"/>
      <c r="L288" s="10">
        <v>1</v>
      </c>
      <c r="M288" s="10"/>
    </row>
    <row r="289" spans="1:13" ht="17.399999999999999" customHeight="1" x14ac:dyDescent="0.35">
      <c r="A289" s="10">
        <v>179</v>
      </c>
      <c r="B289" s="10">
        <v>285</v>
      </c>
      <c r="D289" s="137" t="s">
        <v>1405</v>
      </c>
      <c r="E289" s="10" t="s">
        <v>1288</v>
      </c>
      <c r="G289" s="437" t="s">
        <v>247</v>
      </c>
      <c r="H289" s="437" t="s">
        <v>247</v>
      </c>
      <c r="I289" s="230" t="s">
        <v>247</v>
      </c>
      <c r="K289" s="10">
        <v>1</v>
      </c>
      <c r="L289" s="10"/>
      <c r="M289" s="10"/>
    </row>
    <row r="290" spans="1:13" ht="17.399999999999999" customHeight="1" x14ac:dyDescent="0.35">
      <c r="A290" s="139">
        <v>180</v>
      </c>
      <c r="B290" s="139">
        <v>286</v>
      </c>
      <c r="D290" s="133" t="s">
        <v>1406</v>
      </c>
      <c r="E290" s="10" t="s">
        <v>1288</v>
      </c>
      <c r="G290" s="437" t="s">
        <v>247</v>
      </c>
      <c r="H290" s="437" t="s">
        <v>247</v>
      </c>
      <c r="I290" s="230" t="s">
        <v>247</v>
      </c>
      <c r="J290"/>
      <c r="K290" s="10"/>
      <c r="L290" s="10">
        <v>1</v>
      </c>
      <c r="M290" s="10"/>
    </row>
    <row r="291" spans="1:13" ht="17.399999999999999" customHeight="1" x14ac:dyDescent="0.35">
      <c r="A291" s="10">
        <v>181</v>
      </c>
      <c r="B291" s="10">
        <v>287</v>
      </c>
      <c r="D291" s="133" t="s">
        <v>1407</v>
      </c>
      <c r="E291" s="10" t="s">
        <v>1288</v>
      </c>
      <c r="G291" s="437" t="s">
        <v>247</v>
      </c>
      <c r="H291" s="437" t="s">
        <v>247</v>
      </c>
      <c r="I291" s="230" t="s">
        <v>247</v>
      </c>
      <c r="J291"/>
      <c r="K291" s="10"/>
      <c r="L291" s="10">
        <v>1</v>
      </c>
      <c r="M291" s="10"/>
    </row>
    <row r="292" spans="1:13" ht="17.399999999999999" customHeight="1" x14ac:dyDescent="0.35">
      <c r="A292" s="139">
        <v>182</v>
      </c>
      <c r="B292" s="139">
        <v>288</v>
      </c>
      <c r="D292" s="133" t="s">
        <v>1408</v>
      </c>
      <c r="E292" s="452" t="s">
        <v>1288</v>
      </c>
      <c r="G292" s="437" t="s">
        <v>247</v>
      </c>
      <c r="H292" s="437" t="s">
        <v>247</v>
      </c>
      <c r="I292" s="230" t="s">
        <v>247</v>
      </c>
      <c r="K292" s="10">
        <v>1</v>
      </c>
      <c r="L292" s="10"/>
      <c r="M292" s="10"/>
    </row>
    <row r="293" spans="1:13" ht="17.399999999999999" customHeight="1" x14ac:dyDescent="0.35">
      <c r="A293" s="10">
        <v>183</v>
      </c>
      <c r="B293" s="10">
        <v>289</v>
      </c>
      <c r="D293" s="134" t="s">
        <v>1409</v>
      </c>
      <c r="E293" s="10" t="s">
        <v>1288</v>
      </c>
      <c r="G293" s="437" t="s">
        <v>247</v>
      </c>
      <c r="H293" s="437" t="s">
        <v>247</v>
      </c>
      <c r="I293" s="230" t="s">
        <v>247</v>
      </c>
      <c r="J293"/>
      <c r="K293" s="10"/>
      <c r="L293" s="10">
        <v>1</v>
      </c>
      <c r="M293" s="10"/>
    </row>
    <row r="294" spans="1:13" ht="17.399999999999999" customHeight="1" x14ac:dyDescent="0.35">
      <c r="A294" s="139">
        <v>184</v>
      </c>
      <c r="B294" s="139">
        <v>290</v>
      </c>
      <c r="D294" s="133" t="s">
        <v>1410</v>
      </c>
      <c r="E294" s="10" t="s">
        <v>1288</v>
      </c>
      <c r="G294" s="437" t="s">
        <v>247</v>
      </c>
      <c r="H294" s="437" t="s">
        <v>247</v>
      </c>
      <c r="I294" s="230" t="s">
        <v>247</v>
      </c>
      <c r="J294"/>
      <c r="K294" s="10"/>
      <c r="L294" s="10">
        <v>1</v>
      </c>
      <c r="M294" s="10"/>
    </row>
    <row r="295" spans="1:13" ht="17.399999999999999" customHeight="1" x14ac:dyDescent="0.35">
      <c r="A295" s="10">
        <v>185</v>
      </c>
      <c r="B295" s="10">
        <v>291</v>
      </c>
      <c r="D295" s="132" t="s">
        <v>1411</v>
      </c>
      <c r="E295" s="10" t="s">
        <v>1288</v>
      </c>
      <c r="G295" s="437" t="s">
        <v>247</v>
      </c>
      <c r="H295" s="437" t="s">
        <v>247</v>
      </c>
      <c r="I295" s="230" t="s">
        <v>247</v>
      </c>
      <c r="J295"/>
      <c r="K295" s="10"/>
      <c r="L295" s="10">
        <v>1</v>
      </c>
      <c r="M295" s="10"/>
    </row>
    <row r="296" spans="1:13" ht="17.399999999999999" customHeight="1" x14ac:dyDescent="0.35">
      <c r="A296" s="139">
        <v>186</v>
      </c>
      <c r="B296" s="139">
        <v>292</v>
      </c>
      <c r="D296" s="130" t="s">
        <v>1412</v>
      </c>
      <c r="E296" s="10" t="s">
        <v>1288</v>
      </c>
      <c r="G296" s="437" t="s">
        <v>247</v>
      </c>
      <c r="H296" s="437" t="s">
        <v>247</v>
      </c>
      <c r="I296" s="230" t="s">
        <v>247</v>
      </c>
      <c r="J296"/>
      <c r="K296" s="10"/>
      <c r="L296" s="10">
        <v>1</v>
      </c>
      <c r="M296" s="10"/>
    </row>
    <row r="297" spans="1:13" ht="17.399999999999999" customHeight="1" x14ac:dyDescent="0.35">
      <c r="A297" s="10">
        <v>188</v>
      </c>
      <c r="B297" s="10">
        <v>293</v>
      </c>
      <c r="D297" s="189" t="s">
        <v>1413</v>
      </c>
      <c r="E297" s="10" t="s">
        <v>1288</v>
      </c>
      <c r="G297" s="437" t="s">
        <v>247</v>
      </c>
      <c r="H297" s="437" t="s">
        <v>247</v>
      </c>
      <c r="I297" s="230" t="s">
        <v>247</v>
      </c>
      <c r="J297"/>
      <c r="K297" s="10"/>
      <c r="L297" s="10">
        <v>1</v>
      </c>
      <c r="M297" s="10"/>
    </row>
    <row r="298" spans="1:13" ht="17.399999999999999" customHeight="1" x14ac:dyDescent="0.35">
      <c r="A298" s="139">
        <v>189</v>
      </c>
      <c r="B298" s="139">
        <v>294</v>
      </c>
      <c r="D298" s="133" t="s">
        <v>1414</v>
      </c>
      <c r="E298" s="10" t="s">
        <v>1288</v>
      </c>
      <c r="G298" s="437" t="s">
        <v>247</v>
      </c>
      <c r="H298" s="437" t="s">
        <v>247</v>
      </c>
      <c r="I298" s="230" t="s">
        <v>247</v>
      </c>
      <c r="J298"/>
      <c r="K298" s="10"/>
      <c r="L298" s="10">
        <v>1</v>
      </c>
      <c r="M298" s="10"/>
    </row>
    <row r="299" spans="1:13" ht="17.399999999999999" customHeight="1" x14ac:dyDescent="0.35">
      <c r="A299" s="10">
        <v>191</v>
      </c>
      <c r="B299" s="10">
        <v>295</v>
      </c>
      <c r="D299" s="137" t="s">
        <v>1415</v>
      </c>
      <c r="E299" s="10" t="s">
        <v>1288</v>
      </c>
      <c r="G299" s="437" t="s">
        <v>247</v>
      </c>
      <c r="H299" s="437" t="s">
        <v>247</v>
      </c>
      <c r="I299" s="230" t="s">
        <v>247</v>
      </c>
      <c r="J299"/>
      <c r="K299" s="10"/>
      <c r="L299" s="10">
        <v>1</v>
      </c>
      <c r="M299" s="10"/>
    </row>
    <row r="300" spans="1:13" ht="17.399999999999999" customHeight="1" x14ac:dyDescent="0.35">
      <c r="A300" s="139">
        <v>192</v>
      </c>
      <c r="B300" s="139">
        <v>296</v>
      </c>
      <c r="D300" s="132" t="s">
        <v>1416</v>
      </c>
      <c r="E300" s="10" t="s">
        <v>1288</v>
      </c>
      <c r="G300" s="437" t="s">
        <v>247</v>
      </c>
      <c r="H300" s="437" t="s">
        <v>247</v>
      </c>
      <c r="I300" s="230" t="s">
        <v>247</v>
      </c>
      <c r="J300"/>
      <c r="K300" s="10"/>
      <c r="L300" s="10">
        <v>1</v>
      </c>
      <c r="M300" s="10"/>
    </row>
    <row r="301" spans="1:13" ht="17.399999999999999" customHeight="1" x14ac:dyDescent="0.35">
      <c r="A301" s="10">
        <v>193</v>
      </c>
      <c r="B301" s="10">
        <v>297</v>
      </c>
      <c r="D301" s="130" t="s">
        <v>1417</v>
      </c>
      <c r="E301" s="10" t="s">
        <v>1288</v>
      </c>
      <c r="G301" s="437" t="s">
        <v>247</v>
      </c>
      <c r="H301" s="437" t="s">
        <v>247</v>
      </c>
      <c r="I301" s="230" t="s">
        <v>247</v>
      </c>
      <c r="J301"/>
      <c r="K301" s="10"/>
      <c r="L301" s="10">
        <v>1</v>
      </c>
      <c r="M301" s="10"/>
    </row>
    <row r="302" spans="1:13" ht="17.399999999999999" customHeight="1" x14ac:dyDescent="0.35">
      <c r="A302" s="139">
        <v>194</v>
      </c>
      <c r="B302" s="139">
        <v>298</v>
      </c>
      <c r="D302" s="130" t="s">
        <v>1418</v>
      </c>
      <c r="E302" s="452" t="s">
        <v>1288</v>
      </c>
      <c r="G302" s="437" t="s">
        <v>247</v>
      </c>
      <c r="H302" s="437" t="s">
        <v>247</v>
      </c>
      <c r="I302" s="230" t="s">
        <v>247</v>
      </c>
      <c r="K302" s="10">
        <v>1</v>
      </c>
      <c r="L302" s="10"/>
      <c r="M302" s="10"/>
    </row>
    <row r="303" spans="1:13" ht="17.399999999999999" customHeight="1" x14ac:dyDescent="0.35">
      <c r="A303" s="10">
        <v>196</v>
      </c>
      <c r="B303" s="10">
        <v>299</v>
      </c>
      <c r="D303" s="132" t="s">
        <v>1419</v>
      </c>
      <c r="E303" s="10" t="s">
        <v>1288</v>
      </c>
      <c r="G303" s="437" t="s">
        <v>247</v>
      </c>
      <c r="H303" s="437" t="s">
        <v>247</v>
      </c>
      <c r="I303" s="230" t="s">
        <v>247</v>
      </c>
      <c r="J303"/>
      <c r="K303" s="10"/>
      <c r="L303" s="10">
        <v>1</v>
      </c>
      <c r="M303" s="10"/>
    </row>
    <row r="304" spans="1:13" ht="17.399999999999999" customHeight="1" x14ac:dyDescent="0.35">
      <c r="A304" s="139">
        <v>198</v>
      </c>
      <c r="B304" s="139">
        <v>300</v>
      </c>
      <c r="D304" s="133" t="s">
        <v>1420</v>
      </c>
      <c r="E304" s="10" t="s">
        <v>1288</v>
      </c>
      <c r="G304" s="437" t="s">
        <v>247</v>
      </c>
      <c r="H304" s="437" t="s">
        <v>247</v>
      </c>
      <c r="I304" s="230" t="s">
        <v>247</v>
      </c>
      <c r="J304"/>
      <c r="K304" s="10"/>
      <c r="L304" s="10">
        <v>1</v>
      </c>
      <c r="M304" s="10"/>
    </row>
    <row r="305" spans="1:13" ht="17.399999999999999" customHeight="1" x14ac:dyDescent="0.35">
      <c r="A305" s="10">
        <v>199</v>
      </c>
      <c r="B305" s="10">
        <v>301</v>
      </c>
      <c r="D305" s="133" t="s">
        <v>1421</v>
      </c>
      <c r="E305" s="10" t="s">
        <v>1288</v>
      </c>
      <c r="G305" s="437" t="s">
        <v>247</v>
      </c>
      <c r="H305" s="437" t="s">
        <v>247</v>
      </c>
      <c r="I305" s="230" t="s">
        <v>247</v>
      </c>
      <c r="J305"/>
      <c r="K305" s="10"/>
      <c r="L305" s="10">
        <v>1</v>
      </c>
      <c r="M305" s="10"/>
    </row>
    <row r="306" spans="1:13" ht="17.399999999999999" customHeight="1" x14ac:dyDescent="0.35">
      <c r="A306" s="139">
        <v>200</v>
      </c>
      <c r="B306" s="139">
        <v>302</v>
      </c>
      <c r="D306" s="133" t="s">
        <v>1422</v>
      </c>
      <c r="E306" s="10" t="s">
        <v>1288</v>
      </c>
      <c r="G306" s="437" t="s">
        <v>247</v>
      </c>
      <c r="H306" s="437" t="s">
        <v>247</v>
      </c>
      <c r="I306" s="230" t="s">
        <v>247</v>
      </c>
      <c r="J306"/>
      <c r="K306" s="10"/>
      <c r="L306" s="10">
        <v>1</v>
      </c>
      <c r="M306" s="10"/>
    </row>
    <row r="307" spans="1:13" ht="17.399999999999999" customHeight="1" x14ac:dyDescent="0.35">
      <c r="A307" s="10">
        <v>201</v>
      </c>
      <c r="B307" s="10">
        <v>303</v>
      </c>
      <c r="D307" s="137" t="s">
        <v>1423</v>
      </c>
      <c r="E307" s="10" t="s">
        <v>1288</v>
      </c>
      <c r="G307" s="437" t="s">
        <v>247</v>
      </c>
      <c r="H307" s="437" t="s">
        <v>247</v>
      </c>
      <c r="I307" s="230" t="s">
        <v>247</v>
      </c>
      <c r="J307"/>
      <c r="K307" s="10"/>
      <c r="L307" s="10">
        <v>1</v>
      </c>
      <c r="M307" s="10"/>
    </row>
    <row r="308" spans="1:13" ht="17.399999999999999" customHeight="1" x14ac:dyDescent="0.35">
      <c r="A308" s="139">
        <v>202</v>
      </c>
      <c r="B308" s="139">
        <v>304</v>
      </c>
      <c r="D308" s="132" t="s">
        <v>1424</v>
      </c>
      <c r="E308" s="10" t="s">
        <v>1288</v>
      </c>
      <c r="G308" s="437" t="s">
        <v>247</v>
      </c>
      <c r="H308" s="437" t="s">
        <v>247</v>
      </c>
      <c r="I308" s="230" t="s">
        <v>247</v>
      </c>
      <c r="J308"/>
      <c r="K308" s="10"/>
      <c r="L308" s="10">
        <v>1</v>
      </c>
      <c r="M308" s="10"/>
    </row>
    <row r="309" spans="1:13" ht="17.399999999999999" customHeight="1" x14ac:dyDescent="0.35">
      <c r="A309" s="10">
        <v>203</v>
      </c>
      <c r="B309" s="10">
        <v>305</v>
      </c>
      <c r="D309" s="137" t="s">
        <v>1425</v>
      </c>
      <c r="E309" s="10" t="s">
        <v>1288</v>
      </c>
      <c r="G309" s="437" t="s">
        <v>247</v>
      </c>
      <c r="H309" s="437" t="s">
        <v>247</v>
      </c>
      <c r="I309" s="230" t="s">
        <v>247</v>
      </c>
      <c r="J309"/>
      <c r="K309" s="10"/>
      <c r="L309" s="10">
        <v>1</v>
      </c>
      <c r="M309" s="10"/>
    </row>
    <row r="310" spans="1:13" ht="17.399999999999999" customHeight="1" x14ac:dyDescent="0.35">
      <c r="A310" s="139">
        <v>205</v>
      </c>
      <c r="B310" s="139">
        <v>306</v>
      </c>
      <c r="D310" s="133" t="s">
        <v>1426</v>
      </c>
      <c r="E310" s="10" t="s">
        <v>1288</v>
      </c>
      <c r="G310" s="437" t="s">
        <v>247</v>
      </c>
      <c r="H310" s="437" t="s">
        <v>247</v>
      </c>
      <c r="I310" s="230" t="s">
        <v>247</v>
      </c>
      <c r="J310"/>
      <c r="K310" s="10"/>
      <c r="L310" s="10">
        <v>1</v>
      </c>
      <c r="M310" s="10"/>
    </row>
    <row r="311" spans="1:13" ht="17.399999999999999" customHeight="1" x14ac:dyDescent="0.35">
      <c r="A311" s="10">
        <v>206</v>
      </c>
      <c r="B311" s="10">
        <v>307</v>
      </c>
      <c r="D311" s="130" t="s">
        <v>1427</v>
      </c>
      <c r="E311" s="10" t="s">
        <v>1288</v>
      </c>
      <c r="G311" s="437" t="s">
        <v>247</v>
      </c>
      <c r="H311" s="437" t="s">
        <v>247</v>
      </c>
      <c r="I311" s="230" t="s">
        <v>247</v>
      </c>
      <c r="J311"/>
      <c r="K311" s="10"/>
      <c r="L311" s="10">
        <v>1</v>
      </c>
      <c r="M311" s="10"/>
    </row>
    <row r="312" spans="1:13" ht="17.399999999999999" customHeight="1" x14ac:dyDescent="0.35">
      <c r="A312" s="139">
        <v>208</v>
      </c>
      <c r="B312" s="139">
        <v>308</v>
      </c>
      <c r="D312" s="133" t="s">
        <v>1428</v>
      </c>
      <c r="E312" s="10" t="s">
        <v>1288</v>
      </c>
      <c r="G312" s="437" t="s">
        <v>247</v>
      </c>
      <c r="H312" s="437" t="s">
        <v>247</v>
      </c>
      <c r="I312" s="230" t="s">
        <v>247</v>
      </c>
      <c r="J312"/>
      <c r="K312" s="10"/>
      <c r="L312" s="10">
        <v>1</v>
      </c>
      <c r="M312" s="10"/>
    </row>
    <row r="313" spans="1:13" ht="17.399999999999999" customHeight="1" x14ac:dyDescent="0.35">
      <c r="A313" s="10">
        <v>209</v>
      </c>
      <c r="B313" s="10">
        <v>309</v>
      </c>
      <c r="D313" s="130" t="s">
        <v>1429</v>
      </c>
      <c r="E313" s="10" t="s">
        <v>1288</v>
      </c>
      <c r="G313" s="437" t="s">
        <v>247</v>
      </c>
      <c r="H313" s="437" t="s">
        <v>247</v>
      </c>
      <c r="I313" s="230" t="s">
        <v>247</v>
      </c>
      <c r="J313"/>
      <c r="K313" s="10"/>
      <c r="L313" s="10">
        <v>1</v>
      </c>
      <c r="M313" s="10"/>
    </row>
    <row r="314" spans="1:13" ht="17.399999999999999" customHeight="1" x14ac:dyDescent="0.35">
      <c r="A314" s="139">
        <v>210</v>
      </c>
      <c r="B314" s="139">
        <v>310</v>
      </c>
      <c r="D314" s="137" t="s">
        <v>1430</v>
      </c>
      <c r="E314" s="452" t="s">
        <v>1288</v>
      </c>
      <c r="G314" s="437" t="s">
        <v>247</v>
      </c>
      <c r="H314" s="437" t="s">
        <v>247</v>
      </c>
      <c r="I314" s="230" t="s">
        <v>247</v>
      </c>
      <c r="J314"/>
      <c r="K314" s="10"/>
      <c r="L314" s="10">
        <v>1</v>
      </c>
      <c r="M314" s="10"/>
    </row>
    <row r="315" spans="1:13" ht="17.399999999999999" customHeight="1" x14ac:dyDescent="0.35">
      <c r="A315" s="10">
        <v>211</v>
      </c>
      <c r="B315" s="10">
        <v>311</v>
      </c>
      <c r="D315" s="130" t="s">
        <v>1431</v>
      </c>
      <c r="E315" s="10" t="s">
        <v>1288</v>
      </c>
      <c r="G315" s="437" t="s">
        <v>247</v>
      </c>
      <c r="H315" s="437" t="s">
        <v>247</v>
      </c>
      <c r="I315" s="230" t="s">
        <v>247</v>
      </c>
      <c r="J315"/>
      <c r="K315" s="10"/>
      <c r="L315" s="10">
        <v>1</v>
      </c>
      <c r="M315" s="10"/>
    </row>
    <row r="316" spans="1:13" ht="17.399999999999999" customHeight="1" x14ac:dyDescent="0.35">
      <c r="A316" s="139">
        <v>212</v>
      </c>
      <c r="B316" s="139">
        <v>312</v>
      </c>
      <c r="D316" s="130" t="s">
        <v>1432</v>
      </c>
      <c r="E316" s="10" t="s">
        <v>1288</v>
      </c>
      <c r="G316" s="437" t="s">
        <v>247</v>
      </c>
      <c r="H316" s="437" t="s">
        <v>247</v>
      </c>
      <c r="I316" s="230" t="s">
        <v>247</v>
      </c>
      <c r="J316"/>
      <c r="K316" s="10"/>
      <c r="L316" s="10">
        <v>1</v>
      </c>
      <c r="M316" s="10"/>
    </row>
    <row r="317" spans="1:13" ht="17.399999999999999" customHeight="1" x14ac:dyDescent="0.35">
      <c r="A317" s="10">
        <v>213</v>
      </c>
      <c r="B317" s="10">
        <v>313</v>
      </c>
      <c r="D317" s="130" t="s">
        <v>252</v>
      </c>
      <c r="E317" s="452" t="s">
        <v>1288</v>
      </c>
      <c r="G317" s="437" t="s">
        <v>247</v>
      </c>
      <c r="H317" s="437" t="s">
        <v>247</v>
      </c>
      <c r="I317" s="230" t="s">
        <v>247</v>
      </c>
      <c r="J317"/>
      <c r="K317" s="10"/>
      <c r="L317" s="10">
        <v>1</v>
      </c>
      <c r="M317" s="10"/>
    </row>
    <row r="318" spans="1:13" ht="17.399999999999999" customHeight="1" x14ac:dyDescent="0.35">
      <c r="A318" s="139">
        <v>214</v>
      </c>
      <c r="B318" s="139">
        <v>314</v>
      </c>
      <c r="D318" s="135" t="s">
        <v>1433</v>
      </c>
      <c r="E318" s="10" t="s">
        <v>1288</v>
      </c>
      <c r="G318" s="437" t="s">
        <v>247</v>
      </c>
      <c r="H318" s="437" t="s">
        <v>247</v>
      </c>
      <c r="I318" s="230" t="s">
        <v>247</v>
      </c>
      <c r="J318"/>
      <c r="K318" s="10"/>
      <c r="L318" s="10">
        <v>1</v>
      </c>
      <c r="M318" s="10"/>
    </row>
    <row r="319" spans="1:13" ht="17.399999999999999" customHeight="1" x14ac:dyDescent="0.35">
      <c r="A319" s="10">
        <v>215</v>
      </c>
      <c r="B319" s="10">
        <v>315</v>
      </c>
      <c r="D319" s="130" t="s">
        <v>1434</v>
      </c>
      <c r="E319" s="10" t="s">
        <v>1288</v>
      </c>
      <c r="G319" s="437" t="s">
        <v>247</v>
      </c>
      <c r="H319" s="437" t="s">
        <v>247</v>
      </c>
      <c r="I319" s="230" t="s">
        <v>247</v>
      </c>
      <c r="J319"/>
      <c r="K319" s="10"/>
      <c r="L319" s="10">
        <v>1</v>
      </c>
      <c r="M319" s="10"/>
    </row>
    <row r="320" spans="1:13" ht="17.399999999999999" customHeight="1" x14ac:dyDescent="0.35">
      <c r="A320" s="139">
        <v>218</v>
      </c>
      <c r="B320" s="139">
        <v>316</v>
      </c>
      <c r="D320" s="133" t="s">
        <v>1435</v>
      </c>
      <c r="E320" s="10" t="s">
        <v>1288</v>
      </c>
      <c r="G320" s="437" t="s">
        <v>247</v>
      </c>
      <c r="H320" s="437" t="s">
        <v>247</v>
      </c>
      <c r="I320" s="230" t="s">
        <v>247</v>
      </c>
      <c r="J320"/>
      <c r="K320" s="10"/>
      <c r="L320" s="10">
        <v>1</v>
      </c>
      <c r="M320" s="10"/>
    </row>
    <row r="321" spans="1:13" ht="17.399999999999999" customHeight="1" x14ac:dyDescent="0.35">
      <c r="A321" s="10">
        <v>220</v>
      </c>
      <c r="B321" s="10">
        <v>317</v>
      </c>
      <c r="D321" s="133" t="s">
        <v>1436</v>
      </c>
      <c r="E321" s="10" t="s">
        <v>1288</v>
      </c>
      <c r="G321" s="437" t="s">
        <v>247</v>
      </c>
      <c r="H321" s="437" t="s">
        <v>247</v>
      </c>
      <c r="I321" s="230" t="s">
        <v>247</v>
      </c>
      <c r="J321"/>
      <c r="K321" s="10"/>
      <c r="L321" s="10">
        <v>1</v>
      </c>
      <c r="M321" s="10"/>
    </row>
    <row r="322" spans="1:13" ht="17.399999999999999" customHeight="1" x14ac:dyDescent="0.35">
      <c r="A322" s="139">
        <v>221</v>
      </c>
      <c r="B322" s="139">
        <v>318</v>
      </c>
      <c r="D322" s="133" t="s">
        <v>1437</v>
      </c>
      <c r="E322" s="10" t="s">
        <v>1288</v>
      </c>
      <c r="G322" s="437" t="s">
        <v>247</v>
      </c>
      <c r="H322" s="437" t="s">
        <v>247</v>
      </c>
      <c r="I322" s="230" t="s">
        <v>247</v>
      </c>
      <c r="J322"/>
      <c r="K322" s="10"/>
      <c r="L322" s="10">
        <v>1</v>
      </c>
      <c r="M322" s="10"/>
    </row>
    <row r="323" spans="1:13" ht="17.399999999999999" customHeight="1" x14ac:dyDescent="0.35">
      <c r="A323" s="10">
        <v>222</v>
      </c>
      <c r="B323" s="10">
        <v>319</v>
      </c>
      <c r="D323" s="138" t="s">
        <v>1438</v>
      </c>
      <c r="E323" s="452" t="s">
        <v>1288</v>
      </c>
      <c r="G323" s="437" t="s">
        <v>247</v>
      </c>
      <c r="H323" s="437" t="s">
        <v>247</v>
      </c>
      <c r="I323" s="230" t="s">
        <v>247</v>
      </c>
      <c r="J323"/>
      <c r="K323" s="10"/>
      <c r="L323" s="10">
        <v>1</v>
      </c>
      <c r="M323" s="10"/>
    </row>
    <row r="324" spans="1:13" ht="17.399999999999999" customHeight="1" x14ac:dyDescent="0.35">
      <c r="A324" s="139">
        <v>223</v>
      </c>
      <c r="B324" s="139">
        <v>320</v>
      </c>
      <c r="D324" s="135" t="s">
        <v>1439</v>
      </c>
      <c r="E324" s="10" t="s">
        <v>1288</v>
      </c>
      <c r="G324" s="437" t="s">
        <v>247</v>
      </c>
      <c r="H324" s="437" t="s">
        <v>247</v>
      </c>
      <c r="I324" s="230" t="s">
        <v>247</v>
      </c>
      <c r="J324"/>
      <c r="K324" s="10"/>
      <c r="L324" s="10">
        <v>1</v>
      </c>
      <c r="M324" s="10"/>
    </row>
    <row r="325" spans="1:13" ht="17.399999999999999" customHeight="1" x14ac:dyDescent="0.35">
      <c r="A325" s="10">
        <v>225</v>
      </c>
      <c r="B325" s="10">
        <v>321</v>
      </c>
      <c r="D325" s="130" t="s">
        <v>1440</v>
      </c>
      <c r="E325" s="10" t="s">
        <v>1288</v>
      </c>
      <c r="G325" s="437" t="s">
        <v>247</v>
      </c>
      <c r="H325" s="437" t="s">
        <v>247</v>
      </c>
      <c r="I325" s="230" t="s">
        <v>247</v>
      </c>
      <c r="J325"/>
      <c r="K325" s="10"/>
      <c r="L325" s="10">
        <v>1</v>
      </c>
      <c r="M325" s="10"/>
    </row>
    <row r="326" spans="1:13" ht="17.399999999999999" customHeight="1" x14ac:dyDescent="0.35">
      <c r="A326" s="139">
        <v>226</v>
      </c>
      <c r="B326" s="139">
        <v>322</v>
      </c>
      <c r="D326" s="133" t="s">
        <v>1441</v>
      </c>
      <c r="E326" s="10" t="s">
        <v>1288</v>
      </c>
      <c r="G326" s="437" t="s">
        <v>247</v>
      </c>
      <c r="H326" s="437" t="s">
        <v>247</v>
      </c>
      <c r="I326" s="230" t="s">
        <v>247</v>
      </c>
      <c r="J326"/>
      <c r="K326" s="10"/>
      <c r="L326" s="10">
        <v>1</v>
      </c>
      <c r="M326" s="10"/>
    </row>
    <row r="327" spans="1:13" ht="17.399999999999999" customHeight="1" x14ac:dyDescent="0.35">
      <c r="A327" s="10">
        <v>227</v>
      </c>
      <c r="B327" s="10">
        <v>323</v>
      </c>
      <c r="D327" s="132" t="s">
        <v>230</v>
      </c>
      <c r="E327" s="10" t="s">
        <v>1288</v>
      </c>
      <c r="G327" s="437" t="s">
        <v>247</v>
      </c>
      <c r="H327" s="437" t="s">
        <v>247</v>
      </c>
      <c r="I327" s="230" t="s">
        <v>247</v>
      </c>
      <c r="J327"/>
      <c r="K327" s="10"/>
      <c r="L327" s="10">
        <v>1</v>
      </c>
      <c r="M327" s="10"/>
    </row>
    <row r="328" spans="1:13" ht="17.399999999999999" customHeight="1" x14ac:dyDescent="0.35">
      <c r="A328" s="139">
        <v>228</v>
      </c>
      <c r="B328" s="139">
        <v>324</v>
      </c>
      <c r="D328" s="135" t="s">
        <v>1442</v>
      </c>
      <c r="E328" s="10" t="s">
        <v>1288</v>
      </c>
      <c r="G328" s="437" t="s">
        <v>247</v>
      </c>
      <c r="H328" s="437" t="s">
        <v>247</v>
      </c>
      <c r="I328" s="230" t="s">
        <v>247</v>
      </c>
      <c r="J328"/>
      <c r="K328" s="10"/>
      <c r="L328" s="10">
        <v>1</v>
      </c>
      <c r="M328" s="10"/>
    </row>
    <row r="329" spans="1:13" ht="17.399999999999999" customHeight="1" x14ac:dyDescent="0.35">
      <c r="A329" s="10">
        <v>229</v>
      </c>
      <c r="B329" s="10">
        <v>325</v>
      </c>
      <c r="D329" s="133" t="s">
        <v>1443</v>
      </c>
      <c r="E329" s="10" t="s">
        <v>1288</v>
      </c>
      <c r="G329" s="437" t="s">
        <v>247</v>
      </c>
      <c r="H329" s="437" t="s">
        <v>247</v>
      </c>
      <c r="I329" s="230" t="s">
        <v>247</v>
      </c>
      <c r="J329"/>
      <c r="K329" s="10"/>
      <c r="L329" s="10">
        <v>1</v>
      </c>
      <c r="M329" s="10"/>
    </row>
    <row r="330" spans="1:13" ht="17.399999999999999" customHeight="1" x14ac:dyDescent="0.35">
      <c r="A330" s="139">
        <v>230</v>
      </c>
      <c r="B330" s="139">
        <v>326</v>
      </c>
      <c r="D330" s="134" t="s">
        <v>1444</v>
      </c>
      <c r="E330" s="10" t="s">
        <v>1288</v>
      </c>
      <c r="G330" s="437" t="s">
        <v>247</v>
      </c>
      <c r="H330" s="437" t="s">
        <v>247</v>
      </c>
      <c r="I330" s="230" t="s">
        <v>247</v>
      </c>
      <c r="J330"/>
      <c r="K330" s="10"/>
      <c r="L330" s="10">
        <v>1</v>
      </c>
      <c r="M330" s="10"/>
    </row>
    <row r="331" spans="1:13" ht="17.399999999999999" customHeight="1" x14ac:dyDescent="0.35">
      <c r="A331" s="10">
        <v>231</v>
      </c>
      <c r="B331" s="10">
        <v>327</v>
      </c>
      <c r="D331" s="133" t="s">
        <v>1445</v>
      </c>
      <c r="E331" s="452" t="s">
        <v>1288</v>
      </c>
      <c r="G331" s="437" t="s">
        <v>247</v>
      </c>
      <c r="H331" s="437" t="s">
        <v>247</v>
      </c>
      <c r="I331" s="230" t="s">
        <v>247</v>
      </c>
      <c r="J331"/>
      <c r="K331" s="10"/>
      <c r="L331" s="10">
        <v>1</v>
      </c>
      <c r="M331" s="10"/>
    </row>
    <row r="332" spans="1:13" ht="17.399999999999999" customHeight="1" x14ac:dyDescent="0.35">
      <c r="A332" s="139">
        <v>232</v>
      </c>
      <c r="B332" s="139">
        <v>328</v>
      </c>
      <c r="D332" s="138" t="s">
        <v>1446</v>
      </c>
      <c r="E332" s="10" t="s">
        <v>1288</v>
      </c>
      <c r="G332" s="437" t="s">
        <v>247</v>
      </c>
      <c r="H332" s="437" t="s">
        <v>247</v>
      </c>
      <c r="I332" s="230" t="s">
        <v>247</v>
      </c>
      <c r="J332"/>
      <c r="K332" s="10"/>
      <c r="L332" s="10">
        <v>1</v>
      </c>
      <c r="M332" s="10"/>
    </row>
    <row r="333" spans="1:13" ht="17.399999999999999" customHeight="1" x14ac:dyDescent="0.35">
      <c r="A333" s="10">
        <v>233</v>
      </c>
      <c r="B333" s="10">
        <v>329</v>
      </c>
      <c r="D333" s="133" t="s">
        <v>1447</v>
      </c>
      <c r="E333" s="10" t="s">
        <v>1288</v>
      </c>
      <c r="G333" s="437" t="s">
        <v>247</v>
      </c>
      <c r="H333" s="437" t="s">
        <v>247</v>
      </c>
      <c r="I333" s="230" t="s">
        <v>247</v>
      </c>
      <c r="J333"/>
      <c r="K333" s="10"/>
      <c r="L333" s="10">
        <v>1</v>
      </c>
      <c r="M333" s="10"/>
    </row>
    <row r="334" spans="1:13" ht="17.399999999999999" customHeight="1" x14ac:dyDescent="0.35">
      <c r="A334" s="139">
        <v>234</v>
      </c>
      <c r="B334" s="139">
        <v>330</v>
      </c>
      <c r="D334" s="130" t="s">
        <v>1448</v>
      </c>
      <c r="E334" s="10" t="s">
        <v>1288</v>
      </c>
      <c r="G334" s="437" t="s">
        <v>247</v>
      </c>
      <c r="H334" s="437" t="s">
        <v>247</v>
      </c>
      <c r="I334" s="230" t="s">
        <v>247</v>
      </c>
      <c r="J334"/>
      <c r="K334" s="10"/>
      <c r="L334" s="10">
        <v>1</v>
      </c>
      <c r="M334" s="10"/>
    </row>
    <row r="335" spans="1:13" ht="17.399999999999999" customHeight="1" x14ac:dyDescent="0.35">
      <c r="A335" s="10">
        <v>235</v>
      </c>
      <c r="B335" s="10">
        <v>331</v>
      </c>
      <c r="D335" s="130" t="s">
        <v>1449</v>
      </c>
      <c r="E335" s="10" t="s">
        <v>1288</v>
      </c>
      <c r="G335" s="437" t="s">
        <v>247</v>
      </c>
      <c r="H335" s="437" t="s">
        <v>247</v>
      </c>
      <c r="I335" s="230" t="s">
        <v>247</v>
      </c>
      <c r="J335"/>
      <c r="K335" s="10"/>
      <c r="L335" s="10">
        <v>1</v>
      </c>
      <c r="M335" s="10"/>
    </row>
    <row r="336" spans="1:13" ht="17.399999999999999" customHeight="1" x14ac:dyDescent="0.35">
      <c r="A336" s="139">
        <v>237</v>
      </c>
      <c r="B336" s="139">
        <v>332</v>
      </c>
      <c r="D336" s="133" t="s">
        <v>1450</v>
      </c>
      <c r="E336" s="10" t="s">
        <v>1288</v>
      </c>
      <c r="G336" s="437" t="s">
        <v>247</v>
      </c>
      <c r="H336" s="437" t="s">
        <v>247</v>
      </c>
      <c r="I336" s="230" t="s">
        <v>247</v>
      </c>
      <c r="K336" s="10">
        <v>1</v>
      </c>
      <c r="L336" s="10"/>
      <c r="M336" s="10"/>
    </row>
    <row r="337" spans="1:13" ht="17.399999999999999" customHeight="1" x14ac:dyDescent="0.35">
      <c r="A337" s="10">
        <v>239</v>
      </c>
      <c r="B337" s="10">
        <v>333</v>
      </c>
      <c r="D337" s="133" t="s">
        <v>1451</v>
      </c>
      <c r="E337" s="10" t="s">
        <v>1288</v>
      </c>
      <c r="G337" s="437" t="s">
        <v>247</v>
      </c>
      <c r="H337" s="437" t="s">
        <v>247</v>
      </c>
      <c r="I337" s="230" t="s">
        <v>247</v>
      </c>
      <c r="J337"/>
      <c r="K337" s="10"/>
      <c r="L337" s="10">
        <v>1</v>
      </c>
      <c r="M337" s="10"/>
    </row>
    <row r="338" spans="1:13" ht="17.399999999999999" customHeight="1" x14ac:dyDescent="0.35">
      <c r="A338" s="139">
        <v>240</v>
      </c>
      <c r="B338" s="139">
        <v>334</v>
      </c>
      <c r="D338" s="135" t="s">
        <v>1452</v>
      </c>
      <c r="E338" s="10" t="s">
        <v>1288</v>
      </c>
      <c r="G338" s="437" t="s">
        <v>247</v>
      </c>
      <c r="H338" s="437" t="s">
        <v>247</v>
      </c>
      <c r="I338" s="230" t="s">
        <v>247</v>
      </c>
      <c r="J338"/>
      <c r="K338" s="10"/>
      <c r="L338" s="10">
        <v>1</v>
      </c>
      <c r="M338" s="10"/>
    </row>
    <row r="339" spans="1:13" ht="17.399999999999999" customHeight="1" x14ac:dyDescent="0.35">
      <c r="A339" s="10">
        <v>242</v>
      </c>
      <c r="B339" s="10">
        <v>335</v>
      </c>
      <c r="D339" s="137" t="s">
        <v>1943</v>
      </c>
      <c r="E339" s="452" t="s">
        <v>1288</v>
      </c>
      <c r="G339" s="437" t="s">
        <v>247</v>
      </c>
      <c r="H339" s="437" t="s">
        <v>247</v>
      </c>
      <c r="I339" s="230" t="s">
        <v>247</v>
      </c>
      <c r="K339" s="10">
        <v>1</v>
      </c>
      <c r="L339" s="10"/>
      <c r="M339" s="10"/>
    </row>
    <row r="340" spans="1:13" ht="17.399999999999999" customHeight="1" x14ac:dyDescent="0.35">
      <c r="A340" s="139">
        <v>243</v>
      </c>
      <c r="B340" s="139">
        <v>336</v>
      </c>
      <c r="D340" s="137" t="s">
        <v>1454</v>
      </c>
      <c r="E340" s="10" t="s">
        <v>1288</v>
      </c>
      <c r="G340" s="437" t="s">
        <v>247</v>
      </c>
      <c r="H340" s="437" t="s">
        <v>247</v>
      </c>
      <c r="I340" s="230" t="s">
        <v>247</v>
      </c>
      <c r="J340"/>
      <c r="K340" s="10"/>
      <c r="L340" s="10">
        <v>1</v>
      </c>
      <c r="M340" s="10"/>
    </row>
    <row r="341" spans="1:13" ht="17.399999999999999" customHeight="1" x14ac:dyDescent="0.35">
      <c r="A341" s="10">
        <v>244</v>
      </c>
      <c r="B341" s="10">
        <v>337</v>
      </c>
      <c r="D341" s="133" t="s">
        <v>1455</v>
      </c>
      <c r="E341" s="452" t="s">
        <v>1288</v>
      </c>
      <c r="G341" s="437" t="s">
        <v>247</v>
      </c>
      <c r="H341" s="437" t="s">
        <v>247</v>
      </c>
      <c r="I341" s="230" t="s">
        <v>247</v>
      </c>
      <c r="J341"/>
      <c r="K341" s="10"/>
      <c r="L341" s="10">
        <v>1</v>
      </c>
      <c r="M341" s="10"/>
    </row>
    <row r="342" spans="1:13" ht="17.399999999999999" customHeight="1" x14ac:dyDescent="0.35">
      <c r="A342" s="139">
        <v>245</v>
      </c>
      <c r="B342" s="139">
        <v>338</v>
      </c>
      <c r="D342" s="133" t="s">
        <v>1456</v>
      </c>
      <c r="E342" s="10" t="s">
        <v>1288</v>
      </c>
      <c r="G342" s="437" t="s">
        <v>247</v>
      </c>
      <c r="H342" s="437" t="s">
        <v>247</v>
      </c>
      <c r="I342" s="230" t="s">
        <v>247</v>
      </c>
      <c r="J342"/>
      <c r="K342" s="10"/>
      <c r="L342" s="10">
        <v>1</v>
      </c>
      <c r="M342" s="10"/>
    </row>
    <row r="343" spans="1:13" ht="17.399999999999999" customHeight="1" x14ac:dyDescent="0.35">
      <c r="A343" s="10">
        <v>246</v>
      </c>
      <c r="B343" s="10">
        <v>339</v>
      </c>
      <c r="D343" s="130" t="s">
        <v>1457</v>
      </c>
      <c r="E343" s="10" t="s">
        <v>1288</v>
      </c>
      <c r="G343" s="437" t="s">
        <v>247</v>
      </c>
      <c r="H343" s="437" t="s">
        <v>247</v>
      </c>
      <c r="I343" s="230" t="s">
        <v>247</v>
      </c>
      <c r="J343"/>
      <c r="K343" s="10"/>
      <c r="L343" s="10">
        <v>1</v>
      </c>
      <c r="M343" s="10"/>
    </row>
    <row r="344" spans="1:13" ht="17.399999999999999" customHeight="1" x14ac:dyDescent="0.35">
      <c r="A344" s="139">
        <v>247</v>
      </c>
      <c r="B344" s="139">
        <v>340</v>
      </c>
      <c r="D344" s="133" t="s">
        <v>1458</v>
      </c>
      <c r="E344" s="10" t="s">
        <v>1288</v>
      </c>
      <c r="G344" s="437" t="s">
        <v>247</v>
      </c>
      <c r="H344" s="437" t="s">
        <v>247</v>
      </c>
      <c r="I344" s="230" t="s">
        <v>247</v>
      </c>
      <c r="J344"/>
      <c r="K344" s="10"/>
      <c r="L344" s="10">
        <v>1</v>
      </c>
      <c r="M344" s="10"/>
    </row>
    <row r="345" spans="1:13" ht="17.399999999999999" customHeight="1" x14ac:dyDescent="0.35">
      <c r="A345" s="10">
        <v>250</v>
      </c>
      <c r="B345" s="10">
        <v>341</v>
      </c>
      <c r="D345" s="130" t="s">
        <v>1459</v>
      </c>
      <c r="E345" s="10" t="s">
        <v>1288</v>
      </c>
      <c r="G345" s="437" t="s">
        <v>247</v>
      </c>
      <c r="H345" s="437" t="s">
        <v>247</v>
      </c>
      <c r="I345" s="230" t="s">
        <v>247</v>
      </c>
      <c r="J345"/>
      <c r="K345" s="10"/>
      <c r="L345" s="10">
        <v>1</v>
      </c>
      <c r="M345" s="10"/>
    </row>
    <row r="346" spans="1:13" ht="17.399999999999999" customHeight="1" x14ac:dyDescent="0.35">
      <c r="A346" s="139">
        <v>251</v>
      </c>
      <c r="B346" s="139">
        <v>342</v>
      </c>
      <c r="D346" s="132" t="s">
        <v>1460</v>
      </c>
      <c r="E346" s="10" t="s">
        <v>1288</v>
      </c>
      <c r="G346" s="437" t="s">
        <v>247</v>
      </c>
      <c r="H346" s="437" t="s">
        <v>247</v>
      </c>
      <c r="I346" s="230" t="s">
        <v>247</v>
      </c>
      <c r="J346"/>
      <c r="K346" s="10"/>
      <c r="L346" s="10">
        <v>1</v>
      </c>
      <c r="M346" s="10"/>
    </row>
    <row r="347" spans="1:13" ht="17.399999999999999" customHeight="1" x14ac:dyDescent="0.35">
      <c r="A347" s="10">
        <v>253</v>
      </c>
      <c r="B347" s="10">
        <v>343</v>
      </c>
      <c r="D347" s="134" t="s">
        <v>226</v>
      </c>
      <c r="E347" s="10" t="s">
        <v>1288</v>
      </c>
      <c r="G347" s="437" t="s">
        <v>247</v>
      </c>
      <c r="H347" s="437" t="s">
        <v>247</v>
      </c>
      <c r="I347" s="230" t="s">
        <v>247</v>
      </c>
      <c r="J347"/>
      <c r="K347" s="10"/>
      <c r="L347" s="10">
        <v>1</v>
      </c>
      <c r="M347" s="10"/>
    </row>
    <row r="348" spans="1:13" ht="17.399999999999999" customHeight="1" x14ac:dyDescent="0.35">
      <c r="A348" s="139">
        <v>254</v>
      </c>
      <c r="B348" s="139">
        <v>344</v>
      </c>
      <c r="D348" s="133" t="s">
        <v>1461</v>
      </c>
      <c r="E348" s="10" t="s">
        <v>1288</v>
      </c>
      <c r="G348" s="437" t="s">
        <v>247</v>
      </c>
      <c r="H348" s="437" t="s">
        <v>247</v>
      </c>
      <c r="I348" s="230" t="s">
        <v>247</v>
      </c>
      <c r="J348"/>
      <c r="K348" s="10"/>
      <c r="L348" s="10">
        <v>1</v>
      </c>
      <c r="M348" s="10"/>
    </row>
    <row r="349" spans="1:13" ht="17.399999999999999" customHeight="1" x14ac:dyDescent="0.35">
      <c r="A349" s="10">
        <v>255</v>
      </c>
      <c r="B349" s="10">
        <v>345</v>
      </c>
      <c r="D349" s="133" t="s">
        <v>1462</v>
      </c>
      <c r="E349" s="10" t="s">
        <v>1288</v>
      </c>
      <c r="G349" s="437" t="s">
        <v>247</v>
      </c>
      <c r="H349" s="437" t="s">
        <v>247</v>
      </c>
      <c r="I349" s="230" t="s">
        <v>247</v>
      </c>
      <c r="J349"/>
      <c r="K349" s="10"/>
      <c r="L349" s="10">
        <v>1</v>
      </c>
      <c r="M349" s="10"/>
    </row>
    <row r="350" spans="1:13" ht="17.399999999999999" customHeight="1" x14ac:dyDescent="0.35">
      <c r="A350" s="139">
        <v>256</v>
      </c>
      <c r="B350" s="139">
        <v>346</v>
      </c>
      <c r="D350" s="133" t="s">
        <v>1453</v>
      </c>
      <c r="E350" s="10" t="s">
        <v>1288</v>
      </c>
      <c r="G350" s="437" t="s">
        <v>247</v>
      </c>
      <c r="H350" s="437" t="s">
        <v>247</v>
      </c>
      <c r="I350" s="230" t="s">
        <v>247</v>
      </c>
      <c r="J350"/>
      <c r="K350" s="10"/>
      <c r="L350" s="10">
        <v>1</v>
      </c>
      <c r="M350" s="10"/>
    </row>
    <row r="351" spans="1:13" ht="17.399999999999999" customHeight="1" x14ac:dyDescent="0.35">
      <c r="A351" s="10">
        <v>257</v>
      </c>
      <c r="B351" s="10">
        <v>347</v>
      </c>
      <c r="D351" s="137" t="s">
        <v>1463</v>
      </c>
      <c r="E351" s="10" t="s">
        <v>1288</v>
      </c>
      <c r="G351" s="437" t="s">
        <v>247</v>
      </c>
      <c r="H351" s="437" t="s">
        <v>247</v>
      </c>
      <c r="I351" s="230" t="s">
        <v>247</v>
      </c>
      <c r="J351"/>
      <c r="K351" s="10"/>
      <c r="L351" s="10">
        <v>1</v>
      </c>
      <c r="M351" s="10"/>
    </row>
    <row r="352" spans="1:13" ht="17.399999999999999" customHeight="1" x14ac:dyDescent="0.35">
      <c r="A352" s="139">
        <v>262</v>
      </c>
      <c r="B352" s="139">
        <v>348</v>
      </c>
      <c r="D352" s="130" t="s">
        <v>1464</v>
      </c>
      <c r="E352" s="10" t="s">
        <v>1288</v>
      </c>
      <c r="G352" s="437" t="s">
        <v>247</v>
      </c>
      <c r="H352" s="437" t="s">
        <v>247</v>
      </c>
      <c r="I352" s="230" t="s">
        <v>247</v>
      </c>
      <c r="J352"/>
      <c r="K352" s="10"/>
      <c r="L352" s="10">
        <v>1</v>
      </c>
      <c r="M352" s="10"/>
    </row>
    <row r="353" spans="1:13" ht="17.399999999999999" customHeight="1" x14ac:dyDescent="0.35">
      <c r="A353" s="10">
        <v>263</v>
      </c>
      <c r="B353" s="10">
        <v>349</v>
      </c>
      <c r="D353" s="130" t="s">
        <v>1465</v>
      </c>
      <c r="E353" s="10" t="s">
        <v>1288</v>
      </c>
      <c r="G353" s="437" t="s">
        <v>247</v>
      </c>
      <c r="H353" s="437" t="s">
        <v>247</v>
      </c>
      <c r="I353" s="230" t="s">
        <v>247</v>
      </c>
      <c r="J353"/>
      <c r="K353" s="10"/>
      <c r="L353" s="10">
        <v>1</v>
      </c>
      <c r="M353" s="10"/>
    </row>
    <row r="354" spans="1:13" ht="17.399999999999999" customHeight="1" x14ac:dyDescent="0.35">
      <c r="A354" s="139">
        <v>265</v>
      </c>
      <c r="B354" s="139">
        <v>350</v>
      </c>
      <c r="D354" s="138" t="s">
        <v>1466</v>
      </c>
      <c r="E354" s="10" t="s">
        <v>1288</v>
      </c>
      <c r="G354" s="437" t="s">
        <v>247</v>
      </c>
      <c r="H354" s="437" t="s">
        <v>247</v>
      </c>
      <c r="I354" s="230" t="s">
        <v>247</v>
      </c>
      <c r="J354"/>
      <c r="K354" s="10"/>
      <c r="L354" s="10">
        <v>1</v>
      </c>
      <c r="M354" s="10"/>
    </row>
    <row r="355" spans="1:13" ht="17.399999999999999" customHeight="1" x14ac:dyDescent="0.35">
      <c r="A355" s="10">
        <v>269</v>
      </c>
      <c r="B355" s="10">
        <v>351</v>
      </c>
      <c r="D355" s="133" t="s">
        <v>1467</v>
      </c>
      <c r="E355" s="10" t="s">
        <v>1288</v>
      </c>
      <c r="G355" s="437" t="s">
        <v>247</v>
      </c>
      <c r="H355" s="437" t="s">
        <v>247</v>
      </c>
      <c r="I355" s="230" t="s">
        <v>247</v>
      </c>
      <c r="K355" s="10">
        <v>1</v>
      </c>
      <c r="L355" s="10"/>
      <c r="M355" s="10"/>
    </row>
    <row r="356" spans="1:13" ht="17.399999999999999" customHeight="1" x14ac:dyDescent="0.35">
      <c r="A356" s="139">
        <v>271</v>
      </c>
      <c r="B356" s="139">
        <v>352</v>
      </c>
      <c r="D356" s="130" t="s">
        <v>263</v>
      </c>
      <c r="E356" s="452" t="s">
        <v>1288</v>
      </c>
      <c r="G356" s="437" t="s">
        <v>247</v>
      </c>
      <c r="H356" s="437" t="s">
        <v>247</v>
      </c>
      <c r="I356" s="230" t="s">
        <v>247</v>
      </c>
      <c r="J356"/>
      <c r="K356" s="10"/>
      <c r="L356" s="10">
        <v>1</v>
      </c>
      <c r="M356" s="10"/>
    </row>
    <row r="357" spans="1:13" ht="17.399999999999999" customHeight="1" x14ac:dyDescent="0.35">
      <c r="A357" s="10">
        <v>272</v>
      </c>
      <c r="B357" s="10">
        <v>353</v>
      </c>
      <c r="D357" s="130" t="s">
        <v>1468</v>
      </c>
      <c r="E357" s="10" t="s">
        <v>1288</v>
      </c>
      <c r="G357" s="437" t="s">
        <v>247</v>
      </c>
      <c r="H357" s="437" t="s">
        <v>247</v>
      </c>
      <c r="I357" s="230" t="s">
        <v>247</v>
      </c>
      <c r="J357"/>
      <c r="K357" s="10"/>
      <c r="L357" s="10">
        <v>1</v>
      </c>
      <c r="M357" s="10"/>
    </row>
    <row r="358" spans="1:13" ht="17.399999999999999" customHeight="1" x14ac:dyDescent="0.35">
      <c r="A358" s="139">
        <v>273</v>
      </c>
      <c r="B358" s="139">
        <v>354</v>
      </c>
      <c r="D358" s="134" t="s">
        <v>1469</v>
      </c>
      <c r="E358" s="10" t="s">
        <v>1288</v>
      </c>
      <c r="G358" s="437" t="s">
        <v>247</v>
      </c>
      <c r="H358" s="437" t="s">
        <v>247</v>
      </c>
      <c r="I358" s="230" t="s">
        <v>247</v>
      </c>
      <c r="J358"/>
      <c r="K358" s="10"/>
      <c r="L358" s="10">
        <v>1</v>
      </c>
      <c r="M358" s="10"/>
    </row>
    <row r="359" spans="1:13" ht="17.399999999999999" customHeight="1" x14ac:dyDescent="0.35">
      <c r="A359" s="10">
        <v>274</v>
      </c>
      <c r="B359" s="10">
        <v>355</v>
      </c>
      <c r="D359" s="135" t="s">
        <v>1470</v>
      </c>
      <c r="E359" s="10" t="s">
        <v>1288</v>
      </c>
      <c r="G359" s="437" t="s">
        <v>247</v>
      </c>
      <c r="H359" s="437" t="s">
        <v>247</v>
      </c>
      <c r="I359" s="230" t="s">
        <v>247</v>
      </c>
      <c r="J359"/>
      <c r="K359" s="10"/>
      <c r="L359" s="10">
        <v>1</v>
      </c>
      <c r="M359" s="10"/>
    </row>
    <row r="360" spans="1:13" ht="17.399999999999999" customHeight="1" x14ac:dyDescent="0.35">
      <c r="A360" s="139">
        <v>275</v>
      </c>
      <c r="B360" s="139">
        <v>356</v>
      </c>
      <c r="D360" s="133" t="s">
        <v>1471</v>
      </c>
      <c r="E360" s="10" t="s">
        <v>1288</v>
      </c>
      <c r="G360" s="437" t="s">
        <v>247</v>
      </c>
      <c r="H360" s="437" t="s">
        <v>247</v>
      </c>
      <c r="I360" s="230" t="s">
        <v>247</v>
      </c>
      <c r="J360"/>
      <c r="K360" s="10"/>
      <c r="L360" s="10">
        <v>1</v>
      </c>
      <c r="M360" s="10"/>
    </row>
    <row r="361" spans="1:13" ht="17.399999999999999" customHeight="1" x14ac:dyDescent="0.35">
      <c r="A361" s="10">
        <v>276</v>
      </c>
      <c r="B361" s="10">
        <v>357</v>
      </c>
      <c r="D361" s="135" t="s">
        <v>1472</v>
      </c>
      <c r="E361" s="452" t="s">
        <v>1288</v>
      </c>
      <c r="G361" s="437" t="s">
        <v>247</v>
      </c>
      <c r="H361" s="437" t="s">
        <v>247</v>
      </c>
      <c r="I361" s="230" t="s">
        <v>247</v>
      </c>
      <c r="K361" s="10">
        <v>1</v>
      </c>
      <c r="L361" s="10"/>
      <c r="M361" s="10"/>
    </row>
    <row r="362" spans="1:13" ht="17.399999999999999" customHeight="1" x14ac:dyDescent="0.35">
      <c r="A362" s="139">
        <v>277</v>
      </c>
      <c r="B362" s="139">
        <v>358</v>
      </c>
      <c r="D362" s="135" t="s">
        <v>1473</v>
      </c>
      <c r="E362" s="10" t="s">
        <v>1288</v>
      </c>
      <c r="G362" s="437" t="s">
        <v>247</v>
      </c>
      <c r="H362" s="437" t="s">
        <v>247</v>
      </c>
      <c r="I362" s="230" t="s">
        <v>247</v>
      </c>
      <c r="J362"/>
      <c r="K362" s="10"/>
      <c r="L362" s="10">
        <v>1</v>
      </c>
      <c r="M362" s="10"/>
    </row>
    <row r="363" spans="1:13" ht="17.399999999999999" customHeight="1" x14ac:dyDescent="0.35">
      <c r="A363" s="10">
        <v>279</v>
      </c>
      <c r="B363" s="10">
        <v>359</v>
      </c>
      <c r="D363" s="130" t="s">
        <v>1474</v>
      </c>
      <c r="E363" s="10" t="s">
        <v>1288</v>
      </c>
      <c r="G363" s="437" t="s">
        <v>247</v>
      </c>
      <c r="H363" s="437" t="s">
        <v>247</v>
      </c>
      <c r="I363" s="230" t="s">
        <v>247</v>
      </c>
      <c r="K363" s="10">
        <v>1</v>
      </c>
      <c r="L363" s="10"/>
      <c r="M363" s="10"/>
    </row>
    <row r="364" spans="1:13" ht="17.399999999999999" customHeight="1" x14ac:dyDescent="0.35">
      <c r="A364" s="139">
        <v>280</v>
      </c>
      <c r="B364" s="139">
        <v>360</v>
      </c>
      <c r="D364" s="136" t="s">
        <v>1475</v>
      </c>
      <c r="E364" s="10" t="s">
        <v>1288</v>
      </c>
      <c r="G364" s="437" t="s">
        <v>247</v>
      </c>
      <c r="H364" s="437" t="s">
        <v>247</v>
      </c>
      <c r="I364" s="230" t="s">
        <v>247</v>
      </c>
      <c r="J364"/>
      <c r="K364" s="10"/>
      <c r="L364" s="10">
        <v>1</v>
      </c>
      <c r="M364" s="10"/>
    </row>
    <row r="365" spans="1:13" ht="17.399999999999999" customHeight="1" x14ac:dyDescent="0.35">
      <c r="A365" s="10">
        <v>281</v>
      </c>
      <c r="B365" s="10">
        <v>361</v>
      </c>
      <c r="D365" s="136" t="s">
        <v>1476</v>
      </c>
      <c r="E365" s="10" t="s">
        <v>1288</v>
      </c>
      <c r="G365" s="437" t="s">
        <v>247</v>
      </c>
      <c r="H365" s="437" t="s">
        <v>247</v>
      </c>
      <c r="I365" s="230" t="s">
        <v>247</v>
      </c>
      <c r="J365"/>
      <c r="K365" s="10"/>
      <c r="L365" s="10">
        <v>1</v>
      </c>
      <c r="M365" s="10"/>
    </row>
    <row r="366" spans="1:13" ht="17.399999999999999" customHeight="1" x14ac:dyDescent="0.35">
      <c r="A366" s="139">
        <v>282</v>
      </c>
      <c r="B366" s="139">
        <v>362</v>
      </c>
      <c r="D366" s="133" t="s">
        <v>1477</v>
      </c>
      <c r="E366" s="452" t="s">
        <v>1288</v>
      </c>
      <c r="G366" s="437" t="s">
        <v>247</v>
      </c>
      <c r="H366" s="437" t="s">
        <v>247</v>
      </c>
      <c r="I366" s="230" t="s">
        <v>247</v>
      </c>
      <c r="J366"/>
      <c r="K366" s="10"/>
      <c r="L366" s="10">
        <v>1</v>
      </c>
      <c r="M366" s="10"/>
    </row>
    <row r="367" spans="1:13" ht="17.399999999999999" customHeight="1" x14ac:dyDescent="0.35">
      <c r="A367" s="10">
        <v>284</v>
      </c>
      <c r="B367" s="10">
        <v>363</v>
      </c>
      <c r="D367" s="130" t="s">
        <v>1478</v>
      </c>
      <c r="E367" s="10" t="s">
        <v>1288</v>
      </c>
      <c r="G367" s="437" t="s">
        <v>247</v>
      </c>
      <c r="H367" s="437" t="s">
        <v>247</v>
      </c>
      <c r="I367" s="230" t="s">
        <v>247</v>
      </c>
      <c r="J367"/>
      <c r="K367" s="10"/>
      <c r="L367" s="10">
        <v>1</v>
      </c>
      <c r="M367" s="10"/>
    </row>
    <row r="368" spans="1:13" ht="17.399999999999999" customHeight="1" x14ac:dyDescent="0.35">
      <c r="A368" s="139">
        <v>285</v>
      </c>
      <c r="B368" s="431">
        <v>364</v>
      </c>
      <c r="D368" s="132" t="s">
        <v>3051</v>
      </c>
      <c r="E368" s="10" t="s">
        <v>1288</v>
      </c>
      <c r="G368" s="437" t="s">
        <v>247</v>
      </c>
      <c r="H368" s="437" t="s">
        <v>247</v>
      </c>
      <c r="I368" s="230" t="s">
        <v>247</v>
      </c>
      <c r="K368" s="10"/>
      <c r="L368" s="10"/>
      <c r="M368" s="285">
        <v>1</v>
      </c>
    </row>
    <row r="369" spans="1:13" ht="17.399999999999999" customHeight="1" x14ac:dyDescent="0.35">
      <c r="A369" s="10">
        <v>286</v>
      </c>
      <c r="B369" s="10">
        <v>365</v>
      </c>
      <c r="D369" s="132" t="s">
        <v>1479</v>
      </c>
      <c r="E369" s="10" t="s">
        <v>1288</v>
      </c>
      <c r="G369" s="437" t="s">
        <v>247</v>
      </c>
      <c r="H369" s="437" t="s">
        <v>247</v>
      </c>
      <c r="I369" s="230" t="s">
        <v>247</v>
      </c>
      <c r="J369"/>
      <c r="K369" s="10"/>
      <c r="L369" s="10">
        <v>1</v>
      </c>
      <c r="M369" s="10"/>
    </row>
    <row r="370" spans="1:13" ht="17.399999999999999" customHeight="1" x14ac:dyDescent="0.35">
      <c r="A370" s="139">
        <v>287</v>
      </c>
      <c r="B370" s="139">
        <v>366</v>
      </c>
      <c r="D370" s="135" t="s">
        <v>1480</v>
      </c>
      <c r="E370" s="452" t="s">
        <v>1288</v>
      </c>
      <c r="G370" s="437" t="s">
        <v>247</v>
      </c>
      <c r="H370" s="437" t="s">
        <v>247</v>
      </c>
      <c r="I370" s="230" t="s">
        <v>247</v>
      </c>
      <c r="J370"/>
      <c r="K370" s="10"/>
      <c r="L370" s="10">
        <v>1</v>
      </c>
      <c r="M370" s="10"/>
    </row>
    <row r="371" spans="1:13" ht="17.399999999999999" customHeight="1" x14ac:dyDescent="0.35">
      <c r="A371" s="10">
        <v>288</v>
      </c>
      <c r="B371" s="10">
        <v>367</v>
      </c>
      <c r="D371" s="133" t="s">
        <v>1481</v>
      </c>
      <c r="E371" s="10" t="s">
        <v>1288</v>
      </c>
      <c r="G371" s="437" t="s">
        <v>247</v>
      </c>
      <c r="H371" s="437" t="s">
        <v>247</v>
      </c>
      <c r="I371" s="230" t="s">
        <v>247</v>
      </c>
      <c r="J371"/>
      <c r="K371" s="10"/>
      <c r="L371" s="10">
        <v>1</v>
      </c>
      <c r="M371" s="10"/>
    </row>
    <row r="372" spans="1:13" ht="17.399999999999999" customHeight="1" x14ac:dyDescent="0.35">
      <c r="A372" s="139">
        <v>289</v>
      </c>
      <c r="B372" s="139">
        <v>368</v>
      </c>
      <c r="D372" s="133" t="s">
        <v>1482</v>
      </c>
      <c r="E372" s="10" t="s">
        <v>1288</v>
      </c>
      <c r="G372" s="437" t="s">
        <v>247</v>
      </c>
      <c r="H372" s="437" t="s">
        <v>247</v>
      </c>
      <c r="I372" s="230" t="s">
        <v>247</v>
      </c>
      <c r="J372"/>
      <c r="K372" s="10"/>
      <c r="L372" s="10">
        <v>1</v>
      </c>
      <c r="M372" s="10"/>
    </row>
    <row r="373" spans="1:13" ht="17.399999999999999" customHeight="1" x14ac:dyDescent="0.35">
      <c r="A373" s="10">
        <v>290</v>
      </c>
      <c r="B373" s="10">
        <v>369</v>
      </c>
      <c r="D373" s="137" t="s">
        <v>231</v>
      </c>
      <c r="E373" s="10" t="s">
        <v>1288</v>
      </c>
      <c r="G373" s="437" t="s">
        <v>247</v>
      </c>
      <c r="H373" s="437" t="s">
        <v>247</v>
      </c>
      <c r="I373" s="230" t="s">
        <v>247</v>
      </c>
      <c r="J373"/>
      <c r="K373" s="10"/>
      <c r="L373" s="10">
        <v>1</v>
      </c>
      <c r="M373" s="10"/>
    </row>
    <row r="374" spans="1:13" ht="17.399999999999999" customHeight="1" x14ac:dyDescent="0.35">
      <c r="A374" s="139">
        <v>291</v>
      </c>
      <c r="B374" s="139">
        <v>370</v>
      </c>
      <c r="D374" s="130" t="s">
        <v>1483</v>
      </c>
      <c r="E374" s="10" t="s">
        <v>1288</v>
      </c>
      <c r="G374" s="437" t="s">
        <v>247</v>
      </c>
      <c r="H374" s="437" t="s">
        <v>247</v>
      </c>
      <c r="I374" s="230" t="s">
        <v>247</v>
      </c>
      <c r="J374"/>
      <c r="K374" s="10"/>
      <c r="L374" s="10">
        <v>1</v>
      </c>
      <c r="M374" s="10"/>
    </row>
    <row r="375" spans="1:13" ht="17.399999999999999" customHeight="1" x14ac:dyDescent="0.35">
      <c r="A375" s="10">
        <v>292</v>
      </c>
      <c r="B375" s="10">
        <v>371</v>
      </c>
      <c r="D375" s="132" t="s">
        <v>2729</v>
      </c>
      <c r="E375" s="452" t="s">
        <v>1288</v>
      </c>
      <c r="G375" s="437" t="s">
        <v>247</v>
      </c>
      <c r="H375" s="437" t="s">
        <v>247</v>
      </c>
      <c r="I375" s="230" t="s">
        <v>247</v>
      </c>
      <c r="J375"/>
      <c r="K375" s="10"/>
      <c r="L375" s="10">
        <v>1</v>
      </c>
      <c r="M375" s="10"/>
    </row>
    <row r="376" spans="1:13" ht="17.399999999999999" customHeight="1" x14ac:dyDescent="0.35">
      <c r="A376" s="139">
        <v>293</v>
      </c>
      <c r="B376" s="139">
        <v>372</v>
      </c>
      <c r="D376" s="135" t="s">
        <v>1484</v>
      </c>
      <c r="E376" s="10" t="s">
        <v>1288</v>
      </c>
      <c r="G376" s="437" t="s">
        <v>247</v>
      </c>
      <c r="H376" s="437" t="s">
        <v>247</v>
      </c>
      <c r="I376" s="230" t="s">
        <v>247</v>
      </c>
      <c r="J376"/>
      <c r="K376" s="10"/>
      <c r="L376" s="10">
        <v>1</v>
      </c>
      <c r="M376" s="10"/>
    </row>
    <row r="377" spans="1:13" ht="17.399999999999999" customHeight="1" x14ac:dyDescent="0.35">
      <c r="A377" s="10">
        <v>295</v>
      </c>
      <c r="B377" s="10">
        <v>373</v>
      </c>
      <c r="D377" s="130" t="s">
        <v>1485</v>
      </c>
      <c r="E377" s="10" t="s">
        <v>1288</v>
      </c>
      <c r="G377" s="437" t="s">
        <v>247</v>
      </c>
      <c r="H377" s="437" t="s">
        <v>247</v>
      </c>
      <c r="I377" s="230" t="s">
        <v>247</v>
      </c>
      <c r="J377"/>
      <c r="K377" s="10"/>
      <c r="L377" s="10">
        <v>1</v>
      </c>
      <c r="M377" s="10"/>
    </row>
    <row r="378" spans="1:13" ht="17.399999999999999" customHeight="1" x14ac:dyDescent="0.35">
      <c r="A378" s="139">
        <v>296</v>
      </c>
      <c r="B378" s="139">
        <v>374</v>
      </c>
      <c r="D378" s="133" t="s">
        <v>1486</v>
      </c>
      <c r="E378" s="452" t="s">
        <v>1288</v>
      </c>
      <c r="G378" s="437" t="s">
        <v>247</v>
      </c>
      <c r="H378" s="437" t="s">
        <v>247</v>
      </c>
      <c r="I378" s="230" t="s">
        <v>247</v>
      </c>
      <c r="J378"/>
      <c r="K378" s="10"/>
      <c r="L378" s="10">
        <v>1</v>
      </c>
      <c r="M378" s="10"/>
    </row>
    <row r="379" spans="1:13" ht="17.399999999999999" customHeight="1" x14ac:dyDescent="0.35">
      <c r="A379" s="10">
        <v>298</v>
      </c>
      <c r="B379" s="10">
        <v>375</v>
      </c>
      <c r="D379" s="130" t="s">
        <v>1487</v>
      </c>
      <c r="E379" s="10" t="s">
        <v>1288</v>
      </c>
      <c r="G379" s="437" t="s">
        <v>247</v>
      </c>
      <c r="H379" s="437" t="s">
        <v>247</v>
      </c>
      <c r="I379" s="230" t="s">
        <v>247</v>
      </c>
      <c r="J379"/>
      <c r="K379" s="10"/>
      <c r="L379" s="10">
        <v>1</v>
      </c>
      <c r="M379" s="10"/>
    </row>
    <row r="380" spans="1:13" ht="17.399999999999999" customHeight="1" x14ac:dyDescent="0.35">
      <c r="A380" s="139">
        <v>301</v>
      </c>
      <c r="B380" s="139">
        <v>376</v>
      </c>
      <c r="D380" s="137" t="s">
        <v>1488</v>
      </c>
      <c r="E380" s="10" t="s">
        <v>1288</v>
      </c>
      <c r="G380" s="437" t="s">
        <v>247</v>
      </c>
      <c r="H380" s="437" t="s">
        <v>247</v>
      </c>
      <c r="I380" s="230" t="s">
        <v>247</v>
      </c>
      <c r="J380"/>
      <c r="K380" s="10"/>
      <c r="L380" s="10">
        <v>1</v>
      </c>
      <c r="M380" s="10"/>
    </row>
    <row r="381" spans="1:13" ht="17.399999999999999" customHeight="1" x14ac:dyDescent="0.35">
      <c r="A381" s="10">
        <v>302</v>
      </c>
      <c r="B381" s="10">
        <v>377</v>
      </c>
      <c r="D381" s="133" t="s">
        <v>1489</v>
      </c>
      <c r="E381" s="10" t="s">
        <v>1288</v>
      </c>
      <c r="G381" s="437" t="s">
        <v>247</v>
      </c>
      <c r="H381" s="437" t="s">
        <v>247</v>
      </c>
      <c r="I381" s="230" t="s">
        <v>247</v>
      </c>
      <c r="J381"/>
      <c r="K381" s="10"/>
      <c r="L381" s="10">
        <v>1</v>
      </c>
      <c r="M381" s="10"/>
    </row>
    <row r="382" spans="1:13" ht="17.399999999999999" customHeight="1" x14ac:dyDescent="0.35">
      <c r="A382" s="139">
        <v>304</v>
      </c>
      <c r="B382" s="139">
        <v>378</v>
      </c>
      <c r="D382" s="130" t="s">
        <v>264</v>
      </c>
      <c r="E382" s="452" t="s">
        <v>1288</v>
      </c>
      <c r="G382" s="437" t="s">
        <v>247</v>
      </c>
      <c r="H382" s="437" t="s">
        <v>247</v>
      </c>
      <c r="I382" s="230" t="s">
        <v>247</v>
      </c>
      <c r="J382"/>
      <c r="K382" s="10"/>
      <c r="L382" s="10">
        <v>1</v>
      </c>
      <c r="M382" s="10"/>
    </row>
    <row r="383" spans="1:13" ht="17.399999999999999" customHeight="1" x14ac:dyDescent="0.35">
      <c r="A383" s="10">
        <v>305</v>
      </c>
      <c r="B383" s="10">
        <v>379</v>
      </c>
      <c r="D383" s="133" t="s">
        <v>1490</v>
      </c>
      <c r="E383" s="10" t="s">
        <v>1288</v>
      </c>
      <c r="G383" s="437" t="s">
        <v>247</v>
      </c>
      <c r="H383" s="437" t="s">
        <v>247</v>
      </c>
      <c r="I383" s="230" t="s">
        <v>247</v>
      </c>
      <c r="J383"/>
      <c r="K383" s="10"/>
      <c r="L383" s="10">
        <v>1</v>
      </c>
      <c r="M383" s="10"/>
    </row>
    <row r="384" spans="1:13" ht="17.399999999999999" customHeight="1" x14ac:dyDescent="0.35">
      <c r="A384" s="139">
        <v>306</v>
      </c>
      <c r="B384" s="139">
        <v>380</v>
      </c>
      <c r="D384" s="133" t="s">
        <v>1491</v>
      </c>
      <c r="E384" s="10" t="s">
        <v>1288</v>
      </c>
      <c r="G384" s="437" t="s">
        <v>247</v>
      </c>
      <c r="H384" s="437" t="s">
        <v>247</v>
      </c>
      <c r="I384" s="230" t="s">
        <v>247</v>
      </c>
      <c r="J384"/>
      <c r="K384" s="10"/>
      <c r="L384" s="10">
        <v>1</v>
      </c>
      <c r="M384" s="10"/>
    </row>
    <row r="385" spans="1:13" ht="17.399999999999999" customHeight="1" x14ac:dyDescent="0.35">
      <c r="A385" s="10">
        <v>309</v>
      </c>
      <c r="B385" s="10">
        <v>381</v>
      </c>
      <c r="D385" s="133" t="s">
        <v>1492</v>
      </c>
      <c r="E385" s="10" t="s">
        <v>1288</v>
      </c>
      <c r="G385" s="437" t="s">
        <v>247</v>
      </c>
      <c r="H385" s="437" t="s">
        <v>247</v>
      </c>
      <c r="I385" s="230" t="s">
        <v>247</v>
      </c>
      <c r="J385"/>
      <c r="K385" s="10"/>
      <c r="L385" s="10">
        <v>1</v>
      </c>
      <c r="M385" s="10"/>
    </row>
    <row r="386" spans="1:13" ht="17.399999999999999" customHeight="1" x14ac:dyDescent="0.35">
      <c r="A386" s="139">
        <v>310</v>
      </c>
      <c r="B386" s="139">
        <v>382</v>
      </c>
      <c r="D386" s="132" t="s">
        <v>1493</v>
      </c>
      <c r="E386" s="10" t="s">
        <v>1288</v>
      </c>
      <c r="G386" s="437" t="s">
        <v>247</v>
      </c>
      <c r="H386" s="437" t="s">
        <v>247</v>
      </c>
      <c r="I386" s="230" t="s">
        <v>247</v>
      </c>
      <c r="J386"/>
      <c r="K386" s="10"/>
      <c r="L386" s="10">
        <v>1</v>
      </c>
      <c r="M386" s="10"/>
    </row>
    <row r="387" spans="1:13" ht="17.399999999999999" customHeight="1" x14ac:dyDescent="0.35">
      <c r="A387" s="10">
        <v>311</v>
      </c>
      <c r="B387" s="10">
        <v>383</v>
      </c>
      <c r="D387" s="130" t="s">
        <v>1494</v>
      </c>
      <c r="E387" s="10" t="s">
        <v>1288</v>
      </c>
      <c r="G387" s="437" t="s">
        <v>247</v>
      </c>
      <c r="H387" s="437" t="s">
        <v>247</v>
      </c>
      <c r="I387" s="230" t="s">
        <v>247</v>
      </c>
      <c r="J387"/>
      <c r="K387" s="10"/>
      <c r="L387" s="10">
        <v>1</v>
      </c>
      <c r="M387" s="10"/>
    </row>
    <row r="388" spans="1:13" ht="17.399999999999999" customHeight="1" x14ac:dyDescent="0.35">
      <c r="A388" s="139">
        <v>312</v>
      </c>
      <c r="B388" s="139">
        <v>384</v>
      </c>
      <c r="D388" s="134" t="s">
        <v>1495</v>
      </c>
      <c r="E388" s="10" t="s">
        <v>1288</v>
      </c>
      <c r="G388" s="437" t="s">
        <v>247</v>
      </c>
      <c r="H388" s="437" t="s">
        <v>247</v>
      </c>
      <c r="I388" s="230" t="s">
        <v>247</v>
      </c>
      <c r="J388"/>
      <c r="K388" s="10"/>
      <c r="L388" s="10">
        <v>1</v>
      </c>
      <c r="M388" s="10"/>
    </row>
    <row r="389" spans="1:13" ht="17.399999999999999" customHeight="1" x14ac:dyDescent="0.35">
      <c r="A389" s="10">
        <v>313</v>
      </c>
      <c r="B389" s="10">
        <v>385</v>
      </c>
      <c r="D389" s="133" t="s">
        <v>1496</v>
      </c>
      <c r="E389" s="10" t="s">
        <v>1288</v>
      </c>
      <c r="G389" s="437" t="s">
        <v>247</v>
      </c>
      <c r="H389" s="437" t="s">
        <v>247</v>
      </c>
      <c r="I389" s="230" t="s">
        <v>247</v>
      </c>
      <c r="J389"/>
      <c r="K389" s="10"/>
      <c r="L389" s="10">
        <v>1</v>
      </c>
      <c r="M389" s="10"/>
    </row>
    <row r="390" spans="1:13" ht="17.399999999999999" customHeight="1" x14ac:dyDescent="0.35">
      <c r="A390" s="139">
        <v>314</v>
      </c>
      <c r="B390" s="139">
        <v>386</v>
      </c>
      <c r="D390" s="130" t="s">
        <v>1497</v>
      </c>
      <c r="E390" s="452" t="s">
        <v>1288</v>
      </c>
      <c r="G390" s="437" t="s">
        <v>247</v>
      </c>
      <c r="H390" s="437" t="s">
        <v>247</v>
      </c>
      <c r="I390" s="230" t="s">
        <v>247</v>
      </c>
      <c r="J390"/>
      <c r="K390" s="10"/>
      <c r="L390" s="10">
        <v>1</v>
      </c>
      <c r="M390" s="10"/>
    </row>
    <row r="391" spans="1:13" ht="17.399999999999999" customHeight="1" x14ac:dyDescent="0.35">
      <c r="A391" s="10">
        <v>315</v>
      </c>
      <c r="B391" s="10">
        <v>387</v>
      </c>
      <c r="D391" s="133" t="s">
        <v>1498</v>
      </c>
      <c r="E391" s="10" t="s">
        <v>1288</v>
      </c>
      <c r="G391" s="437" t="s">
        <v>247</v>
      </c>
      <c r="H391" s="437" t="s">
        <v>247</v>
      </c>
      <c r="I391" s="230" t="s">
        <v>247</v>
      </c>
      <c r="J391"/>
      <c r="K391" s="10"/>
      <c r="L391" s="10">
        <v>1</v>
      </c>
      <c r="M391" s="10"/>
    </row>
    <row r="392" spans="1:13" ht="17.399999999999999" customHeight="1" x14ac:dyDescent="0.35">
      <c r="A392" s="139">
        <v>317</v>
      </c>
      <c r="B392" s="139">
        <v>388</v>
      </c>
      <c r="D392" s="130" t="s">
        <v>1499</v>
      </c>
      <c r="E392" s="10" t="s">
        <v>1288</v>
      </c>
      <c r="G392" s="437" t="s">
        <v>247</v>
      </c>
      <c r="H392" s="437" t="s">
        <v>247</v>
      </c>
      <c r="I392" s="230" t="s">
        <v>247</v>
      </c>
      <c r="J392"/>
      <c r="K392" s="10"/>
      <c r="L392" s="10">
        <v>1</v>
      </c>
      <c r="M392" s="10"/>
    </row>
    <row r="393" spans="1:13" ht="17.399999999999999" customHeight="1" x14ac:dyDescent="0.35">
      <c r="A393" s="10">
        <v>319</v>
      </c>
      <c r="B393" s="10">
        <v>389</v>
      </c>
      <c r="D393" s="138" t="s">
        <v>1500</v>
      </c>
      <c r="E393" s="10" t="s">
        <v>1288</v>
      </c>
      <c r="G393" s="437" t="s">
        <v>247</v>
      </c>
      <c r="H393" s="437" t="s">
        <v>247</v>
      </c>
      <c r="I393" s="230" t="s">
        <v>247</v>
      </c>
      <c r="J393"/>
      <c r="K393" s="10"/>
      <c r="L393" s="10">
        <v>1</v>
      </c>
      <c r="M393" s="10"/>
    </row>
    <row r="394" spans="1:13" ht="17.399999999999999" customHeight="1" x14ac:dyDescent="0.35">
      <c r="A394" s="139">
        <v>321</v>
      </c>
      <c r="B394" s="139">
        <v>390</v>
      </c>
      <c r="D394" s="133" t="s">
        <v>1501</v>
      </c>
      <c r="E394" s="10" t="s">
        <v>1288</v>
      </c>
      <c r="G394" s="437" t="s">
        <v>247</v>
      </c>
      <c r="H394" s="437" t="s">
        <v>247</v>
      </c>
      <c r="I394" s="230" t="s">
        <v>247</v>
      </c>
      <c r="J394"/>
      <c r="K394" s="10"/>
      <c r="L394" s="10">
        <v>1</v>
      </c>
      <c r="M394" s="10"/>
    </row>
    <row r="395" spans="1:13" ht="17.399999999999999" customHeight="1" x14ac:dyDescent="0.35">
      <c r="A395" s="10">
        <v>322</v>
      </c>
      <c r="B395" s="10">
        <v>391</v>
      </c>
      <c r="D395" s="130" t="s">
        <v>1502</v>
      </c>
      <c r="E395" s="10" t="s">
        <v>1288</v>
      </c>
      <c r="G395" s="437" t="s">
        <v>247</v>
      </c>
      <c r="H395" s="437" t="s">
        <v>247</v>
      </c>
      <c r="I395" s="230" t="s">
        <v>247</v>
      </c>
      <c r="J395"/>
      <c r="K395" s="10"/>
      <c r="L395" s="10">
        <v>1</v>
      </c>
      <c r="M395" s="10"/>
    </row>
    <row r="396" spans="1:13" ht="17.399999999999999" customHeight="1" x14ac:dyDescent="0.35">
      <c r="A396" s="139">
        <v>323</v>
      </c>
      <c r="B396" s="139">
        <v>392</v>
      </c>
      <c r="D396" s="133" t="s">
        <v>1503</v>
      </c>
      <c r="E396" s="10" t="s">
        <v>1288</v>
      </c>
      <c r="G396" s="437" t="s">
        <v>247</v>
      </c>
      <c r="H396" s="437" t="s">
        <v>247</v>
      </c>
      <c r="I396" s="230" t="s">
        <v>247</v>
      </c>
      <c r="J396"/>
      <c r="K396" s="10"/>
      <c r="L396" s="10">
        <v>1</v>
      </c>
      <c r="M396" s="10"/>
    </row>
    <row r="397" spans="1:13" ht="17.399999999999999" customHeight="1" x14ac:dyDescent="0.35">
      <c r="A397" s="10">
        <v>324</v>
      </c>
      <c r="B397" s="10">
        <v>393</v>
      </c>
      <c r="D397" s="130" t="s">
        <v>1504</v>
      </c>
      <c r="E397" s="10" t="s">
        <v>1288</v>
      </c>
      <c r="G397" s="437" t="s">
        <v>247</v>
      </c>
      <c r="H397" s="437" t="s">
        <v>247</v>
      </c>
      <c r="I397" s="230" t="s">
        <v>247</v>
      </c>
      <c r="J397"/>
      <c r="K397" s="10"/>
      <c r="L397" s="10">
        <v>1</v>
      </c>
      <c r="M397" s="10"/>
    </row>
    <row r="398" spans="1:13" ht="17.399999999999999" customHeight="1" x14ac:dyDescent="0.35">
      <c r="A398" s="139">
        <v>325</v>
      </c>
      <c r="B398" s="139">
        <v>394</v>
      </c>
      <c r="D398" s="133" t="s">
        <v>1505</v>
      </c>
      <c r="E398" s="10" t="s">
        <v>1288</v>
      </c>
      <c r="G398" s="437" t="s">
        <v>247</v>
      </c>
      <c r="H398" s="437" t="s">
        <v>247</v>
      </c>
      <c r="I398" s="230" t="s">
        <v>247</v>
      </c>
      <c r="J398"/>
      <c r="K398" s="10"/>
      <c r="L398" s="10">
        <v>1</v>
      </c>
      <c r="M398" s="10"/>
    </row>
    <row r="399" spans="1:13" ht="17.399999999999999" customHeight="1" x14ac:dyDescent="0.35">
      <c r="A399" s="10">
        <v>326</v>
      </c>
      <c r="B399" s="10">
        <v>395</v>
      </c>
      <c r="D399" s="132" t="s">
        <v>1506</v>
      </c>
      <c r="E399" s="10" t="s">
        <v>1288</v>
      </c>
      <c r="G399" s="437" t="s">
        <v>247</v>
      </c>
      <c r="H399" s="437" t="s">
        <v>247</v>
      </c>
      <c r="I399" s="230" t="s">
        <v>247</v>
      </c>
      <c r="J399"/>
      <c r="K399" s="10"/>
      <c r="L399" s="10">
        <v>1</v>
      </c>
      <c r="M399" s="10"/>
    </row>
    <row r="400" spans="1:13" ht="17.399999999999999" customHeight="1" x14ac:dyDescent="0.35">
      <c r="A400" s="139">
        <v>327</v>
      </c>
      <c r="B400" s="139">
        <v>396</v>
      </c>
      <c r="D400" s="202" t="s">
        <v>1507</v>
      </c>
      <c r="E400" s="10" t="s">
        <v>1288</v>
      </c>
      <c r="G400" s="437" t="s">
        <v>247</v>
      </c>
      <c r="H400" s="437" t="s">
        <v>247</v>
      </c>
      <c r="I400" s="230" t="s">
        <v>247</v>
      </c>
      <c r="J400"/>
      <c r="K400" s="10"/>
      <c r="L400" s="10">
        <v>1</v>
      </c>
      <c r="M400" s="10"/>
    </row>
    <row r="401" spans="1:13" ht="17.399999999999999" customHeight="1" x14ac:dyDescent="0.35">
      <c r="A401" s="10">
        <v>328</v>
      </c>
      <c r="B401" s="10">
        <v>397</v>
      </c>
      <c r="D401" s="135" t="s">
        <v>1508</v>
      </c>
      <c r="E401" s="10" t="s">
        <v>1288</v>
      </c>
      <c r="G401" s="437" t="s">
        <v>247</v>
      </c>
      <c r="H401" s="437" t="s">
        <v>247</v>
      </c>
      <c r="I401" s="230" t="s">
        <v>247</v>
      </c>
      <c r="J401"/>
      <c r="K401" s="10"/>
      <c r="L401" s="10">
        <v>1</v>
      </c>
      <c r="M401" s="10"/>
    </row>
    <row r="402" spans="1:13" ht="17.399999999999999" customHeight="1" x14ac:dyDescent="0.35">
      <c r="A402" s="139">
        <v>329</v>
      </c>
      <c r="B402" s="139">
        <v>398</v>
      </c>
      <c r="D402" s="133" t="s">
        <v>1509</v>
      </c>
      <c r="E402" s="10" t="s">
        <v>1288</v>
      </c>
      <c r="G402" s="437" t="s">
        <v>247</v>
      </c>
      <c r="H402" s="437" t="s">
        <v>247</v>
      </c>
      <c r="I402" s="230" t="s">
        <v>247</v>
      </c>
      <c r="J402"/>
      <c r="K402" s="10"/>
      <c r="L402" s="10">
        <v>1</v>
      </c>
      <c r="M402" s="10"/>
    </row>
    <row r="403" spans="1:13" ht="17.399999999999999" customHeight="1" x14ac:dyDescent="0.35">
      <c r="A403" s="10">
        <v>331</v>
      </c>
      <c r="B403" s="10">
        <v>399</v>
      </c>
      <c r="D403" s="134" t="s">
        <v>1510</v>
      </c>
      <c r="E403" s="10" t="s">
        <v>1288</v>
      </c>
      <c r="G403" s="437" t="s">
        <v>247</v>
      </c>
      <c r="H403" s="437" t="s">
        <v>247</v>
      </c>
      <c r="I403" s="230" t="s">
        <v>247</v>
      </c>
      <c r="J403"/>
      <c r="K403" s="10"/>
      <c r="L403" s="10">
        <v>1</v>
      </c>
      <c r="M403" s="10"/>
    </row>
    <row r="404" spans="1:13" ht="17.399999999999999" customHeight="1" x14ac:dyDescent="0.35">
      <c r="A404" s="139">
        <v>332</v>
      </c>
      <c r="B404" s="139">
        <v>400</v>
      </c>
      <c r="D404" s="135" t="s">
        <v>1511</v>
      </c>
      <c r="E404" s="10" t="s">
        <v>1288</v>
      </c>
      <c r="G404" s="437" t="s">
        <v>247</v>
      </c>
      <c r="H404" s="437" t="s">
        <v>247</v>
      </c>
      <c r="I404" s="230" t="s">
        <v>247</v>
      </c>
      <c r="J404"/>
      <c r="K404" s="10"/>
      <c r="L404" s="10">
        <v>1</v>
      </c>
      <c r="M404" s="10"/>
    </row>
    <row r="405" spans="1:13" ht="17.399999999999999" customHeight="1" x14ac:dyDescent="0.35">
      <c r="A405" s="10">
        <v>334</v>
      </c>
      <c r="B405" s="10">
        <v>401</v>
      </c>
      <c r="D405" s="135" t="s">
        <v>1512</v>
      </c>
      <c r="E405" s="10" t="s">
        <v>1288</v>
      </c>
      <c r="G405" s="437" t="s">
        <v>247</v>
      </c>
      <c r="H405" s="437" t="s">
        <v>247</v>
      </c>
      <c r="I405" s="230" t="s">
        <v>247</v>
      </c>
      <c r="J405"/>
      <c r="K405" s="10"/>
      <c r="L405" s="10">
        <v>1</v>
      </c>
      <c r="M405" s="10"/>
    </row>
    <row r="406" spans="1:13" ht="17.399999999999999" customHeight="1" x14ac:dyDescent="0.35">
      <c r="A406" s="139">
        <v>335</v>
      </c>
      <c r="B406" s="139">
        <v>402</v>
      </c>
      <c r="D406" s="134" t="s">
        <v>1513</v>
      </c>
      <c r="E406" s="10" t="s">
        <v>1288</v>
      </c>
      <c r="G406" s="437" t="s">
        <v>247</v>
      </c>
      <c r="H406" s="437" t="s">
        <v>247</v>
      </c>
      <c r="I406" s="230" t="s">
        <v>247</v>
      </c>
      <c r="J406"/>
      <c r="K406" s="10"/>
      <c r="L406" s="10">
        <v>1</v>
      </c>
      <c r="M406" s="10"/>
    </row>
    <row r="407" spans="1:13" ht="17.399999999999999" customHeight="1" x14ac:dyDescent="0.35">
      <c r="A407" s="10">
        <v>337</v>
      </c>
      <c r="B407" s="10">
        <v>403</v>
      </c>
      <c r="D407" s="134" t="s">
        <v>1514</v>
      </c>
      <c r="E407" s="10" t="s">
        <v>1288</v>
      </c>
      <c r="G407" s="437" t="s">
        <v>247</v>
      </c>
      <c r="H407" s="437" t="s">
        <v>247</v>
      </c>
      <c r="I407" s="230" t="s">
        <v>247</v>
      </c>
      <c r="J407"/>
      <c r="K407" s="10"/>
      <c r="L407" s="10">
        <v>1</v>
      </c>
      <c r="M407" s="10"/>
    </row>
    <row r="408" spans="1:13" ht="17.399999999999999" customHeight="1" x14ac:dyDescent="0.35">
      <c r="A408" s="139">
        <v>339</v>
      </c>
      <c r="B408" s="139">
        <v>404</v>
      </c>
      <c r="D408" s="133" t="s">
        <v>1515</v>
      </c>
      <c r="E408" s="10" t="s">
        <v>1288</v>
      </c>
      <c r="G408" s="437" t="s">
        <v>247</v>
      </c>
      <c r="H408" s="437" t="s">
        <v>247</v>
      </c>
      <c r="I408" s="230" t="s">
        <v>247</v>
      </c>
      <c r="J408"/>
      <c r="K408" s="10"/>
      <c r="L408" s="10">
        <v>1</v>
      </c>
      <c r="M408" s="10"/>
    </row>
    <row r="409" spans="1:13" ht="17.399999999999999" customHeight="1" x14ac:dyDescent="0.35">
      <c r="A409" s="10">
        <v>341</v>
      </c>
      <c r="B409" s="10">
        <v>405</v>
      </c>
      <c r="D409" s="137" t="s">
        <v>1516</v>
      </c>
      <c r="E409" s="10" t="s">
        <v>1288</v>
      </c>
      <c r="G409" s="437" t="s">
        <v>247</v>
      </c>
      <c r="H409" s="437" t="s">
        <v>247</v>
      </c>
      <c r="I409" s="230" t="s">
        <v>247</v>
      </c>
      <c r="J409"/>
      <c r="K409" s="10"/>
      <c r="L409" s="10">
        <v>1</v>
      </c>
      <c r="M409" s="10"/>
    </row>
    <row r="410" spans="1:13" ht="17.399999999999999" customHeight="1" x14ac:dyDescent="0.35">
      <c r="A410" s="139">
        <v>342</v>
      </c>
      <c r="B410" s="139">
        <v>406</v>
      </c>
      <c r="D410" s="132" t="s">
        <v>2412</v>
      </c>
      <c r="E410" s="10" t="s">
        <v>1288</v>
      </c>
      <c r="G410" s="437" t="s">
        <v>247</v>
      </c>
      <c r="H410" s="437" t="s">
        <v>247</v>
      </c>
      <c r="I410" s="230" t="s">
        <v>247</v>
      </c>
      <c r="K410" s="10"/>
      <c r="L410" s="10"/>
      <c r="M410" s="285">
        <v>1</v>
      </c>
    </row>
    <row r="411" spans="1:13" ht="17.399999999999999" customHeight="1" x14ac:dyDescent="0.35">
      <c r="A411" s="10">
        <v>344</v>
      </c>
      <c r="B411" s="10">
        <v>407</v>
      </c>
      <c r="D411" s="134" t="s">
        <v>1517</v>
      </c>
      <c r="E411" s="10" t="s">
        <v>1288</v>
      </c>
      <c r="G411" s="437" t="s">
        <v>247</v>
      </c>
      <c r="H411" s="437" t="s">
        <v>247</v>
      </c>
      <c r="I411" s="230" t="s">
        <v>247</v>
      </c>
      <c r="J411"/>
      <c r="K411" s="10"/>
      <c r="L411" s="10">
        <v>1</v>
      </c>
      <c r="M411" s="10"/>
    </row>
    <row r="412" spans="1:13" ht="17.399999999999999" customHeight="1" x14ac:dyDescent="0.35">
      <c r="A412" s="139">
        <v>347</v>
      </c>
      <c r="B412" s="139">
        <v>408</v>
      </c>
      <c r="D412" s="138" t="s">
        <v>1518</v>
      </c>
      <c r="E412" s="10" t="s">
        <v>1288</v>
      </c>
      <c r="G412" s="437" t="s">
        <v>247</v>
      </c>
      <c r="H412" s="437" t="s">
        <v>247</v>
      </c>
      <c r="I412" s="230" t="s">
        <v>247</v>
      </c>
      <c r="J412"/>
      <c r="K412" s="10"/>
      <c r="L412" s="10">
        <v>1</v>
      </c>
      <c r="M412" s="10"/>
    </row>
    <row r="413" spans="1:13" ht="17.399999999999999" customHeight="1" x14ac:dyDescent="0.35">
      <c r="A413" s="139">
        <v>348</v>
      </c>
      <c r="B413" s="10">
        <v>409</v>
      </c>
      <c r="D413" s="137" t="s">
        <v>1519</v>
      </c>
      <c r="E413" s="10" t="s">
        <v>1288</v>
      </c>
      <c r="G413" s="437" t="s">
        <v>247</v>
      </c>
      <c r="H413" s="437" t="s">
        <v>247</v>
      </c>
      <c r="I413" s="230" t="s">
        <v>247</v>
      </c>
      <c r="J413"/>
      <c r="K413" s="10"/>
      <c r="L413" s="10">
        <v>1</v>
      </c>
      <c r="M413" s="10"/>
    </row>
    <row r="414" spans="1:13" ht="17.399999999999999" customHeight="1" x14ac:dyDescent="0.35">
      <c r="A414" s="10">
        <v>349</v>
      </c>
      <c r="B414" s="139">
        <v>410</v>
      </c>
      <c r="D414" s="133" t="s">
        <v>1520</v>
      </c>
      <c r="E414" s="10" t="s">
        <v>1288</v>
      </c>
      <c r="G414" s="437" t="s">
        <v>247</v>
      </c>
      <c r="H414" s="437" t="s">
        <v>247</v>
      </c>
      <c r="I414" s="230" t="s">
        <v>247</v>
      </c>
      <c r="J414"/>
      <c r="K414" s="10"/>
      <c r="L414" s="10">
        <v>1</v>
      </c>
      <c r="M414" s="10"/>
    </row>
    <row r="415" spans="1:13" ht="17.399999999999999" customHeight="1" x14ac:dyDescent="0.35">
      <c r="A415" s="139">
        <v>351</v>
      </c>
      <c r="B415" s="10">
        <v>411</v>
      </c>
      <c r="D415" s="137" t="s">
        <v>1521</v>
      </c>
      <c r="E415" s="10" t="s">
        <v>1288</v>
      </c>
      <c r="G415" s="437" t="s">
        <v>247</v>
      </c>
      <c r="H415" s="437" t="s">
        <v>247</v>
      </c>
      <c r="I415" s="230" t="s">
        <v>247</v>
      </c>
      <c r="J415"/>
      <c r="K415" s="10"/>
      <c r="L415" s="10">
        <v>1</v>
      </c>
      <c r="M415" s="10"/>
    </row>
    <row r="416" spans="1:13" ht="17.399999999999999" customHeight="1" x14ac:dyDescent="0.35">
      <c r="A416" s="10">
        <v>352</v>
      </c>
      <c r="B416" s="139">
        <v>412</v>
      </c>
      <c r="D416" s="133" t="s">
        <v>1522</v>
      </c>
      <c r="E416" s="10" t="s">
        <v>1288</v>
      </c>
      <c r="G416" s="437" t="s">
        <v>247</v>
      </c>
      <c r="H416" s="437" t="s">
        <v>247</v>
      </c>
      <c r="I416" s="230" t="s">
        <v>247</v>
      </c>
      <c r="J416"/>
      <c r="K416" s="10"/>
      <c r="L416" s="10">
        <v>1</v>
      </c>
      <c r="M416" s="10"/>
    </row>
    <row r="417" spans="1:13" ht="17.399999999999999" customHeight="1" x14ac:dyDescent="0.35">
      <c r="A417" s="139">
        <v>353</v>
      </c>
      <c r="B417" s="10">
        <v>413</v>
      </c>
      <c r="D417" s="133" t="s">
        <v>1523</v>
      </c>
      <c r="E417" s="10" t="s">
        <v>1288</v>
      </c>
      <c r="G417" s="437" t="s">
        <v>247</v>
      </c>
      <c r="H417" s="437" t="s">
        <v>247</v>
      </c>
      <c r="I417" s="230" t="s">
        <v>247</v>
      </c>
      <c r="J417"/>
      <c r="K417" s="10"/>
      <c r="L417" s="10">
        <v>1</v>
      </c>
      <c r="M417" s="10"/>
    </row>
    <row r="418" spans="1:13" ht="17.399999999999999" customHeight="1" x14ac:dyDescent="0.35">
      <c r="A418" s="10">
        <v>354</v>
      </c>
      <c r="B418" s="139">
        <v>414</v>
      </c>
      <c r="D418" s="132" t="s">
        <v>1524</v>
      </c>
      <c r="E418" s="10" t="s">
        <v>1288</v>
      </c>
      <c r="G418" s="437" t="s">
        <v>247</v>
      </c>
      <c r="H418" s="437" t="s">
        <v>247</v>
      </c>
      <c r="I418" s="230" t="s">
        <v>247</v>
      </c>
      <c r="J418"/>
      <c r="K418" s="10"/>
      <c r="L418" s="10">
        <v>1</v>
      </c>
      <c r="M418" s="10"/>
    </row>
    <row r="419" spans="1:13" ht="17.399999999999999" customHeight="1" x14ac:dyDescent="0.35">
      <c r="A419" s="139">
        <v>355</v>
      </c>
      <c r="B419" s="10">
        <v>415</v>
      </c>
      <c r="D419" s="132" t="s">
        <v>1525</v>
      </c>
      <c r="E419" s="10" t="s">
        <v>1288</v>
      </c>
      <c r="G419" s="437" t="s">
        <v>247</v>
      </c>
      <c r="H419" s="437" t="s">
        <v>247</v>
      </c>
      <c r="I419" s="230" t="s">
        <v>247</v>
      </c>
      <c r="J419"/>
      <c r="K419" s="10"/>
      <c r="L419" s="10">
        <v>1</v>
      </c>
      <c r="M419" s="10"/>
    </row>
    <row r="420" spans="1:13" ht="17.399999999999999" customHeight="1" x14ac:dyDescent="0.35">
      <c r="A420" s="10">
        <v>356</v>
      </c>
      <c r="B420" s="139">
        <v>416</v>
      </c>
      <c r="D420" s="137" t="s">
        <v>268</v>
      </c>
      <c r="E420" s="10" t="s">
        <v>1288</v>
      </c>
      <c r="G420" s="437" t="s">
        <v>247</v>
      </c>
      <c r="H420" s="437" t="s">
        <v>247</v>
      </c>
      <c r="I420" s="230" t="s">
        <v>247</v>
      </c>
      <c r="J420"/>
      <c r="K420" s="10"/>
      <c r="L420" s="10">
        <v>1</v>
      </c>
      <c r="M420" s="10"/>
    </row>
    <row r="421" spans="1:13" ht="17.399999999999999" customHeight="1" x14ac:dyDescent="0.35">
      <c r="A421" s="139">
        <v>357</v>
      </c>
      <c r="B421" s="10">
        <v>417</v>
      </c>
      <c r="D421" s="134" t="s">
        <v>1526</v>
      </c>
      <c r="E421" s="10" t="s">
        <v>1288</v>
      </c>
      <c r="G421" s="437" t="s">
        <v>247</v>
      </c>
      <c r="H421" s="437" t="s">
        <v>247</v>
      </c>
      <c r="I421" s="230" t="s">
        <v>247</v>
      </c>
      <c r="J421"/>
      <c r="K421" s="10"/>
      <c r="L421" s="10">
        <v>1</v>
      </c>
      <c r="M421" s="10"/>
    </row>
    <row r="422" spans="1:13" ht="17.399999999999999" customHeight="1" x14ac:dyDescent="0.35">
      <c r="A422" s="10">
        <v>359</v>
      </c>
      <c r="B422" s="139">
        <v>418</v>
      </c>
      <c r="D422" s="134" t="s">
        <v>1527</v>
      </c>
      <c r="E422" s="10" t="s">
        <v>1288</v>
      </c>
      <c r="G422" s="437" t="s">
        <v>247</v>
      </c>
      <c r="H422" s="437" t="s">
        <v>247</v>
      </c>
      <c r="I422" s="230" t="s">
        <v>247</v>
      </c>
      <c r="J422"/>
      <c r="K422" s="10"/>
      <c r="L422" s="10">
        <v>1</v>
      </c>
      <c r="M422" s="10"/>
    </row>
    <row r="423" spans="1:13" ht="17.399999999999999" customHeight="1" x14ac:dyDescent="0.35">
      <c r="A423" s="139">
        <v>360</v>
      </c>
      <c r="B423" s="10">
        <v>419</v>
      </c>
      <c r="D423" s="137" t="s">
        <v>1528</v>
      </c>
      <c r="E423" s="10" t="s">
        <v>1288</v>
      </c>
      <c r="G423" s="437" t="s">
        <v>247</v>
      </c>
      <c r="H423" s="437" t="s">
        <v>247</v>
      </c>
      <c r="I423" s="230" t="s">
        <v>247</v>
      </c>
      <c r="J423"/>
      <c r="K423" s="10"/>
      <c r="L423" s="10">
        <v>1</v>
      </c>
      <c r="M423" s="10"/>
    </row>
    <row r="424" spans="1:13" ht="17.399999999999999" customHeight="1" x14ac:dyDescent="0.35">
      <c r="A424" s="10">
        <v>361</v>
      </c>
      <c r="B424" s="139">
        <v>420</v>
      </c>
      <c r="D424" s="133" t="s">
        <v>1529</v>
      </c>
      <c r="E424" s="10" t="s">
        <v>1288</v>
      </c>
      <c r="G424" s="437" t="s">
        <v>247</v>
      </c>
      <c r="H424" s="437" t="s">
        <v>247</v>
      </c>
      <c r="I424" s="230" t="s">
        <v>247</v>
      </c>
      <c r="J424"/>
      <c r="K424" s="10"/>
      <c r="L424" s="10">
        <v>1</v>
      </c>
      <c r="M424" s="10"/>
    </row>
    <row r="425" spans="1:13" ht="17.399999999999999" customHeight="1" x14ac:dyDescent="0.35">
      <c r="A425" s="139">
        <v>362</v>
      </c>
      <c r="B425" s="10">
        <v>421</v>
      </c>
      <c r="D425" s="133" t="s">
        <v>1530</v>
      </c>
      <c r="E425" s="10" t="s">
        <v>1288</v>
      </c>
      <c r="G425" s="437" t="s">
        <v>247</v>
      </c>
      <c r="H425" s="437" t="s">
        <v>247</v>
      </c>
      <c r="I425" s="230" t="s">
        <v>247</v>
      </c>
      <c r="J425"/>
      <c r="K425" s="10"/>
      <c r="L425" s="10">
        <v>1</v>
      </c>
      <c r="M425" s="10"/>
    </row>
    <row r="426" spans="1:13" ht="17.399999999999999" customHeight="1" x14ac:dyDescent="0.35">
      <c r="A426" s="10">
        <v>363</v>
      </c>
      <c r="B426" s="139">
        <v>422</v>
      </c>
      <c r="D426" s="132" t="s">
        <v>1531</v>
      </c>
      <c r="E426" s="10" t="s">
        <v>1288</v>
      </c>
      <c r="G426" s="437" t="s">
        <v>247</v>
      </c>
      <c r="H426" s="437" t="s">
        <v>247</v>
      </c>
      <c r="I426" s="230" t="s">
        <v>247</v>
      </c>
      <c r="J426"/>
      <c r="K426" s="10"/>
      <c r="L426" s="10">
        <v>1</v>
      </c>
      <c r="M426" s="10"/>
    </row>
    <row r="427" spans="1:13" ht="17.399999999999999" customHeight="1" x14ac:dyDescent="0.35">
      <c r="A427" s="139">
        <v>365</v>
      </c>
      <c r="B427" s="10">
        <v>423</v>
      </c>
      <c r="D427" s="133" t="s">
        <v>216</v>
      </c>
      <c r="E427" s="10" t="s">
        <v>1288</v>
      </c>
      <c r="G427" s="437" t="s">
        <v>247</v>
      </c>
      <c r="H427" s="437" t="s">
        <v>247</v>
      </c>
      <c r="I427" s="230" t="s">
        <v>247</v>
      </c>
      <c r="J427"/>
      <c r="K427" s="10"/>
      <c r="L427" s="10">
        <v>1</v>
      </c>
      <c r="M427" s="10"/>
    </row>
    <row r="428" spans="1:13" ht="17.399999999999999" customHeight="1" x14ac:dyDescent="0.35">
      <c r="A428" s="10">
        <v>367</v>
      </c>
      <c r="B428" s="139">
        <v>424</v>
      </c>
      <c r="D428" s="137" t="s">
        <v>1532</v>
      </c>
      <c r="E428" s="452" t="s">
        <v>1288</v>
      </c>
      <c r="G428" s="437" t="s">
        <v>247</v>
      </c>
      <c r="H428" s="437" t="s">
        <v>247</v>
      </c>
      <c r="I428" s="230" t="s">
        <v>247</v>
      </c>
      <c r="J428"/>
      <c r="K428" s="10"/>
      <c r="L428" s="10">
        <v>1</v>
      </c>
      <c r="M428" s="10"/>
    </row>
    <row r="429" spans="1:13" ht="17.399999999999999" customHeight="1" x14ac:dyDescent="0.35">
      <c r="A429" s="139">
        <v>369</v>
      </c>
      <c r="B429" s="10">
        <v>425</v>
      </c>
      <c r="D429" s="133" t="s">
        <v>1533</v>
      </c>
      <c r="E429" s="10" t="s">
        <v>1288</v>
      </c>
      <c r="G429" s="437" t="s">
        <v>247</v>
      </c>
      <c r="H429" s="437" t="s">
        <v>247</v>
      </c>
      <c r="I429" s="230" t="s">
        <v>247</v>
      </c>
      <c r="J429"/>
      <c r="K429" s="10"/>
      <c r="L429" s="10">
        <v>1</v>
      </c>
      <c r="M429" s="10"/>
    </row>
    <row r="430" spans="1:13" ht="17.399999999999999" customHeight="1" x14ac:dyDescent="0.35">
      <c r="A430" s="10">
        <v>370</v>
      </c>
      <c r="B430" s="139">
        <v>426</v>
      </c>
      <c r="D430" s="130" t="s">
        <v>1534</v>
      </c>
      <c r="E430" s="10" t="s">
        <v>1288</v>
      </c>
      <c r="G430" s="437" t="s">
        <v>247</v>
      </c>
      <c r="H430" s="437" t="s">
        <v>247</v>
      </c>
      <c r="I430" s="230" t="s">
        <v>247</v>
      </c>
      <c r="J430"/>
      <c r="K430" s="10"/>
      <c r="L430" s="10">
        <v>1</v>
      </c>
      <c r="M430" s="10"/>
    </row>
    <row r="431" spans="1:13" ht="17.399999999999999" customHeight="1" x14ac:dyDescent="0.35">
      <c r="A431" s="139">
        <v>371</v>
      </c>
      <c r="B431" s="10">
        <v>427</v>
      </c>
      <c r="D431" s="130" t="s">
        <v>1535</v>
      </c>
      <c r="E431" s="10" t="s">
        <v>1288</v>
      </c>
      <c r="G431" s="437" t="s">
        <v>247</v>
      </c>
      <c r="H431" s="437" t="s">
        <v>247</v>
      </c>
      <c r="I431" s="230" t="s">
        <v>247</v>
      </c>
      <c r="J431"/>
      <c r="K431" s="10"/>
      <c r="L431" s="10">
        <v>1</v>
      </c>
      <c r="M431" s="10"/>
    </row>
    <row r="432" spans="1:13" ht="17.399999999999999" customHeight="1" x14ac:dyDescent="0.35">
      <c r="A432" s="10">
        <v>374</v>
      </c>
      <c r="B432" s="139">
        <v>428</v>
      </c>
      <c r="D432" s="137" t="s">
        <v>1536</v>
      </c>
      <c r="E432" s="10" t="s">
        <v>1288</v>
      </c>
      <c r="G432" s="437" t="s">
        <v>247</v>
      </c>
      <c r="H432" s="437" t="s">
        <v>247</v>
      </c>
      <c r="I432" s="230" t="s">
        <v>247</v>
      </c>
      <c r="J432"/>
      <c r="K432" s="10"/>
      <c r="L432" s="10">
        <v>1</v>
      </c>
      <c r="M432" s="10"/>
    </row>
    <row r="433" spans="1:13" ht="17.399999999999999" customHeight="1" x14ac:dyDescent="0.35">
      <c r="A433" s="139">
        <v>375</v>
      </c>
      <c r="B433" s="10">
        <v>429</v>
      </c>
      <c r="D433" s="137" t="s">
        <v>1537</v>
      </c>
      <c r="E433" s="10" t="s">
        <v>1288</v>
      </c>
      <c r="G433" s="437" t="s">
        <v>247</v>
      </c>
      <c r="H433" s="437" t="s">
        <v>247</v>
      </c>
      <c r="I433" s="230" t="s">
        <v>247</v>
      </c>
      <c r="J433"/>
      <c r="K433" s="10"/>
      <c r="L433" s="10">
        <v>1</v>
      </c>
      <c r="M433" s="10"/>
    </row>
    <row r="434" spans="1:13" ht="17.399999999999999" customHeight="1" x14ac:dyDescent="0.35">
      <c r="A434" s="10">
        <v>376</v>
      </c>
      <c r="B434" s="139">
        <v>430</v>
      </c>
      <c r="D434" s="130" t="s">
        <v>1538</v>
      </c>
      <c r="E434" s="10" t="s">
        <v>1288</v>
      </c>
      <c r="G434" s="437" t="s">
        <v>247</v>
      </c>
      <c r="H434" s="437" t="s">
        <v>247</v>
      </c>
      <c r="I434" s="230" t="s">
        <v>247</v>
      </c>
      <c r="J434"/>
      <c r="K434" s="10"/>
      <c r="L434" s="10">
        <v>1</v>
      </c>
      <c r="M434" s="10"/>
    </row>
    <row r="435" spans="1:13" ht="17.399999999999999" customHeight="1" x14ac:dyDescent="0.35">
      <c r="A435" s="139">
        <v>377</v>
      </c>
      <c r="B435" s="10">
        <v>431</v>
      </c>
      <c r="D435" s="130" t="s">
        <v>1539</v>
      </c>
      <c r="E435" s="10" t="s">
        <v>1288</v>
      </c>
      <c r="G435" s="437" t="s">
        <v>247</v>
      </c>
      <c r="H435" s="437" t="s">
        <v>247</v>
      </c>
      <c r="I435" s="230" t="s">
        <v>247</v>
      </c>
      <c r="J435"/>
      <c r="K435" s="10"/>
      <c r="L435" s="10">
        <v>1</v>
      </c>
      <c r="M435" s="10"/>
    </row>
    <row r="436" spans="1:13" ht="17.399999999999999" customHeight="1" x14ac:dyDescent="0.35">
      <c r="A436" s="10">
        <v>378</v>
      </c>
      <c r="B436" s="139">
        <v>432</v>
      </c>
      <c r="D436" s="130" t="s">
        <v>1540</v>
      </c>
      <c r="E436" s="10" t="s">
        <v>1288</v>
      </c>
      <c r="G436" s="437" t="s">
        <v>247</v>
      </c>
      <c r="H436" s="437" t="s">
        <v>247</v>
      </c>
      <c r="I436" s="230" t="s">
        <v>247</v>
      </c>
      <c r="J436"/>
      <c r="K436" s="10"/>
      <c r="L436" s="10">
        <v>1</v>
      </c>
      <c r="M436" s="10"/>
    </row>
    <row r="437" spans="1:13" ht="17.399999999999999" customHeight="1" x14ac:dyDescent="0.35">
      <c r="A437" s="139">
        <v>379</v>
      </c>
      <c r="B437" s="10">
        <v>433</v>
      </c>
      <c r="D437" s="138" t="s">
        <v>1541</v>
      </c>
      <c r="E437" s="10" t="s">
        <v>1288</v>
      </c>
      <c r="G437" s="437" t="s">
        <v>247</v>
      </c>
      <c r="H437" s="437" t="s">
        <v>247</v>
      </c>
      <c r="I437" s="230" t="s">
        <v>247</v>
      </c>
      <c r="J437"/>
      <c r="K437" s="10"/>
      <c r="L437" s="10">
        <v>1</v>
      </c>
      <c r="M437" s="10"/>
    </row>
    <row r="438" spans="1:13" ht="17.399999999999999" customHeight="1" x14ac:dyDescent="0.35">
      <c r="A438" s="10">
        <v>380</v>
      </c>
      <c r="B438" s="139">
        <v>434</v>
      </c>
      <c r="D438" s="133" t="s">
        <v>1542</v>
      </c>
      <c r="E438" s="10" t="s">
        <v>1288</v>
      </c>
      <c r="G438" s="437" t="s">
        <v>247</v>
      </c>
      <c r="H438" s="437" t="s">
        <v>247</v>
      </c>
      <c r="I438" s="230" t="s">
        <v>247</v>
      </c>
      <c r="J438"/>
      <c r="K438" s="10"/>
      <c r="L438" s="10">
        <v>1</v>
      </c>
      <c r="M438" s="10"/>
    </row>
    <row r="439" spans="1:13" ht="17.399999999999999" customHeight="1" x14ac:dyDescent="0.35">
      <c r="A439" s="139">
        <v>381</v>
      </c>
      <c r="B439" s="10">
        <v>435</v>
      </c>
      <c r="D439" s="133" t="s">
        <v>1543</v>
      </c>
      <c r="E439" s="10" t="s">
        <v>1288</v>
      </c>
      <c r="G439" s="437" t="s">
        <v>247</v>
      </c>
      <c r="H439" s="437" t="s">
        <v>247</v>
      </c>
      <c r="I439" s="230" t="s">
        <v>247</v>
      </c>
      <c r="J439"/>
      <c r="K439" s="10"/>
      <c r="L439" s="10">
        <v>1</v>
      </c>
      <c r="M439" s="10"/>
    </row>
    <row r="440" spans="1:13" ht="17.399999999999999" customHeight="1" x14ac:dyDescent="0.35">
      <c r="A440" s="10">
        <v>382</v>
      </c>
      <c r="B440" s="139">
        <v>436</v>
      </c>
      <c r="D440" s="132" t="s">
        <v>1544</v>
      </c>
      <c r="E440" s="10" t="s">
        <v>1288</v>
      </c>
      <c r="G440" s="437" t="s">
        <v>247</v>
      </c>
      <c r="H440" s="437" t="s">
        <v>247</v>
      </c>
      <c r="I440" s="230" t="s">
        <v>247</v>
      </c>
      <c r="J440"/>
      <c r="K440" s="10"/>
      <c r="L440" s="10">
        <v>1</v>
      </c>
      <c r="M440" s="10"/>
    </row>
    <row r="441" spans="1:13" ht="17.399999999999999" customHeight="1" x14ac:dyDescent="0.35">
      <c r="A441" s="139">
        <v>383</v>
      </c>
      <c r="B441" s="10">
        <v>437</v>
      </c>
      <c r="D441" s="133" t="s">
        <v>1545</v>
      </c>
      <c r="E441" s="10" t="s">
        <v>1288</v>
      </c>
      <c r="G441" s="437" t="s">
        <v>247</v>
      </c>
      <c r="H441" s="437" t="s">
        <v>247</v>
      </c>
      <c r="I441" s="230" t="s">
        <v>247</v>
      </c>
      <c r="J441"/>
      <c r="K441" s="10"/>
      <c r="L441" s="10">
        <v>1</v>
      </c>
      <c r="M441" s="10"/>
    </row>
    <row r="442" spans="1:13" ht="17.399999999999999" customHeight="1" x14ac:dyDescent="0.35">
      <c r="A442" s="10">
        <v>384</v>
      </c>
      <c r="B442" s="139">
        <v>438</v>
      </c>
      <c r="D442" s="130" t="s">
        <v>1546</v>
      </c>
      <c r="E442" s="10" t="s">
        <v>1288</v>
      </c>
      <c r="G442" s="437" t="s">
        <v>247</v>
      </c>
      <c r="H442" s="437" t="s">
        <v>247</v>
      </c>
      <c r="I442" s="230" t="s">
        <v>247</v>
      </c>
      <c r="J442"/>
      <c r="K442" s="10"/>
      <c r="L442" s="10">
        <v>1</v>
      </c>
      <c r="M442" s="10"/>
    </row>
    <row r="443" spans="1:13" ht="17.399999999999999" customHeight="1" x14ac:dyDescent="0.35">
      <c r="A443" s="139">
        <v>385</v>
      </c>
      <c r="B443" s="10">
        <v>439</v>
      </c>
      <c r="D443" s="133" t="s">
        <v>1547</v>
      </c>
      <c r="E443" s="10" t="s">
        <v>1288</v>
      </c>
      <c r="G443" s="437" t="s">
        <v>247</v>
      </c>
      <c r="H443" s="437" t="s">
        <v>247</v>
      </c>
      <c r="I443" s="230" t="s">
        <v>247</v>
      </c>
      <c r="J443"/>
      <c r="K443" s="10"/>
      <c r="L443" s="10">
        <v>1</v>
      </c>
      <c r="M443" s="10"/>
    </row>
    <row r="444" spans="1:13" ht="17.399999999999999" customHeight="1" x14ac:dyDescent="0.35">
      <c r="A444" s="10">
        <v>386</v>
      </c>
      <c r="B444" s="139">
        <v>440</v>
      </c>
      <c r="D444" s="133" t="s">
        <v>1548</v>
      </c>
      <c r="E444" s="10" t="s">
        <v>1288</v>
      </c>
      <c r="G444" s="437" t="s">
        <v>247</v>
      </c>
      <c r="H444" s="437" t="s">
        <v>247</v>
      </c>
      <c r="I444" s="230" t="s">
        <v>247</v>
      </c>
      <c r="J444"/>
      <c r="K444" s="10"/>
      <c r="L444" s="10">
        <v>1</v>
      </c>
      <c r="M444" s="10"/>
    </row>
    <row r="445" spans="1:13" ht="17.399999999999999" customHeight="1" x14ac:dyDescent="0.35">
      <c r="A445" s="139">
        <v>387</v>
      </c>
      <c r="B445" s="10">
        <v>441</v>
      </c>
      <c r="D445" s="130" t="s">
        <v>1549</v>
      </c>
      <c r="E445" s="10" t="s">
        <v>1288</v>
      </c>
      <c r="G445" s="437" t="s">
        <v>247</v>
      </c>
      <c r="H445" s="437" t="s">
        <v>247</v>
      </c>
      <c r="I445" s="230" t="s">
        <v>247</v>
      </c>
      <c r="J445"/>
      <c r="K445" s="10"/>
      <c r="L445" s="10">
        <v>1</v>
      </c>
      <c r="M445" s="10"/>
    </row>
    <row r="446" spans="1:13" ht="17.399999999999999" customHeight="1" x14ac:dyDescent="0.35">
      <c r="A446" s="10">
        <v>388</v>
      </c>
      <c r="B446" s="139">
        <v>442</v>
      </c>
      <c r="D446" s="133" t="s">
        <v>1550</v>
      </c>
      <c r="E446" s="10" t="s">
        <v>1288</v>
      </c>
      <c r="G446" s="437" t="s">
        <v>247</v>
      </c>
      <c r="H446" s="437" t="s">
        <v>247</v>
      </c>
      <c r="I446" s="230" t="s">
        <v>247</v>
      </c>
      <c r="J446"/>
      <c r="K446" s="10"/>
      <c r="L446" s="10">
        <v>1</v>
      </c>
      <c r="M446" s="10"/>
    </row>
    <row r="447" spans="1:13" ht="17.399999999999999" customHeight="1" x14ac:dyDescent="0.35">
      <c r="A447" s="139">
        <v>389</v>
      </c>
      <c r="B447" s="10">
        <v>443</v>
      </c>
      <c r="D447" s="130" t="s">
        <v>2564</v>
      </c>
      <c r="E447" s="10" t="s">
        <v>1288</v>
      </c>
      <c r="G447" s="437" t="s">
        <v>247</v>
      </c>
      <c r="H447" s="437" t="s">
        <v>247</v>
      </c>
      <c r="I447" s="230" t="s">
        <v>247</v>
      </c>
      <c r="K447" s="10"/>
      <c r="L447" s="10"/>
      <c r="M447" s="285">
        <v>1</v>
      </c>
    </row>
    <row r="448" spans="1:13" ht="17.399999999999999" customHeight="1" x14ac:dyDescent="0.35">
      <c r="A448" s="10">
        <v>390</v>
      </c>
      <c r="B448" s="139">
        <v>444</v>
      </c>
      <c r="D448" s="137" t="s">
        <v>1551</v>
      </c>
      <c r="E448" s="10" t="s">
        <v>1288</v>
      </c>
      <c r="G448" s="437" t="s">
        <v>247</v>
      </c>
      <c r="H448" s="437" t="s">
        <v>247</v>
      </c>
      <c r="I448" s="230" t="s">
        <v>247</v>
      </c>
      <c r="J448"/>
      <c r="K448" s="10"/>
      <c r="L448" s="10">
        <v>1</v>
      </c>
      <c r="M448" s="10"/>
    </row>
    <row r="449" spans="1:13" ht="17.399999999999999" customHeight="1" x14ac:dyDescent="0.35">
      <c r="A449" s="139">
        <v>391</v>
      </c>
      <c r="B449" s="10">
        <v>445</v>
      </c>
      <c r="D449" s="132" t="s">
        <v>2433</v>
      </c>
      <c r="E449" s="10" t="s">
        <v>1288</v>
      </c>
      <c r="G449" s="437" t="s">
        <v>247</v>
      </c>
      <c r="H449" s="437" t="s">
        <v>247</v>
      </c>
      <c r="I449" s="230" t="s">
        <v>247</v>
      </c>
      <c r="K449" s="10">
        <v>1</v>
      </c>
      <c r="L449" s="10"/>
      <c r="M449" s="10"/>
    </row>
    <row r="450" spans="1:13" ht="17.399999999999999" customHeight="1" x14ac:dyDescent="0.35">
      <c r="A450" s="10">
        <v>393</v>
      </c>
      <c r="B450" s="139">
        <v>446</v>
      </c>
      <c r="D450" s="135" t="s">
        <v>1552</v>
      </c>
      <c r="E450" s="10" t="s">
        <v>1288</v>
      </c>
      <c r="G450" s="437" t="s">
        <v>247</v>
      </c>
      <c r="H450" s="437" t="s">
        <v>247</v>
      </c>
      <c r="I450" s="230" t="s">
        <v>247</v>
      </c>
      <c r="J450"/>
      <c r="K450" s="10"/>
      <c r="L450" s="10">
        <v>1</v>
      </c>
      <c r="M450" s="10"/>
    </row>
    <row r="451" spans="1:13" ht="17.399999999999999" customHeight="1" x14ac:dyDescent="0.35">
      <c r="A451" s="139">
        <v>395</v>
      </c>
      <c r="B451" s="10">
        <v>447</v>
      </c>
      <c r="D451" s="130" t="s">
        <v>1553</v>
      </c>
      <c r="E451" s="10" t="s">
        <v>1288</v>
      </c>
      <c r="G451" s="437" t="s">
        <v>247</v>
      </c>
      <c r="H451" s="437" t="s">
        <v>247</v>
      </c>
      <c r="I451" s="230" t="s">
        <v>247</v>
      </c>
      <c r="J451"/>
      <c r="K451" s="10"/>
      <c r="L451" s="10">
        <v>1</v>
      </c>
      <c r="M451" s="10"/>
    </row>
    <row r="452" spans="1:13" ht="17.399999999999999" customHeight="1" x14ac:dyDescent="0.35">
      <c r="A452" s="10">
        <v>396</v>
      </c>
      <c r="B452" s="139">
        <v>448</v>
      </c>
      <c r="D452" s="130" t="s">
        <v>1554</v>
      </c>
      <c r="E452" s="10" t="s">
        <v>1288</v>
      </c>
      <c r="G452" s="437" t="s">
        <v>247</v>
      </c>
      <c r="H452" s="437" t="s">
        <v>247</v>
      </c>
      <c r="I452" s="230" t="s">
        <v>247</v>
      </c>
      <c r="J452"/>
      <c r="K452" s="10"/>
      <c r="L452" s="10">
        <v>1</v>
      </c>
      <c r="M452" s="10"/>
    </row>
    <row r="453" spans="1:13" ht="17.399999999999999" customHeight="1" x14ac:dyDescent="0.35">
      <c r="A453" s="139">
        <v>398</v>
      </c>
      <c r="B453" s="10">
        <v>449</v>
      </c>
      <c r="D453" s="133" t="s">
        <v>1555</v>
      </c>
      <c r="E453" s="10" t="s">
        <v>1288</v>
      </c>
      <c r="G453" s="437" t="s">
        <v>247</v>
      </c>
      <c r="H453" s="437" t="s">
        <v>247</v>
      </c>
      <c r="I453" s="230" t="s">
        <v>247</v>
      </c>
      <c r="J453"/>
      <c r="K453" s="10"/>
      <c r="L453" s="10">
        <v>1</v>
      </c>
      <c r="M453" s="10"/>
    </row>
    <row r="454" spans="1:13" ht="17.399999999999999" customHeight="1" x14ac:dyDescent="0.35">
      <c r="A454" s="10">
        <v>402</v>
      </c>
      <c r="B454" s="139">
        <v>450</v>
      </c>
      <c r="D454" s="137" t="s">
        <v>1556</v>
      </c>
      <c r="E454" s="10" t="s">
        <v>1288</v>
      </c>
      <c r="G454" s="437" t="s">
        <v>247</v>
      </c>
      <c r="H454" s="437" t="s">
        <v>247</v>
      </c>
      <c r="I454" s="230" t="s">
        <v>247</v>
      </c>
      <c r="J454"/>
      <c r="K454" s="10"/>
      <c r="L454" s="10">
        <v>1</v>
      </c>
      <c r="M454" s="10"/>
    </row>
    <row r="455" spans="1:13" ht="17.399999999999999" customHeight="1" x14ac:dyDescent="0.35">
      <c r="A455" s="139">
        <v>403</v>
      </c>
      <c r="B455" s="10">
        <v>451</v>
      </c>
      <c r="D455" s="133" t="s">
        <v>1557</v>
      </c>
      <c r="E455" s="10" t="s">
        <v>1288</v>
      </c>
      <c r="G455" s="437" t="s">
        <v>247</v>
      </c>
      <c r="H455" s="437" t="s">
        <v>247</v>
      </c>
      <c r="I455" s="230" t="s">
        <v>247</v>
      </c>
      <c r="J455"/>
      <c r="K455" s="10"/>
      <c r="L455" s="10">
        <v>1</v>
      </c>
      <c r="M455" s="10"/>
    </row>
    <row r="456" spans="1:13" ht="17.399999999999999" customHeight="1" x14ac:dyDescent="0.35">
      <c r="A456" s="10">
        <v>404</v>
      </c>
      <c r="B456" s="139">
        <v>452</v>
      </c>
      <c r="D456" s="133" t="s">
        <v>1558</v>
      </c>
      <c r="E456" s="10" t="s">
        <v>1288</v>
      </c>
      <c r="G456" s="437" t="s">
        <v>247</v>
      </c>
      <c r="H456" s="437" t="s">
        <v>247</v>
      </c>
      <c r="I456" s="230" t="s">
        <v>247</v>
      </c>
      <c r="J456"/>
      <c r="K456" s="10"/>
      <c r="L456" s="10">
        <v>1</v>
      </c>
      <c r="M456" s="10"/>
    </row>
    <row r="457" spans="1:13" ht="17.399999999999999" customHeight="1" x14ac:dyDescent="0.35">
      <c r="A457" s="139">
        <v>405</v>
      </c>
      <c r="B457" s="10">
        <v>453</v>
      </c>
      <c r="D457" s="133" t="s">
        <v>1559</v>
      </c>
      <c r="E457" s="10" t="s">
        <v>1288</v>
      </c>
      <c r="G457" s="437" t="s">
        <v>247</v>
      </c>
      <c r="H457" s="437" t="s">
        <v>247</v>
      </c>
      <c r="I457" s="230" t="s">
        <v>247</v>
      </c>
      <c r="J457"/>
      <c r="K457" s="10"/>
      <c r="L457" s="10">
        <v>1</v>
      </c>
      <c r="M457" s="10"/>
    </row>
    <row r="458" spans="1:13" ht="17.399999999999999" customHeight="1" x14ac:dyDescent="0.35">
      <c r="A458" s="10">
        <v>406</v>
      </c>
      <c r="B458" s="139">
        <v>454</v>
      </c>
      <c r="D458" s="132" t="s">
        <v>1560</v>
      </c>
      <c r="E458" s="10" t="s">
        <v>1288</v>
      </c>
      <c r="G458" s="437" t="s">
        <v>247</v>
      </c>
      <c r="H458" s="437" t="s">
        <v>247</v>
      </c>
      <c r="I458" s="230" t="s">
        <v>247</v>
      </c>
      <c r="J458"/>
      <c r="K458" s="10"/>
      <c r="L458" s="10">
        <v>1</v>
      </c>
      <c r="M458" s="10"/>
    </row>
    <row r="459" spans="1:13" ht="17.399999999999999" customHeight="1" x14ac:dyDescent="0.35">
      <c r="A459" s="139">
        <v>408</v>
      </c>
      <c r="B459" s="10">
        <v>455</v>
      </c>
      <c r="D459" s="135" t="s">
        <v>1561</v>
      </c>
      <c r="E459" s="10" t="s">
        <v>1288</v>
      </c>
      <c r="G459" s="437" t="s">
        <v>247</v>
      </c>
      <c r="H459" s="437" t="s">
        <v>247</v>
      </c>
      <c r="I459" s="230" t="s">
        <v>247</v>
      </c>
      <c r="J459"/>
      <c r="K459" s="10"/>
      <c r="L459" s="10">
        <v>1</v>
      </c>
      <c r="M459" s="10"/>
    </row>
    <row r="460" spans="1:13" ht="17.399999999999999" customHeight="1" x14ac:dyDescent="0.35">
      <c r="A460" s="10">
        <v>410</v>
      </c>
      <c r="B460" s="139">
        <v>456</v>
      </c>
      <c r="D460" s="130" t="s">
        <v>1562</v>
      </c>
      <c r="E460" s="10" t="s">
        <v>1288</v>
      </c>
      <c r="G460" s="437" t="s">
        <v>247</v>
      </c>
      <c r="H460" s="437" t="s">
        <v>247</v>
      </c>
      <c r="I460" s="230" t="s">
        <v>247</v>
      </c>
      <c r="J460"/>
      <c r="K460" s="10"/>
      <c r="L460" s="10">
        <v>1</v>
      </c>
      <c r="M460" s="10"/>
    </row>
    <row r="461" spans="1:13" ht="17.399999999999999" customHeight="1" x14ac:dyDescent="0.35">
      <c r="A461" s="139">
        <v>411</v>
      </c>
      <c r="B461" s="10">
        <v>457</v>
      </c>
      <c r="D461" s="135" t="s">
        <v>1563</v>
      </c>
      <c r="E461" s="10" t="s">
        <v>1288</v>
      </c>
      <c r="G461" s="437" t="s">
        <v>247</v>
      </c>
      <c r="H461" s="437" t="s">
        <v>247</v>
      </c>
      <c r="I461" s="230" t="s">
        <v>247</v>
      </c>
      <c r="J461"/>
      <c r="K461" s="10"/>
      <c r="L461" s="10">
        <v>1</v>
      </c>
      <c r="M461" s="10"/>
    </row>
    <row r="462" spans="1:13" ht="17.399999999999999" customHeight="1" x14ac:dyDescent="0.35">
      <c r="A462" s="10">
        <v>412</v>
      </c>
      <c r="B462" s="139">
        <v>458</v>
      </c>
      <c r="D462" s="132" t="s">
        <v>2644</v>
      </c>
      <c r="E462" s="452" t="s">
        <v>1288</v>
      </c>
      <c r="G462" s="437" t="s">
        <v>247</v>
      </c>
      <c r="H462" s="437" t="s">
        <v>247</v>
      </c>
      <c r="I462" s="230" t="s">
        <v>247</v>
      </c>
      <c r="K462" s="10"/>
      <c r="L462" s="10"/>
      <c r="M462" s="285">
        <v>1</v>
      </c>
    </row>
    <row r="463" spans="1:13" ht="17.399999999999999" customHeight="1" x14ac:dyDescent="0.35">
      <c r="A463" s="139">
        <v>413</v>
      </c>
      <c r="B463" s="10">
        <v>459</v>
      </c>
      <c r="D463" s="133" t="s">
        <v>1564</v>
      </c>
      <c r="E463" s="10" t="s">
        <v>1288</v>
      </c>
      <c r="G463" s="437" t="s">
        <v>247</v>
      </c>
      <c r="H463" s="437" t="s">
        <v>247</v>
      </c>
      <c r="I463" s="230" t="s">
        <v>247</v>
      </c>
      <c r="J463"/>
      <c r="K463" s="10"/>
      <c r="L463" s="10">
        <v>1</v>
      </c>
      <c r="M463" s="10"/>
    </row>
    <row r="464" spans="1:13" ht="17.399999999999999" customHeight="1" x14ac:dyDescent="0.35">
      <c r="A464" s="10">
        <v>415</v>
      </c>
      <c r="B464" s="139">
        <v>460</v>
      </c>
      <c r="D464" s="130" t="s">
        <v>1565</v>
      </c>
      <c r="E464" s="10" t="s">
        <v>1288</v>
      </c>
      <c r="G464" s="437" t="s">
        <v>247</v>
      </c>
      <c r="H464" s="437" t="s">
        <v>247</v>
      </c>
      <c r="I464" s="230" t="s">
        <v>247</v>
      </c>
      <c r="J464"/>
      <c r="K464" s="10"/>
      <c r="L464" s="10">
        <v>1</v>
      </c>
      <c r="M464" s="10"/>
    </row>
    <row r="465" spans="1:13" ht="17.399999999999999" customHeight="1" x14ac:dyDescent="0.35">
      <c r="A465" s="139">
        <v>416</v>
      </c>
      <c r="B465" s="10">
        <v>461</v>
      </c>
      <c r="D465" s="133" t="s">
        <v>1566</v>
      </c>
      <c r="E465" s="10" t="s">
        <v>1288</v>
      </c>
      <c r="G465" s="437" t="s">
        <v>247</v>
      </c>
      <c r="H465" s="437" t="s">
        <v>247</v>
      </c>
      <c r="I465" s="230" t="s">
        <v>247</v>
      </c>
      <c r="J465"/>
      <c r="K465" s="10"/>
      <c r="L465" s="10">
        <v>1</v>
      </c>
      <c r="M465" s="10"/>
    </row>
    <row r="466" spans="1:13" ht="17.399999999999999" customHeight="1" x14ac:dyDescent="0.35">
      <c r="A466" s="10">
        <v>417</v>
      </c>
      <c r="B466" s="139">
        <v>462</v>
      </c>
      <c r="D466" s="132" t="s">
        <v>1567</v>
      </c>
      <c r="E466" s="10" t="s">
        <v>1288</v>
      </c>
      <c r="G466" s="437" t="s">
        <v>247</v>
      </c>
      <c r="H466" s="437" t="s">
        <v>247</v>
      </c>
      <c r="I466" s="230" t="s">
        <v>247</v>
      </c>
      <c r="J466"/>
      <c r="K466" s="10"/>
      <c r="L466" s="10">
        <v>1</v>
      </c>
      <c r="M466" s="10"/>
    </row>
    <row r="467" spans="1:13" ht="17.399999999999999" customHeight="1" x14ac:dyDescent="0.35">
      <c r="A467" s="139">
        <v>418</v>
      </c>
      <c r="B467" s="10">
        <v>463</v>
      </c>
      <c r="D467" s="133" t="s">
        <v>1568</v>
      </c>
      <c r="E467" s="10" t="s">
        <v>1288</v>
      </c>
      <c r="G467" s="437" t="s">
        <v>247</v>
      </c>
      <c r="H467" s="437" t="s">
        <v>247</v>
      </c>
      <c r="I467" s="230" t="s">
        <v>247</v>
      </c>
      <c r="J467"/>
      <c r="K467" s="10"/>
      <c r="L467" s="10">
        <v>1</v>
      </c>
      <c r="M467" s="10"/>
    </row>
    <row r="468" spans="1:13" ht="17.399999999999999" customHeight="1" x14ac:dyDescent="0.35">
      <c r="A468" s="139">
        <v>419</v>
      </c>
      <c r="B468" s="139">
        <v>464</v>
      </c>
      <c r="D468" s="133" t="s">
        <v>1569</v>
      </c>
      <c r="E468" s="10" t="s">
        <v>1288</v>
      </c>
      <c r="G468" s="437" t="s">
        <v>247</v>
      </c>
      <c r="H468" s="437" t="s">
        <v>247</v>
      </c>
      <c r="I468" s="230" t="s">
        <v>247</v>
      </c>
      <c r="J468"/>
      <c r="K468" s="10"/>
      <c r="L468" s="10">
        <v>1</v>
      </c>
      <c r="M468" s="10"/>
    </row>
    <row r="469" spans="1:13" ht="17.399999999999999" customHeight="1" x14ac:dyDescent="0.35">
      <c r="A469" s="10">
        <v>420</v>
      </c>
      <c r="B469" s="10">
        <v>465</v>
      </c>
      <c r="D469" s="138" t="s">
        <v>1570</v>
      </c>
      <c r="E469" s="10" t="s">
        <v>1288</v>
      </c>
      <c r="G469" s="437" t="s">
        <v>247</v>
      </c>
      <c r="H469" s="437" t="s">
        <v>247</v>
      </c>
      <c r="I469" s="230" t="s">
        <v>247</v>
      </c>
      <c r="J469"/>
      <c r="K469" s="10"/>
      <c r="L469" s="10">
        <v>1</v>
      </c>
      <c r="M469" s="10"/>
    </row>
    <row r="470" spans="1:13" ht="17.399999999999999" customHeight="1" x14ac:dyDescent="0.35">
      <c r="A470" s="139">
        <v>421</v>
      </c>
      <c r="B470" s="139">
        <v>466</v>
      </c>
      <c r="D470" s="133" t="s">
        <v>1571</v>
      </c>
      <c r="E470" s="10" t="s">
        <v>1288</v>
      </c>
      <c r="G470" s="437" t="s">
        <v>247</v>
      </c>
      <c r="H470" s="437" t="s">
        <v>247</v>
      </c>
      <c r="I470" s="230" t="s">
        <v>247</v>
      </c>
      <c r="J470"/>
      <c r="K470" s="10"/>
      <c r="L470" s="10">
        <v>1</v>
      </c>
      <c r="M470" s="10"/>
    </row>
    <row r="471" spans="1:13" ht="17.399999999999999" customHeight="1" x14ac:dyDescent="0.35">
      <c r="A471" s="10">
        <v>423</v>
      </c>
      <c r="B471" s="10">
        <v>467</v>
      </c>
      <c r="D471" s="130" t="s">
        <v>1572</v>
      </c>
      <c r="E471" s="10" t="s">
        <v>1288</v>
      </c>
      <c r="G471" s="437" t="s">
        <v>247</v>
      </c>
      <c r="H471" s="437" t="s">
        <v>247</v>
      </c>
      <c r="I471" s="230" t="s">
        <v>247</v>
      </c>
      <c r="J471"/>
      <c r="K471" s="10"/>
      <c r="L471" s="10">
        <v>1</v>
      </c>
      <c r="M471" s="10"/>
    </row>
    <row r="472" spans="1:13" ht="17.399999999999999" customHeight="1" x14ac:dyDescent="0.35">
      <c r="A472" s="139">
        <v>425</v>
      </c>
      <c r="B472" s="139">
        <v>468</v>
      </c>
      <c r="D472" s="133" t="s">
        <v>227</v>
      </c>
      <c r="E472" s="10" t="s">
        <v>1288</v>
      </c>
      <c r="G472" s="437" t="s">
        <v>247</v>
      </c>
      <c r="H472" s="437" t="s">
        <v>247</v>
      </c>
      <c r="I472" s="230" t="s">
        <v>247</v>
      </c>
      <c r="J472"/>
      <c r="K472" s="10"/>
      <c r="L472" s="10">
        <v>1</v>
      </c>
      <c r="M472" s="10"/>
    </row>
    <row r="473" spans="1:13" ht="17.399999999999999" customHeight="1" x14ac:dyDescent="0.35">
      <c r="A473" s="10">
        <v>426</v>
      </c>
      <c r="B473" s="10">
        <v>469</v>
      </c>
      <c r="D473" s="133" t="s">
        <v>270</v>
      </c>
      <c r="E473" s="452" t="s">
        <v>1288</v>
      </c>
      <c r="G473" s="437" t="s">
        <v>247</v>
      </c>
      <c r="H473" s="437" t="s">
        <v>247</v>
      </c>
      <c r="I473" s="230" t="s">
        <v>247</v>
      </c>
      <c r="J473"/>
      <c r="K473" s="10"/>
      <c r="L473" s="10">
        <v>1</v>
      </c>
      <c r="M473" s="10"/>
    </row>
    <row r="474" spans="1:13" ht="17.399999999999999" customHeight="1" x14ac:dyDescent="0.35">
      <c r="A474" s="139">
        <v>427</v>
      </c>
      <c r="B474" s="139">
        <v>470</v>
      </c>
      <c r="D474" s="133" t="s">
        <v>1573</v>
      </c>
      <c r="E474" s="452" t="s">
        <v>1288</v>
      </c>
      <c r="G474" s="437" t="s">
        <v>247</v>
      </c>
      <c r="H474" s="437" t="s">
        <v>247</v>
      </c>
      <c r="I474" s="230" t="s">
        <v>247</v>
      </c>
      <c r="J474"/>
      <c r="K474" s="10"/>
      <c r="L474" s="10">
        <v>1</v>
      </c>
      <c r="M474" s="10"/>
    </row>
    <row r="475" spans="1:13" ht="17.399999999999999" customHeight="1" x14ac:dyDescent="0.35">
      <c r="A475" s="10">
        <v>428</v>
      </c>
      <c r="B475" s="10">
        <v>471</v>
      </c>
      <c r="D475" s="137" t="s">
        <v>2612</v>
      </c>
      <c r="E475" s="452" t="s">
        <v>1288</v>
      </c>
      <c r="G475" s="437" t="s">
        <v>247</v>
      </c>
      <c r="H475" s="437" t="s">
        <v>247</v>
      </c>
      <c r="I475" s="230" t="s">
        <v>247</v>
      </c>
      <c r="J475"/>
      <c r="K475" s="10"/>
      <c r="L475" s="10">
        <v>1</v>
      </c>
      <c r="M475" s="10"/>
    </row>
    <row r="476" spans="1:13" ht="17.399999999999999" customHeight="1" x14ac:dyDescent="0.35">
      <c r="A476" s="139">
        <v>429</v>
      </c>
      <c r="B476" s="139">
        <v>472</v>
      </c>
      <c r="D476" s="137" t="s">
        <v>1574</v>
      </c>
      <c r="E476" s="10" t="s">
        <v>1288</v>
      </c>
      <c r="G476" s="437" t="s">
        <v>247</v>
      </c>
      <c r="H476" s="437" t="s">
        <v>247</v>
      </c>
      <c r="I476" s="230" t="s">
        <v>247</v>
      </c>
      <c r="J476"/>
      <c r="K476" s="10"/>
      <c r="L476" s="10">
        <v>1</v>
      </c>
      <c r="M476" s="10"/>
    </row>
    <row r="477" spans="1:13" ht="17.399999999999999" customHeight="1" x14ac:dyDescent="0.35">
      <c r="A477" s="10">
        <v>431</v>
      </c>
      <c r="B477" s="10">
        <v>473</v>
      </c>
      <c r="D477" s="132" t="s">
        <v>2275</v>
      </c>
      <c r="E477" s="10" t="s">
        <v>1288</v>
      </c>
      <c r="G477" s="437" t="s">
        <v>247</v>
      </c>
      <c r="H477" s="437" t="s">
        <v>247</v>
      </c>
      <c r="I477" s="230" t="s">
        <v>247</v>
      </c>
      <c r="K477" s="10"/>
      <c r="L477" s="10"/>
      <c r="M477" s="285">
        <v>1</v>
      </c>
    </row>
    <row r="478" spans="1:13" ht="17.399999999999999" customHeight="1" x14ac:dyDescent="0.35">
      <c r="A478" s="139">
        <v>432</v>
      </c>
      <c r="B478" s="139">
        <v>474</v>
      </c>
      <c r="D478" s="137" t="s">
        <v>1575</v>
      </c>
      <c r="E478" s="10" t="s">
        <v>1288</v>
      </c>
      <c r="G478" s="437" t="s">
        <v>247</v>
      </c>
      <c r="H478" s="437" t="s">
        <v>247</v>
      </c>
      <c r="I478" s="230" t="s">
        <v>247</v>
      </c>
      <c r="J478"/>
      <c r="K478" s="10"/>
      <c r="L478" s="10">
        <v>1</v>
      </c>
      <c r="M478" s="10"/>
    </row>
    <row r="479" spans="1:13" ht="17.399999999999999" customHeight="1" x14ac:dyDescent="0.35">
      <c r="A479" s="10">
        <v>433</v>
      </c>
      <c r="B479" s="10">
        <v>475</v>
      </c>
      <c r="D479" s="133" t="s">
        <v>1576</v>
      </c>
      <c r="E479" s="10" t="s">
        <v>1288</v>
      </c>
      <c r="G479" s="437" t="s">
        <v>247</v>
      </c>
      <c r="H479" s="437" t="s">
        <v>247</v>
      </c>
      <c r="I479" s="230" t="s">
        <v>247</v>
      </c>
      <c r="J479"/>
      <c r="K479" s="10"/>
      <c r="L479" s="10">
        <v>1</v>
      </c>
      <c r="M479" s="10"/>
    </row>
    <row r="480" spans="1:13" ht="17.399999999999999" customHeight="1" x14ac:dyDescent="0.35">
      <c r="A480" s="139">
        <v>436</v>
      </c>
      <c r="B480" s="139">
        <v>476</v>
      </c>
      <c r="D480" s="135" t="s">
        <v>1577</v>
      </c>
      <c r="E480" s="10" t="s">
        <v>1288</v>
      </c>
      <c r="G480" s="437" t="s">
        <v>247</v>
      </c>
      <c r="H480" s="437" t="s">
        <v>247</v>
      </c>
      <c r="I480" s="230" t="s">
        <v>247</v>
      </c>
      <c r="J480"/>
      <c r="K480" s="10"/>
      <c r="L480" s="10">
        <v>1</v>
      </c>
      <c r="M480" s="10"/>
    </row>
    <row r="481" spans="1:13" ht="17.399999999999999" customHeight="1" x14ac:dyDescent="0.35">
      <c r="A481" s="10">
        <v>437</v>
      </c>
      <c r="B481" s="10">
        <v>477</v>
      </c>
      <c r="D481" s="133" t="s">
        <v>1578</v>
      </c>
      <c r="E481" s="10" t="s">
        <v>1288</v>
      </c>
      <c r="G481" s="437" t="s">
        <v>247</v>
      </c>
      <c r="H481" s="437" t="s">
        <v>247</v>
      </c>
      <c r="I481" s="230" t="s">
        <v>247</v>
      </c>
      <c r="J481"/>
      <c r="K481" s="10"/>
      <c r="L481" s="10">
        <v>1</v>
      </c>
      <c r="M481" s="10"/>
    </row>
    <row r="482" spans="1:13" ht="17.399999999999999" customHeight="1" x14ac:dyDescent="0.35">
      <c r="A482" s="139">
        <v>438</v>
      </c>
      <c r="B482" s="139">
        <v>478</v>
      </c>
      <c r="D482" s="130" t="s">
        <v>1579</v>
      </c>
      <c r="E482" s="10" t="s">
        <v>1288</v>
      </c>
      <c r="G482" s="437" t="s">
        <v>247</v>
      </c>
      <c r="H482" s="437" t="s">
        <v>247</v>
      </c>
      <c r="I482" s="230" t="s">
        <v>247</v>
      </c>
      <c r="J482"/>
      <c r="K482" s="10"/>
      <c r="L482" s="10">
        <v>1</v>
      </c>
      <c r="M482" s="10"/>
    </row>
    <row r="483" spans="1:13" ht="17.399999999999999" customHeight="1" x14ac:dyDescent="0.35">
      <c r="A483" s="10">
        <v>439</v>
      </c>
      <c r="B483" s="10">
        <v>479</v>
      </c>
      <c r="D483" s="130" t="s">
        <v>2138</v>
      </c>
      <c r="E483" s="10" t="s">
        <v>1288</v>
      </c>
      <c r="G483" s="437" t="s">
        <v>247</v>
      </c>
      <c r="H483" s="437" t="s">
        <v>247</v>
      </c>
      <c r="I483" s="230" t="s">
        <v>247</v>
      </c>
      <c r="J483"/>
      <c r="K483" s="10"/>
      <c r="L483" s="10">
        <v>1</v>
      </c>
      <c r="M483" s="10"/>
    </row>
    <row r="484" spans="1:13" ht="17.399999999999999" customHeight="1" x14ac:dyDescent="0.35">
      <c r="A484" s="139">
        <v>441</v>
      </c>
      <c r="B484" s="139">
        <v>480</v>
      </c>
      <c r="D484" s="137" t="s">
        <v>1580</v>
      </c>
      <c r="E484" s="10" t="s">
        <v>1288</v>
      </c>
      <c r="G484" s="437" t="s">
        <v>247</v>
      </c>
      <c r="H484" s="437" t="s">
        <v>247</v>
      </c>
      <c r="I484" s="230" t="s">
        <v>247</v>
      </c>
      <c r="J484"/>
      <c r="K484" s="10"/>
      <c r="L484" s="10">
        <v>1</v>
      </c>
      <c r="M484" s="10"/>
    </row>
    <row r="485" spans="1:13" ht="17.399999999999999" customHeight="1" x14ac:dyDescent="0.35">
      <c r="A485" s="10">
        <v>443</v>
      </c>
      <c r="B485" s="10">
        <v>481</v>
      </c>
      <c r="D485" s="135" t="s">
        <v>1581</v>
      </c>
      <c r="E485" s="10" t="s">
        <v>1288</v>
      </c>
      <c r="G485" s="437" t="s">
        <v>247</v>
      </c>
      <c r="H485" s="437" t="s">
        <v>247</v>
      </c>
      <c r="I485" s="230" t="s">
        <v>247</v>
      </c>
      <c r="J485"/>
      <c r="K485" s="10"/>
      <c r="L485" s="10">
        <v>1</v>
      </c>
      <c r="M485" s="10"/>
    </row>
    <row r="486" spans="1:13" ht="17.399999999999999" customHeight="1" x14ac:dyDescent="0.35">
      <c r="A486" s="139">
        <v>444</v>
      </c>
      <c r="B486" s="139">
        <v>482</v>
      </c>
      <c r="D486" s="135" t="s">
        <v>1582</v>
      </c>
      <c r="E486" s="10" t="s">
        <v>1288</v>
      </c>
      <c r="G486" s="437" t="s">
        <v>247</v>
      </c>
      <c r="H486" s="437" t="s">
        <v>247</v>
      </c>
      <c r="I486" s="230" t="s">
        <v>247</v>
      </c>
      <c r="J486"/>
      <c r="K486" s="10"/>
      <c r="L486" s="10">
        <v>1</v>
      </c>
      <c r="M486" s="10"/>
    </row>
    <row r="487" spans="1:13" ht="17.399999999999999" customHeight="1" x14ac:dyDescent="0.35">
      <c r="A487" s="139">
        <v>445</v>
      </c>
      <c r="B487" s="10">
        <v>483</v>
      </c>
      <c r="D487" s="137" t="s">
        <v>1583</v>
      </c>
      <c r="E487" s="10" t="s">
        <v>1288</v>
      </c>
      <c r="G487" s="437" t="s">
        <v>247</v>
      </c>
      <c r="H487" s="437" t="s">
        <v>247</v>
      </c>
      <c r="I487" s="230" t="s">
        <v>247</v>
      </c>
      <c r="J487"/>
      <c r="K487" s="10"/>
      <c r="L487" s="10">
        <v>1</v>
      </c>
      <c r="M487" s="10"/>
    </row>
    <row r="488" spans="1:13" ht="17.399999999999999" customHeight="1" x14ac:dyDescent="0.35">
      <c r="A488" s="10">
        <v>446</v>
      </c>
      <c r="B488" s="139">
        <v>484</v>
      </c>
      <c r="D488" s="132" t="s">
        <v>2139</v>
      </c>
      <c r="E488" s="10" t="s">
        <v>1288</v>
      </c>
      <c r="G488" s="437" t="s">
        <v>247</v>
      </c>
      <c r="H488" s="437" t="s">
        <v>247</v>
      </c>
      <c r="I488" s="230" t="s">
        <v>247</v>
      </c>
      <c r="K488" s="10"/>
      <c r="L488" s="10"/>
      <c r="M488" s="285">
        <v>1</v>
      </c>
    </row>
    <row r="489" spans="1:13" ht="17.399999999999999" customHeight="1" x14ac:dyDescent="0.35">
      <c r="A489" s="139">
        <v>447</v>
      </c>
      <c r="B489" s="10">
        <v>485</v>
      </c>
      <c r="D489" s="137" t="s">
        <v>1584</v>
      </c>
      <c r="E489" s="10" t="s">
        <v>1288</v>
      </c>
      <c r="G489" s="437" t="s">
        <v>247</v>
      </c>
      <c r="H489" s="437" t="s">
        <v>247</v>
      </c>
      <c r="I489" s="230" t="s">
        <v>247</v>
      </c>
      <c r="J489"/>
      <c r="K489" s="10"/>
      <c r="L489" s="10">
        <v>1</v>
      </c>
      <c r="M489" s="10"/>
    </row>
    <row r="490" spans="1:13" ht="17.399999999999999" customHeight="1" x14ac:dyDescent="0.35">
      <c r="A490" s="10">
        <v>448</v>
      </c>
      <c r="B490" s="139">
        <v>486</v>
      </c>
      <c r="D490" s="130" t="s">
        <v>1585</v>
      </c>
      <c r="E490" s="10" t="s">
        <v>1288</v>
      </c>
      <c r="G490" s="437" t="s">
        <v>247</v>
      </c>
      <c r="H490" s="437" t="s">
        <v>247</v>
      </c>
      <c r="I490" s="230" t="s">
        <v>247</v>
      </c>
      <c r="J490"/>
      <c r="K490" s="10"/>
      <c r="L490" s="10">
        <v>1</v>
      </c>
      <c r="M490" s="10"/>
    </row>
    <row r="491" spans="1:13" ht="17.399999999999999" customHeight="1" x14ac:dyDescent="0.35">
      <c r="A491" s="139">
        <v>449</v>
      </c>
      <c r="B491" s="10">
        <v>487</v>
      </c>
      <c r="D491" s="135" t="s">
        <v>1586</v>
      </c>
      <c r="E491" s="10" t="s">
        <v>1288</v>
      </c>
      <c r="G491" s="437" t="s">
        <v>247</v>
      </c>
      <c r="H491" s="437" t="s">
        <v>247</v>
      </c>
      <c r="I491" s="230" t="s">
        <v>247</v>
      </c>
      <c r="J491"/>
      <c r="K491" s="10"/>
      <c r="L491" s="10">
        <v>1</v>
      </c>
      <c r="M491" s="10"/>
    </row>
    <row r="492" spans="1:13" ht="17.399999999999999" customHeight="1" x14ac:dyDescent="0.35">
      <c r="A492" s="10">
        <v>450</v>
      </c>
      <c r="B492" s="139">
        <v>488</v>
      </c>
      <c r="D492" s="136" t="s">
        <v>1587</v>
      </c>
      <c r="E492" s="10" t="s">
        <v>1288</v>
      </c>
      <c r="G492" s="437" t="s">
        <v>247</v>
      </c>
      <c r="H492" s="437" t="s">
        <v>247</v>
      </c>
      <c r="I492" s="230" t="s">
        <v>247</v>
      </c>
      <c r="J492"/>
      <c r="K492" s="10"/>
      <c r="L492" s="10">
        <v>1</v>
      </c>
      <c r="M492" s="10"/>
    </row>
    <row r="493" spans="1:13" ht="17.399999999999999" customHeight="1" x14ac:dyDescent="0.35">
      <c r="A493" s="139">
        <v>451</v>
      </c>
      <c r="B493" s="10">
        <v>489</v>
      </c>
      <c r="D493" s="137" t="s">
        <v>1588</v>
      </c>
      <c r="E493" s="10" t="s">
        <v>1288</v>
      </c>
      <c r="G493" s="437" t="s">
        <v>247</v>
      </c>
      <c r="H493" s="437" t="s">
        <v>247</v>
      </c>
      <c r="I493" s="230" t="s">
        <v>247</v>
      </c>
      <c r="J493"/>
      <c r="K493" s="10"/>
      <c r="L493" s="10">
        <v>1</v>
      </c>
      <c r="M493" s="10"/>
    </row>
    <row r="494" spans="1:13" ht="17.399999999999999" customHeight="1" x14ac:dyDescent="0.35">
      <c r="A494" s="10">
        <v>455</v>
      </c>
      <c r="B494" s="139">
        <v>490</v>
      </c>
      <c r="D494" s="135" t="s">
        <v>1589</v>
      </c>
      <c r="E494" s="10" t="s">
        <v>1288</v>
      </c>
      <c r="G494" s="437" t="s">
        <v>247</v>
      </c>
      <c r="H494" s="437" t="s">
        <v>247</v>
      </c>
      <c r="I494" s="230" t="s">
        <v>247</v>
      </c>
      <c r="J494"/>
      <c r="K494" s="10"/>
      <c r="L494" s="10">
        <v>1</v>
      </c>
      <c r="M494" s="10"/>
    </row>
    <row r="495" spans="1:13" ht="17.399999999999999" customHeight="1" x14ac:dyDescent="0.35">
      <c r="A495" s="139">
        <v>456</v>
      </c>
      <c r="B495" s="10">
        <v>491</v>
      </c>
      <c r="D495" s="134" t="s">
        <v>1590</v>
      </c>
      <c r="E495" s="10" t="s">
        <v>1288</v>
      </c>
      <c r="G495" s="437" t="s">
        <v>247</v>
      </c>
      <c r="H495" s="437" t="s">
        <v>247</v>
      </c>
      <c r="I495" s="230" t="s">
        <v>247</v>
      </c>
      <c r="J495"/>
      <c r="K495" s="10"/>
      <c r="L495" s="10">
        <v>1</v>
      </c>
      <c r="M495" s="10"/>
    </row>
    <row r="496" spans="1:13" ht="17.399999999999999" customHeight="1" x14ac:dyDescent="0.35">
      <c r="A496" s="10">
        <v>457</v>
      </c>
      <c r="B496" s="139">
        <v>492</v>
      </c>
      <c r="D496" s="137" t="s">
        <v>1591</v>
      </c>
      <c r="E496" s="10" t="s">
        <v>1288</v>
      </c>
      <c r="G496" s="437" t="s">
        <v>247</v>
      </c>
      <c r="H496" s="437" t="s">
        <v>247</v>
      </c>
      <c r="I496" s="230" t="s">
        <v>247</v>
      </c>
      <c r="J496"/>
      <c r="K496" s="10"/>
      <c r="L496" s="10">
        <v>1</v>
      </c>
      <c r="M496" s="10"/>
    </row>
    <row r="497" spans="1:13" ht="17.399999999999999" customHeight="1" x14ac:dyDescent="0.35">
      <c r="A497" s="139">
        <v>458</v>
      </c>
      <c r="B497" s="10">
        <v>493</v>
      </c>
      <c r="D497" s="130" t="s">
        <v>1592</v>
      </c>
      <c r="E497" s="10" t="s">
        <v>1288</v>
      </c>
      <c r="G497" s="437" t="s">
        <v>247</v>
      </c>
      <c r="H497" s="437" t="s">
        <v>247</v>
      </c>
      <c r="I497" s="230" t="s">
        <v>247</v>
      </c>
      <c r="K497" s="10"/>
      <c r="L497" s="10">
        <v>1</v>
      </c>
      <c r="M497" s="10"/>
    </row>
    <row r="498" spans="1:13" ht="17.399999999999999" customHeight="1" x14ac:dyDescent="0.35">
      <c r="A498" s="10">
        <v>459</v>
      </c>
      <c r="B498" s="139">
        <v>494</v>
      </c>
      <c r="D498" s="130" t="s">
        <v>1593</v>
      </c>
      <c r="E498" s="10" t="s">
        <v>1288</v>
      </c>
      <c r="G498" s="437" t="s">
        <v>247</v>
      </c>
      <c r="H498" s="437" t="s">
        <v>247</v>
      </c>
      <c r="I498" s="230" t="s">
        <v>247</v>
      </c>
      <c r="J498"/>
      <c r="K498" s="10"/>
      <c r="L498" s="10">
        <v>1</v>
      </c>
      <c r="M498" s="10"/>
    </row>
    <row r="499" spans="1:13" ht="17.399999999999999" customHeight="1" x14ac:dyDescent="0.35">
      <c r="A499" s="139">
        <v>460</v>
      </c>
      <c r="B499" s="10">
        <v>495</v>
      </c>
      <c r="D499" s="133" t="s">
        <v>1594</v>
      </c>
      <c r="E499" s="10" t="s">
        <v>1288</v>
      </c>
      <c r="G499" s="437" t="s">
        <v>247</v>
      </c>
      <c r="H499" s="437" t="s">
        <v>247</v>
      </c>
      <c r="I499" s="230" t="s">
        <v>247</v>
      </c>
      <c r="J499"/>
      <c r="K499" s="10"/>
      <c r="L499" s="10">
        <v>1</v>
      </c>
      <c r="M499" s="10"/>
    </row>
    <row r="500" spans="1:13" ht="17.399999999999999" customHeight="1" x14ac:dyDescent="0.35">
      <c r="A500" s="10">
        <v>461</v>
      </c>
      <c r="B500" s="139">
        <v>496</v>
      </c>
      <c r="D500" s="134" t="s">
        <v>1595</v>
      </c>
      <c r="E500" s="10" t="s">
        <v>1288</v>
      </c>
      <c r="G500" s="437" t="s">
        <v>247</v>
      </c>
      <c r="H500" s="437" t="s">
        <v>247</v>
      </c>
      <c r="I500" s="230" t="s">
        <v>247</v>
      </c>
      <c r="J500"/>
      <c r="K500" s="10"/>
      <c r="L500" s="10">
        <v>1</v>
      </c>
      <c r="M500" s="10"/>
    </row>
    <row r="501" spans="1:13" ht="17.399999999999999" customHeight="1" x14ac:dyDescent="0.35">
      <c r="A501" s="139">
        <v>462</v>
      </c>
      <c r="B501" s="10">
        <v>497</v>
      </c>
      <c r="D501" s="133" t="s">
        <v>1596</v>
      </c>
      <c r="E501" s="10" t="s">
        <v>1288</v>
      </c>
      <c r="G501" s="437" t="s">
        <v>247</v>
      </c>
      <c r="H501" s="437" t="s">
        <v>247</v>
      </c>
      <c r="I501" s="230" t="s">
        <v>247</v>
      </c>
      <c r="J501"/>
      <c r="K501" s="10"/>
      <c r="L501" s="10">
        <v>1</v>
      </c>
      <c r="M501" s="10"/>
    </row>
    <row r="502" spans="1:13" ht="17.399999999999999" customHeight="1" x14ac:dyDescent="0.35">
      <c r="A502" s="10">
        <v>463</v>
      </c>
      <c r="B502" s="139">
        <v>498</v>
      </c>
      <c r="D502" s="135" t="s">
        <v>1597</v>
      </c>
      <c r="E502" s="10" t="s">
        <v>1288</v>
      </c>
      <c r="G502" s="437" t="s">
        <v>247</v>
      </c>
      <c r="H502" s="437" t="s">
        <v>247</v>
      </c>
      <c r="I502" s="230" t="s">
        <v>247</v>
      </c>
      <c r="J502"/>
      <c r="K502" s="10"/>
      <c r="L502" s="10">
        <v>1</v>
      </c>
      <c r="M502" s="10"/>
    </row>
    <row r="503" spans="1:13" ht="17.399999999999999" customHeight="1" x14ac:dyDescent="0.35">
      <c r="A503" s="139">
        <v>464</v>
      </c>
      <c r="B503" s="10">
        <v>499</v>
      </c>
      <c r="D503" s="133" t="s">
        <v>1598</v>
      </c>
      <c r="E503" s="10" t="s">
        <v>1288</v>
      </c>
      <c r="G503" s="437" t="s">
        <v>247</v>
      </c>
      <c r="H503" s="437" t="s">
        <v>247</v>
      </c>
      <c r="I503" s="230" t="s">
        <v>247</v>
      </c>
      <c r="K503" s="10">
        <v>1</v>
      </c>
      <c r="L503" s="10"/>
      <c r="M503" s="10"/>
    </row>
    <row r="504" spans="1:13" ht="17.399999999999999" customHeight="1" x14ac:dyDescent="0.35">
      <c r="A504" s="10">
        <v>465</v>
      </c>
      <c r="B504" s="139">
        <v>500</v>
      </c>
      <c r="D504" s="130" t="s">
        <v>1599</v>
      </c>
      <c r="E504" s="10" t="s">
        <v>1288</v>
      </c>
      <c r="G504" s="437" t="s">
        <v>247</v>
      </c>
      <c r="H504" s="437" t="s">
        <v>247</v>
      </c>
      <c r="I504" s="230" t="s">
        <v>247</v>
      </c>
      <c r="J504"/>
      <c r="K504" s="10"/>
      <c r="L504" s="10">
        <v>1</v>
      </c>
      <c r="M504" s="10"/>
    </row>
    <row r="505" spans="1:13" ht="17.399999999999999" customHeight="1" x14ac:dyDescent="0.35">
      <c r="A505" s="139">
        <v>468</v>
      </c>
      <c r="B505" s="10">
        <v>501</v>
      </c>
      <c r="D505" s="133" t="s">
        <v>1600</v>
      </c>
      <c r="E505" s="10" t="s">
        <v>1288</v>
      </c>
      <c r="G505" s="437" t="s">
        <v>247</v>
      </c>
      <c r="H505" s="437" t="s">
        <v>247</v>
      </c>
      <c r="I505" s="230" t="s">
        <v>247</v>
      </c>
      <c r="J505"/>
      <c r="K505" s="10"/>
      <c r="L505" s="10">
        <v>1</v>
      </c>
      <c r="M505" s="10"/>
    </row>
    <row r="506" spans="1:13" ht="17.399999999999999" customHeight="1" x14ac:dyDescent="0.35">
      <c r="A506" s="10">
        <v>470</v>
      </c>
      <c r="B506" s="139">
        <v>502</v>
      </c>
      <c r="D506" s="137" t="s">
        <v>1601</v>
      </c>
      <c r="E506" s="10" t="s">
        <v>1288</v>
      </c>
      <c r="G506" s="437" t="s">
        <v>247</v>
      </c>
      <c r="H506" s="437" t="s">
        <v>247</v>
      </c>
      <c r="I506" s="230" t="s">
        <v>247</v>
      </c>
      <c r="J506"/>
      <c r="K506" s="10"/>
      <c r="L506" s="10">
        <v>1</v>
      </c>
      <c r="M506" s="10"/>
    </row>
    <row r="507" spans="1:13" ht="17.399999999999999" customHeight="1" x14ac:dyDescent="0.35">
      <c r="A507" s="139">
        <v>471</v>
      </c>
      <c r="B507" s="10">
        <v>503</v>
      </c>
      <c r="D507" s="130" t="s">
        <v>1602</v>
      </c>
      <c r="E507" s="10" t="s">
        <v>1288</v>
      </c>
      <c r="G507" s="437" t="s">
        <v>247</v>
      </c>
      <c r="H507" s="437" t="s">
        <v>247</v>
      </c>
      <c r="I507" s="230" t="s">
        <v>247</v>
      </c>
      <c r="J507"/>
      <c r="K507" s="10"/>
      <c r="L507" s="10">
        <v>1</v>
      </c>
      <c r="M507" s="10"/>
    </row>
    <row r="508" spans="1:13" ht="17.399999999999999" customHeight="1" x14ac:dyDescent="0.35">
      <c r="A508" s="10">
        <v>472</v>
      </c>
      <c r="B508" s="139">
        <v>504</v>
      </c>
      <c r="D508" s="130" t="s">
        <v>1603</v>
      </c>
      <c r="E508" s="10" t="s">
        <v>1288</v>
      </c>
      <c r="G508" s="437" t="s">
        <v>247</v>
      </c>
      <c r="H508" s="437" t="s">
        <v>247</v>
      </c>
      <c r="I508" s="230" t="s">
        <v>247</v>
      </c>
      <c r="J508"/>
      <c r="K508" s="10"/>
      <c r="L508" s="10">
        <v>1</v>
      </c>
      <c r="M508" s="10"/>
    </row>
    <row r="509" spans="1:13" ht="17.399999999999999" customHeight="1" x14ac:dyDescent="0.35">
      <c r="A509" s="139">
        <v>473</v>
      </c>
      <c r="B509" s="10">
        <v>505</v>
      </c>
      <c r="D509" s="134" t="s">
        <v>2361</v>
      </c>
      <c r="E509" s="452" t="s">
        <v>1288</v>
      </c>
      <c r="G509" s="437" t="s">
        <v>247</v>
      </c>
      <c r="H509" s="437" t="s">
        <v>247</v>
      </c>
      <c r="I509" s="230" t="s">
        <v>247</v>
      </c>
      <c r="K509" s="10"/>
      <c r="L509" s="10"/>
      <c r="M509" s="285">
        <v>1</v>
      </c>
    </row>
    <row r="510" spans="1:13" ht="17.399999999999999" customHeight="1" x14ac:dyDescent="0.35">
      <c r="A510" s="10">
        <v>474</v>
      </c>
      <c r="B510" s="139">
        <v>506</v>
      </c>
      <c r="D510" s="134" t="s">
        <v>1604</v>
      </c>
      <c r="E510" s="10" t="s">
        <v>1288</v>
      </c>
      <c r="G510" s="437" t="s">
        <v>247</v>
      </c>
      <c r="H510" s="437" t="s">
        <v>247</v>
      </c>
      <c r="I510" s="230" t="s">
        <v>247</v>
      </c>
      <c r="J510"/>
      <c r="K510" s="10"/>
      <c r="L510" s="10">
        <v>1</v>
      </c>
      <c r="M510" s="10"/>
    </row>
    <row r="511" spans="1:13" ht="17.399999999999999" customHeight="1" x14ac:dyDescent="0.35">
      <c r="A511" s="139">
        <v>475</v>
      </c>
      <c r="B511" s="10">
        <v>507</v>
      </c>
      <c r="D511" s="133" t="s">
        <v>1605</v>
      </c>
      <c r="E511" s="10" t="s">
        <v>1288</v>
      </c>
      <c r="G511" s="437" t="s">
        <v>247</v>
      </c>
      <c r="H511" s="437" t="s">
        <v>247</v>
      </c>
      <c r="I511" s="230" t="s">
        <v>247</v>
      </c>
      <c r="J511"/>
      <c r="K511" s="10"/>
      <c r="L511" s="10">
        <v>1</v>
      </c>
      <c r="M511" s="10"/>
    </row>
    <row r="512" spans="1:13" ht="17.399999999999999" customHeight="1" x14ac:dyDescent="0.35">
      <c r="A512" s="10">
        <v>476</v>
      </c>
      <c r="B512" s="139">
        <v>508</v>
      </c>
      <c r="D512" s="133" t="s">
        <v>217</v>
      </c>
      <c r="E512" s="452" t="s">
        <v>1288</v>
      </c>
      <c r="G512" s="437" t="s">
        <v>247</v>
      </c>
      <c r="H512" s="437" t="s">
        <v>247</v>
      </c>
      <c r="I512" s="230" t="s">
        <v>247</v>
      </c>
      <c r="J512"/>
      <c r="K512" s="10"/>
      <c r="L512" s="10">
        <v>1</v>
      </c>
      <c r="M512" s="10"/>
    </row>
    <row r="513" spans="1:13" ht="17.399999999999999" customHeight="1" x14ac:dyDescent="0.35">
      <c r="A513" s="139">
        <v>477</v>
      </c>
      <c r="B513" s="10">
        <v>509</v>
      </c>
      <c r="D513" s="133" t="s">
        <v>1606</v>
      </c>
      <c r="E513" s="10" t="s">
        <v>1288</v>
      </c>
      <c r="G513" s="437" t="s">
        <v>247</v>
      </c>
      <c r="H513" s="437" t="s">
        <v>247</v>
      </c>
      <c r="I513" s="230" t="s">
        <v>247</v>
      </c>
      <c r="J513"/>
      <c r="K513" s="10"/>
      <c r="L513" s="10">
        <v>1</v>
      </c>
      <c r="M513" s="10"/>
    </row>
    <row r="514" spans="1:13" ht="17.399999999999999" customHeight="1" x14ac:dyDescent="0.35">
      <c r="A514" s="10">
        <v>478</v>
      </c>
      <c r="B514" s="139">
        <v>510</v>
      </c>
      <c r="D514" s="137" t="s">
        <v>1607</v>
      </c>
      <c r="E514" s="452" t="s">
        <v>1288</v>
      </c>
      <c r="G514" s="437" t="s">
        <v>247</v>
      </c>
      <c r="H514" s="437" t="s">
        <v>247</v>
      </c>
      <c r="I514" s="230" t="s">
        <v>247</v>
      </c>
      <c r="J514"/>
      <c r="K514" s="10"/>
      <c r="L514" s="10">
        <v>1</v>
      </c>
      <c r="M514" s="10"/>
    </row>
    <row r="515" spans="1:13" ht="17.399999999999999" customHeight="1" x14ac:dyDescent="0.35">
      <c r="A515" s="139">
        <v>479</v>
      </c>
      <c r="B515" s="10">
        <v>511</v>
      </c>
      <c r="D515" s="133" t="s">
        <v>1608</v>
      </c>
      <c r="E515" s="10" t="s">
        <v>1288</v>
      </c>
      <c r="G515" s="437" t="s">
        <v>247</v>
      </c>
      <c r="H515" s="437" t="s">
        <v>247</v>
      </c>
      <c r="I515" s="230" t="s">
        <v>247</v>
      </c>
      <c r="J515"/>
      <c r="K515" s="10"/>
      <c r="L515" s="10">
        <v>1</v>
      </c>
      <c r="M515" s="10"/>
    </row>
    <row r="516" spans="1:13" ht="17.399999999999999" customHeight="1" x14ac:dyDescent="0.35">
      <c r="A516" s="10">
        <v>480</v>
      </c>
      <c r="B516" s="139">
        <v>512</v>
      </c>
      <c r="D516" s="135" t="s">
        <v>1609</v>
      </c>
      <c r="E516" s="10" t="s">
        <v>1288</v>
      </c>
      <c r="G516" s="437" t="s">
        <v>247</v>
      </c>
      <c r="H516" s="437" t="s">
        <v>247</v>
      </c>
      <c r="I516" s="230" t="s">
        <v>247</v>
      </c>
      <c r="J516"/>
      <c r="K516" s="10"/>
      <c r="L516" s="10">
        <v>1</v>
      </c>
      <c r="M516" s="10"/>
    </row>
    <row r="517" spans="1:13" ht="17.399999999999999" customHeight="1" x14ac:dyDescent="0.35">
      <c r="A517" s="139">
        <v>481</v>
      </c>
      <c r="B517" s="10">
        <v>513</v>
      </c>
      <c r="D517" s="130" t="s">
        <v>1610</v>
      </c>
      <c r="E517" s="10" t="s">
        <v>1288</v>
      </c>
      <c r="G517" s="437" t="s">
        <v>247</v>
      </c>
      <c r="H517" s="437" t="s">
        <v>247</v>
      </c>
      <c r="I517" s="230" t="s">
        <v>247</v>
      </c>
      <c r="J517"/>
      <c r="K517" s="10"/>
      <c r="L517" s="10">
        <v>1</v>
      </c>
      <c r="M517" s="10"/>
    </row>
    <row r="518" spans="1:13" ht="17.399999999999999" customHeight="1" x14ac:dyDescent="0.35">
      <c r="A518" s="10">
        <v>483</v>
      </c>
      <c r="B518" s="139">
        <v>514</v>
      </c>
      <c r="D518" s="133" t="s">
        <v>1611</v>
      </c>
      <c r="E518" s="10" t="s">
        <v>1288</v>
      </c>
      <c r="G518" s="437" t="s">
        <v>247</v>
      </c>
      <c r="H518" s="437" t="s">
        <v>247</v>
      </c>
      <c r="I518" s="230" t="s">
        <v>247</v>
      </c>
      <c r="J518"/>
      <c r="K518" s="10"/>
      <c r="L518" s="10">
        <v>1</v>
      </c>
      <c r="M518" s="10"/>
    </row>
    <row r="519" spans="1:13" ht="17.399999999999999" customHeight="1" x14ac:dyDescent="0.35">
      <c r="A519" s="139">
        <v>486</v>
      </c>
      <c r="B519" s="10">
        <v>515</v>
      </c>
      <c r="D519" s="136" t="s">
        <v>1612</v>
      </c>
      <c r="E519" s="10" t="s">
        <v>1288</v>
      </c>
      <c r="G519" s="437" t="s">
        <v>247</v>
      </c>
      <c r="H519" s="437" t="s">
        <v>247</v>
      </c>
      <c r="I519" s="230" t="s">
        <v>247</v>
      </c>
      <c r="J519"/>
      <c r="K519" s="10"/>
      <c r="L519" s="10">
        <v>1</v>
      </c>
      <c r="M519" s="10"/>
    </row>
    <row r="520" spans="1:13" ht="17.399999999999999" customHeight="1" x14ac:dyDescent="0.35">
      <c r="A520" s="10">
        <v>487</v>
      </c>
      <c r="B520" s="139">
        <v>516</v>
      </c>
      <c r="D520" s="130" t="s">
        <v>1613</v>
      </c>
      <c r="E520" s="10" t="s">
        <v>1288</v>
      </c>
      <c r="G520" s="437" t="s">
        <v>247</v>
      </c>
      <c r="H520" s="437" t="s">
        <v>247</v>
      </c>
      <c r="I520" s="230" t="s">
        <v>247</v>
      </c>
      <c r="J520"/>
      <c r="K520" s="10"/>
      <c r="L520" s="10">
        <v>1</v>
      </c>
      <c r="M520" s="10"/>
    </row>
    <row r="521" spans="1:13" ht="17.399999999999999" customHeight="1" x14ac:dyDescent="0.35">
      <c r="A521" s="139">
        <v>490</v>
      </c>
      <c r="B521" s="10">
        <v>517</v>
      </c>
      <c r="D521" s="133" t="s">
        <v>1614</v>
      </c>
      <c r="E521" s="10" t="s">
        <v>1288</v>
      </c>
      <c r="G521" s="437" t="s">
        <v>247</v>
      </c>
      <c r="H521" s="437" t="s">
        <v>247</v>
      </c>
      <c r="I521" s="230" t="s">
        <v>247</v>
      </c>
      <c r="J521"/>
      <c r="K521" s="10"/>
      <c r="L521" s="10">
        <v>1</v>
      </c>
      <c r="M521" s="10"/>
    </row>
    <row r="522" spans="1:13" ht="17.399999999999999" customHeight="1" x14ac:dyDescent="0.35">
      <c r="A522" s="139">
        <v>491</v>
      </c>
      <c r="B522" s="139">
        <v>518</v>
      </c>
      <c r="D522" s="133" t="s">
        <v>1615</v>
      </c>
      <c r="E522" s="10" t="s">
        <v>1288</v>
      </c>
      <c r="G522" s="437" t="s">
        <v>247</v>
      </c>
      <c r="H522" s="437" t="s">
        <v>247</v>
      </c>
      <c r="I522" s="230" t="s">
        <v>247</v>
      </c>
      <c r="J522"/>
      <c r="K522" s="10"/>
      <c r="L522" s="10">
        <v>1</v>
      </c>
      <c r="M522" s="10"/>
    </row>
    <row r="523" spans="1:13" ht="17.399999999999999" customHeight="1" x14ac:dyDescent="0.35">
      <c r="A523" s="10">
        <v>492</v>
      </c>
      <c r="B523" s="10">
        <v>519</v>
      </c>
      <c r="D523" s="132" t="s">
        <v>1616</v>
      </c>
      <c r="E523" s="10" t="s">
        <v>1288</v>
      </c>
      <c r="G523" s="437" t="s">
        <v>247</v>
      </c>
      <c r="H523" s="437" t="s">
        <v>247</v>
      </c>
      <c r="I523" s="230" t="s">
        <v>247</v>
      </c>
      <c r="J523"/>
      <c r="K523" s="10"/>
      <c r="L523" s="10">
        <v>1</v>
      </c>
      <c r="M523" s="10"/>
    </row>
    <row r="524" spans="1:13" ht="17.399999999999999" customHeight="1" x14ac:dyDescent="0.35">
      <c r="A524" s="139">
        <v>493</v>
      </c>
      <c r="B524" s="139">
        <v>520</v>
      </c>
      <c r="D524" s="133" t="s">
        <v>1617</v>
      </c>
      <c r="E524" s="10" t="s">
        <v>1288</v>
      </c>
      <c r="G524" s="437" t="s">
        <v>247</v>
      </c>
      <c r="H524" s="437" t="s">
        <v>247</v>
      </c>
      <c r="I524" s="230" t="s">
        <v>247</v>
      </c>
      <c r="J524"/>
      <c r="K524" s="10"/>
      <c r="L524" s="10">
        <v>1</v>
      </c>
      <c r="M524" s="10"/>
    </row>
    <row r="525" spans="1:13" ht="17.399999999999999" customHeight="1" x14ac:dyDescent="0.35">
      <c r="A525" s="10">
        <v>494</v>
      </c>
      <c r="B525" s="10">
        <v>521</v>
      </c>
      <c r="D525" s="137" t="s">
        <v>1618</v>
      </c>
      <c r="E525" s="452" t="s">
        <v>1288</v>
      </c>
      <c r="G525" s="437" t="s">
        <v>247</v>
      </c>
      <c r="H525" s="437" t="s">
        <v>247</v>
      </c>
      <c r="I525" s="230" t="s">
        <v>247</v>
      </c>
      <c r="J525"/>
      <c r="K525" s="10"/>
      <c r="L525" s="10">
        <v>1</v>
      </c>
      <c r="M525" s="10"/>
    </row>
    <row r="526" spans="1:13" ht="17.399999999999999" customHeight="1" x14ac:dyDescent="0.35">
      <c r="A526" s="139">
        <v>495</v>
      </c>
      <c r="B526" s="139">
        <v>522</v>
      </c>
      <c r="D526" s="130" t="s">
        <v>1619</v>
      </c>
      <c r="E526" s="452" t="s">
        <v>1288</v>
      </c>
      <c r="G526" s="437" t="s">
        <v>247</v>
      </c>
      <c r="H526" s="437" t="s">
        <v>247</v>
      </c>
      <c r="I526" s="230" t="s">
        <v>247</v>
      </c>
      <c r="J526"/>
      <c r="K526" s="10"/>
      <c r="L526" s="10">
        <v>1</v>
      </c>
      <c r="M526" s="10"/>
    </row>
    <row r="527" spans="1:13" ht="17.399999999999999" customHeight="1" x14ac:dyDescent="0.35">
      <c r="A527" s="10">
        <v>496</v>
      </c>
      <c r="B527" s="10">
        <v>523</v>
      </c>
      <c r="D527" s="133" t="s">
        <v>1620</v>
      </c>
      <c r="E527" s="10" t="s">
        <v>1288</v>
      </c>
      <c r="G527" s="437" t="s">
        <v>247</v>
      </c>
      <c r="H527" s="437" t="s">
        <v>247</v>
      </c>
      <c r="I527" s="230" t="s">
        <v>247</v>
      </c>
      <c r="J527"/>
      <c r="K527" s="10"/>
      <c r="L527" s="10">
        <v>1</v>
      </c>
      <c r="M527" s="10"/>
    </row>
    <row r="528" spans="1:13" ht="17.399999999999999" customHeight="1" x14ac:dyDescent="0.35">
      <c r="A528" s="139">
        <v>497</v>
      </c>
      <c r="B528" s="139">
        <v>524</v>
      </c>
      <c r="D528" s="135" t="s">
        <v>1621</v>
      </c>
      <c r="E528" s="10" t="s">
        <v>1288</v>
      </c>
      <c r="G528" s="437" t="s">
        <v>247</v>
      </c>
      <c r="H528" s="437" t="s">
        <v>247</v>
      </c>
      <c r="I528" s="230" t="s">
        <v>247</v>
      </c>
      <c r="J528"/>
      <c r="K528" s="10"/>
      <c r="L528" s="10">
        <v>1</v>
      </c>
      <c r="M528" s="10"/>
    </row>
    <row r="529" spans="1:18" ht="17.399999999999999" customHeight="1" x14ac:dyDescent="0.35">
      <c r="A529" s="10">
        <v>498</v>
      </c>
      <c r="B529" s="10">
        <v>525</v>
      </c>
      <c r="D529" s="133" t="s">
        <v>1622</v>
      </c>
      <c r="E529" s="10" t="s">
        <v>1288</v>
      </c>
      <c r="G529" s="437" t="s">
        <v>247</v>
      </c>
      <c r="H529" s="437" t="s">
        <v>247</v>
      </c>
      <c r="I529" s="230" t="s">
        <v>247</v>
      </c>
      <c r="J529"/>
      <c r="K529" s="10"/>
      <c r="L529" s="10">
        <v>1</v>
      </c>
      <c r="M529" s="10"/>
      <c r="P529" s="13"/>
      <c r="Q529" s="13"/>
      <c r="R529" s="13"/>
    </row>
    <row r="530" spans="1:18" ht="17.399999999999999" customHeight="1" x14ac:dyDescent="0.35">
      <c r="A530" s="139">
        <v>499</v>
      </c>
      <c r="B530" s="139">
        <v>526</v>
      </c>
      <c r="D530" s="133" t="s">
        <v>1623</v>
      </c>
      <c r="E530" s="10" t="s">
        <v>1288</v>
      </c>
      <c r="G530" s="437" t="s">
        <v>247</v>
      </c>
      <c r="H530" s="437" t="s">
        <v>247</v>
      </c>
      <c r="I530" s="230" t="s">
        <v>247</v>
      </c>
      <c r="J530"/>
      <c r="K530" s="10"/>
      <c r="L530" s="10">
        <v>1</v>
      </c>
      <c r="M530" s="10"/>
      <c r="P530" s="13"/>
      <c r="Q530" s="13"/>
      <c r="R530" s="13"/>
    </row>
    <row r="531" spans="1:18" ht="17.399999999999999" customHeight="1" x14ac:dyDescent="0.35">
      <c r="A531" s="10">
        <v>500</v>
      </c>
      <c r="B531" s="10">
        <v>527</v>
      </c>
      <c r="D531" s="132" t="s">
        <v>2624</v>
      </c>
      <c r="E531" s="10" t="s">
        <v>1288</v>
      </c>
      <c r="G531" s="437" t="s">
        <v>247</v>
      </c>
      <c r="H531" s="437" t="s">
        <v>247</v>
      </c>
      <c r="I531" s="230" t="s">
        <v>247</v>
      </c>
      <c r="K531" s="10"/>
      <c r="L531" s="10"/>
      <c r="M531" s="285">
        <v>1</v>
      </c>
      <c r="P531" s="13"/>
      <c r="Q531" s="13"/>
      <c r="R531" s="13"/>
    </row>
    <row r="532" spans="1:18" ht="17.399999999999999" customHeight="1" x14ac:dyDescent="0.35">
      <c r="A532" s="139">
        <v>502</v>
      </c>
      <c r="B532" s="139">
        <v>528</v>
      </c>
      <c r="D532" s="133" t="s">
        <v>1625</v>
      </c>
      <c r="E532" s="10" t="s">
        <v>1288</v>
      </c>
      <c r="G532" s="437" t="s">
        <v>247</v>
      </c>
      <c r="H532" s="437" t="s">
        <v>247</v>
      </c>
      <c r="I532" s="230" t="s">
        <v>247</v>
      </c>
      <c r="J532"/>
      <c r="K532" s="10"/>
      <c r="L532" s="10">
        <v>1</v>
      </c>
      <c r="M532" s="10"/>
      <c r="P532" s="13"/>
      <c r="Q532" s="13"/>
      <c r="R532" s="13"/>
    </row>
    <row r="533" spans="1:18" ht="17.399999999999999" customHeight="1" x14ac:dyDescent="0.35">
      <c r="A533" s="10">
        <v>503</v>
      </c>
      <c r="B533" s="10">
        <v>529</v>
      </c>
      <c r="D533" s="130" t="s">
        <v>277</v>
      </c>
      <c r="E533" s="452" t="s">
        <v>1288</v>
      </c>
      <c r="G533" s="437" t="s">
        <v>247</v>
      </c>
      <c r="H533" s="437" t="s">
        <v>247</v>
      </c>
      <c r="I533" s="230" t="s">
        <v>247</v>
      </c>
      <c r="J533"/>
      <c r="K533" s="10"/>
      <c r="L533" s="10">
        <v>1</v>
      </c>
      <c r="M533" s="10"/>
      <c r="P533" s="13"/>
      <c r="Q533" s="13"/>
      <c r="R533" s="13"/>
    </row>
    <row r="534" spans="1:18" ht="17.399999999999999" customHeight="1" x14ac:dyDescent="0.35">
      <c r="A534" s="139">
        <v>504</v>
      </c>
      <c r="B534" s="139">
        <v>530</v>
      </c>
      <c r="D534" s="130" t="s">
        <v>1626</v>
      </c>
      <c r="E534" s="10" t="s">
        <v>1288</v>
      </c>
      <c r="G534" s="437" t="s">
        <v>247</v>
      </c>
      <c r="H534" s="437" t="s">
        <v>247</v>
      </c>
      <c r="I534" s="230" t="s">
        <v>247</v>
      </c>
      <c r="J534"/>
      <c r="K534" s="10"/>
      <c r="L534" s="10">
        <v>1</v>
      </c>
      <c r="M534" s="10"/>
      <c r="P534" s="13"/>
      <c r="Q534" s="13"/>
      <c r="R534" s="13"/>
    </row>
    <row r="535" spans="1:18" ht="17.399999999999999" customHeight="1" x14ac:dyDescent="0.35">
      <c r="A535" s="10">
        <v>505</v>
      </c>
      <c r="B535" s="10">
        <v>531</v>
      </c>
      <c r="D535" s="136" t="s">
        <v>3075</v>
      </c>
      <c r="E535" s="452" t="s">
        <v>1288</v>
      </c>
      <c r="G535" s="437" t="s">
        <v>247</v>
      </c>
      <c r="H535" s="437" t="s">
        <v>247</v>
      </c>
      <c r="I535" s="230" t="s">
        <v>247</v>
      </c>
      <c r="J535"/>
      <c r="K535" s="10"/>
      <c r="L535" s="10">
        <v>1</v>
      </c>
      <c r="M535" s="10"/>
      <c r="P535" s="13"/>
      <c r="Q535" s="13"/>
      <c r="R535" s="13"/>
    </row>
    <row r="536" spans="1:18" ht="17.399999999999999" customHeight="1" x14ac:dyDescent="0.35">
      <c r="A536" s="139">
        <v>506</v>
      </c>
      <c r="B536" s="139">
        <v>532</v>
      </c>
      <c r="D536" s="130" t="s">
        <v>223</v>
      </c>
      <c r="E536" s="452" t="s">
        <v>1288</v>
      </c>
      <c r="G536" s="437" t="s">
        <v>247</v>
      </c>
      <c r="H536" s="437" t="s">
        <v>247</v>
      </c>
      <c r="I536" s="230" t="s">
        <v>247</v>
      </c>
      <c r="J536"/>
      <c r="K536" s="10"/>
      <c r="L536" s="10">
        <v>1</v>
      </c>
      <c r="M536" s="10"/>
      <c r="P536" s="13"/>
      <c r="Q536" s="13"/>
      <c r="R536" s="13"/>
    </row>
    <row r="537" spans="1:18" ht="17.399999999999999" customHeight="1" x14ac:dyDescent="0.35">
      <c r="A537" s="10">
        <v>507</v>
      </c>
      <c r="B537" s="10">
        <v>533</v>
      </c>
      <c r="D537" s="133" t="s">
        <v>1627</v>
      </c>
      <c r="E537" s="10" t="s">
        <v>1288</v>
      </c>
      <c r="G537" s="437" t="s">
        <v>247</v>
      </c>
      <c r="H537" s="437" t="s">
        <v>247</v>
      </c>
      <c r="I537" s="230" t="s">
        <v>247</v>
      </c>
      <c r="J537"/>
      <c r="K537" s="10"/>
      <c r="L537" s="10">
        <v>1</v>
      </c>
      <c r="M537" s="10"/>
      <c r="P537" s="13"/>
      <c r="Q537" s="13"/>
      <c r="R537" s="13"/>
    </row>
    <row r="538" spans="1:18" ht="17.399999999999999" customHeight="1" x14ac:dyDescent="0.35">
      <c r="A538" s="139">
        <v>508</v>
      </c>
      <c r="B538" s="139">
        <v>534</v>
      </c>
      <c r="D538" s="133" t="s">
        <v>1628</v>
      </c>
      <c r="E538" s="10" t="s">
        <v>1288</v>
      </c>
      <c r="G538" s="437" t="s">
        <v>247</v>
      </c>
      <c r="H538" s="437" t="s">
        <v>247</v>
      </c>
      <c r="I538" s="230" t="s">
        <v>247</v>
      </c>
      <c r="J538"/>
      <c r="K538" s="10"/>
      <c r="L538" s="10">
        <v>1</v>
      </c>
      <c r="M538" s="10"/>
      <c r="P538" s="13"/>
      <c r="Q538" s="13"/>
      <c r="R538" s="13"/>
    </row>
    <row r="539" spans="1:18" s="13" customFormat="1" ht="17.399999999999999" customHeight="1" x14ac:dyDescent="0.35">
      <c r="A539" s="10">
        <v>509</v>
      </c>
      <c r="B539" s="10">
        <v>535</v>
      </c>
      <c r="C539"/>
      <c r="D539" s="132" t="s">
        <v>1976</v>
      </c>
      <c r="E539" s="452" t="s">
        <v>1288</v>
      </c>
      <c r="F539" s="2"/>
      <c r="G539" s="437" t="s">
        <v>247</v>
      </c>
      <c r="H539" s="437" t="s">
        <v>247</v>
      </c>
      <c r="I539" s="230" t="s">
        <v>247</v>
      </c>
      <c r="J539" s="187"/>
      <c r="K539" s="10">
        <v>1</v>
      </c>
      <c r="L539" s="10"/>
      <c r="M539" s="10"/>
      <c r="O539" s="19"/>
    </row>
    <row r="540" spans="1:18" s="13" customFormat="1" ht="17.399999999999999" customHeight="1" x14ac:dyDescent="0.35">
      <c r="A540" s="139">
        <v>510</v>
      </c>
      <c r="B540" s="139">
        <v>536</v>
      </c>
      <c r="C540"/>
      <c r="D540" s="135" t="s">
        <v>1629</v>
      </c>
      <c r="E540" s="10" t="s">
        <v>1288</v>
      </c>
      <c r="F540" s="2"/>
      <c r="G540" s="437" t="s">
        <v>247</v>
      </c>
      <c r="H540" s="437" t="s">
        <v>247</v>
      </c>
      <c r="I540" s="230" t="s">
        <v>247</v>
      </c>
      <c r="J540"/>
      <c r="K540" s="10"/>
      <c r="L540" s="10">
        <v>1</v>
      </c>
      <c r="M540" s="10"/>
      <c r="O540" s="19"/>
    </row>
    <row r="541" spans="1:18" s="13" customFormat="1" ht="17.399999999999999" customHeight="1" x14ac:dyDescent="0.35">
      <c r="A541" s="10">
        <v>511</v>
      </c>
      <c r="B541" s="10">
        <v>537</v>
      </c>
      <c r="C541"/>
      <c r="D541" s="133" t="s">
        <v>1630</v>
      </c>
      <c r="E541" s="10" t="s">
        <v>1288</v>
      </c>
      <c r="F541" s="2"/>
      <c r="G541" s="437" t="s">
        <v>247</v>
      </c>
      <c r="H541" s="437" t="s">
        <v>247</v>
      </c>
      <c r="I541" s="230" t="s">
        <v>247</v>
      </c>
      <c r="J541"/>
      <c r="K541" s="10"/>
      <c r="L541" s="10">
        <v>1</v>
      </c>
      <c r="M541" s="10"/>
      <c r="O541" s="19"/>
    </row>
    <row r="542" spans="1:18" s="13" customFormat="1" ht="17.399999999999999" customHeight="1" x14ac:dyDescent="0.35">
      <c r="A542" s="139">
        <v>513</v>
      </c>
      <c r="B542" s="139">
        <v>538</v>
      </c>
      <c r="C542"/>
      <c r="D542" s="132" t="s">
        <v>1631</v>
      </c>
      <c r="E542" s="10" t="s">
        <v>1288</v>
      </c>
      <c r="F542" s="2"/>
      <c r="G542" s="437" t="s">
        <v>247</v>
      </c>
      <c r="H542" s="437" t="s">
        <v>247</v>
      </c>
      <c r="I542" s="230" t="s">
        <v>247</v>
      </c>
      <c r="J542"/>
      <c r="K542" s="10"/>
      <c r="L542" s="10">
        <v>1</v>
      </c>
      <c r="M542" s="10"/>
      <c r="O542" s="19"/>
    </row>
    <row r="543" spans="1:18" s="13" customFormat="1" ht="17.399999999999999" customHeight="1" x14ac:dyDescent="0.35">
      <c r="A543" s="10">
        <v>514</v>
      </c>
      <c r="B543" s="10">
        <v>539</v>
      </c>
      <c r="C543"/>
      <c r="D543" s="130" t="s">
        <v>1632</v>
      </c>
      <c r="E543" s="10" t="s">
        <v>1288</v>
      </c>
      <c r="F543" s="2"/>
      <c r="G543" s="437" t="s">
        <v>247</v>
      </c>
      <c r="H543" s="437" t="s">
        <v>247</v>
      </c>
      <c r="I543" s="230" t="s">
        <v>247</v>
      </c>
      <c r="J543"/>
      <c r="K543" s="10"/>
      <c r="L543" s="10">
        <v>1</v>
      </c>
      <c r="M543" s="10"/>
      <c r="O543" s="19"/>
    </row>
    <row r="544" spans="1:18" s="13" customFormat="1" ht="17.399999999999999" customHeight="1" x14ac:dyDescent="0.35">
      <c r="A544" s="139">
        <v>517</v>
      </c>
      <c r="B544" s="139">
        <v>540</v>
      </c>
      <c r="C544"/>
      <c r="D544" s="130" t="s">
        <v>2143</v>
      </c>
      <c r="E544" s="452" t="s">
        <v>1288</v>
      </c>
      <c r="F544" s="2"/>
      <c r="G544" s="437" t="s">
        <v>247</v>
      </c>
      <c r="H544" s="437" t="s">
        <v>247</v>
      </c>
      <c r="I544" s="230" t="s">
        <v>247</v>
      </c>
      <c r="J544" s="187"/>
      <c r="K544" s="10"/>
      <c r="L544" s="10"/>
      <c r="M544" s="285">
        <v>1</v>
      </c>
      <c r="O544" s="19"/>
    </row>
    <row r="545" spans="1:15" s="13" customFormat="1" ht="17.399999999999999" customHeight="1" x14ac:dyDescent="0.35">
      <c r="A545" s="10">
        <v>519</v>
      </c>
      <c r="B545" s="10">
        <v>541</v>
      </c>
      <c r="C545"/>
      <c r="D545" s="135" t="s">
        <v>1633</v>
      </c>
      <c r="E545" s="10" t="s">
        <v>1288</v>
      </c>
      <c r="F545" s="2"/>
      <c r="G545" s="437" t="s">
        <v>247</v>
      </c>
      <c r="H545" s="437" t="s">
        <v>247</v>
      </c>
      <c r="I545" s="230" t="s">
        <v>247</v>
      </c>
      <c r="J545"/>
      <c r="K545" s="10"/>
      <c r="L545" s="10">
        <v>1</v>
      </c>
      <c r="M545" s="10"/>
      <c r="O545" s="19"/>
    </row>
    <row r="546" spans="1:15" s="13" customFormat="1" ht="17.399999999999999" customHeight="1" x14ac:dyDescent="0.35">
      <c r="A546" s="139">
        <v>522</v>
      </c>
      <c r="B546" s="139">
        <v>542</v>
      </c>
      <c r="C546"/>
      <c r="D546" s="133" t="s">
        <v>1634</v>
      </c>
      <c r="E546" s="10" t="s">
        <v>1288</v>
      </c>
      <c r="F546" s="2"/>
      <c r="G546" s="437" t="s">
        <v>247</v>
      </c>
      <c r="H546" s="437" t="s">
        <v>247</v>
      </c>
      <c r="I546" s="230" t="s">
        <v>247</v>
      </c>
      <c r="J546"/>
      <c r="K546" s="10"/>
      <c r="L546" s="10">
        <v>1</v>
      </c>
      <c r="M546" s="10"/>
      <c r="O546" s="19"/>
    </row>
    <row r="547" spans="1:15" s="13" customFormat="1" ht="17.399999999999999" customHeight="1" x14ac:dyDescent="0.35">
      <c r="A547" s="10">
        <v>523</v>
      </c>
      <c r="B547" s="10">
        <v>543</v>
      </c>
      <c r="C547"/>
      <c r="D547" s="133" t="s">
        <v>1635</v>
      </c>
      <c r="E547" s="10" t="s">
        <v>1288</v>
      </c>
      <c r="F547" s="2"/>
      <c r="G547" s="437" t="s">
        <v>247</v>
      </c>
      <c r="H547" s="437" t="s">
        <v>247</v>
      </c>
      <c r="I547" s="230" t="s">
        <v>247</v>
      </c>
      <c r="J547"/>
      <c r="K547" s="10"/>
      <c r="L547" s="10">
        <v>1</v>
      </c>
      <c r="M547" s="10"/>
      <c r="O547" s="19"/>
    </row>
    <row r="548" spans="1:15" s="13" customFormat="1" ht="17.399999999999999" customHeight="1" x14ac:dyDescent="0.35">
      <c r="A548" s="139">
        <v>525</v>
      </c>
      <c r="B548" s="139">
        <v>544</v>
      </c>
      <c r="C548"/>
      <c r="D548" s="133" t="s">
        <v>1636</v>
      </c>
      <c r="E548" s="10" t="s">
        <v>1288</v>
      </c>
      <c r="F548" s="2"/>
      <c r="G548" s="437" t="s">
        <v>247</v>
      </c>
      <c r="H548" s="437" t="s">
        <v>247</v>
      </c>
      <c r="I548" s="230" t="s">
        <v>247</v>
      </c>
      <c r="J548"/>
      <c r="K548" s="10"/>
      <c r="L548" s="10">
        <v>1</v>
      </c>
      <c r="M548" s="10"/>
      <c r="O548" s="19"/>
    </row>
    <row r="549" spans="1:15" s="13" customFormat="1" ht="17.399999999999999" customHeight="1" x14ac:dyDescent="0.35">
      <c r="A549" s="10">
        <v>526</v>
      </c>
      <c r="B549" s="10">
        <v>545</v>
      </c>
      <c r="C549"/>
      <c r="D549" s="133" t="s">
        <v>1637</v>
      </c>
      <c r="E549" s="10" t="s">
        <v>1288</v>
      </c>
      <c r="F549" s="2"/>
      <c r="G549" s="437" t="s">
        <v>247</v>
      </c>
      <c r="H549" s="437" t="s">
        <v>247</v>
      </c>
      <c r="I549" s="230" t="s">
        <v>247</v>
      </c>
      <c r="J549"/>
      <c r="K549" s="10"/>
      <c r="L549" s="10">
        <v>1</v>
      </c>
      <c r="M549" s="10"/>
      <c r="O549" s="19"/>
    </row>
    <row r="550" spans="1:15" s="13" customFormat="1" ht="17.399999999999999" customHeight="1" x14ac:dyDescent="0.35">
      <c r="A550" s="139">
        <v>527</v>
      </c>
      <c r="B550" s="139">
        <v>546</v>
      </c>
      <c r="C550"/>
      <c r="D550" s="133" t="s">
        <v>237</v>
      </c>
      <c r="E550" s="10" t="s">
        <v>1288</v>
      </c>
      <c r="F550" s="2"/>
      <c r="G550" s="437" t="s">
        <v>247</v>
      </c>
      <c r="H550" s="437" t="s">
        <v>247</v>
      </c>
      <c r="I550" s="230" t="s">
        <v>247</v>
      </c>
      <c r="J550"/>
      <c r="K550" s="10"/>
      <c r="L550" s="10">
        <v>1</v>
      </c>
      <c r="M550" s="10"/>
      <c r="O550" s="19"/>
    </row>
    <row r="551" spans="1:15" s="13" customFormat="1" ht="17.399999999999999" customHeight="1" x14ac:dyDescent="0.35">
      <c r="A551" s="10">
        <v>529</v>
      </c>
      <c r="B551" s="10">
        <v>547</v>
      </c>
      <c r="C551"/>
      <c r="D551" s="135" t="s">
        <v>2728</v>
      </c>
      <c r="E551" s="10" t="s">
        <v>1288</v>
      </c>
      <c r="F551" s="2"/>
      <c r="G551" s="437" t="s">
        <v>247</v>
      </c>
      <c r="H551" s="437" t="s">
        <v>247</v>
      </c>
      <c r="I551" s="230" t="s">
        <v>247</v>
      </c>
      <c r="J551"/>
      <c r="K551" s="10">
        <v>1</v>
      </c>
      <c r="L551" s="10"/>
      <c r="M551" s="10"/>
      <c r="O551" s="19"/>
    </row>
    <row r="552" spans="1:15" s="13" customFormat="1" ht="17.399999999999999" customHeight="1" x14ac:dyDescent="0.35">
      <c r="A552" s="139">
        <v>533</v>
      </c>
      <c r="B552" s="139">
        <v>548</v>
      </c>
      <c r="C552"/>
      <c r="D552" s="133" t="s">
        <v>1638</v>
      </c>
      <c r="E552" s="10" t="s">
        <v>1288</v>
      </c>
      <c r="F552" s="2"/>
      <c r="G552" s="437" t="s">
        <v>247</v>
      </c>
      <c r="H552" s="437" t="s">
        <v>247</v>
      </c>
      <c r="I552" s="230" t="s">
        <v>247</v>
      </c>
      <c r="J552"/>
      <c r="K552" s="10"/>
      <c r="L552" s="10">
        <v>1</v>
      </c>
      <c r="M552" s="10"/>
      <c r="O552" s="19"/>
    </row>
    <row r="553" spans="1:15" s="13" customFormat="1" ht="17.399999999999999" customHeight="1" x14ac:dyDescent="0.35">
      <c r="A553" s="10">
        <v>534</v>
      </c>
      <c r="B553" s="10">
        <v>549</v>
      </c>
      <c r="C553"/>
      <c r="D553" s="132" t="s">
        <v>1639</v>
      </c>
      <c r="E553" s="10" t="s">
        <v>1288</v>
      </c>
      <c r="F553" s="2"/>
      <c r="G553" s="437" t="s">
        <v>247</v>
      </c>
      <c r="H553" s="437" t="s">
        <v>247</v>
      </c>
      <c r="I553" s="230" t="s">
        <v>247</v>
      </c>
      <c r="J553"/>
      <c r="K553" s="10"/>
      <c r="L553" s="10">
        <v>1</v>
      </c>
      <c r="M553" s="10"/>
      <c r="O553" s="19"/>
    </row>
    <row r="554" spans="1:15" s="13" customFormat="1" ht="17.399999999999999" customHeight="1" x14ac:dyDescent="0.35">
      <c r="A554" s="139">
        <v>535</v>
      </c>
      <c r="B554" s="139">
        <v>550</v>
      </c>
      <c r="C554"/>
      <c r="D554" s="205" t="s">
        <v>197</v>
      </c>
      <c r="E554" s="10" t="s">
        <v>1288</v>
      </c>
      <c r="F554" s="2"/>
      <c r="G554" s="437" t="s">
        <v>247</v>
      </c>
      <c r="H554" s="437" t="s">
        <v>247</v>
      </c>
      <c r="I554" s="230" t="s">
        <v>247</v>
      </c>
      <c r="J554"/>
      <c r="K554" s="10"/>
      <c r="L554" s="10">
        <v>1</v>
      </c>
      <c r="M554" s="10"/>
      <c r="O554" s="19"/>
    </row>
    <row r="555" spans="1:15" s="13" customFormat="1" ht="17.399999999999999" customHeight="1" x14ac:dyDescent="0.35">
      <c r="A555" s="10">
        <v>536</v>
      </c>
      <c r="B555" s="10">
        <v>551</v>
      </c>
      <c r="C555"/>
      <c r="D555" s="133" t="s">
        <v>1640</v>
      </c>
      <c r="E555" s="10" t="s">
        <v>1288</v>
      </c>
      <c r="F555" s="2"/>
      <c r="G555" s="437" t="s">
        <v>247</v>
      </c>
      <c r="H555" s="437" t="s">
        <v>247</v>
      </c>
      <c r="I555" s="230" t="s">
        <v>247</v>
      </c>
      <c r="J555"/>
      <c r="K555" s="10"/>
      <c r="L555" s="10">
        <v>1</v>
      </c>
      <c r="M555" s="10"/>
      <c r="O555" s="19"/>
    </row>
    <row r="556" spans="1:15" s="13" customFormat="1" ht="17.399999999999999" customHeight="1" x14ac:dyDescent="0.35">
      <c r="A556" s="139">
        <v>537</v>
      </c>
      <c r="B556" s="139">
        <v>552</v>
      </c>
      <c r="C556"/>
      <c r="D556" s="137" t="s">
        <v>1641</v>
      </c>
      <c r="E556" s="10" t="s">
        <v>1288</v>
      </c>
      <c r="F556" s="2"/>
      <c r="G556" s="437" t="s">
        <v>247</v>
      </c>
      <c r="H556" s="437" t="s">
        <v>247</v>
      </c>
      <c r="I556" s="230" t="s">
        <v>247</v>
      </c>
      <c r="J556"/>
      <c r="K556" s="10"/>
      <c r="L556" s="10">
        <v>1</v>
      </c>
      <c r="M556" s="10"/>
      <c r="O556" s="19"/>
    </row>
    <row r="557" spans="1:15" s="13" customFormat="1" ht="17.399999999999999" customHeight="1" x14ac:dyDescent="0.35">
      <c r="A557" s="10">
        <v>538</v>
      </c>
      <c r="B557" s="10">
        <v>553</v>
      </c>
      <c r="C557"/>
      <c r="D557" s="134" t="s">
        <v>229</v>
      </c>
      <c r="E557" s="10" t="s">
        <v>1288</v>
      </c>
      <c r="F557" s="2"/>
      <c r="G557" s="437" t="s">
        <v>247</v>
      </c>
      <c r="H557" s="437" t="s">
        <v>247</v>
      </c>
      <c r="I557" s="230" t="s">
        <v>247</v>
      </c>
      <c r="J557"/>
      <c r="K557" s="10"/>
      <c r="L557" s="10">
        <v>1</v>
      </c>
      <c r="M557" s="10"/>
      <c r="O557" s="19"/>
    </row>
    <row r="558" spans="1:15" s="13" customFormat="1" ht="17.399999999999999" customHeight="1" x14ac:dyDescent="0.35">
      <c r="A558" s="139">
        <v>539</v>
      </c>
      <c r="B558" s="139">
        <v>554</v>
      </c>
      <c r="C558"/>
      <c r="D558" s="135" t="s">
        <v>1642</v>
      </c>
      <c r="E558" s="10" t="s">
        <v>1288</v>
      </c>
      <c r="F558" s="2"/>
      <c r="G558" s="437" t="s">
        <v>247</v>
      </c>
      <c r="H558" s="437" t="s">
        <v>247</v>
      </c>
      <c r="I558" s="230" t="s">
        <v>247</v>
      </c>
      <c r="J558"/>
      <c r="K558" s="10"/>
      <c r="L558" s="10">
        <v>1</v>
      </c>
      <c r="M558" s="10"/>
      <c r="O558" s="19"/>
    </row>
    <row r="559" spans="1:15" s="13" customFormat="1" ht="17.399999999999999" customHeight="1" x14ac:dyDescent="0.35">
      <c r="A559" s="10">
        <v>540</v>
      </c>
      <c r="B559" s="10">
        <v>555</v>
      </c>
      <c r="C559"/>
      <c r="D559" s="134" t="s">
        <v>1643</v>
      </c>
      <c r="E559" s="10" t="s">
        <v>1288</v>
      </c>
      <c r="F559" s="2"/>
      <c r="G559" s="437" t="s">
        <v>247</v>
      </c>
      <c r="H559" s="437" t="s">
        <v>247</v>
      </c>
      <c r="I559" s="230" t="s">
        <v>247</v>
      </c>
      <c r="J559"/>
      <c r="K559" s="10"/>
      <c r="L559" s="10">
        <v>1</v>
      </c>
      <c r="M559" s="10"/>
      <c r="O559" s="19"/>
    </row>
    <row r="560" spans="1:15" s="13" customFormat="1" ht="17.399999999999999" customHeight="1" x14ac:dyDescent="0.35">
      <c r="A560" s="139">
        <v>542</v>
      </c>
      <c r="B560" s="139">
        <v>556</v>
      </c>
      <c r="C560"/>
      <c r="D560" s="133" t="s">
        <v>1644</v>
      </c>
      <c r="E560" s="10" t="s">
        <v>1288</v>
      </c>
      <c r="F560" s="2"/>
      <c r="G560" s="437" t="s">
        <v>247</v>
      </c>
      <c r="H560" s="437" t="s">
        <v>247</v>
      </c>
      <c r="I560" s="230" t="s">
        <v>247</v>
      </c>
      <c r="J560"/>
      <c r="K560" s="10"/>
      <c r="L560" s="10">
        <v>1</v>
      </c>
      <c r="M560" s="10"/>
      <c r="O560" s="19"/>
    </row>
    <row r="561" spans="1:15" s="13" customFormat="1" ht="17.399999999999999" customHeight="1" x14ac:dyDescent="0.35">
      <c r="A561" s="10">
        <v>543</v>
      </c>
      <c r="B561" s="10">
        <v>557</v>
      </c>
      <c r="C561"/>
      <c r="D561" s="130" t="s">
        <v>1645</v>
      </c>
      <c r="E561" s="10" t="s">
        <v>1288</v>
      </c>
      <c r="F561" s="2"/>
      <c r="G561" s="437" t="s">
        <v>247</v>
      </c>
      <c r="H561" s="437" t="s">
        <v>247</v>
      </c>
      <c r="I561" s="230" t="s">
        <v>247</v>
      </c>
      <c r="J561"/>
      <c r="K561" s="10"/>
      <c r="L561" s="10">
        <v>1</v>
      </c>
      <c r="M561" s="10"/>
      <c r="O561" s="19"/>
    </row>
    <row r="562" spans="1:15" s="13" customFormat="1" ht="17.399999999999999" customHeight="1" x14ac:dyDescent="0.35">
      <c r="A562" s="139">
        <v>545</v>
      </c>
      <c r="B562" s="139">
        <v>558</v>
      </c>
      <c r="C562"/>
      <c r="D562" s="133" t="s">
        <v>1646</v>
      </c>
      <c r="E562" s="10" t="s">
        <v>1288</v>
      </c>
      <c r="F562" s="2"/>
      <c r="G562" s="437" t="s">
        <v>247</v>
      </c>
      <c r="H562" s="437" t="s">
        <v>247</v>
      </c>
      <c r="I562" s="230" t="s">
        <v>247</v>
      </c>
      <c r="J562"/>
      <c r="K562" s="10"/>
      <c r="L562" s="10">
        <v>1</v>
      </c>
      <c r="M562" s="10"/>
      <c r="O562" s="19"/>
    </row>
    <row r="563" spans="1:15" s="13" customFormat="1" ht="17.399999999999999" customHeight="1" x14ac:dyDescent="0.35">
      <c r="A563" s="10">
        <v>548</v>
      </c>
      <c r="B563" s="10">
        <v>559</v>
      </c>
      <c r="C563"/>
      <c r="D563" s="133" t="s">
        <v>1647</v>
      </c>
      <c r="E563" s="10" t="s">
        <v>1288</v>
      </c>
      <c r="F563" s="2"/>
      <c r="G563" s="437" t="s">
        <v>247</v>
      </c>
      <c r="H563" s="437" t="s">
        <v>247</v>
      </c>
      <c r="I563" s="230" t="s">
        <v>247</v>
      </c>
      <c r="J563"/>
      <c r="K563" s="10"/>
      <c r="L563" s="10">
        <v>1</v>
      </c>
      <c r="M563" s="10"/>
      <c r="O563" s="19"/>
    </row>
    <row r="564" spans="1:15" s="13" customFormat="1" ht="17.399999999999999" customHeight="1" x14ac:dyDescent="0.35">
      <c r="A564" s="139">
        <v>549</v>
      </c>
      <c r="B564" s="139">
        <v>560</v>
      </c>
      <c r="C564"/>
      <c r="D564" s="133" t="s">
        <v>1648</v>
      </c>
      <c r="E564" s="10" t="s">
        <v>1288</v>
      </c>
      <c r="F564" s="2"/>
      <c r="G564" s="437" t="s">
        <v>247</v>
      </c>
      <c r="H564" s="437" t="s">
        <v>247</v>
      </c>
      <c r="I564" s="230" t="s">
        <v>247</v>
      </c>
      <c r="J564" s="187"/>
      <c r="K564" s="10">
        <v>1</v>
      </c>
      <c r="L564" s="10"/>
      <c r="M564" s="10"/>
      <c r="O564" s="19"/>
    </row>
    <row r="565" spans="1:15" s="13" customFormat="1" ht="17.399999999999999" customHeight="1" x14ac:dyDescent="0.35">
      <c r="A565" s="10">
        <v>551</v>
      </c>
      <c r="B565" s="10">
        <v>561</v>
      </c>
      <c r="C565"/>
      <c r="D565" s="130" t="s">
        <v>1649</v>
      </c>
      <c r="E565" s="10" t="s">
        <v>1288</v>
      </c>
      <c r="F565" s="2"/>
      <c r="G565" s="437" t="s">
        <v>247</v>
      </c>
      <c r="H565" s="437" t="s">
        <v>247</v>
      </c>
      <c r="I565" s="230" t="s">
        <v>247</v>
      </c>
      <c r="J565"/>
      <c r="K565" s="10"/>
      <c r="L565" s="10">
        <v>1</v>
      </c>
      <c r="M565" s="10"/>
      <c r="O565" s="19"/>
    </row>
    <row r="566" spans="1:15" s="13" customFormat="1" ht="17.399999999999999" customHeight="1" x14ac:dyDescent="0.35">
      <c r="A566" s="139">
        <v>552</v>
      </c>
      <c r="B566" s="139">
        <v>562</v>
      </c>
      <c r="C566"/>
      <c r="D566" s="133" t="s">
        <v>1650</v>
      </c>
      <c r="E566" s="10" t="s">
        <v>1288</v>
      </c>
      <c r="F566" s="2"/>
      <c r="G566" s="437" t="s">
        <v>247</v>
      </c>
      <c r="H566" s="437" t="s">
        <v>247</v>
      </c>
      <c r="I566" s="230" t="s">
        <v>247</v>
      </c>
      <c r="J566"/>
      <c r="K566" s="10"/>
      <c r="L566" s="10">
        <v>1</v>
      </c>
      <c r="M566" s="10"/>
      <c r="O566" s="19"/>
    </row>
    <row r="567" spans="1:15" s="13" customFormat="1" ht="17.399999999999999" customHeight="1" x14ac:dyDescent="0.35">
      <c r="A567" s="10">
        <v>553</v>
      </c>
      <c r="B567" s="10">
        <v>563</v>
      </c>
      <c r="C567"/>
      <c r="D567" s="138" t="s">
        <v>1651</v>
      </c>
      <c r="E567" s="10" t="s">
        <v>1288</v>
      </c>
      <c r="F567" s="2"/>
      <c r="G567" s="437" t="s">
        <v>247</v>
      </c>
      <c r="H567" s="437" t="s">
        <v>247</v>
      </c>
      <c r="I567" s="230" t="s">
        <v>247</v>
      </c>
      <c r="J567"/>
      <c r="K567" s="10"/>
      <c r="L567" s="10">
        <v>1</v>
      </c>
      <c r="M567" s="10"/>
      <c r="O567" s="19"/>
    </row>
    <row r="568" spans="1:15" s="13" customFormat="1" ht="17.399999999999999" customHeight="1" x14ac:dyDescent="0.35">
      <c r="A568" s="139">
        <v>554</v>
      </c>
      <c r="B568" s="139">
        <v>564</v>
      </c>
      <c r="C568"/>
      <c r="D568" s="133" t="s">
        <v>1652</v>
      </c>
      <c r="E568" s="10" t="s">
        <v>1288</v>
      </c>
      <c r="F568" s="2"/>
      <c r="G568" s="437" t="s">
        <v>247</v>
      </c>
      <c r="H568" s="437" t="s">
        <v>247</v>
      </c>
      <c r="I568" s="230" t="s">
        <v>247</v>
      </c>
      <c r="J568"/>
      <c r="K568" s="10"/>
      <c r="L568" s="10">
        <v>1</v>
      </c>
      <c r="M568" s="10"/>
      <c r="O568" s="19"/>
    </row>
    <row r="569" spans="1:15" s="13" customFormat="1" ht="17.399999999999999" customHeight="1" x14ac:dyDescent="0.35">
      <c r="A569" s="10">
        <v>557</v>
      </c>
      <c r="B569" s="10">
        <v>565</v>
      </c>
      <c r="C569"/>
      <c r="D569" s="134" t="s">
        <v>1653</v>
      </c>
      <c r="E569" s="10" t="s">
        <v>1288</v>
      </c>
      <c r="F569" s="2"/>
      <c r="G569" s="437" t="s">
        <v>247</v>
      </c>
      <c r="H569" s="437" t="s">
        <v>247</v>
      </c>
      <c r="I569" s="230" t="s">
        <v>247</v>
      </c>
      <c r="J569"/>
      <c r="K569" s="10"/>
      <c r="L569" s="10">
        <v>1</v>
      </c>
      <c r="M569" s="10"/>
      <c r="O569" s="19"/>
    </row>
    <row r="570" spans="1:15" s="13" customFormat="1" ht="17.399999999999999" customHeight="1" x14ac:dyDescent="0.35">
      <c r="A570" s="139">
        <v>558</v>
      </c>
      <c r="B570" s="139">
        <v>566</v>
      </c>
      <c r="C570"/>
      <c r="D570" s="133" t="s">
        <v>1654</v>
      </c>
      <c r="E570" s="10" t="s">
        <v>1288</v>
      </c>
      <c r="F570" s="2"/>
      <c r="G570" s="437" t="s">
        <v>247</v>
      </c>
      <c r="H570" s="437" t="s">
        <v>247</v>
      </c>
      <c r="I570" s="230" t="s">
        <v>247</v>
      </c>
      <c r="J570"/>
      <c r="K570" s="10"/>
      <c r="L570" s="10">
        <v>1</v>
      </c>
      <c r="M570" s="10"/>
      <c r="O570" s="19"/>
    </row>
    <row r="571" spans="1:15" s="13" customFormat="1" ht="17.399999999999999" customHeight="1" x14ac:dyDescent="0.35">
      <c r="A571" s="10">
        <v>563</v>
      </c>
      <c r="B571" s="10">
        <v>567</v>
      </c>
      <c r="C571"/>
      <c r="D571" s="130" t="s">
        <v>1655</v>
      </c>
      <c r="E571" s="10" t="s">
        <v>1288</v>
      </c>
      <c r="F571" s="2"/>
      <c r="G571" s="437" t="s">
        <v>247</v>
      </c>
      <c r="H571" s="437" t="s">
        <v>247</v>
      </c>
      <c r="I571" s="230" t="s">
        <v>247</v>
      </c>
      <c r="J571"/>
      <c r="K571" s="10"/>
      <c r="L571" s="10">
        <v>1</v>
      </c>
      <c r="M571" s="10"/>
      <c r="O571" s="19"/>
    </row>
    <row r="572" spans="1:15" s="13" customFormat="1" ht="17.399999999999999" customHeight="1" x14ac:dyDescent="0.35">
      <c r="A572" s="139">
        <v>564</v>
      </c>
      <c r="B572" s="139">
        <v>568</v>
      </c>
      <c r="C572"/>
      <c r="D572" s="133" t="s">
        <v>1656</v>
      </c>
      <c r="E572" s="10" t="s">
        <v>1288</v>
      </c>
      <c r="F572" s="2"/>
      <c r="G572" s="437" t="s">
        <v>247</v>
      </c>
      <c r="H572" s="437" t="s">
        <v>247</v>
      </c>
      <c r="I572" s="230" t="s">
        <v>247</v>
      </c>
      <c r="J572"/>
      <c r="K572" s="10"/>
      <c r="L572" s="10">
        <v>1</v>
      </c>
      <c r="M572" s="10"/>
      <c r="O572" s="19"/>
    </row>
    <row r="573" spans="1:15" s="13" customFormat="1" ht="17.399999999999999" customHeight="1" x14ac:dyDescent="0.35">
      <c r="A573" s="10">
        <v>565</v>
      </c>
      <c r="B573" s="10">
        <v>569</v>
      </c>
      <c r="C573"/>
      <c r="D573" s="138" t="s">
        <v>1657</v>
      </c>
      <c r="E573" s="10" t="s">
        <v>1288</v>
      </c>
      <c r="F573" s="2"/>
      <c r="G573" s="437" t="s">
        <v>247</v>
      </c>
      <c r="H573" s="437" t="s">
        <v>247</v>
      </c>
      <c r="I573" s="230" t="s">
        <v>247</v>
      </c>
      <c r="J573"/>
      <c r="K573" s="10"/>
      <c r="L573" s="10">
        <v>1</v>
      </c>
      <c r="M573" s="10"/>
      <c r="O573" s="19"/>
    </row>
    <row r="574" spans="1:15" s="13" customFormat="1" ht="17.399999999999999" customHeight="1" x14ac:dyDescent="0.35">
      <c r="A574" s="139">
        <v>566</v>
      </c>
      <c r="B574" s="139">
        <v>570</v>
      </c>
      <c r="C574"/>
      <c r="D574" s="135" t="s">
        <v>1658</v>
      </c>
      <c r="E574" s="10" t="s">
        <v>1288</v>
      </c>
      <c r="F574" s="2"/>
      <c r="G574" s="437" t="s">
        <v>247</v>
      </c>
      <c r="H574" s="437" t="s">
        <v>247</v>
      </c>
      <c r="I574" s="230" t="s">
        <v>247</v>
      </c>
      <c r="J574"/>
      <c r="K574" s="10"/>
      <c r="L574" s="10">
        <v>1</v>
      </c>
      <c r="M574" s="10"/>
      <c r="O574" s="19"/>
    </row>
    <row r="575" spans="1:15" s="13" customFormat="1" ht="17.399999999999999" customHeight="1" x14ac:dyDescent="0.35">
      <c r="A575" s="10">
        <v>567</v>
      </c>
      <c r="B575" s="10">
        <v>571</v>
      </c>
      <c r="C575"/>
      <c r="D575" s="133" t="s">
        <v>1659</v>
      </c>
      <c r="E575" s="10" t="s">
        <v>1288</v>
      </c>
      <c r="F575" s="2"/>
      <c r="G575" s="437" t="s">
        <v>247</v>
      </c>
      <c r="H575" s="437" t="s">
        <v>247</v>
      </c>
      <c r="I575" s="230" t="s">
        <v>247</v>
      </c>
      <c r="J575"/>
      <c r="K575" s="10"/>
      <c r="L575" s="10">
        <v>1</v>
      </c>
      <c r="M575" s="10"/>
      <c r="O575" s="19"/>
    </row>
    <row r="576" spans="1:15" s="13" customFormat="1" ht="17.399999999999999" customHeight="1" x14ac:dyDescent="0.35">
      <c r="A576" s="139">
        <v>568</v>
      </c>
      <c r="B576" s="139">
        <v>572</v>
      </c>
      <c r="C576"/>
      <c r="D576" s="133" t="s">
        <v>1660</v>
      </c>
      <c r="E576" s="10" t="s">
        <v>1288</v>
      </c>
      <c r="F576" s="2"/>
      <c r="G576" s="437" t="s">
        <v>247</v>
      </c>
      <c r="H576" s="437" t="s">
        <v>247</v>
      </c>
      <c r="I576" s="230" t="s">
        <v>247</v>
      </c>
      <c r="J576"/>
      <c r="K576" s="10"/>
      <c r="L576" s="10">
        <v>1</v>
      </c>
      <c r="M576" s="10"/>
      <c r="O576" s="19"/>
    </row>
    <row r="577" spans="1:18" s="13" customFormat="1" ht="17.399999999999999" customHeight="1" x14ac:dyDescent="0.35">
      <c r="A577" s="10">
        <v>569</v>
      </c>
      <c r="B577" s="10">
        <v>573</v>
      </c>
      <c r="C577"/>
      <c r="D577" s="130" t="s">
        <v>1661</v>
      </c>
      <c r="E577" s="10" t="s">
        <v>1288</v>
      </c>
      <c r="F577" s="2"/>
      <c r="G577" s="437" t="s">
        <v>247</v>
      </c>
      <c r="H577" s="437" t="s">
        <v>247</v>
      </c>
      <c r="I577" s="230" t="s">
        <v>247</v>
      </c>
      <c r="J577"/>
      <c r="K577" s="10"/>
      <c r="L577" s="10">
        <v>1</v>
      </c>
      <c r="M577" s="10"/>
      <c r="O577" s="19"/>
      <c r="P577"/>
      <c r="Q577"/>
      <c r="R577"/>
    </row>
    <row r="578" spans="1:18" s="13" customFormat="1" ht="17.399999999999999" customHeight="1" x14ac:dyDescent="0.35">
      <c r="A578" s="139">
        <v>571</v>
      </c>
      <c r="B578" s="139">
        <v>574</v>
      </c>
      <c r="C578"/>
      <c r="D578" s="134" t="s">
        <v>1662</v>
      </c>
      <c r="E578" s="10" t="s">
        <v>1288</v>
      </c>
      <c r="F578" s="2"/>
      <c r="G578" s="437" t="s">
        <v>247</v>
      </c>
      <c r="H578" s="437" t="s">
        <v>247</v>
      </c>
      <c r="I578" s="230" t="s">
        <v>247</v>
      </c>
      <c r="J578"/>
      <c r="K578" s="10"/>
      <c r="L578" s="10">
        <v>1</v>
      </c>
      <c r="M578" s="10"/>
      <c r="O578" s="19"/>
    </row>
    <row r="579" spans="1:18" s="13" customFormat="1" ht="17.399999999999999" customHeight="1" x14ac:dyDescent="0.35">
      <c r="A579" s="10">
        <v>572</v>
      </c>
      <c r="B579" s="10">
        <v>575</v>
      </c>
      <c r="C579"/>
      <c r="D579" s="137" t="s">
        <v>1663</v>
      </c>
      <c r="E579" s="10" t="s">
        <v>1288</v>
      </c>
      <c r="F579" s="2"/>
      <c r="G579" s="437" t="s">
        <v>247</v>
      </c>
      <c r="H579" s="437" t="s">
        <v>247</v>
      </c>
      <c r="I579" s="230" t="s">
        <v>247</v>
      </c>
      <c r="J579"/>
      <c r="K579" s="10"/>
      <c r="L579" s="10">
        <v>1</v>
      </c>
      <c r="M579" s="10"/>
      <c r="O579" s="19"/>
    </row>
    <row r="580" spans="1:18" s="13" customFormat="1" ht="17.399999999999999" customHeight="1" x14ac:dyDescent="0.35">
      <c r="A580" s="139">
        <v>573</v>
      </c>
      <c r="B580" s="139">
        <v>576</v>
      </c>
      <c r="C580"/>
      <c r="D580" s="135" t="s">
        <v>1664</v>
      </c>
      <c r="E580" s="10" t="s">
        <v>1288</v>
      </c>
      <c r="F580" s="2"/>
      <c r="G580" s="437" t="s">
        <v>247</v>
      </c>
      <c r="H580" s="437" t="s">
        <v>247</v>
      </c>
      <c r="I580" s="230" t="s">
        <v>247</v>
      </c>
      <c r="J580"/>
      <c r="K580" s="10"/>
      <c r="L580" s="10">
        <v>1</v>
      </c>
      <c r="M580" s="10"/>
      <c r="O580" s="19"/>
    </row>
    <row r="581" spans="1:18" s="13" customFormat="1" ht="17.399999999999999" customHeight="1" x14ac:dyDescent="0.35">
      <c r="A581" s="10">
        <v>574</v>
      </c>
      <c r="B581" s="10">
        <v>577</v>
      </c>
      <c r="C581"/>
      <c r="D581" s="135" t="s">
        <v>1665</v>
      </c>
      <c r="E581" s="10" t="s">
        <v>1288</v>
      </c>
      <c r="F581" s="2"/>
      <c r="G581" s="437" t="s">
        <v>247</v>
      </c>
      <c r="H581" s="437" t="s">
        <v>247</v>
      </c>
      <c r="I581" s="230" t="s">
        <v>247</v>
      </c>
      <c r="J581"/>
      <c r="K581" s="10"/>
      <c r="L581" s="10">
        <v>1</v>
      </c>
      <c r="M581" s="10"/>
      <c r="O581" s="19"/>
    </row>
    <row r="582" spans="1:18" s="13" customFormat="1" ht="17.399999999999999" customHeight="1" x14ac:dyDescent="0.35">
      <c r="A582" s="139">
        <v>575</v>
      </c>
      <c r="B582" s="139">
        <v>578</v>
      </c>
      <c r="C582"/>
      <c r="D582" s="134" t="s">
        <v>1666</v>
      </c>
      <c r="E582" s="10" t="s">
        <v>1288</v>
      </c>
      <c r="F582" s="2"/>
      <c r="G582" s="437" t="s">
        <v>247</v>
      </c>
      <c r="H582" s="437" t="s">
        <v>247</v>
      </c>
      <c r="I582" s="230" t="s">
        <v>247</v>
      </c>
      <c r="J582"/>
      <c r="K582" s="10"/>
      <c r="L582" s="10">
        <v>1</v>
      </c>
      <c r="M582" s="10"/>
      <c r="O582" s="19"/>
    </row>
    <row r="583" spans="1:18" s="13" customFormat="1" ht="17.399999999999999" customHeight="1" x14ac:dyDescent="0.35">
      <c r="A583" s="139">
        <v>576</v>
      </c>
      <c r="B583" s="10">
        <v>579</v>
      </c>
      <c r="C583"/>
      <c r="D583" s="135" t="s">
        <v>1667</v>
      </c>
      <c r="E583" s="10" t="s">
        <v>1288</v>
      </c>
      <c r="F583" s="2"/>
      <c r="G583" s="437" t="s">
        <v>247</v>
      </c>
      <c r="H583" s="437" t="s">
        <v>247</v>
      </c>
      <c r="I583" s="230" t="s">
        <v>247</v>
      </c>
      <c r="J583"/>
      <c r="K583" s="10"/>
      <c r="L583" s="10">
        <v>1</v>
      </c>
      <c r="M583" s="10"/>
      <c r="O583" s="19"/>
    </row>
    <row r="584" spans="1:18" s="13" customFormat="1" ht="17.399999999999999" customHeight="1" x14ac:dyDescent="0.35">
      <c r="A584" s="10">
        <v>577</v>
      </c>
      <c r="B584" s="139">
        <v>580</v>
      </c>
      <c r="C584"/>
      <c r="D584" s="133" t="s">
        <v>283</v>
      </c>
      <c r="E584" s="10" t="s">
        <v>1288</v>
      </c>
      <c r="F584" s="2"/>
      <c r="G584" s="437" t="s">
        <v>247</v>
      </c>
      <c r="H584" s="437" t="s">
        <v>247</v>
      </c>
      <c r="I584" s="230" t="s">
        <v>247</v>
      </c>
      <c r="J584"/>
      <c r="K584" s="10"/>
      <c r="L584" s="10">
        <v>1</v>
      </c>
      <c r="M584" s="10"/>
      <c r="O584" s="19"/>
    </row>
    <row r="585" spans="1:18" ht="17.399999999999999" customHeight="1" x14ac:dyDescent="0.35">
      <c r="A585" s="139">
        <v>582</v>
      </c>
      <c r="B585" s="10">
        <v>581</v>
      </c>
      <c r="D585" s="133" t="s">
        <v>1668</v>
      </c>
      <c r="E585" s="10" t="s">
        <v>1288</v>
      </c>
      <c r="G585" s="437" t="s">
        <v>247</v>
      </c>
      <c r="H585" s="437" t="s">
        <v>247</v>
      </c>
      <c r="I585" s="230" t="s">
        <v>247</v>
      </c>
      <c r="J585"/>
      <c r="K585" s="10"/>
      <c r="L585" s="10">
        <v>1</v>
      </c>
      <c r="M585" s="10"/>
      <c r="P585" s="13"/>
      <c r="Q585" s="13"/>
      <c r="R585" s="13"/>
    </row>
    <row r="586" spans="1:18" s="13" customFormat="1" ht="17.399999999999999" customHeight="1" x14ac:dyDescent="0.35">
      <c r="A586" s="10">
        <v>583</v>
      </c>
      <c r="B586" s="139">
        <v>582</v>
      </c>
      <c r="C586"/>
      <c r="D586" s="133" t="s">
        <v>1669</v>
      </c>
      <c r="E586" s="10" t="s">
        <v>1288</v>
      </c>
      <c r="F586" s="2"/>
      <c r="G586" s="437" t="s">
        <v>247</v>
      </c>
      <c r="H586" s="437" t="s">
        <v>247</v>
      </c>
      <c r="I586" s="230" t="s">
        <v>247</v>
      </c>
      <c r="J586"/>
      <c r="K586" s="10"/>
      <c r="L586" s="10">
        <v>1</v>
      </c>
      <c r="M586" s="10"/>
      <c r="O586" s="19"/>
    </row>
    <row r="587" spans="1:18" s="13" customFormat="1" ht="17.399999999999999" customHeight="1" x14ac:dyDescent="0.35">
      <c r="A587" s="139">
        <v>585</v>
      </c>
      <c r="B587" s="10">
        <v>583</v>
      </c>
      <c r="C587"/>
      <c r="D587" s="130" t="s">
        <v>3074</v>
      </c>
      <c r="E587" s="452" t="s">
        <v>1288</v>
      </c>
      <c r="F587" s="2"/>
      <c r="G587" s="437" t="s">
        <v>247</v>
      </c>
      <c r="H587" s="437" t="s">
        <v>247</v>
      </c>
      <c r="I587" s="230" t="s">
        <v>247</v>
      </c>
      <c r="J587"/>
      <c r="K587" s="10"/>
      <c r="L587" s="10">
        <v>1</v>
      </c>
      <c r="M587" s="10"/>
      <c r="O587" s="19"/>
    </row>
    <row r="588" spans="1:18" s="13" customFormat="1" ht="17.399999999999999" customHeight="1" x14ac:dyDescent="0.35">
      <c r="A588" s="10">
        <v>586</v>
      </c>
      <c r="B588" s="139">
        <v>584</v>
      </c>
      <c r="C588"/>
      <c r="D588" s="133" t="s">
        <v>1670</v>
      </c>
      <c r="E588" s="10" t="s">
        <v>1288</v>
      </c>
      <c r="F588" s="2"/>
      <c r="G588" s="437" t="s">
        <v>247</v>
      </c>
      <c r="H588" s="437" t="s">
        <v>247</v>
      </c>
      <c r="I588" s="230" t="s">
        <v>247</v>
      </c>
      <c r="J588"/>
      <c r="K588" s="10"/>
      <c r="L588" s="10">
        <v>1</v>
      </c>
      <c r="M588" s="10"/>
      <c r="O588" s="19"/>
    </row>
    <row r="589" spans="1:18" s="13" customFormat="1" ht="17.399999999999999" customHeight="1" x14ac:dyDescent="0.35">
      <c r="A589" s="139">
        <v>587</v>
      </c>
      <c r="B589" s="10">
        <v>585</v>
      </c>
      <c r="C589"/>
      <c r="D589" s="130" t="s">
        <v>259</v>
      </c>
      <c r="E589" s="452" t="s">
        <v>1288</v>
      </c>
      <c r="F589" s="2"/>
      <c r="G589" s="437" t="s">
        <v>247</v>
      </c>
      <c r="H589" s="437" t="s">
        <v>247</v>
      </c>
      <c r="I589" s="230" t="s">
        <v>247</v>
      </c>
      <c r="J589"/>
      <c r="K589" s="10"/>
      <c r="L589" s="10">
        <v>1</v>
      </c>
      <c r="M589" s="10"/>
      <c r="O589" s="19"/>
    </row>
    <row r="590" spans="1:18" s="13" customFormat="1" ht="17.399999999999999" customHeight="1" x14ac:dyDescent="0.35">
      <c r="A590" s="10">
        <v>588</v>
      </c>
      <c r="B590" s="139">
        <v>586</v>
      </c>
      <c r="C590"/>
      <c r="D590" s="132" t="s">
        <v>1671</v>
      </c>
      <c r="E590" s="10" t="s">
        <v>1288</v>
      </c>
      <c r="F590" s="2"/>
      <c r="G590" s="437" t="s">
        <v>247</v>
      </c>
      <c r="H590" s="437" t="s">
        <v>247</v>
      </c>
      <c r="I590" s="230" t="s">
        <v>247</v>
      </c>
      <c r="J590"/>
      <c r="K590" s="10"/>
      <c r="L590" s="10">
        <v>1</v>
      </c>
      <c r="M590" s="10"/>
      <c r="O590" s="19"/>
    </row>
    <row r="591" spans="1:18" s="13" customFormat="1" ht="17.399999999999999" customHeight="1" x14ac:dyDescent="0.35">
      <c r="A591" s="139">
        <v>589</v>
      </c>
      <c r="B591" s="10">
        <v>587</v>
      </c>
      <c r="C591"/>
      <c r="D591" s="137" t="s">
        <v>1672</v>
      </c>
      <c r="E591" s="10" t="s">
        <v>1288</v>
      </c>
      <c r="F591" s="2"/>
      <c r="G591" s="437" t="s">
        <v>247</v>
      </c>
      <c r="H591" s="437" t="s">
        <v>247</v>
      </c>
      <c r="I591" s="230" t="s">
        <v>247</v>
      </c>
      <c r="J591"/>
      <c r="K591" s="10"/>
      <c r="L591" s="10">
        <v>1</v>
      </c>
      <c r="M591" s="10"/>
      <c r="O591" s="19"/>
    </row>
    <row r="592" spans="1:18" s="13" customFormat="1" ht="17.399999999999999" customHeight="1" x14ac:dyDescent="0.35">
      <c r="A592" s="10">
        <v>590</v>
      </c>
      <c r="B592" s="139">
        <v>588</v>
      </c>
      <c r="C592"/>
      <c r="D592" s="133" t="s">
        <v>1673</v>
      </c>
      <c r="E592" s="10" t="s">
        <v>1288</v>
      </c>
      <c r="F592" s="2"/>
      <c r="G592" s="437" t="s">
        <v>247</v>
      </c>
      <c r="H592" s="437" t="s">
        <v>247</v>
      </c>
      <c r="I592" s="230" t="s">
        <v>247</v>
      </c>
      <c r="J592"/>
      <c r="K592" s="10"/>
      <c r="L592" s="10">
        <v>1</v>
      </c>
      <c r="M592" s="10"/>
      <c r="O592" s="19"/>
    </row>
    <row r="593" spans="1:15" s="13" customFormat="1" ht="17.399999999999999" customHeight="1" x14ac:dyDescent="0.35">
      <c r="A593" s="139">
        <v>591</v>
      </c>
      <c r="B593" s="10">
        <v>589</v>
      </c>
      <c r="C593"/>
      <c r="D593" s="135" t="s">
        <v>1674</v>
      </c>
      <c r="E593" s="10" t="s">
        <v>1288</v>
      </c>
      <c r="F593" s="2"/>
      <c r="G593" s="437" t="s">
        <v>247</v>
      </c>
      <c r="H593" s="437" t="s">
        <v>247</v>
      </c>
      <c r="I593" s="230" t="s">
        <v>247</v>
      </c>
      <c r="J593"/>
      <c r="K593" s="10"/>
      <c r="L593" s="10">
        <v>1</v>
      </c>
      <c r="M593" s="10"/>
      <c r="O593" s="19"/>
    </row>
    <row r="594" spans="1:15" s="13" customFormat="1" ht="17.399999999999999" customHeight="1" x14ac:dyDescent="0.35">
      <c r="A594" s="10">
        <v>592</v>
      </c>
      <c r="B594" s="139">
        <v>590</v>
      </c>
      <c r="C594"/>
      <c r="D594" s="130" t="s">
        <v>1675</v>
      </c>
      <c r="E594" s="10" t="s">
        <v>1288</v>
      </c>
      <c r="F594" s="2"/>
      <c r="G594" s="437" t="s">
        <v>247</v>
      </c>
      <c r="H594" s="437" t="s">
        <v>247</v>
      </c>
      <c r="I594" s="230" t="s">
        <v>247</v>
      </c>
      <c r="J594"/>
      <c r="K594" s="10"/>
      <c r="L594" s="10">
        <v>1</v>
      </c>
      <c r="M594" s="10"/>
      <c r="O594" s="19"/>
    </row>
    <row r="595" spans="1:15" s="13" customFormat="1" ht="17.399999999999999" customHeight="1" x14ac:dyDescent="0.35">
      <c r="A595" s="139">
        <v>593</v>
      </c>
      <c r="B595" s="10">
        <v>591</v>
      </c>
      <c r="C595"/>
      <c r="D595" s="132" t="s">
        <v>1787</v>
      </c>
      <c r="E595" s="452" t="s">
        <v>1288</v>
      </c>
      <c r="F595" s="2"/>
      <c r="G595" s="437" t="s">
        <v>247</v>
      </c>
      <c r="H595" s="437" t="s">
        <v>247</v>
      </c>
      <c r="I595" s="230" t="s">
        <v>247</v>
      </c>
      <c r="J595" s="187"/>
      <c r="K595" s="10"/>
      <c r="L595" s="10"/>
      <c r="M595" s="285">
        <v>1</v>
      </c>
      <c r="O595" s="19"/>
    </row>
    <row r="596" spans="1:15" s="13" customFormat="1" ht="17.399999999999999" customHeight="1" x14ac:dyDescent="0.35">
      <c r="A596" s="10">
        <v>594</v>
      </c>
      <c r="B596" s="139">
        <v>592</v>
      </c>
      <c r="C596"/>
      <c r="D596" s="137" t="s">
        <v>1676</v>
      </c>
      <c r="E596" s="10" t="s">
        <v>1288</v>
      </c>
      <c r="F596" s="2"/>
      <c r="G596" s="437" t="s">
        <v>247</v>
      </c>
      <c r="H596" s="437" t="s">
        <v>247</v>
      </c>
      <c r="I596" s="230" t="s">
        <v>247</v>
      </c>
      <c r="J596"/>
      <c r="K596" s="10"/>
      <c r="L596" s="10">
        <v>1</v>
      </c>
      <c r="M596" s="10"/>
      <c r="O596" s="19"/>
    </row>
    <row r="597" spans="1:15" s="13" customFormat="1" ht="17.399999999999999" customHeight="1" x14ac:dyDescent="0.35">
      <c r="A597" s="139">
        <v>595</v>
      </c>
      <c r="B597" s="10">
        <v>593</v>
      </c>
      <c r="C597"/>
      <c r="D597" s="132" t="s">
        <v>1677</v>
      </c>
      <c r="E597" s="10" t="s">
        <v>1288</v>
      </c>
      <c r="F597" s="2"/>
      <c r="G597" s="437" t="s">
        <v>247</v>
      </c>
      <c r="H597" s="437" t="s">
        <v>247</v>
      </c>
      <c r="I597" s="230" t="s">
        <v>247</v>
      </c>
      <c r="J597"/>
      <c r="K597" s="10"/>
      <c r="L597" s="10">
        <v>1</v>
      </c>
      <c r="M597" s="10"/>
      <c r="O597" s="19"/>
    </row>
    <row r="598" spans="1:15" s="13" customFormat="1" ht="17.399999999999999" customHeight="1" x14ac:dyDescent="0.35">
      <c r="A598" s="10">
        <v>597</v>
      </c>
      <c r="B598" s="139">
        <v>594</v>
      </c>
      <c r="C598"/>
      <c r="D598" s="133" t="s">
        <v>1678</v>
      </c>
      <c r="E598" s="10" t="s">
        <v>1288</v>
      </c>
      <c r="F598" s="2"/>
      <c r="G598" s="437" t="s">
        <v>247</v>
      </c>
      <c r="H598" s="437" t="s">
        <v>247</v>
      </c>
      <c r="I598" s="230" t="s">
        <v>247</v>
      </c>
      <c r="J598"/>
      <c r="K598" s="10"/>
      <c r="L598" s="10">
        <v>1</v>
      </c>
      <c r="M598" s="10"/>
      <c r="O598" s="19"/>
    </row>
    <row r="599" spans="1:15" s="13" customFormat="1" ht="17.399999999999999" customHeight="1" x14ac:dyDescent="0.35">
      <c r="A599" s="139">
        <v>598</v>
      </c>
      <c r="B599" s="10">
        <v>595</v>
      </c>
      <c r="C599"/>
      <c r="D599" s="133" t="s">
        <v>1679</v>
      </c>
      <c r="E599" s="10" t="s">
        <v>1288</v>
      </c>
      <c r="F599" s="2"/>
      <c r="G599" s="437" t="s">
        <v>247</v>
      </c>
      <c r="H599" s="437" t="s">
        <v>247</v>
      </c>
      <c r="I599" s="230" t="s">
        <v>247</v>
      </c>
      <c r="J599"/>
      <c r="K599" s="10"/>
      <c r="L599" s="10">
        <v>1</v>
      </c>
      <c r="M599" s="10"/>
      <c r="O599" s="19"/>
    </row>
    <row r="600" spans="1:15" s="13" customFormat="1" ht="17.399999999999999" customHeight="1" x14ac:dyDescent="0.35">
      <c r="A600" s="10">
        <v>599</v>
      </c>
      <c r="B600" s="139">
        <v>596</v>
      </c>
      <c r="C600"/>
      <c r="D600" s="134" t="s">
        <v>1680</v>
      </c>
      <c r="E600" s="10" t="s">
        <v>1288</v>
      </c>
      <c r="F600" s="2"/>
      <c r="G600" s="437" t="s">
        <v>247</v>
      </c>
      <c r="H600" s="437" t="s">
        <v>247</v>
      </c>
      <c r="I600" s="230" t="s">
        <v>247</v>
      </c>
      <c r="J600"/>
      <c r="K600" s="10"/>
      <c r="L600" s="10">
        <v>1</v>
      </c>
      <c r="M600" s="10"/>
      <c r="O600" s="19"/>
    </row>
    <row r="601" spans="1:15" s="13" customFormat="1" ht="17.399999999999999" customHeight="1" x14ac:dyDescent="0.35">
      <c r="A601" s="139">
        <v>600</v>
      </c>
      <c r="B601" s="10">
        <v>597</v>
      </c>
      <c r="C601"/>
      <c r="D601" s="133" t="s">
        <v>1681</v>
      </c>
      <c r="E601" s="10" t="s">
        <v>1288</v>
      </c>
      <c r="F601" s="2"/>
      <c r="G601" s="437" t="s">
        <v>247</v>
      </c>
      <c r="H601" s="437" t="s">
        <v>247</v>
      </c>
      <c r="I601" s="230" t="s">
        <v>247</v>
      </c>
      <c r="J601"/>
      <c r="K601" s="10"/>
      <c r="L601" s="10">
        <v>1</v>
      </c>
      <c r="M601" s="10"/>
      <c r="O601" s="19"/>
    </row>
    <row r="602" spans="1:15" s="13" customFormat="1" ht="17.399999999999999" customHeight="1" x14ac:dyDescent="0.35">
      <c r="A602" s="10">
        <v>601</v>
      </c>
      <c r="B602" s="139">
        <v>598</v>
      </c>
      <c r="C602"/>
      <c r="D602" s="133" t="s">
        <v>1682</v>
      </c>
      <c r="E602" s="10" t="s">
        <v>1288</v>
      </c>
      <c r="F602" s="2"/>
      <c r="G602" s="437" t="s">
        <v>247</v>
      </c>
      <c r="H602" s="437" t="s">
        <v>247</v>
      </c>
      <c r="I602" s="230" t="s">
        <v>247</v>
      </c>
      <c r="J602"/>
      <c r="K602" s="10"/>
      <c r="L602" s="10">
        <v>1</v>
      </c>
      <c r="M602" s="10"/>
      <c r="O602" s="19"/>
    </row>
    <row r="603" spans="1:15" s="13" customFormat="1" ht="17.399999999999999" customHeight="1" x14ac:dyDescent="0.35">
      <c r="A603" s="139">
        <v>602</v>
      </c>
      <c r="B603" s="10">
        <v>599</v>
      </c>
      <c r="C603"/>
      <c r="D603" s="133" t="s">
        <v>1683</v>
      </c>
      <c r="E603" s="10" t="s">
        <v>1288</v>
      </c>
      <c r="F603" s="2"/>
      <c r="G603" s="437" t="s">
        <v>247</v>
      </c>
      <c r="H603" s="437" t="s">
        <v>247</v>
      </c>
      <c r="I603" s="230" t="s">
        <v>247</v>
      </c>
      <c r="J603"/>
      <c r="K603" s="10"/>
      <c r="L603" s="10">
        <v>1</v>
      </c>
      <c r="M603" s="10"/>
      <c r="O603" s="19"/>
    </row>
    <row r="604" spans="1:15" s="13" customFormat="1" ht="17.399999999999999" customHeight="1" x14ac:dyDescent="0.35">
      <c r="A604" s="10">
        <v>603</v>
      </c>
      <c r="B604" s="139">
        <v>600</v>
      </c>
      <c r="C604"/>
      <c r="D604" s="132" t="s">
        <v>1684</v>
      </c>
      <c r="E604" s="10" t="s">
        <v>1288</v>
      </c>
      <c r="F604" s="2"/>
      <c r="G604" s="437" t="s">
        <v>247</v>
      </c>
      <c r="H604" s="437" t="s">
        <v>247</v>
      </c>
      <c r="I604" s="230" t="s">
        <v>247</v>
      </c>
      <c r="J604"/>
      <c r="K604" s="10"/>
      <c r="L604" s="10">
        <v>1</v>
      </c>
      <c r="M604" s="10"/>
      <c r="O604" s="19"/>
    </row>
    <row r="605" spans="1:15" s="13" customFormat="1" ht="17.399999999999999" customHeight="1" x14ac:dyDescent="0.35">
      <c r="A605" s="139">
        <v>604</v>
      </c>
      <c r="B605" s="10">
        <v>601</v>
      </c>
      <c r="C605"/>
      <c r="D605" s="133" t="s">
        <v>1685</v>
      </c>
      <c r="E605" s="10" t="s">
        <v>1288</v>
      </c>
      <c r="F605" s="2"/>
      <c r="G605" s="437" t="s">
        <v>247</v>
      </c>
      <c r="H605" s="437" t="s">
        <v>247</v>
      </c>
      <c r="I605" s="230" t="s">
        <v>247</v>
      </c>
      <c r="J605"/>
      <c r="K605" s="10"/>
      <c r="L605" s="10">
        <v>1</v>
      </c>
      <c r="M605" s="10"/>
      <c r="O605" s="19"/>
    </row>
    <row r="606" spans="1:15" s="13" customFormat="1" ht="17.399999999999999" customHeight="1" x14ac:dyDescent="0.35">
      <c r="A606" s="10">
        <v>605</v>
      </c>
      <c r="B606" s="139">
        <v>602</v>
      </c>
      <c r="C606"/>
      <c r="D606" s="133" t="s">
        <v>1686</v>
      </c>
      <c r="E606" s="10" t="s">
        <v>1288</v>
      </c>
      <c r="F606" s="2"/>
      <c r="G606" s="437" t="s">
        <v>247</v>
      </c>
      <c r="H606" s="437" t="s">
        <v>247</v>
      </c>
      <c r="I606" s="230" t="s">
        <v>247</v>
      </c>
      <c r="J606"/>
      <c r="K606" s="10"/>
      <c r="L606" s="10">
        <v>1</v>
      </c>
      <c r="M606" s="10"/>
      <c r="O606" s="19"/>
    </row>
    <row r="607" spans="1:15" s="13" customFormat="1" ht="17.399999999999999" customHeight="1" x14ac:dyDescent="0.35">
      <c r="A607" s="139">
        <v>606</v>
      </c>
      <c r="B607" s="10">
        <v>603</v>
      </c>
      <c r="C607"/>
      <c r="D607" s="133" t="s">
        <v>1687</v>
      </c>
      <c r="E607" s="10" t="s">
        <v>1288</v>
      </c>
      <c r="F607" s="2"/>
      <c r="G607" s="437" t="s">
        <v>247</v>
      </c>
      <c r="H607" s="437" t="s">
        <v>247</v>
      </c>
      <c r="I607" s="230" t="s">
        <v>247</v>
      </c>
      <c r="J607"/>
      <c r="K607" s="10"/>
      <c r="L607" s="10">
        <v>1</v>
      </c>
      <c r="M607" s="10"/>
      <c r="O607" s="19"/>
    </row>
    <row r="608" spans="1:15" s="13" customFormat="1" ht="17.399999999999999" customHeight="1" x14ac:dyDescent="0.35">
      <c r="A608" s="10">
        <v>607</v>
      </c>
      <c r="B608" s="139">
        <v>604</v>
      </c>
      <c r="C608"/>
      <c r="D608" s="133" t="s">
        <v>1688</v>
      </c>
      <c r="E608" s="10" t="s">
        <v>1288</v>
      </c>
      <c r="F608" s="2"/>
      <c r="G608" s="437" t="s">
        <v>247</v>
      </c>
      <c r="H608" s="437" t="s">
        <v>247</v>
      </c>
      <c r="I608" s="230" t="s">
        <v>247</v>
      </c>
      <c r="J608"/>
      <c r="K608" s="10"/>
      <c r="L608" s="10">
        <v>1</v>
      </c>
      <c r="M608" s="10"/>
      <c r="O608" s="19"/>
    </row>
    <row r="609" spans="1:15" s="13" customFormat="1" ht="17.399999999999999" customHeight="1" x14ac:dyDescent="0.35">
      <c r="A609" s="139">
        <v>609</v>
      </c>
      <c r="B609" s="10">
        <v>605</v>
      </c>
      <c r="C609"/>
      <c r="D609" s="133" t="s">
        <v>1689</v>
      </c>
      <c r="E609" s="10" t="s">
        <v>1288</v>
      </c>
      <c r="F609" s="2"/>
      <c r="G609" s="437" t="s">
        <v>247</v>
      </c>
      <c r="H609" s="437" t="s">
        <v>247</v>
      </c>
      <c r="I609" s="230" t="s">
        <v>247</v>
      </c>
      <c r="J609"/>
      <c r="K609" s="10"/>
      <c r="L609" s="10">
        <v>1</v>
      </c>
      <c r="M609" s="10"/>
      <c r="O609" s="19"/>
    </row>
    <row r="610" spans="1:15" s="13" customFormat="1" ht="17.399999999999999" customHeight="1" x14ac:dyDescent="0.35">
      <c r="A610" s="139">
        <v>610</v>
      </c>
      <c r="B610" s="139">
        <v>606</v>
      </c>
      <c r="C610"/>
      <c r="D610" s="133" t="s">
        <v>1690</v>
      </c>
      <c r="E610" s="10" t="s">
        <v>1288</v>
      </c>
      <c r="F610" s="2"/>
      <c r="G610" s="437" t="s">
        <v>247</v>
      </c>
      <c r="H610" s="437" t="s">
        <v>247</v>
      </c>
      <c r="I610" s="230" t="s">
        <v>247</v>
      </c>
      <c r="J610"/>
      <c r="K610" s="10"/>
      <c r="L610" s="10">
        <v>1</v>
      </c>
      <c r="M610" s="10"/>
      <c r="O610" s="19"/>
    </row>
    <row r="611" spans="1:15" s="13" customFormat="1" ht="17.399999999999999" customHeight="1" x14ac:dyDescent="0.35">
      <c r="A611" s="10">
        <v>611</v>
      </c>
      <c r="B611" s="10">
        <v>607</v>
      </c>
      <c r="C611"/>
      <c r="D611" s="132" t="s">
        <v>1691</v>
      </c>
      <c r="E611" s="10" t="s">
        <v>1288</v>
      </c>
      <c r="F611" s="2"/>
      <c r="G611" s="437" t="s">
        <v>247</v>
      </c>
      <c r="H611" s="437" t="s">
        <v>247</v>
      </c>
      <c r="I611" s="230" t="s">
        <v>247</v>
      </c>
      <c r="J611"/>
      <c r="K611" s="10"/>
      <c r="L611" s="10">
        <v>1</v>
      </c>
      <c r="M611" s="10"/>
      <c r="O611" s="19"/>
    </row>
    <row r="612" spans="1:15" s="13" customFormat="1" ht="17.399999999999999" customHeight="1" x14ac:dyDescent="0.35">
      <c r="A612" s="139">
        <v>613</v>
      </c>
      <c r="B612" s="139">
        <v>608</v>
      </c>
      <c r="C612"/>
      <c r="D612" s="133" t="s">
        <v>284</v>
      </c>
      <c r="E612" s="452" t="s">
        <v>1288</v>
      </c>
      <c r="F612" s="2"/>
      <c r="G612" s="437" t="s">
        <v>247</v>
      </c>
      <c r="H612" s="437" t="s">
        <v>247</v>
      </c>
      <c r="I612" s="230" t="s">
        <v>247</v>
      </c>
      <c r="J612"/>
      <c r="K612" s="10"/>
      <c r="L612" s="10">
        <v>1</v>
      </c>
      <c r="M612" s="10"/>
      <c r="O612" s="19"/>
    </row>
    <row r="613" spans="1:15" s="13" customFormat="1" ht="17.399999999999999" customHeight="1" x14ac:dyDescent="0.35">
      <c r="A613" s="10">
        <v>614</v>
      </c>
      <c r="B613" s="10">
        <v>609</v>
      </c>
      <c r="C613"/>
      <c r="D613" s="133" t="s">
        <v>1692</v>
      </c>
      <c r="E613" s="10" t="s">
        <v>1288</v>
      </c>
      <c r="F613" s="2"/>
      <c r="G613" s="437" t="s">
        <v>247</v>
      </c>
      <c r="H613" s="437" t="s">
        <v>247</v>
      </c>
      <c r="I613" s="230" t="s">
        <v>247</v>
      </c>
      <c r="J613"/>
      <c r="K613" s="10"/>
      <c r="L613" s="10">
        <v>1</v>
      </c>
      <c r="M613" s="10"/>
      <c r="O613" s="19"/>
    </row>
    <row r="614" spans="1:15" s="13" customFormat="1" ht="17.399999999999999" customHeight="1" x14ac:dyDescent="0.35">
      <c r="A614" s="139">
        <v>615</v>
      </c>
      <c r="B614" s="139">
        <v>610</v>
      </c>
      <c r="C614"/>
      <c r="D614" s="133" t="s">
        <v>1693</v>
      </c>
      <c r="E614" s="10" t="s">
        <v>1288</v>
      </c>
      <c r="F614" s="2"/>
      <c r="G614" s="437" t="s">
        <v>247</v>
      </c>
      <c r="H614" s="437" t="s">
        <v>247</v>
      </c>
      <c r="I614" s="230" t="s">
        <v>247</v>
      </c>
      <c r="J614"/>
      <c r="K614" s="10"/>
      <c r="L614" s="10">
        <v>1</v>
      </c>
      <c r="M614" s="10"/>
      <c r="O614" s="19"/>
    </row>
    <row r="615" spans="1:15" s="13" customFormat="1" ht="17.399999999999999" customHeight="1" x14ac:dyDescent="0.35">
      <c r="A615" s="10">
        <v>616</v>
      </c>
      <c r="B615" s="10">
        <v>611</v>
      </c>
      <c r="C615"/>
      <c r="D615" s="138" t="s">
        <v>1694</v>
      </c>
      <c r="E615" s="10" t="s">
        <v>1288</v>
      </c>
      <c r="F615" s="2"/>
      <c r="G615" s="437" t="s">
        <v>247</v>
      </c>
      <c r="H615" s="437" t="s">
        <v>247</v>
      </c>
      <c r="I615" s="230" t="s">
        <v>247</v>
      </c>
      <c r="J615"/>
      <c r="K615" s="10"/>
      <c r="L615" s="10">
        <v>1</v>
      </c>
      <c r="M615" s="10"/>
      <c r="O615" s="19"/>
    </row>
    <row r="616" spans="1:15" s="13" customFormat="1" ht="17.399999999999999" customHeight="1" x14ac:dyDescent="0.35">
      <c r="A616" s="139">
        <v>617</v>
      </c>
      <c r="B616" s="139">
        <v>612</v>
      </c>
      <c r="C616"/>
      <c r="D616" s="133" t="s">
        <v>1695</v>
      </c>
      <c r="E616" s="10" t="s">
        <v>1288</v>
      </c>
      <c r="F616" s="2"/>
      <c r="G616" s="437" t="s">
        <v>247</v>
      </c>
      <c r="H616" s="437" t="s">
        <v>247</v>
      </c>
      <c r="I616" s="230" t="s">
        <v>247</v>
      </c>
      <c r="J616"/>
      <c r="K616" s="10"/>
      <c r="L616" s="10">
        <v>1</v>
      </c>
      <c r="M616" s="10"/>
      <c r="O616" s="19"/>
    </row>
    <row r="617" spans="1:15" s="13" customFormat="1" ht="17.399999999999999" customHeight="1" x14ac:dyDescent="0.35">
      <c r="A617" s="10">
        <v>618</v>
      </c>
      <c r="B617" s="10">
        <v>613</v>
      </c>
      <c r="C617"/>
      <c r="D617" s="132" t="s">
        <v>1696</v>
      </c>
      <c r="E617" s="10" t="s">
        <v>1288</v>
      </c>
      <c r="F617" s="2"/>
      <c r="G617" s="437" t="s">
        <v>247</v>
      </c>
      <c r="H617" s="437" t="s">
        <v>247</v>
      </c>
      <c r="I617" s="230" t="s">
        <v>247</v>
      </c>
      <c r="J617"/>
      <c r="K617" s="10"/>
      <c r="L617" s="10">
        <v>1</v>
      </c>
      <c r="M617" s="10"/>
      <c r="O617" s="19"/>
    </row>
    <row r="618" spans="1:15" s="13" customFormat="1" ht="17.399999999999999" customHeight="1" x14ac:dyDescent="0.35">
      <c r="A618" s="139">
        <v>619</v>
      </c>
      <c r="B618" s="139">
        <v>614</v>
      </c>
      <c r="C618"/>
      <c r="D618" s="133" t="s">
        <v>1697</v>
      </c>
      <c r="E618" s="10" t="s">
        <v>1288</v>
      </c>
      <c r="F618" s="2"/>
      <c r="G618" s="437" t="s">
        <v>247</v>
      </c>
      <c r="H618" s="437" t="s">
        <v>247</v>
      </c>
      <c r="I618" s="230" t="s">
        <v>247</v>
      </c>
      <c r="J618"/>
      <c r="K618" s="10"/>
      <c r="L618" s="10">
        <v>1</v>
      </c>
      <c r="M618" s="10"/>
      <c r="O618" s="19"/>
    </row>
    <row r="619" spans="1:15" s="13" customFormat="1" ht="17.399999999999999" customHeight="1" x14ac:dyDescent="0.35">
      <c r="A619" s="10">
        <v>620</v>
      </c>
      <c r="B619" s="10">
        <v>615</v>
      </c>
      <c r="C619"/>
      <c r="D619" s="133" t="s">
        <v>1698</v>
      </c>
      <c r="E619" s="10" t="s">
        <v>1288</v>
      </c>
      <c r="F619" s="2"/>
      <c r="G619" s="437" t="s">
        <v>247</v>
      </c>
      <c r="H619" s="437" t="s">
        <v>247</v>
      </c>
      <c r="I619" s="230" t="s">
        <v>247</v>
      </c>
      <c r="J619"/>
      <c r="K619" s="10"/>
      <c r="L619" s="10">
        <v>1</v>
      </c>
      <c r="M619" s="10"/>
      <c r="O619" s="19"/>
    </row>
    <row r="620" spans="1:15" s="13" customFormat="1" ht="17.399999999999999" customHeight="1" x14ac:dyDescent="0.35">
      <c r="A620" s="139">
        <v>621</v>
      </c>
      <c r="B620" s="139">
        <v>616</v>
      </c>
      <c r="C620"/>
      <c r="D620" s="133" t="s">
        <v>1699</v>
      </c>
      <c r="E620" s="10" t="s">
        <v>1288</v>
      </c>
      <c r="F620" s="2"/>
      <c r="G620" s="437" t="s">
        <v>247</v>
      </c>
      <c r="H620" s="437" t="s">
        <v>247</v>
      </c>
      <c r="I620" s="230" t="s">
        <v>247</v>
      </c>
      <c r="J620"/>
      <c r="K620" s="10"/>
      <c r="L620" s="10">
        <v>1</v>
      </c>
      <c r="M620" s="10"/>
      <c r="O620" s="19"/>
    </row>
    <row r="621" spans="1:15" s="13" customFormat="1" ht="17.399999999999999" customHeight="1" x14ac:dyDescent="0.35">
      <c r="A621" s="10">
        <v>622</v>
      </c>
      <c r="B621" s="10">
        <v>617</v>
      </c>
      <c r="C621"/>
      <c r="D621" s="133" t="s">
        <v>1700</v>
      </c>
      <c r="E621" s="10" t="s">
        <v>1288</v>
      </c>
      <c r="F621" s="2"/>
      <c r="G621" s="437" t="s">
        <v>247</v>
      </c>
      <c r="H621" s="437" t="s">
        <v>247</v>
      </c>
      <c r="I621" s="230" t="s">
        <v>247</v>
      </c>
      <c r="J621"/>
      <c r="K621" s="10"/>
      <c r="L621" s="10">
        <v>1</v>
      </c>
      <c r="M621" s="10"/>
      <c r="O621" s="19"/>
    </row>
    <row r="622" spans="1:15" s="13" customFormat="1" ht="17.399999999999999" customHeight="1" x14ac:dyDescent="0.35">
      <c r="A622" s="139">
        <v>623</v>
      </c>
      <c r="B622" s="139">
        <v>618</v>
      </c>
      <c r="C622"/>
      <c r="D622" s="133" t="s">
        <v>1701</v>
      </c>
      <c r="E622" s="10" t="s">
        <v>1288</v>
      </c>
      <c r="F622" s="2"/>
      <c r="G622" s="437" t="s">
        <v>247</v>
      </c>
      <c r="H622" s="437" t="s">
        <v>247</v>
      </c>
      <c r="I622" s="230" t="s">
        <v>247</v>
      </c>
      <c r="J622"/>
      <c r="K622" s="10"/>
      <c r="L622" s="10">
        <v>1</v>
      </c>
      <c r="M622" s="10"/>
      <c r="O622" s="19"/>
    </row>
    <row r="623" spans="1:15" s="13" customFormat="1" ht="17.399999999999999" customHeight="1" x14ac:dyDescent="0.35">
      <c r="A623" s="10">
        <v>624</v>
      </c>
      <c r="B623" s="10">
        <v>619</v>
      </c>
      <c r="C623"/>
      <c r="D623" s="133" t="s">
        <v>1702</v>
      </c>
      <c r="E623" s="10" t="s">
        <v>1288</v>
      </c>
      <c r="F623" s="2"/>
      <c r="G623" s="437" t="s">
        <v>247</v>
      </c>
      <c r="H623" s="437" t="s">
        <v>247</v>
      </c>
      <c r="I623" s="230" t="s">
        <v>247</v>
      </c>
      <c r="J623"/>
      <c r="K623" s="10"/>
      <c r="L623" s="10">
        <v>1</v>
      </c>
      <c r="M623" s="10"/>
      <c r="O623" s="19"/>
    </row>
    <row r="624" spans="1:15" s="13" customFormat="1" ht="17.399999999999999" customHeight="1" x14ac:dyDescent="0.35">
      <c r="A624" s="139">
        <v>626</v>
      </c>
      <c r="B624" s="139">
        <v>620</v>
      </c>
      <c r="C624"/>
      <c r="D624" s="133" t="s">
        <v>1703</v>
      </c>
      <c r="E624" s="10" t="s">
        <v>1288</v>
      </c>
      <c r="F624" s="2"/>
      <c r="G624" s="437" t="s">
        <v>247</v>
      </c>
      <c r="H624" s="437" t="s">
        <v>247</v>
      </c>
      <c r="I624" s="230" t="s">
        <v>247</v>
      </c>
      <c r="J624"/>
      <c r="K624" s="10"/>
      <c r="L624" s="10">
        <v>1</v>
      </c>
      <c r="M624" s="10"/>
      <c r="O624" s="19"/>
    </row>
    <row r="625" spans="1:15" s="13" customFormat="1" ht="17.399999999999999" customHeight="1" x14ac:dyDescent="0.35">
      <c r="A625" s="10">
        <v>627</v>
      </c>
      <c r="B625" s="10">
        <v>621</v>
      </c>
      <c r="C625"/>
      <c r="D625" s="133" t="s">
        <v>1704</v>
      </c>
      <c r="E625" s="10" t="s">
        <v>1288</v>
      </c>
      <c r="F625" s="2"/>
      <c r="G625" s="437" t="s">
        <v>247</v>
      </c>
      <c r="H625" s="437" t="s">
        <v>247</v>
      </c>
      <c r="I625" s="230" t="s">
        <v>247</v>
      </c>
      <c r="J625"/>
      <c r="K625" s="10"/>
      <c r="L625" s="10">
        <v>1</v>
      </c>
      <c r="M625" s="10"/>
      <c r="O625" s="19"/>
    </row>
    <row r="626" spans="1:15" s="13" customFormat="1" ht="17.399999999999999" customHeight="1" x14ac:dyDescent="0.35">
      <c r="A626" s="139">
        <v>628</v>
      </c>
      <c r="B626" s="10">
        <v>622</v>
      </c>
      <c r="C626"/>
      <c r="D626" s="133" t="s">
        <v>1705</v>
      </c>
      <c r="E626" s="10" t="s">
        <v>1288</v>
      </c>
      <c r="F626" s="2"/>
      <c r="G626" s="230" t="s">
        <v>247</v>
      </c>
      <c r="H626" s="230" t="s">
        <v>247</v>
      </c>
      <c r="I626" s="230" t="s">
        <v>247</v>
      </c>
      <c r="J626"/>
      <c r="K626" s="10"/>
      <c r="L626" s="10">
        <v>1</v>
      </c>
      <c r="M626" s="10"/>
      <c r="O626" s="19"/>
    </row>
    <row r="627" spans="1:15" x14ac:dyDescent="0.35">
      <c r="E627"/>
      <c r="J627" s="2"/>
      <c r="L627" s="2"/>
    </row>
    <row r="628" spans="1:15" x14ac:dyDescent="0.35">
      <c r="G628" s="187"/>
      <c r="H628" s="187"/>
      <c r="I628" s="187"/>
      <c r="J628" s="2"/>
      <c r="K628" s="2"/>
    </row>
  </sheetData>
  <autoFilter ref="A3:V626" xr:uid="{01387FBC-EC27-4849-B0F8-1CE34C8ED2F1}"/>
  <sortState xmlns:xlrd2="http://schemas.microsoft.com/office/spreadsheetml/2017/richdata2" ref="A1:M994">
    <sortCondition ref="E2:E994"/>
    <sortCondition ref="D2:D994"/>
  </sortState>
  <mergeCells count="12">
    <mergeCell ref="A1:A3"/>
    <mergeCell ref="D1:D3"/>
    <mergeCell ref="E1:E3"/>
    <mergeCell ref="K1:M1"/>
    <mergeCell ref="L2:L3"/>
    <mergeCell ref="K2:K3"/>
    <mergeCell ref="M2:M3"/>
    <mergeCell ref="B1:B3"/>
    <mergeCell ref="G1:I1"/>
    <mergeCell ref="G2:G3"/>
    <mergeCell ref="H2:H3"/>
    <mergeCell ref="I2:I3"/>
  </mergeCells>
  <printOptions horizontalCentered="1"/>
  <pageMargins left="0" right="0" top="0.5" bottom="0.5" header="0.25" footer="0.25"/>
  <pageSetup orientation="portrait" cellComments="atEnd" r:id="rId1"/>
  <headerFooter>
    <oddHeader>&amp;L&amp;"-,Bold"&amp;10Vendors for GDPR Remediation in Tiers 1 / 2 / 3</oddHeader>
    <oddFooter>&amp;L&amp;9NIKE - Confidential Information&amp;C&amp;9Attorney / Client Privilege&amp;R&amp;9Page &amp;P of &amp;N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FEB24-D7F0-4CE2-A2AA-F118159E74C9}">
  <dimension ref="A1:F13"/>
  <sheetViews>
    <sheetView zoomScaleNormal="100" workbookViewId="0">
      <pane ySplit="1" topLeftCell="A11" activePane="bottomLeft" state="frozen"/>
      <selection pane="bottomLeft" activeCell="F13" sqref="F13"/>
    </sheetView>
  </sheetViews>
  <sheetFormatPr defaultColWidth="8.90625" defaultRowHeight="13" x14ac:dyDescent="0.35"/>
  <cols>
    <col min="1" max="1" width="23.54296875" style="40" customWidth="1"/>
    <col min="2" max="2" width="27.54296875" style="3" customWidth="1"/>
    <col min="3" max="3" width="22.6328125" style="3" customWidth="1"/>
    <col min="4" max="4" width="29.6328125" style="238" customWidth="1"/>
    <col min="5" max="5" width="0.90625" style="40" customWidth="1"/>
    <col min="6" max="6" width="28.90625" style="247" customWidth="1"/>
    <col min="7" max="16384" width="8.90625" style="40"/>
  </cols>
  <sheetData>
    <row r="1" spans="1:6" s="250" customFormat="1" ht="27" customHeight="1" thickBot="1" x14ac:dyDescent="0.4">
      <c r="A1" s="258" t="s">
        <v>1</v>
      </c>
      <c r="B1" s="259" t="s">
        <v>2027</v>
      </c>
      <c r="C1" s="259" t="s">
        <v>2028</v>
      </c>
      <c r="D1" s="260" t="s">
        <v>2040</v>
      </c>
      <c r="E1" s="249"/>
      <c r="F1" s="248" t="s">
        <v>2041</v>
      </c>
    </row>
    <row r="2" spans="1:6" ht="42" customHeight="1" x14ac:dyDescent="0.35">
      <c r="A2" s="275" t="s">
        <v>2016</v>
      </c>
      <c r="B2" s="255" t="s">
        <v>2038</v>
      </c>
      <c r="C2" s="256" t="s">
        <v>2050</v>
      </c>
      <c r="D2" s="257"/>
      <c r="F2" s="276"/>
    </row>
    <row r="3" spans="1:6" ht="50.4" customHeight="1" x14ac:dyDescent="0.35">
      <c r="A3" s="277" t="s">
        <v>2086</v>
      </c>
      <c r="B3" s="253" t="s">
        <v>2037</v>
      </c>
      <c r="C3" s="254" t="s">
        <v>2048</v>
      </c>
      <c r="D3" s="252"/>
      <c r="F3" s="278" t="s">
        <v>2303</v>
      </c>
    </row>
    <row r="4" spans="1:6" ht="118.25" customHeight="1" x14ac:dyDescent="0.35">
      <c r="A4" s="279" t="s">
        <v>1770</v>
      </c>
      <c r="B4" s="254" t="s">
        <v>2087</v>
      </c>
      <c r="C4" s="251" t="s">
        <v>2229</v>
      </c>
      <c r="D4" s="252" t="s">
        <v>2036</v>
      </c>
      <c r="F4" s="268" t="s">
        <v>2075</v>
      </c>
    </row>
    <row r="5" spans="1:6" ht="45.65" customHeight="1" x14ac:dyDescent="0.35">
      <c r="A5" s="277" t="s">
        <v>2094</v>
      </c>
      <c r="B5" s="253" t="s">
        <v>2029</v>
      </c>
      <c r="C5" s="254" t="s">
        <v>2030</v>
      </c>
      <c r="D5" s="252" t="s">
        <v>2031</v>
      </c>
      <c r="F5" s="278" t="s">
        <v>2303</v>
      </c>
    </row>
    <row r="6" spans="1:6" ht="132" customHeight="1" x14ac:dyDescent="0.35">
      <c r="A6" s="277" t="s">
        <v>2019</v>
      </c>
      <c r="B6" s="254" t="s">
        <v>2091</v>
      </c>
      <c r="C6" s="254" t="s">
        <v>2042</v>
      </c>
      <c r="D6" s="252"/>
      <c r="F6" s="278" t="s">
        <v>2302</v>
      </c>
    </row>
    <row r="7" spans="1:6" ht="67.25" customHeight="1" x14ac:dyDescent="0.35">
      <c r="A7" s="277" t="s">
        <v>1900</v>
      </c>
      <c r="B7" s="254" t="s">
        <v>2090</v>
      </c>
      <c r="C7" s="251" t="s">
        <v>2073</v>
      </c>
      <c r="D7" s="252" t="s">
        <v>2034</v>
      </c>
      <c r="F7" s="280"/>
    </row>
    <row r="8" spans="1:6" ht="69" customHeight="1" x14ac:dyDescent="0.35">
      <c r="A8" s="277" t="s">
        <v>1901</v>
      </c>
      <c r="B8" s="254" t="s">
        <v>2092</v>
      </c>
      <c r="C8" s="251" t="s">
        <v>2072</v>
      </c>
      <c r="D8" s="252" t="s">
        <v>2035</v>
      </c>
      <c r="F8" s="281" t="s">
        <v>2074</v>
      </c>
    </row>
    <row r="9" spans="1:6" ht="101" customHeight="1" thickBot="1" x14ac:dyDescent="0.4">
      <c r="A9" s="269" t="s">
        <v>2095</v>
      </c>
      <c r="B9" s="270" t="s">
        <v>2089</v>
      </c>
      <c r="C9" s="282" t="s">
        <v>2038</v>
      </c>
      <c r="D9" s="272" t="s">
        <v>2039</v>
      </c>
      <c r="E9" s="283"/>
      <c r="F9" s="284"/>
    </row>
    <row r="10" spans="1:6" ht="16.25" customHeight="1" thickBot="1" x14ac:dyDescent="0.4">
      <c r="A10" s="740" t="s">
        <v>2088</v>
      </c>
      <c r="B10" s="741"/>
      <c r="C10" s="741"/>
      <c r="D10" s="741"/>
      <c r="E10" s="741"/>
      <c r="F10" s="742"/>
    </row>
    <row r="11" spans="1:6" ht="108.65" customHeight="1" x14ac:dyDescent="0.35">
      <c r="A11" s="262" t="s">
        <v>439</v>
      </c>
      <c r="B11" s="263" t="s">
        <v>2085</v>
      </c>
      <c r="C11" s="263" t="s">
        <v>2049</v>
      </c>
      <c r="D11" s="264"/>
      <c r="E11" s="265"/>
      <c r="F11" s="266" t="s">
        <v>2044</v>
      </c>
    </row>
    <row r="12" spans="1:6" ht="71" customHeight="1" x14ac:dyDescent="0.35">
      <c r="A12" s="267" t="s">
        <v>2093</v>
      </c>
      <c r="B12" s="254" t="s">
        <v>2045</v>
      </c>
      <c r="C12" s="254" t="s">
        <v>2046</v>
      </c>
      <c r="D12" s="252" t="s">
        <v>2047</v>
      </c>
      <c r="E12" s="261"/>
      <c r="F12" s="268" t="s">
        <v>2044</v>
      </c>
    </row>
    <row r="13" spans="1:6" ht="114.65" customHeight="1" thickBot="1" x14ac:dyDescent="0.4">
      <c r="A13" s="269" t="s">
        <v>1899</v>
      </c>
      <c r="B13" s="270" t="s">
        <v>2032</v>
      </c>
      <c r="C13" s="271" t="s">
        <v>2033</v>
      </c>
      <c r="D13" s="272" t="s">
        <v>2043</v>
      </c>
      <c r="E13" s="273"/>
      <c r="F13" s="274" t="s">
        <v>2071</v>
      </c>
    </row>
  </sheetData>
  <sortState xmlns:xlrd2="http://schemas.microsoft.com/office/spreadsheetml/2017/richdata2" ref="A2:D9">
    <sortCondition ref="A2:A9"/>
  </sortState>
  <mergeCells count="1">
    <mergeCell ref="A10:F10"/>
  </mergeCells>
  <printOptions horizontalCentered="1"/>
  <pageMargins left="0" right="0" top="0.45" bottom="0.4" header="0.2" footer="0.23"/>
  <pageSetup orientation="landscape" r:id="rId1"/>
  <headerFooter>
    <oddHeader>&amp;L&amp;"-,Bold Italic"&amp;10EHQ Matters - Transferred to Ashe</oddHeader>
    <oddFooter>&amp;L&amp;8Nike - Confidential Information&amp;R&amp;8Page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8F659-832A-4E13-BC8B-DBDBBCCEE457}">
  <dimension ref="A1:E11"/>
  <sheetViews>
    <sheetView workbookViewId="0">
      <pane ySplit="4" topLeftCell="A5" activePane="bottomLeft" state="frozen"/>
      <selection pane="bottomLeft" activeCell="E7" sqref="E7"/>
    </sheetView>
  </sheetViews>
  <sheetFormatPr defaultRowHeight="14.5" x14ac:dyDescent="0.35"/>
  <cols>
    <col min="1" max="1" width="18.90625" customWidth="1"/>
    <col min="2" max="2" width="17.6328125" style="13" customWidth="1"/>
    <col min="3" max="3" width="13.08984375" style="13" customWidth="1"/>
    <col min="4" max="4" width="17.08984375" style="2" customWidth="1"/>
    <col min="5" max="5" width="60" customWidth="1"/>
  </cols>
  <sheetData>
    <row r="1" spans="1:5" ht="26" customHeight="1" x14ac:dyDescent="0.35">
      <c r="A1" s="75" t="s">
        <v>1815</v>
      </c>
    </row>
    <row r="2" spans="1:5" ht="48.65" customHeight="1" x14ac:dyDescent="0.35">
      <c r="A2" s="743" t="s">
        <v>1854</v>
      </c>
      <c r="B2" s="743"/>
      <c r="C2" s="743"/>
      <c r="D2" s="743"/>
      <c r="E2" s="743"/>
    </row>
    <row r="3" spans="1:5" ht="9.65" customHeight="1" thickBot="1" x14ac:dyDescent="0.4">
      <c r="A3" s="75"/>
    </row>
    <row r="4" spans="1:5" ht="44" customHeight="1" thickBot="1" x14ac:dyDescent="0.4">
      <c r="A4" s="220" t="s">
        <v>1707</v>
      </c>
      <c r="B4" s="220" t="s">
        <v>1817</v>
      </c>
      <c r="C4" s="220" t="s">
        <v>1818</v>
      </c>
      <c r="D4" s="220" t="s">
        <v>1824</v>
      </c>
      <c r="E4" s="221" t="s">
        <v>1816</v>
      </c>
    </row>
    <row r="5" spans="1:5" ht="50" customHeight="1" x14ac:dyDescent="0.35">
      <c r="A5" s="144" t="s">
        <v>372</v>
      </c>
      <c r="B5" s="146" t="s">
        <v>435</v>
      </c>
      <c r="C5" s="212" t="s">
        <v>436</v>
      </c>
      <c r="D5" s="219" t="s">
        <v>1829</v>
      </c>
      <c r="E5" s="214" t="s">
        <v>1845</v>
      </c>
    </row>
    <row r="6" spans="1:5" ht="50.4" customHeight="1" x14ac:dyDescent="0.35">
      <c r="A6" s="150" t="s">
        <v>374</v>
      </c>
      <c r="B6" s="152" t="s">
        <v>419</v>
      </c>
      <c r="C6" s="158" t="s">
        <v>496</v>
      </c>
      <c r="D6" s="213" t="s">
        <v>1820</v>
      </c>
      <c r="E6" s="215" t="s">
        <v>1729</v>
      </c>
    </row>
    <row r="7" spans="1:5" ht="63.65" customHeight="1" x14ac:dyDescent="0.35">
      <c r="A7" s="150" t="s">
        <v>361</v>
      </c>
      <c r="B7" s="152" t="s">
        <v>543</v>
      </c>
      <c r="C7" s="158" t="s">
        <v>598</v>
      </c>
      <c r="D7" s="213" t="s">
        <v>1821</v>
      </c>
      <c r="E7" s="215" t="s">
        <v>1846</v>
      </c>
    </row>
    <row r="8" spans="1:5" ht="48.65" customHeight="1" x14ac:dyDescent="0.35">
      <c r="A8" s="150" t="s">
        <v>377</v>
      </c>
      <c r="B8" s="152" t="s">
        <v>543</v>
      </c>
      <c r="C8" s="158" t="s">
        <v>539</v>
      </c>
      <c r="D8" s="213" t="s">
        <v>1819</v>
      </c>
      <c r="E8" s="216" t="s">
        <v>1735</v>
      </c>
    </row>
    <row r="9" spans="1:5" ht="48.65" customHeight="1" x14ac:dyDescent="0.35">
      <c r="A9" s="150" t="s">
        <v>381</v>
      </c>
      <c r="B9" s="152" t="s">
        <v>1842</v>
      </c>
      <c r="C9" s="158" t="s">
        <v>566</v>
      </c>
      <c r="D9" s="213" t="s">
        <v>1822</v>
      </c>
      <c r="E9" s="215" t="s">
        <v>1738</v>
      </c>
    </row>
    <row r="10" spans="1:5" ht="77" customHeight="1" x14ac:dyDescent="0.35">
      <c r="A10" s="150" t="s">
        <v>382</v>
      </c>
      <c r="B10" s="152" t="s">
        <v>564</v>
      </c>
      <c r="C10" s="158" t="s">
        <v>563</v>
      </c>
      <c r="D10" s="213" t="s">
        <v>1830</v>
      </c>
      <c r="E10" s="215" t="s">
        <v>1844</v>
      </c>
    </row>
    <row r="11" spans="1:5" ht="78.650000000000006" customHeight="1" thickBot="1" x14ac:dyDescent="0.4">
      <c r="A11" s="174" t="s">
        <v>383</v>
      </c>
      <c r="B11" s="177" t="s">
        <v>560</v>
      </c>
      <c r="C11" s="199" t="s">
        <v>561</v>
      </c>
      <c r="D11" s="217" t="s">
        <v>1823</v>
      </c>
      <c r="E11" s="218" t="s">
        <v>1847</v>
      </c>
    </row>
  </sheetData>
  <mergeCells count="1">
    <mergeCell ref="A2:E2"/>
  </mergeCells>
  <pageMargins left="0.5" right="0.5" top="0.45" bottom="0.45" header="0.25" footer="0.25"/>
  <pageSetup orientation="landscape" r:id="rId1"/>
  <headerFooter>
    <oddFooter>&amp;L&amp;9NIKE - Confidential Information&amp;C&amp;9Attorney / Client Privilege&amp;R&amp;9Page &amp;P of &amp;N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E2257-342B-4865-90F0-6DD094A2C928}">
  <dimension ref="A1:F14"/>
  <sheetViews>
    <sheetView zoomScaleNormal="100" workbookViewId="0">
      <pane ySplit="4" topLeftCell="A9" activePane="bottomLeft" state="frozen"/>
      <selection pane="bottomLeft" activeCell="E10" sqref="E10"/>
    </sheetView>
  </sheetViews>
  <sheetFormatPr defaultColWidth="8.90625" defaultRowHeight="13" x14ac:dyDescent="0.3"/>
  <cols>
    <col min="1" max="1" width="18.90625" style="118" customWidth="1"/>
    <col min="2" max="2" width="17.6328125" style="118" customWidth="1"/>
    <col min="3" max="3" width="13.08984375" style="118" customWidth="1"/>
    <col min="4" max="4" width="17.08984375" style="118" customWidth="1"/>
    <col min="5" max="5" width="31.90625" style="118" customWidth="1"/>
    <col min="6" max="6" width="37" style="118" customWidth="1"/>
    <col min="7" max="16384" width="8.90625" style="118"/>
  </cols>
  <sheetData>
    <row r="1" spans="1:6" ht="26" customHeight="1" x14ac:dyDescent="0.3">
      <c r="A1" s="75" t="s">
        <v>1843</v>
      </c>
      <c r="B1" s="40"/>
      <c r="C1" s="40"/>
      <c r="D1" s="3"/>
      <c r="E1" s="3"/>
    </row>
    <row r="2" spans="1:6" ht="60.65" customHeight="1" x14ac:dyDescent="0.3">
      <c r="A2" s="743" t="s">
        <v>1848</v>
      </c>
      <c r="B2" s="744"/>
      <c r="C2" s="744"/>
      <c r="D2" s="744"/>
      <c r="E2" s="744"/>
      <c r="F2" s="744"/>
    </row>
    <row r="3" spans="1:6" ht="9.65" customHeight="1" thickBot="1" x14ac:dyDescent="0.35">
      <c r="A3" s="222"/>
      <c r="B3" s="40"/>
      <c r="C3" s="40"/>
      <c r="D3" s="3"/>
    </row>
    <row r="4" spans="1:6" ht="45.65" customHeight="1" thickBot="1" x14ac:dyDescent="0.35">
      <c r="A4" s="220" t="s">
        <v>1707</v>
      </c>
      <c r="B4" s="220" t="s">
        <v>1817</v>
      </c>
      <c r="C4" s="220" t="s">
        <v>1818</v>
      </c>
      <c r="D4" s="220" t="s">
        <v>1824</v>
      </c>
      <c r="E4" s="220" t="s">
        <v>1837</v>
      </c>
      <c r="F4" s="221" t="s">
        <v>1838</v>
      </c>
    </row>
    <row r="5" spans="1:6" s="40" customFormat="1" ht="126" customHeight="1" x14ac:dyDescent="0.35">
      <c r="A5" s="223" t="s">
        <v>370</v>
      </c>
      <c r="B5" s="146" t="s">
        <v>443</v>
      </c>
      <c r="C5" s="212" t="s">
        <v>441</v>
      </c>
      <c r="D5" s="219" t="s">
        <v>1836</v>
      </c>
      <c r="E5" s="224" t="s">
        <v>1904</v>
      </c>
      <c r="F5" s="233" t="s">
        <v>1914</v>
      </c>
    </row>
    <row r="6" spans="1:6" s="40" customFormat="1" ht="305" customHeight="1" thickBot="1" x14ac:dyDescent="0.4">
      <c r="A6" s="223" t="s">
        <v>608</v>
      </c>
      <c r="B6" s="146" t="s">
        <v>438</v>
      </c>
      <c r="C6" s="212" t="s">
        <v>441</v>
      </c>
      <c r="D6" s="219" t="s">
        <v>1903</v>
      </c>
      <c r="E6" s="224" t="s">
        <v>1839</v>
      </c>
      <c r="F6" s="224" t="s">
        <v>1849</v>
      </c>
    </row>
    <row r="7" spans="1:6" s="40" customFormat="1" ht="126" customHeight="1" x14ac:dyDescent="0.35">
      <c r="A7" s="223" t="s">
        <v>224</v>
      </c>
      <c r="B7" s="146" t="s">
        <v>243</v>
      </c>
      <c r="C7" s="236" t="s">
        <v>242</v>
      </c>
      <c r="D7" s="219" t="s">
        <v>1916</v>
      </c>
      <c r="E7" s="224" t="s">
        <v>1905</v>
      </c>
      <c r="F7" s="224" t="s">
        <v>1913</v>
      </c>
    </row>
    <row r="8" spans="1:6" s="40" customFormat="1" ht="212.4" customHeight="1" x14ac:dyDescent="0.35">
      <c r="A8" s="223" t="s">
        <v>954</v>
      </c>
      <c r="B8" s="212" t="s">
        <v>244</v>
      </c>
      <c r="C8" s="212" t="s">
        <v>344</v>
      </c>
      <c r="D8" s="146" t="s">
        <v>1915</v>
      </c>
      <c r="E8" s="224" t="s">
        <v>1906</v>
      </c>
      <c r="F8" s="224" t="s">
        <v>1912</v>
      </c>
    </row>
    <row r="9" spans="1:6" s="40" customFormat="1" ht="117" customHeight="1" x14ac:dyDescent="0.35">
      <c r="A9" s="225" t="s">
        <v>1825</v>
      </c>
      <c r="B9" s="146" t="s">
        <v>544</v>
      </c>
      <c r="C9" s="212" t="s">
        <v>905</v>
      </c>
      <c r="D9" s="146" t="s">
        <v>1828</v>
      </c>
      <c r="E9" s="180" t="s">
        <v>1841</v>
      </c>
      <c r="F9" s="180" t="s">
        <v>1851</v>
      </c>
    </row>
    <row r="10" spans="1:6" s="40" customFormat="1" ht="215.4" customHeight="1" x14ac:dyDescent="0.35">
      <c r="A10" s="225" t="s">
        <v>378</v>
      </c>
      <c r="B10" s="152" t="s">
        <v>1834</v>
      </c>
      <c r="C10" s="173" t="s">
        <v>555</v>
      </c>
      <c r="D10" s="213" t="s">
        <v>1835</v>
      </c>
      <c r="E10" s="180" t="s">
        <v>1827</v>
      </c>
      <c r="F10" s="180" t="s">
        <v>1850</v>
      </c>
    </row>
    <row r="11" spans="1:6" s="40" customFormat="1" ht="209" customHeight="1" x14ac:dyDescent="0.35">
      <c r="A11" s="225" t="s">
        <v>945</v>
      </c>
      <c r="B11" s="152" t="s">
        <v>949</v>
      </c>
      <c r="C11" s="158" t="s">
        <v>554</v>
      </c>
      <c r="D11" s="213" t="s">
        <v>1833</v>
      </c>
      <c r="E11" s="180" t="s">
        <v>1826</v>
      </c>
      <c r="F11" s="180" t="s">
        <v>1852</v>
      </c>
    </row>
    <row r="12" spans="1:6" s="40" customFormat="1" ht="105.65" customHeight="1" thickBot="1" x14ac:dyDescent="0.4">
      <c r="A12" s="225" t="s">
        <v>367</v>
      </c>
      <c r="B12" s="152" t="s">
        <v>1831</v>
      </c>
      <c r="C12" s="158" t="s">
        <v>567</v>
      </c>
      <c r="D12" s="152" t="s">
        <v>1832</v>
      </c>
      <c r="E12" s="180" t="s">
        <v>1840</v>
      </c>
      <c r="F12" s="180" t="s">
        <v>1853</v>
      </c>
    </row>
    <row r="13" spans="1:6" s="40" customFormat="1" ht="201.65" customHeight="1" x14ac:dyDescent="0.35">
      <c r="A13" s="232" t="s">
        <v>218</v>
      </c>
      <c r="B13" s="235" t="s">
        <v>1002</v>
      </c>
      <c r="C13" s="151" t="s">
        <v>1527</v>
      </c>
      <c r="D13" s="152" t="s">
        <v>1909</v>
      </c>
      <c r="E13" s="153" t="s">
        <v>1910</v>
      </c>
      <c r="F13" s="153" t="s">
        <v>1911</v>
      </c>
    </row>
    <row r="14" spans="1:6" s="40" customFormat="1" ht="110" customHeight="1" x14ac:dyDescent="0.35">
      <c r="A14" s="234" t="s">
        <v>661</v>
      </c>
      <c r="B14" s="145" t="s">
        <v>197</v>
      </c>
      <c r="C14" s="145" t="s">
        <v>197</v>
      </c>
      <c r="D14" s="146" t="s">
        <v>1908</v>
      </c>
      <c r="E14" s="225" t="s">
        <v>1904</v>
      </c>
      <c r="F14" s="153" t="s">
        <v>1907</v>
      </c>
    </row>
  </sheetData>
  <mergeCells count="1">
    <mergeCell ref="A2:F2"/>
  </mergeCells>
  <pageMargins left="0" right="0" top="0.45" bottom="0.45" header="0.25" footer="0.25"/>
  <pageSetup orientation="landscape" r:id="rId1"/>
  <headerFooter>
    <oddFooter>&amp;L&amp;9NIKE - Confidential Information&amp;C&amp;9Attorney / Client Privilege&amp;R&amp;9Page &amp;P of &amp;N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FB1AB-9802-482B-8C44-CB42283585D9}">
  <dimension ref="A1:C69"/>
  <sheetViews>
    <sheetView topLeftCell="A25" workbookViewId="0">
      <selection activeCell="B39" sqref="B39"/>
    </sheetView>
  </sheetViews>
  <sheetFormatPr defaultRowHeight="14.5" x14ac:dyDescent="0.35"/>
  <cols>
    <col min="1" max="1" width="28" style="9" customWidth="1"/>
    <col min="2" max="2" width="154.90625" customWidth="1"/>
    <col min="3" max="3" width="30.6328125" customWidth="1"/>
  </cols>
  <sheetData>
    <row r="1" spans="1:3" s="749" customFormat="1" x14ac:dyDescent="0.35"/>
    <row r="2" spans="1:3" x14ac:dyDescent="0.35">
      <c r="A2" s="750" t="s">
        <v>127</v>
      </c>
      <c r="B2" s="751"/>
      <c r="C2" s="752"/>
    </row>
    <row r="3" spans="1:3" ht="43.5" x14ac:dyDescent="0.35">
      <c r="A3" s="17" t="s">
        <v>1</v>
      </c>
      <c r="B3" s="21" t="s">
        <v>149</v>
      </c>
      <c r="C3" s="10"/>
    </row>
    <row r="4" spans="1:3" ht="87" x14ac:dyDescent="0.35">
      <c r="A4" s="17" t="s">
        <v>153</v>
      </c>
      <c r="B4" s="21" t="s">
        <v>148</v>
      </c>
      <c r="C4" s="10"/>
    </row>
    <row r="5" spans="1:3" ht="31.5" customHeight="1" x14ac:dyDescent="0.35">
      <c r="A5" s="17" t="s">
        <v>154</v>
      </c>
      <c r="B5" s="21" t="s">
        <v>155</v>
      </c>
      <c r="C5" s="10"/>
    </row>
    <row r="6" spans="1:3" ht="31.5" customHeight="1" x14ac:dyDescent="0.35">
      <c r="A6" s="17" t="s">
        <v>83</v>
      </c>
      <c r="B6" s="21" t="s">
        <v>156</v>
      </c>
      <c r="C6" s="10"/>
    </row>
    <row r="7" spans="1:3" ht="31.5" customHeight="1" x14ac:dyDescent="0.35">
      <c r="A7" s="17" t="s">
        <v>128</v>
      </c>
      <c r="B7" s="21" t="s">
        <v>152</v>
      </c>
      <c r="C7" s="10"/>
    </row>
    <row r="8" spans="1:3" ht="31.5" customHeight="1" x14ac:dyDescent="0.35">
      <c r="A8" s="17" t="s">
        <v>27</v>
      </c>
      <c r="B8" s="21"/>
      <c r="C8" s="10"/>
    </row>
    <row r="9" spans="1:3" ht="15" customHeight="1" x14ac:dyDescent="0.35">
      <c r="A9" s="19"/>
      <c r="B9" s="20"/>
    </row>
    <row r="10" spans="1:3" ht="15" customHeight="1" x14ac:dyDescent="0.35">
      <c r="A10" s="753" t="s">
        <v>129</v>
      </c>
      <c r="B10" s="754"/>
      <c r="C10" s="755"/>
    </row>
    <row r="11" spans="1:3" ht="31.5" customHeight="1" x14ac:dyDescent="0.35">
      <c r="A11" s="22" t="s">
        <v>2</v>
      </c>
      <c r="B11" s="22"/>
      <c r="C11" s="23"/>
    </row>
    <row r="12" spans="1:3" ht="31.5" customHeight="1" x14ac:dyDescent="0.35">
      <c r="A12" s="22" t="s">
        <v>3</v>
      </c>
      <c r="B12" s="22"/>
      <c r="C12" s="23"/>
    </row>
    <row r="13" spans="1:3" ht="31.5" customHeight="1" x14ac:dyDescent="0.35">
      <c r="A13" s="22" t="s">
        <v>130</v>
      </c>
      <c r="B13" s="21" t="s">
        <v>150</v>
      </c>
      <c r="C13" s="23"/>
    </row>
    <row r="14" spans="1:3" ht="31.5" customHeight="1" x14ac:dyDescent="0.35">
      <c r="A14" s="17" t="s">
        <v>131</v>
      </c>
      <c r="B14" s="21" t="s">
        <v>151</v>
      </c>
      <c r="C14" s="23"/>
    </row>
    <row r="15" spans="1:3" ht="15" customHeight="1" x14ac:dyDescent="0.35">
      <c r="A15" s="19"/>
      <c r="B15" s="20"/>
    </row>
    <row r="16" spans="1:3" ht="15" customHeight="1" x14ac:dyDescent="0.35">
      <c r="A16" s="753" t="s">
        <v>132</v>
      </c>
      <c r="B16" s="754"/>
      <c r="C16" s="755"/>
    </row>
    <row r="17" spans="1:3" ht="31.5" customHeight="1" x14ac:dyDescent="0.35">
      <c r="A17" s="27" t="s">
        <v>133</v>
      </c>
      <c r="B17" s="24" t="s">
        <v>142</v>
      </c>
      <c r="C17" s="23"/>
    </row>
    <row r="18" spans="1:3" ht="31.5" customHeight="1" x14ac:dyDescent="0.35">
      <c r="A18" s="17" t="s">
        <v>134</v>
      </c>
      <c r="B18" s="21" t="s">
        <v>141</v>
      </c>
      <c r="C18" s="23"/>
    </row>
    <row r="19" spans="1:3" ht="31.5" customHeight="1" x14ac:dyDescent="0.35">
      <c r="A19" s="17" t="s">
        <v>135</v>
      </c>
      <c r="B19" s="21" t="s">
        <v>140</v>
      </c>
      <c r="C19" s="23"/>
    </row>
    <row r="20" spans="1:3" ht="31.5" customHeight="1" x14ac:dyDescent="0.35">
      <c r="A20" s="17" t="s">
        <v>136</v>
      </c>
      <c r="B20" s="21" t="s">
        <v>143</v>
      </c>
      <c r="C20" s="23"/>
    </row>
    <row r="21" spans="1:3" ht="31.5" customHeight="1" x14ac:dyDescent="0.35">
      <c r="A21" s="17" t="s">
        <v>137</v>
      </c>
      <c r="B21" s="21" t="s">
        <v>144</v>
      </c>
      <c r="C21" s="23"/>
    </row>
    <row r="22" spans="1:3" ht="31.5" customHeight="1" x14ac:dyDescent="0.35">
      <c r="A22" s="17" t="s">
        <v>5</v>
      </c>
      <c r="B22" s="21" t="s">
        <v>145</v>
      </c>
      <c r="C22" s="23"/>
    </row>
    <row r="23" spans="1:3" ht="31.5" customHeight="1" x14ac:dyDescent="0.35">
      <c r="A23" s="17" t="s">
        <v>138</v>
      </c>
      <c r="B23" s="21" t="s">
        <v>146</v>
      </c>
      <c r="C23" s="23"/>
    </row>
    <row r="24" spans="1:3" ht="31.5" customHeight="1" x14ac:dyDescent="0.35">
      <c r="A24" s="17" t="s">
        <v>139</v>
      </c>
      <c r="B24" s="21" t="s">
        <v>147</v>
      </c>
      <c r="C24" s="23"/>
    </row>
    <row r="25" spans="1:3" s="749" customFormat="1" x14ac:dyDescent="0.35"/>
    <row r="26" spans="1:3" x14ac:dyDescent="0.35">
      <c r="A26" s="745" t="s">
        <v>188</v>
      </c>
      <c r="B26" s="745"/>
      <c r="C26" s="745"/>
    </row>
    <row r="27" spans="1:3" s="15" customFormat="1" ht="32" customHeight="1" x14ac:dyDescent="0.35">
      <c r="A27" s="18" t="s">
        <v>189</v>
      </c>
      <c r="B27" s="29" t="s">
        <v>190</v>
      </c>
      <c r="C27" s="14"/>
    </row>
    <row r="28" spans="1:3" s="749" customFormat="1" x14ac:dyDescent="0.35"/>
    <row r="29" spans="1:3" x14ac:dyDescent="0.35">
      <c r="A29" s="745" t="s">
        <v>112</v>
      </c>
      <c r="B29" s="745"/>
      <c r="C29" s="745"/>
    </row>
    <row r="30" spans="1:3" s="15" customFormat="1" ht="32" customHeight="1" x14ac:dyDescent="0.35">
      <c r="A30" s="18" t="s">
        <v>113</v>
      </c>
      <c r="B30" s="29" t="s">
        <v>114</v>
      </c>
      <c r="C30" s="14"/>
    </row>
    <row r="31" spans="1:3" s="15" customFormat="1" ht="32" customHeight="1" x14ac:dyDescent="0.35">
      <c r="A31" s="18" t="s">
        <v>115</v>
      </c>
      <c r="B31" s="16" t="s">
        <v>116</v>
      </c>
      <c r="C31" s="14"/>
    </row>
    <row r="32" spans="1:3" s="15" customFormat="1" ht="32" customHeight="1" x14ac:dyDescent="0.35">
      <c r="A32" s="18" t="s">
        <v>117</v>
      </c>
      <c r="B32" s="29" t="s">
        <v>118</v>
      </c>
      <c r="C32" s="14"/>
    </row>
    <row r="33" spans="1:3" s="15" customFormat="1" ht="32" customHeight="1" x14ac:dyDescent="0.35">
      <c r="A33" s="18" t="s">
        <v>119</v>
      </c>
      <c r="B33" s="29" t="s">
        <v>120</v>
      </c>
      <c r="C33" s="14"/>
    </row>
    <row r="34" spans="1:3" s="748" customFormat="1" ht="15" customHeight="1" x14ac:dyDescent="0.35">
      <c r="A34" s="746"/>
      <c r="B34" s="747"/>
      <c r="C34" s="747"/>
    </row>
    <row r="35" spans="1:3" x14ac:dyDescent="0.35">
      <c r="A35" s="745" t="s">
        <v>121</v>
      </c>
      <c r="B35" s="745"/>
      <c r="C35" s="745"/>
    </row>
    <row r="36" spans="1:3" s="13" customFormat="1" ht="32" customHeight="1" x14ac:dyDescent="0.35">
      <c r="A36" s="18" t="s">
        <v>122</v>
      </c>
      <c r="B36" s="16"/>
      <c r="C36" s="16"/>
    </row>
    <row r="37" spans="1:3" s="13" customFormat="1" ht="32" customHeight="1" x14ac:dyDescent="0.35">
      <c r="A37" s="18" t="s">
        <v>123</v>
      </c>
      <c r="B37" s="16"/>
      <c r="C37" s="16"/>
    </row>
    <row r="38" spans="1:3" s="13" customFormat="1" ht="32" customHeight="1" x14ac:dyDescent="0.35">
      <c r="A38" s="18" t="s">
        <v>124</v>
      </c>
      <c r="B38" s="16"/>
      <c r="C38" s="16"/>
    </row>
    <row r="39" spans="1:3" s="13" customFormat="1" ht="32" customHeight="1" x14ac:dyDescent="0.35">
      <c r="A39" s="18" t="s">
        <v>125</v>
      </c>
      <c r="B39" s="16"/>
      <c r="C39" s="16"/>
    </row>
    <row r="40" spans="1:3" s="13" customFormat="1" ht="32" customHeight="1" x14ac:dyDescent="0.35">
      <c r="A40" s="18" t="s">
        <v>126</v>
      </c>
      <c r="B40" s="16"/>
      <c r="C40" s="16"/>
    </row>
    <row r="41" spans="1:3" s="748" customFormat="1" ht="15" customHeight="1" x14ac:dyDescent="0.35">
      <c r="A41" s="746"/>
      <c r="B41" s="747"/>
      <c r="C41" s="747"/>
    </row>
    <row r="42" spans="1:3" x14ac:dyDescent="0.35">
      <c r="A42" s="745" t="s">
        <v>121</v>
      </c>
      <c r="B42" s="745"/>
      <c r="C42" s="745"/>
    </row>
    <row r="43" spans="1:3" s="13" customFormat="1" ht="32" customHeight="1" x14ac:dyDescent="0.35">
      <c r="A43" s="16"/>
      <c r="B43" s="16"/>
      <c r="C43" s="16"/>
    </row>
    <row r="44" spans="1:3" s="13" customFormat="1" ht="32" customHeight="1" x14ac:dyDescent="0.35">
      <c r="A44" s="16"/>
      <c r="B44" s="16"/>
      <c r="C44" s="16"/>
    </row>
    <row r="45" spans="1:3" s="13" customFormat="1" ht="32" customHeight="1" x14ac:dyDescent="0.35"/>
    <row r="46" spans="1:3" s="13" customFormat="1" ht="32" customHeight="1" x14ac:dyDescent="0.35"/>
    <row r="47" spans="1:3" s="13" customFormat="1" ht="32" customHeight="1" x14ac:dyDescent="0.35"/>
    <row r="48" spans="1:3" s="13" customFormat="1" ht="32" customHeight="1" x14ac:dyDescent="0.35"/>
    <row r="49" s="13" customFormat="1" ht="32" customHeight="1" x14ac:dyDescent="0.35"/>
    <row r="50" s="13" customFormat="1" ht="32" customHeight="1" x14ac:dyDescent="0.35"/>
    <row r="51" s="13" customFormat="1" ht="32" customHeight="1" x14ac:dyDescent="0.35"/>
    <row r="52" s="13" customFormat="1" ht="32" customHeight="1" x14ac:dyDescent="0.35"/>
    <row r="53" s="13" customFormat="1" ht="32" customHeight="1" x14ac:dyDescent="0.35"/>
    <row r="54" s="13" customFormat="1" ht="32" customHeight="1" x14ac:dyDescent="0.35"/>
    <row r="55" s="13" customFormat="1" ht="32" customHeight="1" x14ac:dyDescent="0.35"/>
    <row r="56" s="13" customFormat="1" ht="32" customHeight="1" x14ac:dyDescent="0.35"/>
    <row r="57" s="13" customFormat="1" ht="32" customHeight="1" x14ac:dyDescent="0.35"/>
    <row r="58" s="13" customFormat="1" ht="32" customHeight="1" x14ac:dyDescent="0.35"/>
    <row r="59" s="13" customFormat="1" ht="32" customHeight="1" x14ac:dyDescent="0.35"/>
    <row r="60" s="13" customFormat="1" ht="32" customHeight="1" x14ac:dyDescent="0.35"/>
    <row r="61" s="13" customFormat="1" ht="32" customHeight="1" x14ac:dyDescent="0.35"/>
    <row r="62" s="13" customFormat="1" ht="32" customHeight="1" x14ac:dyDescent="0.35"/>
    <row r="63" s="13" customFormat="1" ht="32" customHeight="1" x14ac:dyDescent="0.35"/>
    <row r="64" s="13" customFormat="1" ht="23.4" customHeight="1" x14ac:dyDescent="0.35"/>
    <row r="65" s="13" customFormat="1" ht="23.4" customHeight="1" x14ac:dyDescent="0.35"/>
    <row r="66" s="13" customFormat="1" ht="23.4" customHeight="1" x14ac:dyDescent="0.35"/>
    <row r="67" s="13" customFormat="1" ht="23.4" customHeight="1" x14ac:dyDescent="0.35"/>
    <row r="68" s="13" customFormat="1" ht="23.4" customHeight="1" x14ac:dyDescent="0.35"/>
    <row r="69" s="13" customFormat="1" ht="23.4" customHeight="1" x14ac:dyDescent="0.35"/>
  </sheetData>
  <mergeCells count="12">
    <mergeCell ref="A35:C35"/>
    <mergeCell ref="A41:XFD41"/>
    <mergeCell ref="A42:C42"/>
    <mergeCell ref="A1:XFD1"/>
    <mergeCell ref="A2:C2"/>
    <mergeCell ref="A10:C10"/>
    <mergeCell ref="A16:C16"/>
    <mergeCell ref="A29:C29"/>
    <mergeCell ref="A34:XFD34"/>
    <mergeCell ref="A28:XFD28"/>
    <mergeCell ref="A25:XFD25"/>
    <mergeCell ref="A26:C26"/>
  </mergeCells>
  <pageMargins left="0.5" right="0.5" top="0.65" bottom="0.55000000000000004" header="0.3" footer="0.25"/>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78A95-7676-4D0C-A9D3-A32FDD4DB71F}">
  <dimension ref="A1:K22"/>
  <sheetViews>
    <sheetView workbookViewId="0">
      <selection activeCell="L10" sqref="L10"/>
    </sheetView>
  </sheetViews>
  <sheetFormatPr defaultColWidth="8.6328125" defaultRowHeight="14.5" x14ac:dyDescent="0.35"/>
  <cols>
    <col min="1" max="1" width="3.1796875" style="118" customWidth="1"/>
    <col min="2" max="2" width="44.36328125" style="118" customWidth="1"/>
    <col min="3" max="4" width="9.36328125" style="345" customWidth="1"/>
    <col min="5" max="5" width="9.36328125" style="346" customWidth="1"/>
    <col min="6" max="6" width="2.453125" style="118" customWidth="1"/>
    <col min="7" max="8" width="8.1796875" style="20" customWidth="1"/>
    <col min="9" max="9" width="8.1796875" customWidth="1"/>
    <col min="10" max="10" width="8.1796875" style="118" customWidth="1"/>
    <col min="11" max="11" width="2" style="118" customWidth="1"/>
    <col min="12" max="13" width="16.36328125" style="118" customWidth="1"/>
    <col min="14" max="16384" width="8.6328125" style="118"/>
  </cols>
  <sheetData>
    <row r="1" spans="1:11" ht="15" thickBot="1" x14ac:dyDescent="0.4">
      <c r="C1" s="118"/>
      <c r="D1" s="118"/>
      <c r="E1" s="118"/>
      <c r="F1" s="762"/>
    </row>
    <row r="2" spans="1:11" s="40" customFormat="1" ht="28.25" customHeight="1" thickBot="1" x14ac:dyDescent="0.4">
      <c r="B2" s="364" t="s">
        <v>2568</v>
      </c>
      <c r="C2" s="363" t="s">
        <v>2565</v>
      </c>
      <c r="D2" s="349" t="s">
        <v>2553</v>
      </c>
      <c r="E2" s="350" t="s">
        <v>2566</v>
      </c>
      <c r="F2" s="762"/>
      <c r="G2" s="377" t="s">
        <v>1784</v>
      </c>
      <c r="H2" s="377" t="s">
        <v>1287</v>
      </c>
      <c r="I2" s="377" t="s">
        <v>1288</v>
      </c>
      <c r="J2" s="377" t="s">
        <v>2732</v>
      </c>
      <c r="K2" s="756"/>
    </row>
    <row r="3" spans="1:11" s="40" customFormat="1" ht="24.65" customHeight="1" x14ac:dyDescent="0.35">
      <c r="B3" s="351" t="s">
        <v>39</v>
      </c>
      <c r="C3" s="352">
        <v>54</v>
      </c>
      <c r="D3" s="353">
        <v>26</v>
      </c>
      <c r="E3" s="354">
        <f>19+9</f>
        <v>28</v>
      </c>
      <c r="F3" s="762"/>
      <c r="G3" s="380">
        <v>24</v>
      </c>
      <c r="H3" s="379">
        <v>4</v>
      </c>
      <c r="I3" s="381">
        <v>16</v>
      </c>
      <c r="J3" s="381">
        <v>10</v>
      </c>
      <c r="K3" s="756"/>
    </row>
    <row r="4" spans="1:11" s="40" customFormat="1" ht="24.65" customHeight="1" x14ac:dyDescent="0.35">
      <c r="B4" s="355" t="s">
        <v>2571</v>
      </c>
      <c r="C4" s="356">
        <v>52</v>
      </c>
      <c r="D4" s="357">
        <v>30</v>
      </c>
      <c r="E4" s="358">
        <v>22</v>
      </c>
      <c r="F4" s="762"/>
      <c r="G4" s="382">
        <v>29</v>
      </c>
      <c r="H4" s="378">
        <v>4</v>
      </c>
      <c r="I4" s="383">
        <v>10</v>
      </c>
      <c r="J4" s="383">
        <v>9</v>
      </c>
      <c r="K4" s="756"/>
    </row>
    <row r="5" spans="1:11" s="40" customFormat="1" ht="24.65" customHeight="1" thickBot="1" x14ac:dyDescent="0.4">
      <c r="B5" s="355" t="s">
        <v>2567</v>
      </c>
      <c r="C5" s="356">
        <f>+D5+E5</f>
        <v>24</v>
      </c>
      <c r="D5" s="357">
        <v>17</v>
      </c>
      <c r="E5" s="358">
        <v>7</v>
      </c>
      <c r="F5" s="762"/>
      <c r="G5" s="384">
        <v>16</v>
      </c>
      <c r="H5" s="385">
        <v>0</v>
      </c>
      <c r="I5" s="386">
        <v>4</v>
      </c>
      <c r="J5" s="386">
        <v>4</v>
      </c>
      <c r="K5" s="756"/>
    </row>
    <row r="6" spans="1:11" s="40" customFormat="1" ht="24.65" customHeight="1" x14ac:dyDescent="0.35">
      <c r="B6" s="392" t="s">
        <v>2734</v>
      </c>
      <c r="C6" s="356">
        <f>+C4+C5</f>
        <v>76</v>
      </c>
      <c r="D6" s="357">
        <f>+D5+D4</f>
        <v>47</v>
      </c>
      <c r="E6" s="358">
        <f>+E5+E4</f>
        <v>29</v>
      </c>
      <c r="F6" s="756"/>
      <c r="G6" s="762"/>
      <c r="H6" s="762"/>
      <c r="I6" s="762"/>
      <c r="J6" s="762"/>
      <c r="K6" s="762"/>
    </row>
    <row r="7" spans="1:11" s="40" customFormat="1" ht="16.25" customHeight="1" thickBot="1" x14ac:dyDescent="0.4">
      <c r="B7" s="758"/>
      <c r="C7" s="759"/>
      <c r="D7" s="759"/>
      <c r="E7" s="760"/>
      <c r="F7" s="756"/>
      <c r="G7" s="762"/>
      <c r="H7" s="762"/>
      <c r="I7" s="762"/>
      <c r="J7" s="762"/>
      <c r="K7" s="762"/>
    </row>
    <row r="8" spans="1:11" s="40" customFormat="1" ht="28.25" customHeight="1" thickBot="1" x14ac:dyDescent="0.4">
      <c r="B8" s="347" t="s">
        <v>2569</v>
      </c>
      <c r="C8" s="348" t="s">
        <v>2565</v>
      </c>
      <c r="D8" s="349" t="s">
        <v>2553</v>
      </c>
      <c r="E8" s="350" t="s">
        <v>2566</v>
      </c>
      <c r="F8" s="756"/>
      <c r="G8" s="762"/>
      <c r="H8" s="762"/>
      <c r="I8" s="762"/>
      <c r="J8" s="762"/>
      <c r="K8" s="762"/>
    </row>
    <row r="9" spans="1:11" s="40" customFormat="1" ht="24.65" customHeight="1" x14ac:dyDescent="0.35">
      <c r="B9" s="355" t="s">
        <v>2581</v>
      </c>
      <c r="C9" s="356">
        <v>0</v>
      </c>
      <c r="D9" s="357">
        <v>0</v>
      </c>
      <c r="E9" s="358">
        <v>0</v>
      </c>
      <c r="F9" s="756"/>
      <c r="G9" s="762"/>
      <c r="H9" s="762"/>
      <c r="I9" s="762"/>
      <c r="J9" s="762"/>
      <c r="K9" s="762"/>
    </row>
    <row r="10" spans="1:11" s="40" customFormat="1" ht="24.65" customHeight="1" x14ac:dyDescent="0.35">
      <c r="B10" s="355" t="s">
        <v>2582</v>
      </c>
      <c r="C10" s="356">
        <v>5</v>
      </c>
      <c r="D10" s="357">
        <v>1</v>
      </c>
      <c r="E10" s="358">
        <v>4</v>
      </c>
      <c r="F10" s="756"/>
      <c r="G10" s="762"/>
      <c r="H10" s="762"/>
      <c r="I10" s="762"/>
      <c r="J10" s="762"/>
      <c r="K10" s="762"/>
    </row>
    <row r="11" spans="1:11" s="40" customFormat="1" ht="24.65" customHeight="1" x14ac:dyDescent="0.35">
      <c r="B11" s="355" t="s">
        <v>2735</v>
      </c>
      <c r="C11" s="356">
        <v>0</v>
      </c>
      <c r="D11" s="356">
        <v>0</v>
      </c>
      <c r="E11" s="359">
        <v>0</v>
      </c>
      <c r="F11" s="756"/>
      <c r="G11" s="762"/>
      <c r="H11" s="762"/>
      <c r="I11" s="762"/>
      <c r="J11" s="762"/>
      <c r="K11" s="762"/>
    </row>
    <row r="12" spans="1:11" s="40" customFormat="1" ht="24.65" customHeight="1" thickBot="1" x14ac:dyDescent="0.4">
      <c r="B12" s="360" t="s">
        <v>2579</v>
      </c>
      <c r="C12" s="362">
        <v>3</v>
      </c>
      <c r="D12" s="362">
        <v>0</v>
      </c>
      <c r="E12" s="361">
        <v>3</v>
      </c>
      <c r="F12" s="756"/>
      <c r="G12" s="762"/>
      <c r="H12" s="762"/>
      <c r="I12" s="762"/>
      <c r="J12" s="762"/>
      <c r="K12" s="762"/>
    </row>
    <row r="13" spans="1:11" s="40" customFormat="1" ht="32.4" customHeight="1" x14ac:dyDescent="0.35">
      <c r="B13" s="757" t="s">
        <v>2733</v>
      </c>
      <c r="C13" s="757"/>
      <c r="D13" s="757"/>
      <c r="E13" s="757"/>
      <c r="F13" s="757"/>
      <c r="G13" s="757"/>
      <c r="H13" s="757"/>
      <c r="I13" s="757"/>
      <c r="J13" s="757"/>
      <c r="K13" s="757"/>
    </row>
    <row r="14" spans="1:11" ht="32.4" customHeight="1" x14ac:dyDescent="0.35">
      <c r="C14" s="118"/>
      <c r="D14" s="3"/>
      <c r="E14" s="3"/>
      <c r="F14" s="3"/>
    </row>
    <row r="15" spans="1:11" ht="25.25" customHeight="1" x14ac:dyDescent="0.35">
      <c r="A15" s="376" t="s">
        <v>2570</v>
      </c>
      <c r="B15" s="761"/>
      <c r="C15" s="761"/>
      <c r="D15" s="761"/>
      <c r="E15" s="376"/>
      <c r="F15" s="376"/>
    </row>
    <row r="16" spans="1:11" ht="35" customHeight="1" x14ac:dyDescent="0.35"/>
    <row r="17" ht="35" customHeight="1" x14ac:dyDescent="0.35"/>
    <row r="18" ht="35" customHeight="1" x14ac:dyDescent="0.35"/>
    <row r="19" ht="35" customHeight="1" x14ac:dyDescent="0.35"/>
    <row r="20" ht="35" customHeight="1" x14ac:dyDescent="0.35"/>
    <row r="21" ht="35" customHeight="1" x14ac:dyDescent="0.35"/>
    <row r="22" ht="35" customHeight="1" x14ac:dyDescent="0.35"/>
  </sheetData>
  <mergeCells count="6">
    <mergeCell ref="K2:K5"/>
    <mergeCell ref="B13:K13"/>
    <mergeCell ref="B7:E7"/>
    <mergeCell ref="B15:D15"/>
    <mergeCell ref="F1:F5"/>
    <mergeCell ref="F6:K12"/>
  </mergeCells>
  <pageMargins left="0" right="0" top="0.25" bottom="0.2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0896C-4F54-4136-964F-17191C1B5D3E}">
  <dimension ref="B2:E6"/>
  <sheetViews>
    <sheetView workbookViewId="0">
      <selection activeCell="F13" sqref="F13"/>
    </sheetView>
  </sheetViews>
  <sheetFormatPr defaultRowHeight="14.5" x14ac:dyDescent="0.35"/>
  <cols>
    <col min="2" max="2" width="24.453125" style="3" customWidth="1"/>
    <col min="3" max="5" width="11.36328125" style="3" customWidth="1"/>
    <col min="6" max="6" width="13.36328125" customWidth="1"/>
  </cols>
  <sheetData>
    <row r="2" spans="2:5" ht="15" thickBot="1" x14ac:dyDescent="0.4"/>
    <row r="3" spans="2:5" ht="21.65" customHeight="1" thickBot="1" x14ac:dyDescent="0.4">
      <c r="B3" s="365" t="s">
        <v>2575</v>
      </c>
      <c r="C3" s="365" t="s">
        <v>2572</v>
      </c>
      <c r="D3" s="365" t="s">
        <v>2573</v>
      </c>
      <c r="E3" s="364" t="s">
        <v>2574</v>
      </c>
    </row>
    <row r="4" spans="2:5" ht="25.25" customHeight="1" x14ac:dyDescent="0.35">
      <c r="B4" s="368" t="s">
        <v>39</v>
      </c>
      <c r="C4" s="366">
        <v>27</v>
      </c>
      <c r="D4" s="366">
        <v>2</v>
      </c>
      <c r="E4" s="366">
        <v>16</v>
      </c>
    </row>
    <row r="5" spans="2:5" ht="25.25" customHeight="1" x14ac:dyDescent="0.35">
      <c r="B5" s="368" t="s">
        <v>2571</v>
      </c>
      <c r="C5" s="366">
        <v>28</v>
      </c>
      <c r="D5" s="366">
        <v>1</v>
      </c>
      <c r="E5" s="366">
        <v>7</v>
      </c>
    </row>
    <row r="6" spans="2:5" ht="25.25" customHeight="1" thickBot="1" x14ac:dyDescent="0.4">
      <c r="B6" s="369" t="s">
        <v>942</v>
      </c>
      <c r="C6" s="367">
        <v>10</v>
      </c>
      <c r="D6" s="367">
        <v>0</v>
      </c>
      <c r="E6" s="367">
        <v>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20</vt:i4>
      </vt:variant>
    </vt:vector>
  </HeadingPairs>
  <TitlesOfParts>
    <vt:vector size="31" baseType="lpstr">
      <vt:lpstr>Master Workflow Tracker</vt:lpstr>
      <vt:lpstr>Snapshot</vt:lpstr>
      <vt:lpstr>Tiers 1 - 2 - 3</vt:lpstr>
      <vt:lpstr>EHQ Transfers</vt:lpstr>
      <vt:lpstr>Out-of-Scope</vt:lpstr>
      <vt:lpstr>No RA</vt:lpstr>
      <vt:lpstr>Definitions</vt:lpstr>
      <vt:lpstr>Summary</vt:lpstr>
      <vt:lpstr>Summary 2</vt:lpstr>
      <vt:lpstr>Summary 12.17.18</vt:lpstr>
      <vt:lpstr>Data</vt:lpstr>
      <vt:lpstr>Class</vt:lpstr>
      <vt:lpstr>Classify</vt:lpstr>
      <vt:lpstr>Countries</vt:lpstr>
      <vt:lpstr>DataSubject</vt:lpstr>
      <vt:lpstr>Location</vt:lpstr>
      <vt:lpstr>'No RA'!Print_Area</vt:lpstr>
      <vt:lpstr>'Tiers 1 - 2 - 3'!Print_Area</vt:lpstr>
      <vt:lpstr>'EHQ Transfers'!Print_Titles</vt:lpstr>
      <vt:lpstr>'Master Workflow Tracker'!Print_Titles</vt:lpstr>
      <vt:lpstr>'No RA'!Print_Titles</vt:lpstr>
      <vt:lpstr>'Out-of-Scope'!Print_Titles</vt:lpstr>
      <vt:lpstr>Snapshot!Print_Titles</vt:lpstr>
      <vt:lpstr>'Summary 12.17.18'!Print_Titles</vt:lpstr>
      <vt:lpstr>'Tiers 1 - 2 - 3'!Print_Titles</vt:lpstr>
      <vt:lpstr>Renewal</vt:lpstr>
      <vt:lpstr>ScopeDeploy</vt:lpstr>
      <vt:lpstr>ScopeReach</vt:lpstr>
      <vt:lpstr>Spend</vt:lpstr>
      <vt:lpstr>Subjects</vt:lpstr>
      <vt:lpstr>Three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Bahng, Brandon (ETW - FLEX)</dc:creator>
  <cp:lastModifiedBy>Robert Reynolds</cp:lastModifiedBy>
  <cp:lastPrinted>2018-12-15T20:36:15Z</cp:lastPrinted>
  <dcterms:created xsi:type="dcterms:W3CDTF">2017-10-25T22:46:26Z</dcterms:created>
  <dcterms:modified xsi:type="dcterms:W3CDTF">2025-02-25T16:14:48Z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