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st\Documents\"/>
    </mc:Choice>
  </mc:AlternateContent>
  <xr:revisionPtr revIDLastSave="0" documentId="13_ncr:1_{DE91E69F-0AA3-4CBC-9B08-24346F1382EF}" xr6:coauthVersionLast="47" xr6:coauthVersionMax="47" xr10:uidLastSave="{00000000-0000-0000-0000-000000000000}"/>
  <bookViews>
    <workbookView xWindow="28680" yWindow="-120" windowWidth="29040" windowHeight="16440" activeTab="7" xr2:uid="{52C0F982-1B6C-40D1-99F9-1436615C1D22}"/>
  </bookViews>
  <sheets>
    <sheet name="Hoja1" sheetId="1" r:id="rId1"/>
    <sheet name="Hoja2" sheetId="3" r:id="rId2"/>
    <sheet name="Hoja3" sheetId="4" r:id="rId3"/>
    <sheet name="Hoja4" sheetId="5" r:id="rId4"/>
    <sheet name="Hoja5" sheetId="6" r:id="rId5"/>
    <sheet name="Hoja6" sheetId="7" r:id="rId6"/>
    <sheet name="Hoja7" sheetId="8" r:id="rId7"/>
    <sheet name="Hoja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3" i="1"/>
  <c r="G2" i="1"/>
  <c r="E9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3" i="1"/>
  <c r="E2" i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<sst xmlns="http://schemas.openxmlformats.org/spreadsheetml/2006/main" count="258" uniqueCount="111">
  <si>
    <t>n</t>
  </si>
  <si>
    <t>k</t>
  </si>
  <si>
    <t>cost_mitja</t>
  </si>
  <si>
    <t>variancia</t>
  </si>
  <si>
    <t>Std</t>
  </si>
  <si>
    <t>n: 10, k: 2, cost_mitja: 6,2, variancia: 0,4, Std: 0,632456</t>
  </si>
  <si>
    <t>n: 10, k: 3, cost_mitja: 7,3, variancia: 0,677778, Std: 0,823273</t>
  </si>
  <si>
    <t>n: 10, k: 4, cost_mitja: 8,3, variancia: 0,455556, Std: 0,674949</t>
  </si>
  <si>
    <t>n: 10, k: 5, cost_mitja: 8,9, variancia: 0,1, Std: 0,316228</t>
  </si>
  <si>
    <t>n: 10, k: 6, cost_mitja: 9,1, variancia: 0,1, Std: 0,316228</t>
  </si>
  <si>
    <t>n: 10, k: 7, cost_mitja: 9,1, variancia: 0,1, Std: 0,316228</t>
  </si>
  <si>
    <t>n: 10, k: 8, cost_mitja: 9,1, variancia: 0,1, Std: 0,316228</t>
  </si>
  <si>
    <t>n: 40, k: 2, cost_mitja: 11,8, variancia: 2,4, Std: 1,54919</t>
  </si>
  <si>
    <t>n: 40, k: 3, cost_mitja: 17,8, variancia: 2,84444, Std: 1,68655</t>
  </si>
  <si>
    <t>n: 40, k: 4, cost_mitja: 24,5, variancia: 4,72222, Std: 2,17307</t>
  </si>
  <si>
    <t>n: 40, k: 5, cost_mitja: 28,3, variancia: 4,01111, Std: 2,00278</t>
  </si>
  <si>
    <t>n: 40, k: 6, cost_mitja: 33,8, variancia: 0,622222, Std: 0,788811</t>
  </si>
  <si>
    <t>n: 40, k: 7, cost_mitja: 36,3, variancia: 0,455556, Std: 0,674949</t>
  </si>
  <si>
    <t>n: 40, k: 8, cost_mitja: 36,9, variancia: 0,322222, Std: 0,567646</t>
  </si>
  <si>
    <t>n: 160, k: 2, cost_mitja: 18,7, variancia: 2,45556, Std: 1,56702</t>
  </si>
  <si>
    <t>n: 160, k: 3, cost_mitja: 34,4, variancia: 17,6, Std: 4,19524</t>
  </si>
  <si>
    <t>n: 160, k: 4, cost_mitja: 54,3, variancia: 23,7889, Std: 4,87739</t>
  </si>
  <si>
    <t>n: 160, k: 5, cost_mitja: 76,6, variancia: 17,6, Std: 4,19524</t>
  </si>
  <si>
    <t>n: 160, k: 6, cost_mitja: 96,5, variancia: 45,3889, Std: 6,73713</t>
  </si>
  <si>
    <t>n: 160, k: 7, cost_mitja: 115,2, variancia: 48,4, Std: 6,95701</t>
  </si>
  <si>
    <t>n: 160, k: 8, cost_mitja: 129,1, variancia: 50,3222, Std: 7,09382</t>
  </si>
  <si>
    <t>n: 640, k: 2, cost_mitja: 24,6, variancia: 11,6, Std: 3,40588</t>
  </si>
  <si>
    <t>n: 640, k: 3, cost_mitja: 53,1, variancia: 77,8778, Std: 8,82484</t>
  </si>
  <si>
    <t>n: 640, k: 4, cost_mitja: 92, variancia: 160,889, Std: 12,6842</t>
  </si>
  <si>
    <t>n: 640, k: 5, cost_mitja: 164, variancia: 146,889, Std: 12,1198</t>
  </si>
  <si>
    <t>n: 640, k: 6, cost_mitja: 230, variancia: 49,1111, Std: 7,00793</t>
  </si>
  <si>
    <t>n: 640, k: 7, cost_mitja: 314,1, variancia: 291,433, Std: 17,0714</t>
  </si>
  <si>
    <t>n: 640, k: 8, cost_mitja: 396,4, variancia: 234,933, Std: 15,3275</t>
  </si>
  <si>
    <t>n: 2560, k: 2, cost_mitja: 32, variancia: 12,6667, Std: 3,55903</t>
  </si>
  <si>
    <t>n: 2560, k: 3, cost_mitja: 65,1, variancia: 55,4333, Std: 7,44536</t>
  </si>
  <si>
    <t>n: 2560, k: 4, cost_mitja: 145,8, variancia: 316,178, Std: 17,7814</t>
  </si>
  <si>
    <t>n: 2560, k: 5, cost_mitja: 284,2, variancia: 804,178, Std: 28,358</t>
  </si>
  <si>
    <t>n: 2560, k: 6, cost_mitja: 486,6, variancia: 1124,27, Std: 33,5301</t>
  </si>
  <si>
    <t>n: 2560, k: 7, cost_mitja: 677,9, variancia: 2349,88, Std: 48,4755</t>
  </si>
  <si>
    <t>n: 2560, k: 8, cost_mitja: 1020,2, variancia: 6461,07, Std: 80,3808</t>
  </si>
  <si>
    <t>n: 10240, k: 2, cost_mitja: 36, variancia: 11,3333, Std: 3,3665</t>
  </si>
  <si>
    <t>n: 10240, k: 3, cost_mitja: 91,7, variancia: 130,9, Std: 11,4412</t>
  </si>
  <si>
    <t>n: 10240, k: 4, cost_mitja: 240,1, variancia: 1047,43, Std: 32,3641</t>
  </si>
  <si>
    <t>n: 10240, k: 5, cost_mitja: 492,2, variancia: 5234,62, Std: 72,3507</t>
  </si>
  <si>
    <t>n: 10240, k: 6, cost_mitja: 857,4, variancia: 7645,6, Std: 87,4391</t>
  </si>
  <si>
    <t>n: 10240, k: 7, cost_mitja: 1446,5, variancia: 47616,3, Std: 218,212</t>
  </si>
  <si>
    <t>n: 10240, k: 8, cost_mitja: 2265,1, variancia: 57038,8, Std: 238,828</t>
  </si>
  <si>
    <t>n: 40960, k: 2, cost_mitja: 48,2, variancia: 57,9556, Std: 7,61285</t>
  </si>
  <si>
    <t>n: 40960, k: 3, cost_mitja: 117,5, variancia: 407,167, Std: 20,1784</t>
  </si>
  <si>
    <t>n: 40960, k: 4, cost_mitja: 338,8, variancia: 1500,4, Std: 38,735</t>
  </si>
  <si>
    <t>n: 40960, k: 5, cost_mitja: 701,7, variancia: 5054,68, Std: 71,0963</t>
  </si>
  <si>
    <t>n: 40960, k: 6, cost_mitja: 1572,5, variancia: 48514,1, Std: 220,259</t>
  </si>
  <si>
    <t>n: 40960, k: 7, cost_mitja: 2711,4, variancia: 90893,8, Std: 301,486</t>
  </si>
  <si>
    <t>n: 40960, k: 8, cost_mitja: 4693,2, variancia: 324465, Std: 569,618</t>
  </si>
  <si>
    <t>n: 163840, k: 2, cost_mitja: 52,8, variancia: 20,6222, Std: 4,54117</t>
  </si>
  <si>
    <t>n: 163840, k: 3, cost_mitja: 142,8, variancia: 656,844, Std: 25,629</t>
  </si>
  <si>
    <t>n: 163840, k: 4, cost_mitja: 382,3, variancia: 5622,01, Std: 74,9801</t>
  </si>
  <si>
    <t>n: 163840, k: 5, cost_mitja: 1074,4, variancia: 35987,4, Std: 189,703</t>
  </si>
  <si>
    <t>n: 163840, k: 6, cost_mitja: 2617,9, variancia: 311143, Std: 557,802</t>
  </si>
  <si>
    <t>n: 163840, k: 7, cost_mitja: 4706,9, variancia: 631353, Std: 794,577</t>
  </si>
  <si>
    <t>n: 163840, k: 8, cost_mitja: 8821,4, variancia: 2,56756e+06, Std: 1602,36</t>
  </si>
  <si>
    <t>n: 655360, k: 2, cost_mitja: 68,4, variancia: 367,822, Std: 19,1787</t>
  </si>
  <si>
    <t>n: 655360, k: 3, cost_mitja: 208,2, variancia: 3559,29, Std: 59,6598</t>
  </si>
  <si>
    <t>n: 655360, k: 4, cost_mitja: 604,2, variancia: 11437,1, Std: 106,944</t>
  </si>
  <si>
    <t>n: 655360, k: 5, cost_mitja: 1816,1, variancia: 370182, Std: 608,426</t>
  </si>
  <si>
    <t>n: 655360, k: 6, cost_mitja: 4365,7, variancia: 1,10201e+06, Std: 1049,77</t>
  </si>
  <si>
    <t>n: 655360, k: 7, cost_mitja: 9135,2, variancia: 2,56378e+06, Std: 1601,18</t>
  </si>
  <si>
    <t>n: 655360, k: 8, cost_mitja: 17053,9, variancia: 4,55944e+06, Std: 2135,29</t>
  </si>
  <si>
    <t>n: 2621440, k: 2, cost_mitja: 91,4, variancia: 3080,04, Std: 55,4981</t>
  </si>
  <si>
    <t>n: 2621440, k: 3, cost_mitja: 277,9, variancia: 6883,21, Std: 82,9651</t>
  </si>
  <si>
    <t>n: 2621440, k: 4, cost_mitja: 1266,8, variancia: 1,08857e+06, Std: 1043,35</t>
  </si>
  <si>
    <t>n: 2621440, k: 5, cost_mitja: 2267,2, variancia: 270063, Std: 519,676</t>
  </si>
  <si>
    <t>n: 2621440, k: 6, cost_mitja: 6322,6, variancia: 2,85687e+06, Std: 1690,23</t>
  </si>
  <si>
    <t>n: 2621440, k: 7, cost_mitja: 14481, variancia: 1,87597e+07, Std: 4331,24</t>
  </si>
  <si>
    <t>n: 2621440, k: 8, cost_mitja: 29990,5, variancia: 4,3846e+07, Std: 6621,63</t>
  </si>
  <si>
    <t>n: 5242880, k: 2, cost_mitja: 77,8, variancia: 309,956, Std: 17,6056</t>
  </si>
  <si>
    <t>n: 5242880, k: 3, cost_mitja: 256,9, variancia: 2098,32, Std: 45,8074</t>
  </si>
  <si>
    <t>n: 5242880, k: 4, cost_mitja: 853,4, variancia: 179612, Std: 423,807</t>
  </si>
  <si>
    <t>n: 5242880, k: 5, cost_mitja: 2862,9, variancia: 913925, Std: 955,994</t>
  </si>
  <si>
    <t>n: 5242880, k: 6, cost_mitja: 8356,7, variancia: 1,51021e+07, Std: 3886,14</t>
  </si>
  <si>
    <t>n: 5242880, k: 7, cost_mitja: 16730,3, variancia: 6,94238e+06, Std: 2634,84</t>
  </si>
  <si>
    <t>n: 5242880, k: 8, cost_mitja: 40495,7, variancia: 1,86846e+08, Std: 13669,1</t>
  </si>
  <si>
    <t>n: 10485760, k: 2, cost_mitja: 94,2, variancia: 368,4, Std: 19,1937</t>
  </si>
  <si>
    <t>n: 10485760, k: 3, cost_mitja: 319, variancia: 10690,4, Std: 103,395</t>
  </si>
  <si>
    <t>n: 10485760, k: 4, cost_mitja: 921, variancia: 39415,3, Std: 198,533</t>
  </si>
  <si>
    <t>n: 10485760, k: 5, cost_mitja: 3791, variancia: 1,07904e+06, Std: 1038,77</t>
  </si>
  <si>
    <t>n: 10485760, k: 6, cost_mitja: 10828,8, variancia: 9,14289e+06, Std: 3023,72</t>
  </si>
  <si>
    <t>n: 10485760, k: 7, cost_mitja: 29191, variancia: 6,50472e+07, Std: 8065,19</t>
  </si>
  <si>
    <t>n: 10485760, k: 8, cost_mitja: 52059,1, variancia: 1,10876e+08, Std: 10529,7</t>
  </si>
  <si>
    <t>n: 20971520, k: 2, cost_mitja: 92,9, variancia: 483,878, Std: 21,9972</t>
  </si>
  <si>
    <t>n: 20971520, k: 3, cost_mitja: 399,2, variancia: 89288,4, Std: 298,812</t>
  </si>
  <si>
    <t>n: 20971520, k: 4, cost_mitja: 1291,3, variancia: 228716, Std: 478,243</t>
  </si>
  <si>
    <t>n: 20971520, k: 5, cost_mitja: 4364,9, variancia: 2,27037e+06, Std: 1506,77</t>
  </si>
  <si>
    <t>n: 20971520, k: 6, cost_mitja: 11307,6, variancia: 1,00316e+07, Std: 3167,27</t>
  </si>
  <si>
    <t>n: 20971520, k: 7, cost_mitja: 32126, variancia: 1,00899e+08, Std: 10044,9</t>
  </si>
  <si>
    <t>n: 20971520, k: 8, cost_mitja: 80861,9, variancia: 9,84503e+08, Std: 31376,8</t>
  </si>
  <si>
    <t>n: 41943040, k: 2, cost_mitja: 137,6, variancia: 5460,49, Std: 73,8951</t>
  </si>
  <si>
    <t>n: 41943040, k: 3, cost_mitja: 318,5, variancia: 12210,3, Std: 110,5</t>
  </si>
  <si>
    <t>n: 41943040, k: 4, cost_mitja: 1448,6, variancia: 116222, Std: 340,913</t>
  </si>
  <si>
    <t>n: 41943040, k: 5, cost_mitja: 5724,6, variancia: 8,73653e+06, Std: 2955,76</t>
  </si>
  <si>
    <t>n: 41943040, k: 6, cost_mitja: 11330,2, variancia: 7,60563e+06, Std: 2757,83</t>
  </si>
  <si>
    <t>n: 41943040, k: 7, cost_mitja: 41384,9, variancia: 3,0182e+08, Std: 17373</t>
  </si>
  <si>
    <t>n: 41943040, k: 8, cost_mitja: 97259,5, variancia: 1,13217e+09, Std: 33647,8</t>
  </si>
  <si>
    <t>n: 83886080, k: 2, cost_mitja: 168, variancia: 35480,2, Std: 188,362</t>
  </si>
  <si>
    <t>n: 83886080, k: 3, cost_mitja: 428,9, variancia: 65046,5, Std: 255,042</t>
  </si>
  <si>
    <t>n: 83886080, k: 4, cost_mitja: 1794,6, variancia: 850132, Std: 922,026</t>
  </si>
  <si>
    <t>n: 83886080, k: 5, cost_mitja: 5193,8, variancia: 1,11501e+07, Std: 3339,18</t>
  </si>
  <si>
    <t>n: 83886080, k: 6, cost_mitja: 21447, variancia: 6,75639e+07, Std: 8219,73</t>
  </si>
  <si>
    <t>n: 83886080, k: 7, cost_mitja: 50617,4, variancia: 3,18012e+08, Std: 17832,9</t>
  </si>
  <si>
    <t>n: 83886080, k: 8, cost_mitja: 129291, variancia: 1,20382e+09, Std: 34696,1</t>
  </si>
  <si>
    <t>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</si>
</sst>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Hoja2!$D$1</c:f>
              <c:strCache>
                <c:ptCount val="1"/>
                <c:pt idx="0">
                  <c:v>cost_mitja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Hoja2!$D$2:$D$16</c:f>
              <c:numCache>
                <c:formatCode>General</c:formatCode>
                <c:ptCount val="15"/>
                <c:pt idx="0">
                  <c:v>6.2</c:v>
                </c:pt>
                <c:pt idx="1">
                  <c:v>11.8</c:v>
                </c:pt>
                <c:pt idx="2">
                  <c:v>18.7</c:v>
                </c:pt>
                <c:pt idx="3">
                  <c:v>24.6</c:v>
                </c:pt>
                <c:pt idx="4">
                  <c:v>32</c:v>
                </c:pt>
                <c:pt idx="5">
                  <c:v>36</c:v>
                </c:pt>
                <c:pt idx="6">
                  <c:v>48.2</c:v>
                </c:pt>
                <c:pt idx="7">
                  <c:v>52.8</c:v>
                </c:pt>
                <c:pt idx="8">
                  <c:v>68.400000000000006</c:v>
                </c:pt>
                <c:pt idx="9">
                  <c:v>91.4</c:v>
                </c:pt>
                <c:pt idx="10">
                  <c:v>77.8</c:v>
                </c:pt>
                <c:pt idx="11">
                  <c:v>94.2</c:v>
                </c:pt>
                <c:pt idx="12">
                  <c:v>92.9</c:v>
                </c:pt>
                <c:pt idx="13">
                  <c:v>137.6</c:v>
                </c:pt>
                <c:pt idx="14">
                  <c:v>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A-4FF1-897A-2C9C902DA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869568"/>
        <c:axId val="23316384"/>
      </c:scatterChart>
      <c:valAx>
        <c:axId val="27186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316384"/>
        <c:crosses val="autoZero"/>
        <c:crossBetween val="midCat"/>
      </c:valAx>
      <c:valAx>
        <c:axId val="2331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186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0"/>
              <a:t> =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Hoja2!$E$1</c:f>
              <c:strCache>
                <c:ptCount val="1"/>
                <c:pt idx="0">
                  <c:v>variancia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Hoja2!$E$2:$E$16</c:f>
              <c:numCache>
                <c:formatCode>General</c:formatCode>
                <c:ptCount val="15"/>
                <c:pt idx="0">
                  <c:v>0.40000059193600002</c:v>
                </c:pt>
                <c:pt idx="1">
                  <c:v>2.3999896561000003</c:v>
                </c:pt>
                <c:pt idx="2">
                  <c:v>2.4555516804000002</c:v>
                </c:pt>
                <c:pt idx="3">
                  <c:v>11.600018574399998</c:v>
                </c:pt>
                <c:pt idx="4">
                  <c:v>12.6666945409</c:v>
                </c:pt>
                <c:pt idx="5">
                  <c:v>11.333322249999998</c:v>
                </c:pt>
                <c:pt idx="6">
                  <c:v>57.955485122500001</c:v>
                </c:pt>
                <c:pt idx="7">
                  <c:v>20.622224968900003</c:v>
                </c:pt>
                <c:pt idx="8">
                  <c:v>367.82253368999994</c:v>
                </c:pt>
                <c:pt idx="9">
                  <c:v>3080.03910361</c:v>
                </c:pt>
                <c:pt idx="10">
                  <c:v>309.95715135999995</c:v>
                </c:pt>
                <c:pt idx="11">
                  <c:v>368.39811968999999</c:v>
                </c:pt>
                <c:pt idx="12">
                  <c:v>483.87680783999997</c:v>
                </c:pt>
                <c:pt idx="13">
                  <c:v>5460.4858040099998</c:v>
                </c:pt>
                <c:pt idx="14">
                  <c:v>35480.243043999995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EE-4FB3-9A27-9865CA3AA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912512"/>
        <c:axId val="21348880"/>
      </c:scatterChart>
      <c:valAx>
        <c:axId val="27291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 DE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48880"/>
        <c:crosses val="autoZero"/>
        <c:crossBetween val="midCat"/>
      </c:valAx>
      <c:valAx>
        <c:axId val="213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VARIANCIA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291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Hoja2!$F$1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Hoja2!$F$2:$F$16</c:f>
              <c:numCache>
                <c:formatCode>General</c:formatCode>
                <c:ptCount val="15"/>
                <c:pt idx="0">
                  <c:v>0.63245600000000002</c:v>
                </c:pt>
                <c:pt idx="1">
                  <c:v>1.5491900000000001</c:v>
                </c:pt>
                <c:pt idx="2">
                  <c:v>1.5670200000000001</c:v>
                </c:pt>
                <c:pt idx="3">
                  <c:v>3.4058799999999998</c:v>
                </c:pt>
                <c:pt idx="4">
                  <c:v>3.5590299999999999</c:v>
                </c:pt>
                <c:pt idx="5">
                  <c:v>3.3664999999999998</c:v>
                </c:pt>
                <c:pt idx="6">
                  <c:v>7.6128499999999999</c:v>
                </c:pt>
                <c:pt idx="7">
                  <c:v>4.5411700000000002</c:v>
                </c:pt>
                <c:pt idx="8">
                  <c:v>19.178699999999999</c:v>
                </c:pt>
                <c:pt idx="9">
                  <c:v>55.498100000000001</c:v>
                </c:pt>
                <c:pt idx="10">
                  <c:v>17.605599999999999</c:v>
                </c:pt>
                <c:pt idx="11">
                  <c:v>19.1937</c:v>
                </c:pt>
                <c:pt idx="12">
                  <c:v>21.997199999999999</c:v>
                </c:pt>
                <c:pt idx="13">
                  <c:v>73.895099999999999</c:v>
                </c:pt>
                <c:pt idx="14">
                  <c:v>188.36199999999999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82-47B5-BE45-6EB788E74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338976"/>
        <c:axId val="84581488"/>
      </c:scatterChart>
      <c:valAx>
        <c:axId val="56733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581488"/>
        <c:crosses val="autoZero"/>
        <c:crossBetween val="midCat"/>
      </c:valAx>
      <c:valAx>
        <c:axId val="8458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733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 =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Hoja2!$G$1</c:f>
              <c:strCache>
                <c:ptCount val="1"/>
                <c:pt idx="0">
                  <c:v>EXPONENT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Hoja2!$G$2:$G$16</c:f>
              <c:numCache>
                <c:formatCode>General</c:formatCode>
                <c:ptCount val="15"/>
                <c:pt idx="0">
                  <c:v>0.71600334363479923</c:v>
                </c:pt>
                <c:pt idx="1">
                  <c:v>0.62950979256578699</c:v>
                </c:pt>
                <c:pt idx="2">
                  <c:v>0.5523181581278771</c:v>
                </c:pt>
                <c:pt idx="3">
                  <c:v>0.47692356604616565</c:v>
                </c:pt>
                <c:pt idx="4">
                  <c:v>0.42727064556647076</c:v>
                </c:pt>
                <c:pt idx="5">
                  <c:v>0.37528618411157216</c:v>
                </c:pt>
                <c:pt idx="6">
                  <c:v>0.35542832179566203</c:v>
                </c:pt>
                <c:pt idx="7">
                  <c:v>0.32169932364278248</c:v>
                </c:pt>
                <c:pt idx="8">
                  <c:v>0.30885690455895876</c:v>
                </c:pt>
                <c:pt idx="9">
                  <c:v>0.30058614762088143</c:v>
                </c:pt>
                <c:pt idx="10">
                  <c:v>0.27557567963510765</c:v>
                </c:pt>
                <c:pt idx="11">
                  <c:v>0.27638861352613581</c:v>
                </c:pt>
                <c:pt idx="12">
                  <c:v>0.26392538748486172</c:v>
                </c:pt>
                <c:pt idx="13">
                  <c:v>0.27731365056448526</c:v>
                </c:pt>
                <c:pt idx="14">
                  <c:v>0.27819451450223448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07-4B6B-8E31-1DF48FAA6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425056"/>
        <c:axId val="84574288"/>
      </c:scatterChart>
      <c:valAx>
        <c:axId val="56742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</a:t>
                </a:r>
                <a:r>
                  <a:rPr lang="es-ES" baseline="0"/>
                  <a:t> TOTAL DE NODES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574288"/>
        <c:crosses val="autoZero"/>
        <c:crossBetween val="midCat"/>
      </c:valAx>
      <c:valAx>
        <c:axId val="8457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COEFICIENT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742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Hoja3!$D$1</c:f>
              <c:strCache>
                <c:ptCount val="1"/>
                <c:pt idx="0">
                  <c:v>cost_mitja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Hoja3!$D$2:$D$16</c:f>
              <c:numCache>
                <c:formatCode>General</c:formatCode>
                <c:ptCount val="15"/>
                <c:pt idx="0">
                  <c:v>7.3</c:v>
                </c:pt>
                <c:pt idx="1">
                  <c:v>17.8</c:v>
                </c:pt>
                <c:pt idx="2">
                  <c:v>34.4</c:v>
                </c:pt>
                <c:pt idx="3">
                  <c:v>53.1</c:v>
                </c:pt>
                <c:pt idx="4">
                  <c:v>65.099999999999994</c:v>
                </c:pt>
                <c:pt idx="5">
                  <c:v>91.7</c:v>
                </c:pt>
                <c:pt idx="6">
                  <c:v>117.5</c:v>
                </c:pt>
                <c:pt idx="7">
                  <c:v>142.80000000000001</c:v>
                </c:pt>
                <c:pt idx="8">
                  <c:v>208.2</c:v>
                </c:pt>
                <c:pt idx="9">
                  <c:v>277.89999999999998</c:v>
                </c:pt>
                <c:pt idx="10">
                  <c:v>256.89999999999998</c:v>
                </c:pt>
                <c:pt idx="11">
                  <c:v>319</c:v>
                </c:pt>
                <c:pt idx="12">
                  <c:v>399.2</c:v>
                </c:pt>
                <c:pt idx="13">
                  <c:v>318.5</c:v>
                </c:pt>
                <c:pt idx="14">
                  <c:v>428.9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3B-4627-B0C4-295D89057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19760"/>
        <c:axId val="84580048"/>
      </c:scatterChart>
      <c:valAx>
        <c:axId val="7761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580048"/>
        <c:crosses val="autoZero"/>
        <c:crossBetween val="midCat"/>
      </c:valAx>
      <c:valAx>
        <c:axId val="8458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1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0"/>
              <a:t> =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Hoja3!$E$1</c:f>
              <c:strCache>
                <c:ptCount val="1"/>
                <c:pt idx="0">
                  <c:v>variancia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Hoja3!$E$2:$E$16</c:f>
              <c:numCache>
                <c:formatCode>General</c:formatCode>
                <c:ptCount val="15"/>
                <c:pt idx="0">
                  <c:v>0.67777843252900005</c:v>
                </c:pt>
                <c:pt idx="1">
                  <c:v>2.8444509024999998</c:v>
                </c:pt>
                <c:pt idx="2">
                  <c:v>17.600038657599999</c:v>
                </c:pt>
                <c:pt idx="3">
                  <c:v>77.877801025600007</c:v>
                </c:pt>
                <c:pt idx="4">
                  <c:v>55.433385529600002</c:v>
                </c:pt>
                <c:pt idx="5">
                  <c:v>130.90105744000002</c:v>
                </c:pt>
                <c:pt idx="6">
                  <c:v>407.16782655999998</c:v>
                </c:pt>
                <c:pt idx="7">
                  <c:v>656.84564100000011</c:v>
                </c:pt>
                <c:pt idx="8">
                  <c:v>3559.2917360399997</c:v>
                </c:pt>
                <c:pt idx="9">
                  <c:v>6883.2078180100007</c:v>
                </c:pt>
                <c:pt idx="10">
                  <c:v>2098.3178947599999</c:v>
                </c:pt>
                <c:pt idx="11">
                  <c:v>10690.526024999999</c:v>
                </c:pt>
                <c:pt idx="12">
                  <c:v>89288.611344000004</c:v>
                </c:pt>
                <c:pt idx="13">
                  <c:v>12210.25</c:v>
                </c:pt>
                <c:pt idx="14">
                  <c:v>65046.421763999999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5-48BD-A147-155C1C13B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158656"/>
        <c:axId val="84585808"/>
      </c:scatterChart>
      <c:valAx>
        <c:axId val="56615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 DE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585808"/>
        <c:crosses val="autoZero"/>
        <c:crossBetween val="midCat"/>
      </c:valAx>
      <c:valAx>
        <c:axId val="8458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VARIANCIA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15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Hoja3!$F$1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Hoja3!$F$2:$F$16</c:f>
              <c:numCache>
                <c:formatCode>General</c:formatCode>
                <c:ptCount val="15"/>
                <c:pt idx="0">
                  <c:v>0.82327300000000003</c:v>
                </c:pt>
                <c:pt idx="1">
                  <c:v>1.68655</c:v>
                </c:pt>
                <c:pt idx="2">
                  <c:v>4.1952400000000001</c:v>
                </c:pt>
                <c:pt idx="3">
                  <c:v>8.82484</c:v>
                </c:pt>
                <c:pt idx="4">
                  <c:v>7.44536</c:v>
                </c:pt>
                <c:pt idx="5">
                  <c:v>11.4412</c:v>
                </c:pt>
                <c:pt idx="6">
                  <c:v>20.1784</c:v>
                </c:pt>
                <c:pt idx="7">
                  <c:v>25.629000000000001</c:v>
                </c:pt>
                <c:pt idx="8">
                  <c:v>59.659799999999997</c:v>
                </c:pt>
                <c:pt idx="9">
                  <c:v>82.965100000000007</c:v>
                </c:pt>
                <c:pt idx="10">
                  <c:v>45.807400000000001</c:v>
                </c:pt>
                <c:pt idx="11">
                  <c:v>103.395</c:v>
                </c:pt>
                <c:pt idx="12">
                  <c:v>298.81200000000001</c:v>
                </c:pt>
                <c:pt idx="13">
                  <c:v>110.5</c:v>
                </c:pt>
                <c:pt idx="14">
                  <c:v>255.042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E6-4BB6-9AA0-C56CC2AEF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077856"/>
        <c:axId val="24451936"/>
      </c:scatterChart>
      <c:valAx>
        <c:axId val="27007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451936"/>
        <c:crosses val="autoZero"/>
        <c:crossBetween val="midCat"/>
      </c:valAx>
      <c:valAx>
        <c:axId val="2445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007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K =3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Hoja3!$G$1</c:f>
              <c:strCache>
                <c:ptCount val="1"/>
                <c:pt idx="0">
                  <c:v>EXPONENT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Hoja3!$G$2:$G$16</c:f>
              <c:numCache>
                <c:formatCode>General</c:formatCode>
                <c:ptCount val="15"/>
                <c:pt idx="0">
                  <c:v>0.79934054945358168</c:v>
                </c:pt>
                <c:pt idx="1">
                  <c:v>0.7549403846982673</c:v>
                </c:pt>
                <c:pt idx="2">
                  <c:v>0.68408267795104327</c:v>
                </c:pt>
                <c:pt idx="3">
                  <c:v>0.60634550853155578</c:v>
                </c:pt>
                <c:pt idx="4">
                  <c:v>0.52526441179110761</c:v>
                </c:pt>
                <c:pt idx="5">
                  <c:v>0.48448959068236402</c:v>
                </c:pt>
                <c:pt idx="6">
                  <c:v>0.44503170117721302</c:v>
                </c:pt>
                <c:pt idx="7">
                  <c:v>0.41012671477477469</c:v>
                </c:pt>
                <c:pt idx="8">
                  <c:v>0.39648983111038827</c:v>
                </c:pt>
                <c:pt idx="9">
                  <c:v>0.3791734889611173</c:v>
                </c:pt>
                <c:pt idx="10">
                  <c:v>0.35690577881899771</c:v>
                </c:pt>
                <c:pt idx="11">
                  <c:v>0.35525823283324198</c:v>
                </c:pt>
                <c:pt idx="12">
                  <c:v>0.35417677829987571</c:v>
                </c:pt>
                <c:pt idx="13">
                  <c:v>0.32699728160351782</c:v>
                </c:pt>
                <c:pt idx="14">
                  <c:v>0.33119136288638612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D5-4578-9C56-49A0178AA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47664"/>
        <c:axId val="84589168"/>
      </c:scatterChart>
      <c:valAx>
        <c:axId val="8764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</a:t>
                </a:r>
                <a:r>
                  <a:rPr lang="es-ES" baseline="0"/>
                  <a:t> DE NODES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589168"/>
        <c:crosses val="autoZero"/>
        <c:crossBetween val="midCat"/>
      </c:valAx>
      <c:valAx>
        <c:axId val="845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COEFICIENT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64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Hoja4!$D$1</c:f>
              <c:strCache>
                <c:ptCount val="1"/>
                <c:pt idx="0">
                  <c:v>cost_mitja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Hoja4!$B$2:$B$16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Hoja4!$D$2:$D$16</c:f>
              <c:numCache>
                <c:formatCode>General</c:formatCode>
                <c:ptCount val="15"/>
                <c:pt idx="0">
                  <c:v>8.3000000000000007</c:v>
                </c:pt>
                <c:pt idx="1">
                  <c:v>24.5</c:v>
                </c:pt>
                <c:pt idx="2">
                  <c:v>54.3</c:v>
                </c:pt>
                <c:pt idx="3">
                  <c:v>92</c:v>
                </c:pt>
                <c:pt idx="4">
                  <c:v>145.80000000000001</c:v>
                </c:pt>
                <c:pt idx="5">
                  <c:v>240.1</c:v>
                </c:pt>
                <c:pt idx="6">
                  <c:v>338.8</c:v>
                </c:pt>
                <c:pt idx="7">
                  <c:v>382.3</c:v>
                </c:pt>
                <c:pt idx="8">
                  <c:v>604.20000000000005</c:v>
                </c:pt>
                <c:pt idx="9">
                  <c:v>1266.8</c:v>
                </c:pt>
                <c:pt idx="10">
                  <c:v>853.4</c:v>
                </c:pt>
                <c:pt idx="11">
                  <c:v>921</c:v>
                </c:pt>
                <c:pt idx="12">
                  <c:v>1291.3</c:v>
                </c:pt>
                <c:pt idx="13">
                  <c:v>1448.6</c:v>
                </c:pt>
                <c:pt idx="14">
                  <c:v>1794.6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1F-4882-A3C7-944ED4C88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22672"/>
        <c:axId val="24497808"/>
      </c:scatterChart>
      <c:valAx>
        <c:axId val="8462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497808"/>
        <c:crosses val="autoZero"/>
        <c:crossBetween val="midCat"/>
      </c:valAx>
      <c:valAx>
        <c:axId val="2449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62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 =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Hoja4!$E$1</c:f>
              <c:strCache>
                <c:ptCount val="1"/>
                <c:pt idx="0">
                  <c:v>variancia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Hoja4!$B$2:$B$16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Hoja4!$E$2:$E$16</c:f>
              <c:numCache>
                <c:formatCode>General</c:formatCode>
                <c:ptCount val="15"/>
                <c:pt idx="0">
                  <c:v>0.45555615260100002</c:v>
                </c:pt>
                <c:pt idx="1">
                  <c:v>4.7222332249000001</c:v>
                </c:pt>
                <c:pt idx="2">
                  <c:v>23.788933212100002</c:v>
                </c:pt>
                <c:pt idx="3">
                  <c:v>160.88892964000001</c:v>
                </c:pt>
                <c:pt idx="4">
                  <c:v>316.17818596000006</c:v>
                </c:pt>
                <c:pt idx="5">
                  <c:v>1047.4349688100001</c:v>
                </c:pt>
                <c:pt idx="6">
                  <c:v>1500.4002249999999</c:v>
                </c:pt>
                <c:pt idx="7">
                  <c:v>5622.0153960099988</c:v>
                </c:pt>
                <c:pt idx="8">
                  <c:v>11437.019136000001</c:v>
                </c:pt>
                <c:pt idx="9">
                  <c:v>1088579.2224999999</c:v>
                </c:pt>
                <c:pt idx="10">
                  <c:v>179612.37324900003</c:v>
                </c:pt>
                <c:pt idx="11">
                  <c:v>39415.352088999993</c:v>
                </c:pt>
                <c:pt idx="12">
                  <c:v>228716.36704899999</c:v>
                </c:pt>
                <c:pt idx="13">
                  <c:v>116221.67356900001</c:v>
                </c:pt>
                <c:pt idx="14">
                  <c:v>850131.94467599993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DF-4A97-A4EE-53EA8DA32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400672"/>
        <c:axId val="24501168"/>
      </c:scatterChart>
      <c:valAx>
        <c:axId val="61640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 DE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501168"/>
        <c:crosses val="autoZero"/>
        <c:crossBetween val="midCat"/>
      </c:valAx>
      <c:valAx>
        <c:axId val="2450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VARIANCIA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640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Hoja4!$F$1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Hoja4!$B$2:$B$16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Hoja4!$F$2:$F$16</c:f>
              <c:numCache>
                <c:formatCode>General</c:formatCode>
                <c:ptCount val="15"/>
                <c:pt idx="0">
                  <c:v>0.67494900000000002</c:v>
                </c:pt>
                <c:pt idx="1">
                  <c:v>2.1730700000000001</c:v>
                </c:pt>
                <c:pt idx="2">
                  <c:v>4.8773900000000001</c:v>
                </c:pt>
                <c:pt idx="3">
                  <c:v>12.684200000000001</c:v>
                </c:pt>
                <c:pt idx="4">
                  <c:v>17.781400000000001</c:v>
                </c:pt>
                <c:pt idx="5">
                  <c:v>32.364100000000001</c:v>
                </c:pt>
                <c:pt idx="6">
                  <c:v>38.734999999999999</c:v>
                </c:pt>
                <c:pt idx="7">
                  <c:v>74.980099999999993</c:v>
                </c:pt>
                <c:pt idx="8">
                  <c:v>106.944</c:v>
                </c:pt>
                <c:pt idx="9">
                  <c:v>1043.3499999999999</c:v>
                </c:pt>
                <c:pt idx="10">
                  <c:v>423.80700000000002</c:v>
                </c:pt>
                <c:pt idx="11">
                  <c:v>198.53299999999999</c:v>
                </c:pt>
                <c:pt idx="12">
                  <c:v>478.24299999999999</c:v>
                </c:pt>
                <c:pt idx="13">
                  <c:v>340.91300000000001</c:v>
                </c:pt>
                <c:pt idx="14">
                  <c:v>922.02599999999995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D9-41FD-9AC1-9B1F4C888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394640"/>
        <c:axId val="24502608"/>
      </c:scatterChart>
      <c:valAx>
        <c:axId val="6163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502608"/>
        <c:crosses val="autoZero"/>
        <c:crossBetween val="midCat"/>
      </c:valAx>
      <c:valAx>
        <c:axId val="2450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639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K</a:t>
            </a:r>
            <a:r>
              <a:rPr lang="es-ES" baseline="0"/>
              <a:t> = 4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Hoja4!$G$1</c:f>
              <c:strCache>
                <c:ptCount val="1"/>
                <c:pt idx="0">
                  <c:v>EXPONENT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Hoja4!$B$2:$B$16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Hoja4!$G$2:$G$16</c:f>
              <c:numCache>
                <c:formatCode>General</c:formatCode>
                <c:ptCount val="15"/>
                <c:pt idx="0">
                  <c:v>0.86332286012045589</c:v>
                </c:pt>
                <c:pt idx="1">
                  <c:v>0.84877995865896405</c:v>
                </c:pt>
                <c:pt idx="2">
                  <c:v>0.77890649880893104</c:v>
                </c:pt>
                <c:pt idx="3">
                  <c:v>0.69501414112055693</c:v>
                </c:pt>
                <c:pt idx="4">
                  <c:v>0.63184660706808105</c:v>
                </c:pt>
                <c:pt idx="5">
                  <c:v>0.59174552179480444</c:v>
                </c:pt>
                <c:pt idx="6">
                  <c:v>0.54722320285552417</c:v>
                </c:pt>
                <c:pt idx="7">
                  <c:v>0.49409904746473116</c:v>
                </c:pt>
                <c:pt idx="8">
                  <c:v>0.4774330277673291</c:v>
                </c:pt>
                <c:pt idx="9">
                  <c:v>0.48305409701869623</c:v>
                </c:pt>
                <c:pt idx="10">
                  <c:v>0.43570043285956012</c:v>
                </c:pt>
                <c:pt idx="11">
                  <c:v>0.42174977124215229</c:v>
                </c:pt>
                <c:pt idx="12">
                  <c:v>0.42457181615657186</c:v>
                </c:pt>
                <c:pt idx="13">
                  <c:v>0.41437728968022758</c:v>
                </c:pt>
                <c:pt idx="14">
                  <c:v>0.41042063987580046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D-4320-B7EF-018DDE65A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53168"/>
        <c:axId val="14723088"/>
      </c:scatterChart>
      <c:valAx>
        <c:axId val="8405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 DE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23088"/>
        <c:crosses val="autoZero"/>
        <c:crossBetween val="midCat"/>
      </c:valAx>
      <c:valAx>
        <c:axId val="1472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COEDICIENT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05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Hoja5!$D$1</c:f>
              <c:strCache>
                <c:ptCount val="1"/>
                <c:pt idx="0">
                  <c:v>cost_mitja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Hoja5!$B$2:$B$16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Hoja5!$D$2:$D$16</c:f>
              <c:numCache>
                <c:formatCode>General</c:formatCode>
                <c:ptCount val="15"/>
                <c:pt idx="0">
                  <c:v>8.9</c:v>
                </c:pt>
                <c:pt idx="1">
                  <c:v>28.3</c:v>
                </c:pt>
                <c:pt idx="2">
                  <c:v>76.599999999999994</c:v>
                </c:pt>
                <c:pt idx="3">
                  <c:v>164</c:v>
                </c:pt>
                <c:pt idx="4">
                  <c:v>284.2</c:v>
                </c:pt>
                <c:pt idx="5">
                  <c:v>492.2</c:v>
                </c:pt>
                <c:pt idx="6">
                  <c:v>701.7</c:v>
                </c:pt>
                <c:pt idx="7">
                  <c:v>1074.4000000000001</c:v>
                </c:pt>
                <c:pt idx="8">
                  <c:v>1816.1</c:v>
                </c:pt>
                <c:pt idx="9">
                  <c:v>2267.1999999999998</c:v>
                </c:pt>
                <c:pt idx="10">
                  <c:v>2862.9</c:v>
                </c:pt>
                <c:pt idx="11">
                  <c:v>3791</c:v>
                </c:pt>
                <c:pt idx="12">
                  <c:v>4364.8999999999996</c:v>
                </c:pt>
                <c:pt idx="13">
                  <c:v>5724.6</c:v>
                </c:pt>
                <c:pt idx="14">
                  <c:v>5193.8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B-48CE-B9BC-C53A0F5AA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26912"/>
        <c:axId val="24504528"/>
      </c:scatterChart>
      <c:valAx>
        <c:axId val="61392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504528"/>
        <c:crosses val="autoZero"/>
        <c:crossBetween val="midCat"/>
      </c:valAx>
      <c:valAx>
        <c:axId val="245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392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 =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Hoja5!$E$1</c:f>
              <c:strCache>
                <c:ptCount val="1"/>
                <c:pt idx="0">
                  <c:v>variancia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Hoja5!$B$2:$B$16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Hoja5!$E$2:$E$16</c:f>
              <c:numCache>
                <c:formatCode>General</c:formatCode>
                <c:ptCount val="15"/>
                <c:pt idx="0">
                  <c:v>0.100000147984</c:v>
                </c:pt>
                <c:pt idx="1">
                  <c:v>4.0111277284</c:v>
                </c:pt>
                <c:pt idx="2">
                  <c:v>17.600038657599999</c:v>
                </c:pt>
                <c:pt idx="3">
                  <c:v>146.88955203999998</c:v>
                </c:pt>
                <c:pt idx="4">
                  <c:v>804.17616400000009</c:v>
                </c:pt>
                <c:pt idx="5">
                  <c:v>5234.6237904900008</c:v>
                </c:pt>
                <c:pt idx="6">
                  <c:v>5054.6838736899999</c:v>
                </c:pt>
                <c:pt idx="7">
                  <c:v>35987.228209000001</c:v>
                </c:pt>
                <c:pt idx="8">
                  <c:v>370182.19747600006</c:v>
                </c:pt>
                <c:pt idx="9">
                  <c:v>270063.14497600007</c:v>
                </c:pt>
                <c:pt idx="10">
                  <c:v>913924.52803600009</c:v>
                </c:pt>
                <c:pt idx="11">
                  <c:v>1079043.1129000001</c:v>
                </c:pt>
                <c:pt idx="12">
                  <c:v>2270355.8328999998</c:v>
                </c:pt>
                <c:pt idx="13">
                  <c:v>8736517.1776000019</c:v>
                </c:pt>
                <c:pt idx="14">
                  <c:v>11150123.072399998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8-4E90-B527-84E4DC19A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209200"/>
        <c:axId val="14726448"/>
      </c:scatterChart>
      <c:valAx>
        <c:axId val="56820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</a:t>
                </a:r>
                <a:r>
                  <a:rPr lang="es-ES" baseline="0"/>
                  <a:t> DE NODES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26448"/>
        <c:crosses val="autoZero"/>
        <c:crossBetween val="midCat"/>
      </c:valAx>
      <c:valAx>
        <c:axId val="1472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VARIANCIA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820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Hoja5!$F$1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Hoja5!$B$2:$B$16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Hoja5!$F$2:$F$16</c:f>
              <c:numCache>
                <c:formatCode>General</c:formatCode>
                <c:ptCount val="15"/>
                <c:pt idx="0">
                  <c:v>0.31622800000000001</c:v>
                </c:pt>
                <c:pt idx="1">
                  <c:v>2.00278</c:v>
                </c:pt>
                <c:pt idx="2">
                  <c:v>4.1952400000000001</c:v>
                </c:pt>
                <c:pt idx="3">
                  <c:v>12.1198</c:v>
                </c:pt>
                <c:pt idx="4">
                  <c:v>28.358000000000001</c:v>
                </c:pt>
                <c:pt idx="5">
                  <c:v>72.350700000000003</c:v>
                </c:pt>
                <c:pt idx="6">
                  <c:v>71.096299999999999</c:v>
                </c:pt>
                <c:pt idx="7">
                  <c:v>189.703</c:v>
                </c:pt>
                <c:pt idx="8">
                  <c:v>608.42600000000004</c:v>
                </c:pt>
                <c:pt idx="9">
                  <c:v>519.67600000000004</c:v>
                </c:pt>
                <c:pt idx="10">
                  <c:v>955.99400000000003</c:v>
                </c:pt>
                <c:pt idx="11">
                  <c:v>1038.77</c:v>
                </c:pt>
                <c:pt idx="12">
                  <c:v>1506.77</c:v>
                </c:pt>
                <c:pt idx="13">
                  <c:v>2955.76</c:v>
                </c:pt>
                <c:pt idx="14">
                  <c:v>3339.18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C-41DD-909B-6FBC582C8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30160"/>
        <c:axId val="23318304"/>
      </c:scatterChart>
      <c:valAx>
        <c:axId val="61393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318304"/>
        <c:crosses val="autoZero"/>
        <c:crossBetween val="midCat"/>
      </c:valAx>
      <c:valAx>
        <c:axId val="2331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393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K =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Hoja5!$G$1</c:f>
              <c:strCache>
                <c:ptCount val="1"/>
                <c:pt idx="0">
                  <c:v>EXPONENT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Hoja5!$B$2:$B$16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Hoja5!$G$2:$G$16</c:f>
              <c:numCache>
                <c:formatCode>General</c:formatCode>
                <c:ptCount val="15"/>
                <c:pt idx="0">
                  <c:v>0.89762709129044149</c:v>
                </c:pt>
                <c:pt idx="1">
                  <c:v>0.89040220751410715</c:v>
                </c:pt>
                <c:pt idx="2">
                  <c:v>0.84911388675192023</c:v>
                </c:pt>
                <c:pt idx="3">
                  <c:v>0.78660257286885182</c:v>
                </c:pt>
                <c:pt idx="4">
                  <c:v>0.71837205830264228</c:v>
                </c:pt>
                <c:pt idx="5">
                  <c:v>0.67042082671781777</c:v>
                </c:pt>
                <c:pt idx="6">
                  <c:v>0.61644958643187997</c:v>
                </c:pt>
                <c:pt idx="7">
                  <c:v>0.58089933839718833</c:v>
                </c:pt>
                <c:pt idx="8">
                  <c:v>0.56008902922159742</c:v>
                </c:pt>
                <c:pt idx="9">
                  <c:v>0.52258903485850472</c:v>
                </c:pt>
                <c:pt idx="10">
                  <c:v>0.51428672988117441</c:v>
                </c:pt>
                <c:pt idx="11">
                  <c:v>0.5096357587159126</c:v>
                </c:pt>
                <c:pt idx="12">
                  <c:v>0.49705396910294508</c:v>
                </c:pt>
                <c:pt idx="13">
                  <c:v>0.49289441190599886</c:v>
                </c:pt>
                <c:pt idx="14">
                  <c:v>0.46882477744880519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37-4637-A2C8-5B1A0F5A0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158592"/>
        <c:axId val="566815136"/>
      </c:scatterChart>
      <c:valAx>
        <c:axId val="61515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 DE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815136"/>
        <c:crosses val="autoZero"/>
        <c:crossBetween val="midCat"/>
      </c:valAx>
      <c:valAx>
        <c:axId val="56681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COEFICIENT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5158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Hoja6!$D$1</c:f>
              <c:strCache>
                <c:ptCount val="1"/>
                <c:pt idx="0">
                  <c:v>cost_mitja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Hoja6!$B$2:$B$16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Hoja6!$D$2:$D$16</c:f>
              <c:numCache>
                <c:formatCode>General</c:formatCode>
                <c:ptCount val="15"/>
                <c:pt idx="0">
                  <c:v>9.1</c:v>
                </c:pt>
                <c:pt idx="1">
                  <c:v>33.799999999999997</c:v>
                </c:pt>
                <c:pt idx="2">
                  <c:v>96.5</c:v>
                </c:pt>
                <c:pt idx="3">
                  <c:v>230</c:v>
                </c:pt>
                <c:pt idx="4">
                  <c:v>486.6</c:v>
                </c:pt>
                <c:pt idx="5">
                  <c:v>857.4</c:v>
                </c:pt>
                <c:pt idx="6">
                  <c:v>1572.5</c:v>
                </c:pt>
                <c:pt idx="7">
                  <c:v>2617.9</c:v>
                </c:pt>
                <c:pt idx="8">
                  <c:v>4365.7</c:v>
                </c:pt>
                <c:pt idx="9">
                  <c:v>6322.6</c:v>
                </c:pt>
                <c:pt idx="10">
                  <c:v>8356.7000000000007</c:v>
                </c:pt>
                <c:pt idx="11">
                  <c:v>10828.8</c:v>
                </c:pt>
                <c:pt idx="12">
                  <c:v>11307.6</c:v>
                </c:pt>
                <c:pt idx="13">
                  <c:v>11330.2</c:v>
                </c:pt>
                <c:pt idx="14">
                  <c:v>21447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F-437E-951D-296B77438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466880"/>
        <c:axId val="84577168"/>
      </c:scatterChart>
      <c:valAx>
        <c:axId val="61746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577168"/>
        <c:crosses val="autoZero"/>
        <c:crossBetween val="midCat"/>
      </c:valAx>
      <c:valAx>
        <c:axId val="8457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746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 =</a:t>
            </a:r>
            <a:r>
              <a:rPr lang="en-US" baseline="0"/>
              <a:t> </a:t>
            </a:r>
            <a:r>
              <a:rPr lang="en-US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Hoja6!$E$1</c:f>
              <c:strCache>
                <c:ptCount val="1"/>
                <c:pt idx="0">
                  <c:v>variancia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Hoja6!$B$2:$B$16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Hoja6!$E$2:$E$16</c:f>
              <c:numCache>
                <c:formatCode>General</c:formatCode>
                <c:ptCount val="15"/>
                <c:pt idx="0">
                  <c:v>0.100000147984</c:v>
                </c:pt>
                <c:pt idx="1">
                  <c:v>0.62222279372100009</c:v>
                </c:pt>
                <c:pt idx="2">
                  <c:v>45.388920636899996</c:v>
                </c:pt>
                <c:pt idx="3">
                  <c:v>49.1110828849</c:v>
                </c:pt>
                <c:pt idx="4">
                  <c:v>1124.2676060099998</c:v>
                </c:pt>
                <c:pt idx="5">
                  <c:v>7645.5962088099996</c:v>
                </c:pt>
                <c:pt idx="6">
                  <c:v>48514.027080999993</c:v>
                </c:pt>
                <c:pt idx="7">
                  <c:v>311143.07120400004</c:v>
                </c:pt>
                <c:pt idx="8">
                  <c:v>1102017.0529</c:v>
                </c:pt>
                <c:pt idx="9">
                  <c:v>2856877.4528999999</c:v>
                </c:pt>
                <c:pt idx="10">
                  <c:v>15102084.099599998</c:v>
                </c:pt>
                <c:pt idx="11">
                  <c:v>9142882.6383999996</c:v>
                </c:pt>
                <c:pt idx="12">
                  <c:v>10031599.252900001</c:v>
                </c:pt>
                <c:pt idx="13">
                  <c:v>7605626.3088999996</c:v>
                </c:pt>
                <c:pt idx="14">
                  <c:v>67563961.2729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78-49A7-A082-98FB7A3DA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475344"/>
        <c:axId val="1909844336"/>
      </c:scatterChart>
      <c:valAx>
        <c:axId val="210147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 DE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09844336"/>
        <c:crosses val="autoZero"/>
        <c:crossBetween val="midCat"/>
      </c:valAx>
      <c:valAx>
        <c:axId val="190984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VARIANCIA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147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Hoja6!$F$1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Hoja6!$B$2:$B$16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Hoja6!$F$2:$F$16</c:f>
              <c:numCache>
                <c:formatCode>General</c:formatCode>
                <c:ptCount val="15"/>
                <c:pt idx="0">
                  <c:v>0.31622800000000001</c:v>
                </c:pt>
                <c:pt idx="1">
                  <c:v>0.78881100000000004</c:v>
                </c:pt>
                <c:pt idx="2">
                  <c:v>6.7371299999999996</c:v>
                </c:pt>
                <c:pt idx="3">
                  <c:v>7.00793</c:v>
                </c:pt>
                <c:pt idx="4">
                  <c:v>33.530099999999997</c:v>
                </c:pt>
                <c:pt idx="5">
                  <c:v>87.439099999999996</c:v>
                </c:pt>
                <c:pt idx="6">
                  <c:v>220.25899999999999</c:v>
                </c:pt>
                <c:pt idx="7">
                  <c:v>557.80200000000002</c:v>
                </c:pt>
                <c:pt idx="8">
                  <c:v>1049.77</c:v>
                </c:pt>
                <c:pt idx="9">
                  <c:v>1690.23</c:v>
                </c:pt>
                <c:pt idx="10">
                  <c:v>3886.14</c:v>
                </c:pt>
                <c:pt idx="11">
                  <c:v>3023.72</c:v>
                </c:pt>
                <c:pt idx="12">
                  <c:v>3167.27</c:v>
                </c:pt>
                <c:pt idx="13">
                  <c:v>2757.83</c:v>
                </c:pt>
                <c:pt idx="14">
                  <c:v>8219.73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A6-4345-BE02-772583625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48848"/>
        <c:axId val="566810816"/>
      </c:scatterChart>
      <c:valAx>
        <c:axId val="8314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810816"/>
        <c:crosses val="autoZero"/>
        <c:crossBetween val="midCat"/>
      </c:valAx>
      <c:valAx>
        <c:axId val="56681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14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K</a:t>
            </a:r>
            <a:r>
              <a:rPr lang="es-ES" baseline="0"/>
              <a:t> = 6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Hoja6!$G$1</c:f>
              <c:strCache>
                <c:ptCount val="1"/>
                <c:pt idx="0">
                  <c:v>EXPONENT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Hoja6!$B$2:$B$16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Hoja6!$G$2:$G$16</c:f>
              <c:numCache>
                <c:formatCode>General</c:formatCode>
                <c:ptCount val="15"/>
                <c:pt idx="0">
                  <c:v>0.90848501887864974</c:v>
                </c:pt>
                <c:pt idx="1">
                  <c:v>0.94118078912715986</c:v>
                </c:pt>
                <c:pt idx="2">
                  <c:v>0.89581907222018564</c:v>
                </c:pt>
                <c:pt idx="3">
                  <c:v>0.83971681633340189</c:v>
                </c:pt>
                <c:pt idx="4">
                  <c:v>0.78753830331320007</c:v>
                </c:pt>
                <c:pt idx="5">
                  <c:v>0.73090477733468506</c:v>
                </c:pt>
                <c:pt idx="6">
                  <c:v>0.69277224079415822</c:v>
                </c:pt>
                <c:pt idx="7">
                  <c:v>0.65531491289521748</c:v>
                </c:pt>
                <c:pt idx="8">
                  <c:v>0.62571777605947732</c:v>
                </c:pt>
                <c:pt idx="9">
                  <c:v>0.59210578180497275</c:v>
                </c:pt>
                <c:pt idx="10">
                  <c:v>0.58362149746286407</c:v>
                </c:pt>
                <c:pt idx="11">
                  <c:v>0.57463731397732509</c:v>
                </c:pt>
                <c:pt idx="12">
                  <c:v>0.55357744005024689</c:v>
                </c:pt>
                <c:pt idx="13">
                  <c:v>0.53182817370749447</c:v>
                </c:pt>
                <c:pt idx="14">
                  <c:v>0.54661478738017322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04-4A0D-AD75-0612B80FC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880704"/>
        <c:axId val="621165600"/>
      </c:scatterChart>
      <c:valAx>
        <c:axId val="27188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 DE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165600"/>
        <c:crosses val="autoZero"/>
        <c:crossBetween val="midCat"/>
      </c:valAx>
      <c:valAx>
        <c:axId val="62116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COEFICIENT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188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Hoja7!$D$1</c:f>
              <c:strCache>
                <c:ptCount val="1"/>
                <c:pt idx="0">
                  <c:v>cost_mitja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Hoja7!$B$2:$B$16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Hoja7!$D$2:$D$16</c:f>
              <c:numCache>
                <c:formatCode>General</c:formatCode>
                <c:ptCount val="15"/>
                <c:pt idx="0">
                  <c:v>9.1</c:v>
                </c:pt>
                <c:pt idx="1">
                  <c:v>36.299999999999997</c:v>
                </c:pt>
                <c:pt idx="2">
                  <c:v>115.2</c:v>
                </c:pt>
                <c:pt idx="3">
                  <c:v>314.10000000000002</c:v>
                </c:pt>
                <c:pt idx="4">
                  <c:v>677.9</c:v>
                </c:pt>
                <c:pt idx="5">
                  <c:v>1446.5</c:v>
                </c:pt>
                <c:pt idx="6">
                  <c:v>2711.4</c:v>
                </c:pt>
                <c:pt idx="7">
                  <c:v>4706.8999999999996</c:v>
                </c:pt>
                <c:pt idx="8">
                  <c:v>9135.2000000000007</c:v>
                </c:pt>
                <c:pt idx="9">
                  <c:v>14481</c:v>
                </c:pt>
                <c:pt idx="10">
                  <c:v>16730.3</c:v>
                </c:pt>
                <c:pt idx="11">
                  <c:v>29191</c:v>
                </c:pt>
                <c:pt idx="12">
                  <c:v>32126</c:v>
                </c:pt>
                <c:pt idx="13">
                  <c:v>41384.9</c:v>
                </c:pt>
                <c:pt idx="14">
                  <c:v>50617.4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71-4D07-9DC7-06311AF51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482192"/>
        <c:axId val="621164160"/>
      </c:scatterChart>
      <c:valAx>
        <c:axId val="61748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164160"/>
        <c:crosses val="autoZero"/>
        <c:crossBetween val="midCat"/>
      </c:valAx>
      <c:valAx>
        <c:axId val="6211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748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 =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Hoja7!$E$1</c:f>
              <c:strCache>
                <c:ptCount val="1"/>
                <c:pt idx="0">
                  <c:v>variancia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Hoja7!$B$2:$B$16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Hoja7!$E$2:$E$16</c:f>
              <c:numCache>
                <c:formatCode>General</c:formatCode>
                <c:ptCount val="15"/>
                <c:pt idx="0">
                  <c:v>0.100000147984</c:v>
                </c:pt>
                <c:pt idx="1">
                  <c:v>0.45555615260100002</c:v>
                </c:pt>
                <c:pt idx="2">
                  <c:v>48.399988140100007</c:v>
                </c:pt>
                <c:pt idx="3">
                  <c:v>291.43269796000004</c:v>
                </c:pt>
                <c:pt idx="4">
                  <c:v>2349.8741002499996</c:v>
                </c:pt>
                <c:pt idx="5">
                  <c:v>47616.476943999995</c:v>
                </c:pt>
                <c:pt idx="6">
                  <c:v>90893.808195999998</c:v>
                </c:pt>
                <c:pt idx="7">
                  <c:v>631352.60892899998</c:v>
                </c:pt>
                <c:pt idx="8">
                  <c:v>2563777.3924000002</c:v>
                </c:pt>
                <c:pt idx="9">
                  <c:v>18759639.937599998</c:v>
                </c:pt>
                <c:pt idx="10">
                  <c:v>6942381.825600001</c:v>
                </c:pt>
                <c:pt idx="11">
                  <c:v>65047289.736099996</c:v>
                </c:pt>
                <c:pt idx="12">
                  <c:v>100900016.00999999</c:v>
                </c:pt>
                <c:pt idx="13">
                  <c:v>301821129</c:v>
                </c:pt>
                <c:pt idx="14">
                  <c:v>318012322.41000003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A-48AE-96D8-2DB035034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471520"/>
        <c:axId val="14726928"/>
      </c:scatterChart>
      <c:valAx>
        <c:axId val="61747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 DE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26928"/>
        <c:crosses val="autoZero"/>
        <c:crossBetween val="midCat"/>
      </c:valAx>
      <c:valAx>
        <c:axId val="1472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VARIANCIA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747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Hoja7!$F$1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Hoja7!$B$2:$B$16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Hoja7!$F$2:$F$16</c:f>
              <c:numCache>
                <c:formatCode>General</c:formatCode>
                <c:ptCount val="15"/>
                <c:pt idx="0">
                  <c:v>0.31622800000000001</c:v>
                </c:pt>
                <c:pt idx="1">
                  <c:v>0.67494900000000002</c:v>
                </c:pt>
                <c:pt idx="2">
                  <c:v>6.9570100000000004</c:v>
                </c:pt>
                <c:pt idx="3">
                  <c:v>17.071400000000001</c:v>
                </c:pt>
                <c:pt idx="4">
                  <c:v>48.475499999999997</c:v>
                </c:pt>
                <c:pt idx="5">
                  <c:v>218.21199999999999</c:v>
                </c:pt>
                <c:pt idx="6">
                  <c:v>301.48599999999999</c:v>
                </c:pt>
                <c:pt idx="7">
                  <c:v>794.577</c:v>
                </c:pt>
                <c:pt idx="8">
                  <c:v>1601.18</c:v>
                </c:pt>
                <c:pt idx="9">
                  <c:v>4331.24</c:v>
                </c:pt>
                <c:pt idx="10">
                  <c:v>2634.84</c:v>
                </c:pt>
                <c:pt idx="11">
                  <c:v>8065.19</c:v>
                </c:pt>
                <c:pt idx="12">
                  <c:v>10044.9</c:v>
                </c:pt>
                <c:pt idx="13">
                  <c:v>17373</c:v>
                </c:pt>
                <c:pt idx="14">
                  <c:v>17832.900000000001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1A-4437-9353-240CDE882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37760"/>
        <c:axId val="621164640"/>
      </c:scatterChart>
      <c:valAx>
        <c:axId val="62003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164640"/>
        <c:crosses val="autoZero"/>
        <c:crossBetween val="midCat"/>
      </c:valAx>
      <c:valAx>
        <c:axId val="62116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003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K</a:t>
            </a:r>
            <a:r>
              <a:rPr lang="es-ES" baseline="0"/>
              <a:t> = 7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Hoja7!$G$1</c:f>
              <c:strCache>
                <c:ptCount val="1"/>
                <c:pt idx="0">
                  <c:v>EXPONENT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Hoja7!$B$2:$B$16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Hoja7!$G$2:$G$16</c:f>
              <c:numCache>
                <c:formatCode>General</c:formatCode>
                <c:ptCount val="15"/>
                <c:pt idx="0">
                  <c:v>0.90848501887864974</c:v>
                </c:pt>
                <c:pt idx="1">
                  <c:v>0.96145194321568972</c:v>
                </c:pt>
                <c:pt idx="2">
                  <c:v>0.93146590247497807</c:v>
                </c:pt>
                <c:pt idx="3">
                  <c:v>0.88845709185881516</c:v>
                </c:pt>
                <c:pt idx="4">
                  <c:v>0.83004033672825561</c:v>
                </c:pt>
                <c:pt idx="5">
                  <c:v>0.78774973317670494</c:v>
                </c:pt>
                <c:pt idx="6">
                  <c:v>0.74418610503685323</c:v>
                </c:pt>
                <c:pt idx="7">
                  <c:v>0.70424968175857272</c:v>
                </c:pt>
                <c:pt idx="8">
                  <c:v>0.68090004593102826</c:v>
                </c:pt>
                <c:pt idx="9">
                  <c:v>0.64821689439130026</c:v>
                </c:pt>
                <c:pt idx="10">
                  <c:v>0.62851184152972306</c:v>
                </c:pt>
                <c:pt idx="11">
                  <c:v>0.63600611988297107</c:v>
                </c:pt>
                <c:pt idx="12">
                  <c:v>0.6155402174831881</c:v>
                </c:pt>
                <c:pt idx="13">
                  <c:v>0.60566284841520646</c:v>
                </c:pt>
                <c:pt idx="14">
                  <c:v>0.59369206803979757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9-41AC-8EA8-7C23B5DE2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970336"/>
        <c:axId val="622817136"/>
      </c:scatterChart>
      <c:valAx>
        <c:axId val="568970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 DE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2817136"/>
        <c:crosses val="autoZero"/>
        <c:crossBetween val="midCat"/>
      </c:valAx>
      <c:valAx>
        <c:axId val="62281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COEFICIENT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897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Hoja8!$D$1</c:f>
              <c:strCache>
                <c:ptCount val="1"/>
                <c:pt idx="0">
                  <c:v>cost_mitja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Hoja8!$B$2:$B$16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Hoja8!$D$2:$D$16</c:f>
              <c:numCache>
                <c:formatCode>General</c:formatCode>
                <c:ptCount val="15"/>
                <c:pt idx="0">
                  <c:v>9.1</c:v>
                </c:pt>
                <c:pt idx="1">
                  <c:v>36.9</c:v>
                </c:pt>
                <c:pt idx="2">
                  <c:v>129.1</c:v>
                </c:pt>
                <c:pt idx="3">
                  <c:v>396.4</c:v>
                </c:pt>
                <c:pt idx="4">
                  <c:v>1020.2</c:v>
                </c:pt>
                <c:pt idx="5">
                  <c:v>2265.1</c:v>
                </c:pt>
                <c:pt idx="6">
                  <c:v>4693.2</c:v>
                </c:pt>
                <c:pt idx="7">
                  <c:v>8821.4</c:v>
                </c:pt>
                <c:pt idx="8">
                  <c:v>17053.900000000001</c:v>
                </c:pt>
                <c:pt idx="9">
                  <c:v>29990.5</c:v>
                </c:pt>
                <c:pt idx="10">
                  <c:v>40495.699999999997</c:v>
                </c:pt>
                <c:pt idx="11">
                  <c:v>52059.1</c:v>
                </c:pt>
                <c:pt idx="12">
                  <c:v>80861.899999999994</c:v>
                </c:pt>
                <c:pt idx="13">
                  <c:v>97259.5</c:v>
                </c:pt>
                <c:pt idx="14">
                  <c:v>129291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C0-4EEB-87C5-FE75A5833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43136"/>
        <c:axId val="84577648"/>
      </c:scatterChart>
      <c:valAx>
        <c:axId val="8144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577648"/>
        <c:crosses val="autoZero"/>
        <c:crossBetween val="midCat"/>
      </c:valAx>
      <c:valAx>
        <c:axId val="8457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44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K</a:t>
            </a:r>
            <a:r>
              <a:rPr lang="es-ES" baseline="0"/>
              <a:t> = 8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Hoja8!$E$1</c:f>
              <c:strCache>
                <c:ptCount val="1"/>
                <c:pt idx="0">
                  <c:v>variancia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Hoja8!$B$2:$B$16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Hoja8!$E$2:$E$16</c:f>
              <c:numCache>
                <c:formatCode>General</c:formatCode>
                <c:ptCount val="15"/>
                <c:pt idx="0">
                  <c:v>0.100000147984</c:v>
                </c:pt>
                <c:pt idx="1">
                  <c:v>0.32222198131599999</c:v>
                </c:pt>
                <c:pt idx="2">
                  <c:v>50.322282192400003</c:v>
                </c:pt>
                <c:pt idx="3">
                  <c:v>234.93225625000002</c:v>
                </c:pt>
                <c:pt idx="4">
                  <c:v>6461.073008639999</c:v>
                </c:pt>
                <c:pt idx="5">
                  <c:v>57038.813584000003</c:v>
                </c:pt>
                <c:pt idx="6">
                  <c:v>324464.66592400009</c:v>
                </c:pt>
                <c:pt idx="7">
                  <c:v>2567557.5695999996</c:v>
                </c:pt>
                <c:pt idx="8">
                  <c:v>4559463.3840999994</c:v>
                </c:pt>
                <c:pt idx="9">
                  <c:v>43845983.856899999</c:v>
                </c:pt>
                <c:pt idx="10">
                  <c:v>186844294.81</c:v>
                </c:pt>
                <c:pt idx="11">
                  <c:v>110874582.09000002</c:v>
                </c:pt>
                <c:pt idx="12">
                  <c:v>984503578.24000001</c:v>
                </c:pt>
                <c:pt idx="13">
                  <c:v>1132174444.8400002</c:v>
                </c:pt>
                <c:pt idx="14">
                  <c:v>1203819355.2099998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24-479A-9C6B-4F757ACD2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009712"/>
        <c:axId val="621169440"/>
      </c:scatterChart>
      <c:valAx>
        <c:axId val="57000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 DE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169440"/>
        <c:crosses val="autoZero"/>
        <c:crossBetween val="midCat"/>
      </c:valAx>
      <c:valAx>
        <c:axId val="62116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VARIANCIA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000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Hoja8!$F$1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Hoja8!$B$2:$B$16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Hoja8!$F$2:$F$16</c:f>
              <c:numCache>
                <c:formatCode>General</c:formatCode>
                <c:ptCount val="15"/>
                <c:pt idx="0">
                  <c:v>0.31622800000000001</c:v>
                </c:pt>
                <c:pt idx="1">
                  <c:v>0.56764599999999998</c:v>
                </c:pt>
                <c:pt idx="2">
                  <c:v>7.09382</c:v>
                </c:pt>
                <c:pt idx="3">
                  <c:v>15.327500000000001</c:v>
                </c:pt>
                <c:pt idx="4">
                  <c:v>80.380799999999994</c:v>
                </c:pt>
                <c:pt idx="5">
                  <c:v>238.828</c:v>
                </c:pt>
                <c:pt idx="6">
                  <c:v>569.61800000000005</c:v>
                </c:pt>
                <c:pt idx="7">
                  <c:v>1602.36</c:v>
                </c:pt>
                <c:pt idx="8">
                  <c:v>2135.29</c:v>
                </c:pt>
                <c:pt idx="9">
                  <c:v>6621.63</c:v>
                </c:pt>
                <c:pt idx="10">
                  <c:v>13669.1</c:v>
                </c:pt>
                <c:pt idx="11">
                  <c:v>10529.7</c:v>
                </c:pt>
                <c:pt idx="12">
                  <c:v>31376.799999999999</c:v>
                </c:pt>
                <c:pt idx="13">
                  <c:v>33647.800000000003</c:v>
                </c:pt>
                <c:pt idx="14">
                  <c:v>34696.1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3F-470C-B52F-0AE578CEA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12704"/>
        <c:axId val="622809936"/>
      </c:scatterChart>
      <c:valAx>
        <c:axId val="62001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2809936"/>
        <c:crosses val="autoZero"/>
        <c:crossBetween val="midCat"/>
      </c:valAx>
      <c:valAx>
        <c:axId val="62280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001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 =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Hoja8!$G$1</c:f>
              <c:strCache>
                <c:ptCount val="1"/>
                <c:pt idx="0">
                  <c:v>EXPONENT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Hoja8!$B$2:$B$16</c:f>
              <c:numCache>
                <c:formatCode>General</c:formatCode>
                <c:ptCount val="15"/>
                <c:pt idx="0">
                  <c:v>10</c:v>
                </c:pt>
                <c:pt idx="1">
                  <c:v>40</c:v>
                </c:pt>
                <c:pt idx="2">
                  <c:v>160</c:v>
                </c:pt>
                <c:pt idx="3">
                  <c:v>640</c:v>
                </c:pt>
                <c:pt idx="4">
                  <c:v>2560</c:v>
                </c:pt>
                <c:pt idx="5">
                  <c:v>10240</c:v>
                </c:pt>
                <c:pt idx="6">
                  <c:v>40960</c:v>
                </c:pt>
                <c:pt idx="7">
                  <c:v>163840</c:v>
                </c:pt>
                <c:pt idx="8">
                  <c:v>655360</c:v>
                </c:pt>
                <c:pt idx="9">
                  <c:v>2621440</c:v>
                </c:pt>
                <c:pt idx="10">
                  <c:v>5242880</c:v>
                </c:pt>
                <c:pt idx="11">
                  <c:v>10485760</c:v>
                </c:pt>
                <c:pt idx="12">
                  <c:v>20971520</c:v>
                </c:pt>
                <c:pt idx="13">
                  <c:v>41943040</c:v>
                </c:pt>
                <c:pt idx="14">
                  <c:v>83886080</c:v>
                </c:pt>
              </c:numCache>
            </c:numRef>
          </c:xVal>
          <c:yVal>
            <c:numRef>
              <c:f>Hoja8!$G$2:$G$16</c:f>
              <c:numCache>
                <c:formatCode>General</c:formatCode>
                <c:ptCount val="15"/>
                <c:pt idx="0">
                  <c:v>0.90848501887864974</c:v>
                </c:pt>
                <c:pt idx="1">
                  <c:v>0.96609950253785548</c:v>
                </c:pt>
                <c:pt idx="2">
                  <c:v>0.95432532641204992</c:v>
                </c:pt>
                <c:pt idx="3">
                  <c:v>0.92476188086302114</c:v>
                </c:pt>
                <c:pt idx="4">
                  <c:v>0.88234163342185323</c:v>
                </c:pt>
                <c:pt idx="5">
                  <c:v>0.83642566090293735</c:v>
                </c:pt>
                <c:pt idx="6">
                  <c:v>0.79591403961433405</c:v>
                </c:pt>
                <c:pt idx="7">
                  <c:v>0.75660970336114031</c:v>
                </c:pt>
                <c:pt idx="8">
                  <c:v>0.72753204942369398</c:v>
                </c:pt>
                <c:pt idx="9">
                  <c:v>0.69749363617411209</c:v>
                </c:pt>
                <c:pt idx="10">
                  <c:v>0.68565948375313956</c:v>
                </c:pt>
                <c:pt idx="11">
                  <c:v>0.67179986637108902</c:v>
                </c:pt>
                <c:pt idx="12">
                  <c:v>0.67030219743273201</c:v>
                </c:pt>
                <c:pt idx="13">
                  <c:v>0.65435137551382272</c:v>
                </c:pt>
                <c:pt idx="14">
                  <c:v>0.64509612844393416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D5-4831-BC76-4ECE3141E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09920"/>
        <c:axId val="622816656"/>
      </c:scatterChart>
      <c:valAx>
        <c:axId val="62000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 TOTAL DE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2816656"/>
        <c:crosses val="autoZero"/>
        <c:crossBetween val="midCat"/>
      </c:valAx>
      <c:valAx>
        <c:axId val="62281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COEFICIENT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000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2</xdr:row>
      <xdr:rowOff>95250</xdr:rowOff>
    </xdr:from>
    <xdr:to>
      <xdr:col>20</xdr:col>
      <xdr:colOff>381000</xdr:colOff>
      <xdr:row>16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1860D67-297F-70F5-F9B8-493B8C6DB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123825</xdr:colOff>
      <xdr:row>18</xdr:row>
      <xdr:rowOff>171450</xdr:rowOff>
    </xdr:from>
    <xdr:to>
      <xdr:col>10</xdr:col>
      <xdr:colOff>123825</xdr:colOff>
      <xdr:row>33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326AAC7-7F4B-4375-22B9-4A656366D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695325</xdr:colOff>
      <xdr:row>20</xdr:row>
      <xdr:rowOff>66675</xdr:rowOff>
    </xdr:from>
    <xdr:to>
      <xdr:col>17</xdr:col>
      <xdr:colOff>695325</xdr:colOff>
      <xdr:row>34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8B5FC86-EAEB-58A5-BC72-0667F377F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371475</xdr:colOff>
      <xdr:row>2</xdr:row>
      <xdr:rowOff>47625</xdr:rowOff>
    </xdr:from>
    <xdr:to>
      <xdr:col>14</xdr:col>
      <xdr:colOff>371475</xdr:colOff>
      <xdr:row>16</xdr:row>
      <xdr:rowOff>123825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F8644B6-ABCD-0F37-4D07-EBFEC3241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18</xdr:row>
      <xdr:rowOff>9525</xdr:rowOff>
    </xdr:from>
    <xdr:to>
      <xdr:col>7</xdr:col>
      <xdr:colOff>552450</xdr:colOff>
      <xdr:row>32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C12A96-8E05-1D8A-AB45-F2F2DE1EE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104775</xdr:rowOff>
    </xdr:from>
    <xdr:to>
      <xdr:col>15</xdr:col>
      <xdr:colOff>238125</xdr:colOff>
      <xdr:row>17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079C05-26EE-1807-C04D-081409E31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619125</xdr:colOff>
      <xdr:row>3</xdr:row>
      <xdr:rowOff>57150</xdr:rowOff>
    </xdr:from>
    <xdr:to>
      <xdr:col>21</xdr:col>
      <xdr:colOff>619125</xdr:colOff>
      <xdr:row>17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E65BDDC-078C-BFBA-608E-0BA991DEE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28575</xdr:colOff>
      <xdr:row>20</xdr:row>
      <xdr:rowOff>47625</xdr:rowOff>
    </xdr:from>
    <xdr:to>
      <xdr:col>16</xdr:col>
      <xdr:colOff>28575</xdr:colOff>
      <xdr:row>34</xdr:row>
      <xdr:rowOff>123825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B9C6C3E-848E-B5B8-15E4-C3FA5C537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</xdr:row>
      <xdr:rowOff>180975</xdr:rowOff>
    </xdr:from>
    <xdr:to>
      <xdr:col>15</xdr:col>
      <xdr:colOff>66675</xdr:colOff>
      <xdr:row>16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F07926-6CB7-51DE-4D57-E9376CB66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723900</xdr:colOff>
      <xdr:row>2</xdr:row>
      <xdr:rowOff>171450</xdr:rowOff>
    </xdr:from>
    <xdr:to>
      <xdr:col>20</xdr:col>
      <xdr:colOff>723900</xdr:colOff>
      <xdr:row>17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03F258-7B62-A15B-1ED1-2DEA198CA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666750</xdr:colOff>
      <xdr:row>20</xdr:row>
      <xdr:rowOff>85725</xdr:rowOff>
    </xdr:from>
    <xdr:to>
      <xdr:col>6</xdr:col>
      <xdr:colOff>666750</xdr:colOff>
      <xdr:row>34</xdr:row>
      <xdr:rowOff>161925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0B9C68B-5D58-ECB5-A14C-F08504F94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95250</xdr:colOff>
      <xdr:row>20</xdr:row>
      <xdr:rowOff>76200</xdr:rowOff>
    </xdr:from>
    <xdr:to>
      <xdr:col>15</xdr:col>
      <xdr:colOff>95250</xdr:colOff>
      <xdr:row>34</xdr:row>
      <xdr:rowOff>152400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B75D9D2-A3B2-EF91-38C2-CA6CE2414D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</xdr:row>
      <xdr:rowOff>180975</xdr:rowOff>
    </xdr:from>
    <xdr:to>
      <xdr:col>15</xdr:col>
      <xdr:colOff>47625</xdr:colOff>
      <xdr:row>16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56DAE9-6643-E439-A7BE-160EAB6E3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2</xdr:row>
      <xdr:rowOff>57150</xdr:rowOff>
    </xdr:from>
    <xdr:to>
      <xdr:col>21</xdr:col>
      <xdr:colOff>571500</xdr:colOff>
      <xdr:row>16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3631AE-8D73-C30F-E2BE-BD441E050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685800</xdr:colOff>
      <xdr:row>21</xdr:row>
      <xdr:rowOff>161925</xdr:rowOff>
    </xdr:from>
    <xdr:to>
      <xdr:col>6</xdr:col>
      <xdr:colOff>685800</xdr:colOff>
      <xdr:row>36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B4C845B-A014-F057-7BD3-28C07E1CF4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695325</xdr:colOff>
      <xdr:row>21</xdr:row>
      <xdr:rowOff>171450</xdr:rowOff>
    </xdr:from>
    <xdr:to>
      <xdr:col>17</xdr:col>
      <xdr:colOff>695325</xdr:colOff>
      <xdr:row>36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9625456-1B2E-4112-0C74-15C6235BE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3</xdr:row>
      <xdr:rowOff>28575</xdr:rowOff>
    </xdr:from>
    <xdr:to>
      <xdr:col>15</xdr:col>
      <xdr:colOff>514350</xdr:colOff>
      <xdr:row>17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3B7FBEE-5BF7-712E-971B-686B127E2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76200</xdr:colOff>
      <xdr:row>3</xdr:row>
      <xdr:rowOff>38100</xdr:rowOff>
    </xdr:from>
    <xdr:to>
      <xdr:col>22</xdr:col>
      <xdr:colOff>76200</xdr:colOff>
      <xdr:row>17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8D425A8-17CD-D18E-25FC-73BF65F104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419100</xdr:colOff>
      <xdr:row>18</xdr:row>
      <xdr:rowOff>85725</xdr:rowOff>
    </xdr:from>
    <xdr:to>
      <xdr:col>22</xdr:col>
      <xdr:colOff>419100</xdr:colOff>
      <xdr:row>32</xdr:row>
      <xdr:rowOff>161925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29DA768-BD56-0128-4D1F-AD52BA477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571500</xdr:colOff>
      <xdr:row>21</xdr:row>
      <xdr:rowOff>152400</xdr:rowOff>
    </xdr:from>
    <xdr:to>
      <xdr:col>9</xdr:col>
      <xdr:colOff>571500</xdr:colOff>
      <xdr:row>36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41553FD-ED95-3134-809C-22A40E64D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</xdr:row>
      <xdr:rowOff>95250</xdr:rowOff>
    </xdr:from>
    <xdr:to>
      <xdr:col>15</xdr:col>
      <xdr:colOff>228600</xdr:colOff>
      <xdr:row>15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9CF959-3B15-9A16-AC02-50FD53708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66675</xdr:colOff>
      <xdr:row>1</xdr:row>
      <xdr:rowOff>133350</xdr:rowOff>
    </xdr:from>
    <xdr:to>
      <xdr:col>22</xdr:col>
      <xdr:colOff>66675</xdr:colOff>
      <xdr:row>16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30F008C-4CC9-A528-10A7-A6275FB21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381000</xdr:colOff>
      <xdr:row>20</xdr:row>
      <xdr:rowOff>19050</xdr:rowOff>
    </xdr:from>
    <xdr:to>
      <xdr:col>7</xdr:col>
      <xdr:colOff>381000</xdr:colOff>
      <xdr:row>34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ADB8644-85AB-9AFD-4C3C-2328ECDB2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28575</xdr:colOff>
      <xdr:row>18</xdr:row>
      <xdr:rowOff>9525</xdr:rowOff>
    </xdr:from>
    <xdr:to>
      <xdr:col>16</xdr:col>
      <xdr:colOff>28575</xdr:colOff>
      <xdr:row>32</xdr:row>
      <xdr:rowOff>85725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A51493D-E5E3-CD64-C196-F82EF6AE6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2</xdr:row>
      <xdr:rowOff>19050</xdr:rowOff>
    </xdr:from>
    <xdr:to>
      <xdr:col>14</xdr:col>
      <xdr:colOff>542925</xdr:colOff>
      <xdr:row>16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555D801-84CA-C280-B405-80E937EF1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18</xdr:row>
      <xdr:rowOff>104775</xdr:rowOff>
    </xdr:from>
    <xdr:to>
      <xdr:col>9</xdr:col>
      <xdr:colOff>95250</xdr:colOff>
      <xdr:row>32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3947293-D178-1B60-FA18-F73C6C609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704850</xdr:colOff>
      <xdr:row>18</xdr:row>
      <xdr:rowOff>133350</xdr:rowOff>
    </xdr:from>
    <xdr:to>
      <xdr:col>15</xdr:col>
      <xdr:colOff>704850</xdr:colOff>
      <xdr:row>33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2CF9FAA-5DE4-BA82-4717-B04C26933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190500</xdr:colOff>
      <xdr:row>2</xdr:row>
      <xdr:rowOff>152400</xdr:rowOff>
    </xdr:from>
    <xdr:to>
      <xdr:col>21</xdr:col>
      <xdr:colOff>190500</xdr:colOff>
      <xdr:row>17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0117E9A-C58B-5A68-C9E1-6CB5CC922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3838-2423-4905-9B0F-BA21DE0898DA}">
  <dimension ref="B1:M107"/>
  <sheetViews>
    <sheetView topLeftCell="A73" zoomScaleNormal="100" workbookViewId="0">
      <selection activeCell="A106" activeCellId="14" sqref="A15:XFD15 A8:XFD8 A22:XFD22 A29:XFD29 A36:XFD36 A43:XFD43 A50:XFD50 A57:XFD57 A64:XFD64 A71:XFD71 A78:XFD78 A85:XFD85 A92:XFD92 A99:XFD99 A106:XFD106"/>
    </sheetView>
  </sheetViews>
  <sheetFormatPr baseColWidth="10" defaultRowHeight="15" x14ac:dyDescent="0.25"/>
  <cols>
    <col min="5" max="6" width="12" bestFit="1" customWidth="1"/>
    <col min="7" max="7" width="24.140625" customWidth="1"/>
    <col min="9" max="9" width="24.7109375" hidden="1" customWidth="1"/>
    <col min="11" max="11" width="28.140625" customWidth="1"/>
    <col min="12" max="12" width="26.85546875" customWidth="1"/>
    <col min="13" max="13" width="34.7109375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110</v>
      </c>
    </row>
    <row r="2" spans="2:9" x14ac:dyDescent="0.25">
      <c r="B2" s="3">
        <v>10</v>
      </c>
      <c r="C2">
        <v>2</v>
      </c>
      <c r="D2" s="4">
        <v>6.2</v>
      </c>
      <c r="E2">
        <f>F2*F2</f>
        <v>0.40000059193600002</v>
      </c>
      <c r="F2" s="3" t="str" cm="1">
        <f t="array" ref="F2:F106">_xlfn.TEXTAFTER(I2:I106,"Std: ")</f>
        <v>0,632456</v>
      </c>
      <c r="G2">
        <f>LOG(D2-LOG(B2)) / LOG(B2)</f>
        <v>0.71600334363479923</v>
      </c>
      <c r="I2" t="s">
        <v>5</v>
      </c>
    </row>
    <row r="3" spans="2:9" x14ac:dyDescent="0.25">
      <c r="B3" s="3">
        <v>10</v>
      </c>
      <c r="C3">
        <v>3</v>
      </c>
      <c r="D3" s="4">
        <v>7.3</v>
      </c>
      <c r="E3">
        <f>F3*F3</f>
        <v>0.67777843252900005</v>
      </c>
      <c r="F3" s="1" t="str">
        <v>0,823273</v>
      </c>
      <c r="G3">
        <f>LOG(D3-LOG(B3)) / LOG(B3)</f>
        <v>0.79934054945358168</v>
      </c>
      <c r="I3" t="s">
        <v>6</v>
      </c>
    </row>
    <row r="4" spans="2:9" x14ac:dyDescent="0.25">
      <c r="B4" s="3">
        <v>10</v>
      </c>
      <c r="C4">
        <v>4</v>
      </c>
      <c r="D4" s="4">
        <v>8.3000000000000007</v>
      </c>
      <c r="E4">
        <f t="shared" ref="E4:E67" si="0">F4*F4</f>
        <v>0.45555615260100002</v>
      </c>
      <c r="F4" s="1" t="str">
        <v>0,674949</v>
      </c>
      <c r="G4">
        <f t="shared" ref="G4:G67" si="1">LOG(D4-LOG(B4)) / LOG(B4)</f>
        <v>0.86332286012045589</v>
      </c>
      <c r="H4" s="5"/>
      <c r="I4" t="s">
        <v>7</v>
      </c>
    </row>
    <row r="5" spans="2:9" x14ac:dyDescent="0.25">
      <c r="B5" s="3">
        <v>10</v>
      </c>
      <c r="C5">
        <v>5</v>
      </c>
      <c r="D5" s="4">
        <v>8.9</v>
      </c>
      <c r="E5">
        <f t="shared" si="0"/>
        <v>0.100000147984</v>
      </c>
      <c r="F5" s="1" t="str">
        <v>0,316228</v>
      </c>
      <c r="G5">
        <f t="shared" si="1"/>
        <v>0.89762709129044149</v>
      </c>
      <c r="I5" t="s">
        <v>8</v>
      </c>
    </row>
    <row r="6" spans="2:9" x14ac:dyDescent="0.25">
      <c r="B6" s="3">
        <v>10</v>
      </c>
      <c r="C6">
        <v>6</v>
      </c>
      <c r="D6" s="4">
        <v>9.1</v>
      </c>
      <c r="E6">
        <f t="shared" si="0"/>
        <v>0.100000147984</v>
      </c>
      <c r="F6" s="1" t="str">
        <v>0,316228</v>
      </c>
      <c r="G6">
        <f t="shared" si="1"/>
        <v>0.90848501887864974</v>
      </c>
      <c r="I6" t="s">
        <v>9</v>
      </c>
    </row>
    <row r="7" spans="2:9" x14ac:dyDescent="0.25">
      <c r="B7" s="3">
        <v>10</v>
      </c>
      <c r="C7">
        <v>7</v>
      </c>
      <c r="D7" s="4">
        <v>9.1</v>
      </c>
      <c r="E7">
        <f t="shared" si="0"/>
        <v>0.100000147984</v>
      </c>
      <c r="F7" s="1" t="str">
        <v>0,316228</v>
      </c>
      <c r="G7">
        <f t="shared" si="1"/>
        <v>0.90848501887864974</v>
      </c>
      <c r="I7" t="s">
        <v>10</v>
      </c>
    </row>
    <row r="8" spans="2:9" x14ac:dyDescent="0.25">
      <c r="B8" s="3">
        <v>10</v>
      </c>
      <c r="C8">
        <v>8</v>
      </c>
      <c r="D8" s="4">
        <v>9.1</v>
      </c>
      <c r="E8">
        <f t="shared" si="0"/>
        <v>0.100000147984</v>
      </c>
      <c r="F8" s="1" t="str">
        <v>0,316228</v>
      </c>
      <c r="G8">
        <f t="shared" si="1"/>
        <v>0.90848501887864974</v>
      </c>
      <c r="I8" t="s">
        <v>11</v>
      </c>
    </row>
    <row r="9" spans="2:9" x14ac:dyDescent="0.25">
      <c r="B9" s="3">
        <v>40</v>
      </c>
      <c r="C9">
        <v>2</v>
      </c>
      <c r="D9" s="4">
        <v>11.8</v>
      </c>
      <c r="E9">
        <f t="shared" si="0"/>
        <v>2.3999896561000003</v>
      </c>
      <c r="F9" s="1" t="str">
        <v>1,54919</v>
      </c>
      <c r="G9">
        <f t="shared" si="1"/>
        <v>0.62950979256578699</v>
      </c>
      <c r="I9" t="s">
        <v>12</v>
      </c>
    </row>
    <row r="10" spans="2:9" x14ac:dyDescent="0.25">
      <c r="B10" s="3">
        <v>40</v>
      </c>
      <c r="C10">
        <v>3</v>
      </c>
      <c r="D10" s="4">
        <v>17.8</v>
      </c>
      <c r="E10">
        <f t="shared" si="0"/>
        <v>2.8444509024999998</v>
      </c>
      <c r="F10" s="1" t="str">
        <v>1,68655</v>
      </c>
      <c r="G10">
        <f t="shared" si="1"/>
        <v>0.7549403846982673</v>
      </c>
      <c r="I10" t="s">
        <v>13</v>
      </c>
    </row>
    <row r="11" spans="2:9" x14ac:dyDescent="0.25">
      <c r="B11" s="3">
        <v>40</v>
      </c>
      <c r="C11">
        <v>4</v>
      </c>
      <c r="D11" s="4">
        <v>24.5</v>
      </c>
      <c r="E11">
        <f t="shared" si="0"/>
        <v>4.7222332249000001</v>
      </c>
      <c r="F11" s="1" t="str">
        <v>2,17307</v>
      </c>
      <c r="G11">
        <f t="shared" si="1"/>
        <v>0.84877995865896405</v>
      </c>
      <c r="I11" t="s">
        <v>14</v>
      </c>
    </row>
    <row r="12" spans="2:9" x14ac:dyDescent="0.25">
      <c r="B12" s="3">
        <v>40</v>
      </c>
      <c r="C12">
        <v>5</v>
      </c>
      <c r="D12" s="4">
        <v>28.3</v>
      </c>
      <c r="E12">
        <f t="shared" si="0"/>
        <v>4.0111277284</v>
      </c>
      <c r="F12" s="1" t="str">
        <v>2,00278</v>
      </c>
      <c r="G12">
        <f t="shared" si="1"/>
        <v>0.89040220751410715</v>
      </c>
      <c r="I12" t="s">
        <v>15</v>
      </c>
    </row>
    <row r="13" spans="2:9" x14ac:dyDescent="0.25">
      <c r="B13" s="3">
        <v>40</v>
      </c>
      <c r="C13">
        <v>6</v>
      </c>
      <c r="D13" s="4">
        <v>33.799999999999997</v>
      </c>
      <c r="E13">
        <f t="shared" si="0"/>
        <v>0.62222279372100009</v>
      </c>
      <c r="F13" s="1" t="str">
        <v>0,788811</v>
      </c>
      <c r="G13">
        <f t="shared" si="1"/>
        <v>0.94118078912715986</v>
      </c>
      <c r="I13" t="s">
        <v>16</v>
      </c>
    </row>
    <row r="14" spans="2:9" x14ac:dyDescent="0.25">
      <c r="B14" s="3">
        <v>40</v>
      </c>
      <c r="C14">
        <v>7</v>
      </c>
      <c r="D14" s="4">
        <v>36.299999999999997</v>
      </c>
      <c r="E14">
        <f t="shared" si="0"/>
        <v>0.45555615260100002</v>
      </c>
      <c r="F14" s="1" t="str">
        <v>0,674949</v>
      </c>
      <c r="G14">
        <f t="shared" si="1"/>
        <v>0.96145194321568972</v>
      </c>
      <c r="I14" t="s">
        <v>17</v>
      </c>
    </row>
    <row r="15" spans="2:9" x14ac:dyDescent="0.25">
      <c r="B15" s="3">
        <v>40</v>
      </c>
      <c r="C15">
        <v>8</v>
      </c>
      <c r="D15" s="4">
        <v>36.9</v>
      </c>
      <c r="E15">
        <f t="shared" si="0"/>
        <v>0.32222198131599999</v>
      </c>
      <c r="F15" s="1" t="str">
        <v>0,567646</v>
      </c>
      <c r="G15">
        <f t="shared" si="1"/>
        <v>0.96609950253785548</v>
      </c>
      <c r="I15" t="s">
        <v>18</v>
      </c>
    </row>
    <row r="16" spans="2:9" x14ac:dyDescent="0.25">
      <c r="B16" s="3">
        <v>160</v>
      </c>
      <c r="C16">
        <v>2</v>
      </c>
      <c r="D16" s="4">
        <v>18.7</v>
      </c>
      <c r="E16">
        <f t="shared" si="0"/>
        <v>2.4555516804000002</v>
      </c>
      <c r="F16" s="1" t="str">
        <v>1,56702</v>
      </c>
      <c r="G16">
        <f t="shared" si="1"/>
        <v>0.5523181581278771</v>
      </c>
      <c r="I16" t="s">
        <v>19</v>
      </c>
    </row>
    <row r="17" spans="2:9" x14ac:dyDescent="0.25">
      <c r="B17" s="3">
        <v>160</v>
      </c>
      <c r="C17">
        <v>3</v>
      </c>
      <c r="D17" s="4">
        <v>34.4</v>
      </c>
      <c r="E17">
        <f t="shared" si="0"/>
        <v>17.600038657599999</v>
      </c>
      <c r="F17" s="1" t="str">
        <v>4,19524</v>
      </c>
      <c r="G17">
        <f t="shared" si="1"/>
        <v>0.68408267795104327</v>
      </c>
      <c r="I17" t="s">
        <v>20</v>
      </c>
    </row>
    <row r="18" spans="2:9" x14ac:dyDescent="0.25">
      <c r="B18" s="3">
        <v>160</v>
      </c>
      <c r="C18">
        <v>4</v>
      </c>
      <c r="D18" s="4">
        <v>54.3</v>
      </c>
      <c r="E18">
        <f t="shared" si="0"/>
        <v>23.788933212100002</v>
      </c>
      <c r="F18" s="1" t="str">
        <v>4,87739</v>
      </c>
      <c r="G18">
        <f t="shared" si="1"/>
        <v>0.77890649880893104</v>
      </c>
      <c r="I18" t="s">
        <v>21</v>
      </c>
    </row>
    <row r="19" spans="2:9" x14ac:dyDescent="0.25">
      <c r="B19" s="3">
        <v>160</v>
      </c>
      <c r="C19">
        <v>5</v>
      </c>
      <c r="D19" s="4">
        <v>76.599999999999994</v>
      </c>
      <c r="E19">
        <f t="shared" si="0"/>
        <v>17.600038657599999</v>
      </c>
      <c r="F19" s="1" t="str">
        <v>4,19524</v>
      </c>
      <c r="G19">
        <f t="shared" si="1"/>
        <v>0.84911388675192023</v>
      </c>
      <c r="I19" t="s">
        <v>22</v>
      </c>
    </row>
    <row r="20" spans="2:9" x14ac:dyDescent="0.25">
      <c r="B20" s="3">
        <v>160</v>
      </c>
      <c r="C20">
        <v>6</v>
      </c>
      <c r="D20" s="4">
        <v>96.5</v>
      </c>
      <c r="E20">
        <f t="shared" si="0"/>
        <v>45.388920636899996</v>
      </c>
      <c r="F20" s="1" t="str">
        <v>6,73713</v>
      </c>
      <c r="G20">
        <f t="shared" si="1"/>
        <v>0.89581907222018564</v>
      </c>
      <c r="I20" t="s">
        <v>23</v>
      </c>
    </row>
    <row r="21" spans="2:9" x14ac:dyDescent="0.25">
      <c r="B21" s="3">
        <v>160</v>
      </c>
      <c r="C21">
        <v>7</v>
      </c>
      <c r="D21" s="4">
        <v>115.2</v>
      </c>
      <c r="E21">
        <f t="shared" si="0"/>
        <v>48.399988140100007</v>
      </c>
      <c r="F21" s="1" t="str">
        <v>6,95701</v>
      </c>
      <c r="G21">
        <f t="shared" si="1"/>
        <v>0.93146590247497807</v>
      </c>
      <c r="I21" t="s">
        <v>24</v>
      </c>
    </row>
    <row r="22" spans="2:9" x14ac:dyDescent="0.25">
      <c r="B22" s="3">
        <v>160</v>
      </c>
      <c r="C22">
        <v>8</v>
      </c>
      <c r="D22" s="4">
        <v>129.1</v>
      </c>
      <c r="E22">
        <f t="shared" si="0"/>
        <v>50.322282192400003</v>
      </c>
      <c r="F22" s="1" t="str">
        <v>7,09382</v>
      </c>
      <c r="G22">
        <f t="shared" si="1"/>
        <v>0.95432532641204992</v>
      </c>
      <c r="I22" t="s">
        <v>25</v>
      </c>
    </row>
    <row r="23" spans="2:9" x14ac:dyDescent="0.25">
      <c r="B23" s="3">
        <v>640</v>
      </c>
      <c r="C23">
        <v>2</v>
      </c>
      <c r="D23" s="4">
        <v>24.6</v>
      </c>
      <c r="E23">
        <f t="shared" si="0"/>
        <v>11.600018574399998</v>
      </c>
      <c r="F23" s="1" t="str">
        <v>3,40588</v>
      </c>
      <c r="G23">
        <f t="shared" si="1"/>
        <v>0.47692356604616565</v>
      </c>
      <c r="I23" t="s">
        <v>26</v>
      </c>
    </row>
    <row r="24" spans="2:9" x14ac:dyDescent="0.25">
      <c r="B24" s="3">
        <v>640</v>
      </c>
      <c r="C24">
        <v>3</v>
      </c>
      <c r="D24" s="4">
        <v>53.1</v>
      </c>
      <c r="E24">
        <f t="shared" si="0"/>
        <v>77.877801025600007</v>
      </c>
      <c r="F24" s="1" t="str">
        <v>8,82484</v>
      </c>
      <c r="G24">
        <f t="shared" si="1"/>
        <v>0.60634550853155578</v>
      </c>
      <c r="I24" t="s">
        <v>27</v>
      </c>
    </row>
    <row r="25" spans="2:9" x14ac:dyDescent="0.25">
      <c r="B25" s="3">
        <v>640</v>
      </c>
      <c r="C25">
        <v>4</v>
      </c>
      <c r="D25" s="4">
        <v>92</v>
      </c>
      <c r="E25">
        <f t="shared" si="0"/>
        <v>160.88892964000001</v>
      </c>
      <c r="F25" s="1" t="str">
        <v>12,6842</v>
      </c>
      <c r="G25">
        <f t="shared" si="1"/>
        <v>0.69501414112055693</v>
      </c>
      <c r="I25" t="s">
        <v>28</v>
      </c>
    </row>
    <row r="26" spans="2:9" x14ac:dyDescent="0.25">
      <c r="B26" s="3">
        <v>640</v>
      </c>
      <c r="C26">
        <v>5</v>
      </c>
      <c r="D26" s="4">
        <v>164</v>
      </c>
      <c r="E26">
        <f t="shared" si="0"/>
        <v>146.88955203999998</v>
      </c>
      <c r="F26" s="1" t="str">
        <v>12,1198</v>
      </c>
      <c r="G26">
        <f t="shared" si="1"/>
        <v>0.78660257286885182</v>
      </c>
      <c r="I26" t="s">
        <v>29</v>
      </c>
    </row>
    <row r="27" spans="2:9" x14ac:dyDescent="0.25">
      <c r="B27" s="3">
        <v>640</v>
      </c>
      <c r="C27">
        <v>6</v>
      </c>
      <c r="D27" s="4">
        <v>230</v>
      </c>
      <c r="E27">
        <f t="shared" si="0"/>
        <v>49.1110828849</v>
      </c>
      <c r="F27" s="1" t="str">
        <v>7,00793</v>
      </c>
      <c r="G27">
        <f t="shared" si="1"/>
        <v>0.83971681633340189</v>
      </c>
      <c r="I27" t="s">
        <v>30</v>
      </c>
    </row>
    <row r="28" spans="2:9" x14ac:dyDescent="0.25">
      <c r="B28" s="3">
        <v>640</v>
      </c>
      <c r="C28">
        <v>7</v>
      </c>
      <c r="D28" s="4">
        <v>314.10000000000002</v>
      </c>
      <c r="E28">
        <f t="shared" si="0"/>
        <v>291.43269796000004</v>
      </c>
      <c r="F28" s="1" t="str">
        <v>17,0714</v>
      </c>
      <c r="G28">
        <f t="shared" si="1"/>
        <v>0.88845709185881516</v>
      </c>
      <c r="I28" t="s">
        <v>31</v>
      </c>
    </row>
    <row r="29" spans="2:9" x14ac:dyDescent="0.25">
      <c r="B29" s="3">
        <v>640</v>
      </c>
      <c r="C29">
        <v>8</v>
      </c>
      <c r="D29" s="4">
        <v>396.4</v>
      </c>
      <c r="E29">
        <f t="shared" si="0"/>
        <v>234.93225625000002</v>
      </c>
      <c r="F29" s="1" t="str">
        <v>15,3275</v>
      </c>
      <c r="G29">
        <f t="shared" si="1"/>
        <v>0.92476188086302114</v>
      </c>
      <c r="I29" t="s">
        <v>32</v>
      </c>
    </row>
    <row r="30" spans="2:9" x14ac:dyDescent="0.25">
      <c r="B30" s="3">
        <v>2560</v>
      </c>
      <c r="C30">
        <v>2</v>
      </c>
      <c r="D30" s="4">
        <v>32</v>
      </c>
      <c r="E30">
        <f t="shared" si="0"/>
        <v>12.6666945409</v>
      </c>
      <c r="F30" s="1" t="str">
        <v>3,55903</v>
      </c>
      <c r="G30">
        <f t="shared" si="1"/>
        <v>0.42727064556647076</v>
      </c>
      <c r="I30" t="s">
        <v>33</v>
      </c>
    </row>
    <row r="31" spans="2:9" x14ac:dyDescent="0.25">
      <c r="B31" s="3">
        <v>2560</v>
      </c>
      <c r="C31">
        <v>3</v>
      </c>
      <c r="D31" s="4">
        <v>65.099999999999994</v>
      </c>
      <c r="E31">
        <f t="shared" si="0"/>
        <v>55.433385529600002</v>
      </c>
      <c r="F31" s="1" t="str">
        <v>7,44536</v>
      </c>
      <c r="G31">
        <f t="shared" si="1"/>
        <v>0.52526441179110761</v>
      </c>
      <c r="I31" t="s">
        <v>34</v>
      </c>
    </row>
    <row r="32" spans="2:9" x14ac:dyDescent="0.25">
      <c r="B32" s="3">
        <v>2560</v>
      </c>
      <c r="C32">
        <v>4</v>
      </c>
      <c r="D32" s="4">
        <v>145.80000000000001</v>
      </c>
      <c r="E32">
        <f t="shared" si="0"/>
        <v>316.17818596000006</v>
      </c>
      <c r="F32" s="1" t="str">
        <v>17,7814</v>
      </c>
      <c r="G32">
        <f t="shared" si="1"/>
        <v>0.63184660706808105</v>
      </c>
      <c r="I32" t="s">
        <v>35</v>
      </c>
    </row>
    <row r="33" spans="2:9" x14ac:dyDescent="0.25">
      <c r="B33" s="3">
        <v>2560</v>
      </c>
      <c r="C33">
        <v>5</v>
      </c>
      <c r="D33" s="4">
        <v>284.2</v>
      </c>
      <c r="E33">
        <f t="shared" si="0"/>
        <v>804.17616400000009</v>
      </c>
      <c r="F33" s="1" t="str">
        <v>28,358</v>
      </c>
      <c r="G33">
        <f t="shared" si="1"/>
        <v>0.71837205830264228</v>
      </c>
      <c r="I33" t="s">
        <v>36</v>
      </c>
    </row>
    <row r="34" spans="2:9" x14ac:dyDescent="0.25">
      <c r="B34" s="3">
        <v>2560</v>
      </c>
      <c r="C34">
        <v>6</v>
      </c>
      <c r="D34" s="4">
        <v>486.6</v>
      </c>
      <c r="E34">
        <f t="shared" si="0"/>
        <v>1124.2676060099998</v>
      </c>
      <c r="F34" s="1" t="str">
        <v>33,5301</v>
      </c>
      <c r="G34">
        <f t="shared" si="1"/>
        <v>0.78753830331320007</v>
      </c>
      <c r="I34" t="s">
        <v>37</v>
      </c>
    </row>
    <row r="35" spans="2:9" x14ac:dyDescent="0.25">
      <c r="B35" s="3">
        <v>2560</v>
      </c>
      <c r="C35">
        <v>7</v>
      </c>
      <c r="D35" s="4">
        <v>677.9</v>
      </c>
      <c r="E35">
        <f t="shared" si="0"/>
        <v>2349.8741002499996</v>
      </c>
      <c r="F35" s="1" t="str">
        <v>48,4755</v>
      </c>
      <c r="G35">
        <f t="shared" si="1"/>
        <v>0.83004033672825561</v>
      </c>
      <c r="I35" t="s">
        <v>38</v>
      </c>
    </row>
    <row r="36" spans="2:9" x14ac:dyDescent="0.25">
      <c r="B36" s="3">
        <v>2560</v>
      </c>
      <c r="C36">
        <v>8</v>
      </c>
      <c r="D36" s="4">
        <v>1020.2</v>
      </c>
      <c r="E36">
        <f t="shared" si="0"/>
        <v>6461.073008639999</v>
      </c>
      <c r="F36" s="1" t="str">
        <v>80,3808</v>
      </c>
      <c r="G36">
        <f t="shared" si="1"/>
        <v>0.88234163342185323</v>
      </c>
      <c r="I36" t="s">
        <v>39</v>
      </c>
    </row>
    <row r="37" spans="2:9" x14ac:dyDescent="0.25">
      <c r="B37" s="3">
        <v>10240</v>
      </c>
      <c r="C37">
        <v>2</v>
      </c>
      <c r="D37" s="4">
        <v>36</v>
      </c>
      <c r="E37">
        <f t="shared" si="0"/>
        <v>11.333322249999998</v>
      </c>
      <c r="F37" s="1" t="str">
        <v>3,3665</v>
      </c>
      <c r="G37">
        <f t="shared" si="1"/>
        <v>0.37528618411157216</v>
      </c>
      <c r="I37" t="s">
        <v>40</v>
      </c>
    </row>
    <row r="38" spans="2:9" x14ac:dyDescent="0.25">
      <c r="B38" s="3">
        <v>10240</v>
      </c>
      <c r="C38">
        <v>3</v>
      </c>
      <c r="D38" s="4">
        <v>91.7</v>
      </c>
      <c r="E38">
        <f t="shared" si="0"/>
        <v>130.90105744000002</v>
      </c>
      <c r="F38" s="1" t="str">
        <v>11,4412</v>
      </c>
      <c r="G38">
        <f t="shared" si="1"/>
        <v>0.48448959068236402</v>
      </c>
      <c r="I38" t="s">
        <v>41</v>
      </c>
    </row>
    <row r="39" spans="2:9" x14ac:dyDescent="0.25">
      <c r="B39" s="3">
        <v>10240</v>
      </c>
      <c r="C39">
        <v>4</v>
      </c>
      <c r="D39" s="4">
        <v>240.1</v>
      </c>
      <c r="E39">
        <f t="shared" si="0"/>
        <v>1047.4349688100001</v>
      </c>
      <c r="F39" s="1" t="str">
        <v>32,3641</v>
      </c>
      <c r="G39">
        <f t="shared" si="1"/>
        <v>0.59174552179480444</v>
      </c>
      <c r="I39" t="s">
        <v>42</v>
      </c>
    </row>
    <row r="40" spans="2:9" x14ac:dyDescent="0.25">
      <c r="B40" s="3">
        <v>10240</v>
      </c>
      <c r="C40">
        <v>5</v>
      </c>
      <c r="D40" s="4">
        <v>492.2</v>
      </c>
      <c r="E40">
        <f t="shared" si="0"/>
        <v>5234.6237904900008</v>
      </c>
      <c r="F40" s="1" t="str">
        <v>72,3507</v>
      </c>
      <c r="G40">
        <f t="shared" si="1"/>
        <v>0.67042082671781777</v>
      </c>
      <c r="I40" t="s">
        <v>43</v>
      </c>
    </row>
    <row r="41" spans="2:9" x14ac:dyDescent="0.25">
      <c r="B41" s="3">
        <v>10240</v>
      </c>
      <c r="C41">
        <v>6</v>
      </c>
      <c r="D41" s="4">
        <v>857.4</v>
      </c>
      <c r="E41">
        <f t="shared" si="0"/>
        <v>7645.5962088099996</v>
      </c>
      <c r="F41" s="1" t="str">
        <v>87,4391</v>
      </c>
      <c r="G41">
        <f t="shared" si="1"/>
        <v>0.73090477733468506</v>
      </c>
      <c r="I41" t="s">
        <v>44</v>
      </c>
    </row>
    <row r="42" spans="2:9" x14ac:dyDescent="0.25">
      <c r="B42" s="3">
        <v>10240</v>
      </c>
      <c r="C42">
        <v>7</v>
      </c>
      <c r="D42" s="4">
        <v>1446.5</v>
      </c>
      <c r="E42">
        <f t="shared" si="0"/>
        <v>47616.476943999995</v>
      </c>
      <c r="F42" s="1" t="str">
        <v>218,212</v>
      </c>
      <c r="G42">
        <f t="shared" si="1"/>
        <v>0.78774973317670494</v>
      </c>
      <c r="I42" t="s">
        <v>45</v>
      </c>
    </row>
    <row r="43" spans="2:9" x14ac:dyDescent="0.25">
      <c r="B43" s="3">
        <v>10240</v>
      </c>
      <c r="C43">
        <v>8</v>
      </c>
      <c r="D43" s="4">
        <v>2265.1</v>
      </c>
      <c r="E43">
        <f t="shared" si="0"/>
        <v>57038.813584000003</v>
      </c>
      <c r="F43" s="1" t="str">
        <v>238,828</v>
      </c>
      <c r="G43">
        <f t="shared" si="1"/>
        <v>0.83642566090293735</v>
      </c>
      <c r="I43" t="s">
        <v>46</v>
      </c>
    </row>
    <row r="44" spans="2:9" x14ac:dyDescent="0.25">
      <c r="B44" s="3">
        <v>40960</v>
      </c>
      <c r="C44">
        <v>2</v>
      </c>
      <c r="D44" s="4">
        <v>48.2</v>
      </c>
      <c r="E44">
        <f t="shared" si="0"/>
        <v>57.955485122500001</v>
      </c>
      <c r="F44" s="1" t="str">
        <v>7,61285</v>
      </c>
      <c r="G44">
        <f t="shared" si="1"/>
        <v>0.35542832179566203</v>
      </c>
      <c r="I44" t="s">
        <v>47</v>
      </c>
    </row>
    <row r="45" spans="2:9" x14ac:dyDescent="0.25">
      <c r="B45" s="3">
        <v>40960</v>
      </c>
      <c r="C45">
        <v>3</v>
      </c>
      <c r="D45" s="4">
        <v>117.5</v>
      </c>
      <c r="E45">
        <f t="shared" si="0"/>
        <v>407.16782655999998</v>
      </c>
      <c r="F45" s="1" t="str">
        <v>20,1784</v>
      </c>
      <c r="G45">
        <f t="shared" si="1"/>
        <v>0.44503170117721302</v>
      </c>
      <c r="I45" t="s">
        <v>48</v>
      </c>
    </row>
    <row r="46" spans="2:9" x14ac:dyDescent="0.25">
      <c r="B46" s="3">
        <v>40960</v>
      </c>
      <c r="C46">
        <v>4</v>
      </c>
      <c r="D46" s="4">
        <v>338.8</v>
      </c>
      <c r="E46">
        <f t="shared" si="0"/>
        <v>1500.4002249999999</v>
      </c>
      <c r="F46" s="1" t="str">
        <v>38,735</v>
      </c>
      <c r="G46">
        <f t="shared" si="1"/>
        <v>0.54722320285552417</v>
      </c>
      <c r="I46" t="s">
        <v>49</v>
      </c>
    </row>
    <row r="47" spans="2:9" x14ac:dyDescent="0.25">
      <c r="B47" s="3">
        <v>40960</v>
      </c>
      <c r="C47">
        <v>5</v>
      </c>
      <c r="D47" s="4">
        <v>701.7</v>
      </c>
      <c r="E47">
        <f t="shared" si="0"/>
        <v>5054.6838736899999</v>
      </c>
      <c r="F47" s="1" t="str">
        <v>71,0963</v>
      </c>
      <c r="G47">
        <f t="shared" si="1"/>
        <v>0.61644958643187997</v>
      </c>
      <c r="I47" t="s">
        <v>50</v>
      </c>
    </row>
    <row r="48" spans="2:9" x14ac:dyDescent="0.25">
      <c r="B48" s="3">
        <v>40960</v>
      </c>
      <c r="C48">
        <v>6</v>
      </c>
      <c r="D48" s="4">
        <v>1572.5</v>
      </c>
      <c r="E48">
        <f t="shared" si="0"/>
        <v>48514.027080999993</v>
      </c>
      <c r="F48" s="1" t="str">
        <v>220,259</v>
      </c>
      <c r="G48">
        <f t="shared" si="1"/>
        <v>0.69277224079415822</v>
      </c>
      <c r="I48" t="s">
        <v>51</v>
      </c>
    </row>
    <row r="49" spans="2:9" x14ac:dyDescent="0.25">
      <c r="B49" s="3">
        <v>40960</v>
      </c>
      <c r="C49">
        <v>7</v>
      </c>
      <c r="D49" s="4">
        <v>2711.4</v>
      </c>
      <c r="E49">
        <f t="shared" si="0"/>
        <v>90893.808195999998</v>
      </c>
      <c r="F49" s="1" t="str">
        <v>301,486</v>
      </c>
      <c r="G49">
        <f t="shared" si="1"/>
        <v>0.74418610503685323</v>
      </c>
      <c r="I49" t="s">
        <v>52</v>
      </c>
    </row>
    <row r="50" spans="2:9" x14ac:dyDescent="0.25">
      <c r="B50" s="3">
        <v>40960</v>
      </c>
      <c r="C50">
        <v>8</v>
      </c>
      <c r="D50" s="4">
        <v>4693.2</v>
      </c>
      <c r="E50">
        <f t="shared" si="0"/>
        <v>324464.66592400009</v>
      </c>
      <c r="F50" s="1" t="str">
        <v>569,618</v>
      </c>
      <c r="G50">
        <f t="shared" si="1"/>
        <v>0.79591403961433405</v>
      </c>
      <c r="I50" t="s">
        <v>53</v>
      </c>
    </row>
    <row r="51" spans="2:9" x14ac:dyDescent="0.25">
      <c r="B51" s="3">
        <v>163840</v>
      </c>
      <c r="C51">
        <v>2</v>
      </c>
      <c r="D51" s="4">
        <v>52.8</v>
      </c>
      <c r="E51">
        <f t="shared" si="0"/>
        <v>20.622224968900003</v>
      </c>
      <c r="F51" s="1" t="str">
        <v>4,54117</v>
      </c>
      <c r="G51">
        <f t="shared" si="1"/>
        <v>0.32169932364278248</v>
      </c>
      <c r="I51" t="s">
        <v>54</v>
      </c>
    </row>
    <row r="52" spans="2:9" x14ac:dyDescent="0.25">
      <c r="B52" s="3">
        <v>163840</v>
      </c>
      <c r="C52">
        <v>3</v>
      </c>
      <c r="D52" s="4">
        <v>142.80000000000001</v>
      </c>
      <c r="E52">
        <f t="shared" si="0"/>
        <v>656.84564100000011</v>
      </c>
      <c r="F52" s="1" t="str">
        <v>25,629</v>
      </c>
      <c r="G52">
        <f t="shared" si="1"/>
        <v>0.41012671477477469</v>
      </c>
      <c r="I52" t="s">
        <v>55</v>
      </c>
    </row>
    <row r="53" spans="2:9" x14ac:dyDescent="0.25">
      <c r="B53" s="3">
        <v>163840</v>
      </c>
      <c r="C53">
        <v>4</v>
      </c>
      <c r="D53" s="4">
        <v>382.3</v>
      </c>
      <c r="E53">
        <f t="shared" si="0"/>
        <v>5622.0153960099988</v>
      </c>
      <c r="F53" s="1" t="str">
        <v>74,9801</v>
      </c>
      <c r="G53">
        <f t="shared" si="1"/>
        <v>0.49409904746473116</v>
      </c>
      <c r="I53" t="s">
        <v>56</v>
      </c>
    </row>
    <row r="54" spans="2:9" x14ac:dyDescent="0.25">
      <c r="B54" s="3">
        <v>163840</v>
      </c>
      <c r="C54">
        <v>5</v>
      </c>
      <c r="D54" s="4">
        <v>1074.4000000000001</v>
      </c>
      <c r="E54">
        <f t="shared" si="0"/>
        <v>35987.228209000001</v>
      </c>
      <c r="F54" s="1" t="str">
        <v>189,703</v>
      </c>
      <c r="G54">
        <f t="shared" si="1"/>
        <v>0.58089933839718833</v>
      </c>
      <c r="I54" t="s">
        <v>57</v>
      </c>
    </row>
    <row r="55" spans="2:9" x14ac:dyDescent="0.25">
      <c r="B55" s="3">
        <v>163840</v>
      </c>
      <c r="C55">
        <v>6</v>
      </c>
      <c r="D55" s="4">
        <v>2617.9</v>
      </c>
      <c r="E55">
        <f t="shared" si="0"/>
        <v>311143.07120400004</v>
      </c>
      <c r="F55" s="1" t="str">
        <v>557,802</v>
      </c>
      <c r="G55">
        <f t="shared" si="1"/>
        <v>0.65531491289521748</v>
      </c>
      <c r="I55" t="s">
        <v>58</v>
      </c>
    </row>
    <row r="56" spans="2:9" x14ac:dyDescent="0.25">
      <c r="B56" s="3">
        <v>163840</v>
      </c>
      <c r="C56">
        <v>7</v>
      </c>
      <c r="D56" s="4">
        <v>4706.8999999999996</v>
      </c>
      <c r="E56">
        <f t="shared" si="0"/>
        <v>631352.60892899998</v>
      </c>
      <c r="F56" s="1" t="str">
        <v>794,577</v>
      </c>
      <c r="G56">
        <f t="shared" si="1"/>
        <v>0.70424968175857272</v>
      </c>
      <c r="I56" t="s">
        <v>59</v>
      </c>
    </row>
    <row r="57" spans="2:9" x14ac:dyDescent="0.25">
      <c r="B57" s="3">
        <v>163840</v>
      </c>
      <c r="C57">
        <v>8</v>
      </c>
      <c r="D57" s="4">
        <v>8821.4</v>
      </c>
      <c r="E57">
        <f t="shared" si="0"/>
        <v>2567557.5695999996</v>
      </c>
      <c r="F57" s="1" t="str">
        <v>1602,36</v>
      </c>
      <c r="G57">
        <f t="shared" si="1"/>
        <v>0.75660970336114031</v>
      </c>
      <c r="I57" t="s">
        <v>60</v>
      </c>
    </row>
    <row r="58" spans="2:9" x14ac:dyDescent="0.25">
      <c r="B58" s="3">
        <v>655360</v>
      </c>
      <c r="C58">
        <v>2</v>
      </c>
      <c r="D58" s="4">
        <v>68.400000000000006</v>
      </c>
      <c r="E58">
        <f t="shared" si="0"/>
        <v>367.82253368999994</v>
      </c>
      <c r="F58" s="1" t="str">
        <v>19,1787</v>
      </c>
      <c r="G58">
        <f t="shared" si="1"/>
        <v>0.30885690455895876</v>
      </c>
      <c r="I58" t="s">
        <v>61</v>
      </c>
    </row>
    <row r="59" spans="2:9" x14ac:dyDescent="0.25">
      <c r="B59" s="3">
        <v>655360</v>
      </c>
      <c r="C59">
        <v>3</v>
      </c>
      <c r="D59" s="4">
        <v>208.2</v>
      </c>
      <c r="E59">
        <f t="shared" si="0"/>
        <v>3559.2917360399997</v>
      </c>
      <c r="F59" s="1" t="str">
        <v>59,6598</v>
      </c>
      <c r="G59">
        <f t="shared" si="1"/>
        <v>0.39648983111038827</v>
      </c>
      <c r="I59" t="s">
        <v>62</v>
      </c>
    </row>
    <row r="60" spans="2:9" x14ac:dyDescent="0.25">
      <c r="B60" s="3">
        <v>655360</v>
      </c>
      <c r="C60">
        <v>4</v>
      </c>
      <c r="D60" s="4">
        <v>604.20000000000005</v>
      </c>
      <c r="E60">
        <f t="shared" si="0"/>
        <v>11437.019136000001</v>
      </c>
      <c r="F60" s="1" t="str">
        <v>106,944</v>
      </c>
      <c r="G60">
        <f t="shared" si="1"/>
        <v>0.4774330277673291</v>
      </c>
      <c r="I60" t="s">
        <v>63</v>
      </c>
    </row>
    <row r="61" spans="2:9" x14ac:dyDescent="0.25">
      <c r="B61" s="3">
        <v>655360</v>
      </c>
      <c r="C61">
        <v>5</v>
      </c>
      <c r="D61" s="4">
        <v>1816.1</v>
      </c>
      <c r="E61">
        <f t="shared" si="0"/>
        <v>370182.19747600006</v>
      </c>
      <c r="F61" s="1" t="str">
        <v>608,426</v>
      </c>
      <c r="G61">
        <f t="shared" si="1"/>
        <v>0.56008902922159742</v>
      </c>
      <c r="I61" t="s">
        <v>64</v>
      </c>
    </row>
    <row r="62" spans="2:9" x14ac:dyDescent="0.25">
      <c r="B62" s="3">
        <v>655360</v>
      </c>
      <c r="C62">
        <v>6</v>
      </c>
      <c r="D62" s="4">
        <v>4365.7</v>
      </c>
      <c r="E62">
        <f t="shared" si="0"/>
        <v>1102017.0529</v>
      </c>
      <c r="F62" s="1" t="str">
        <v>1049,77</v>
      </c>
      <c r="G62">
        <f t="shared" si="1"/>
        <v>0.62571777605947732</v>
      </c>
      <c r="I62" t="s">
        <v>65</v>
      </c>
    </row>
    <row r="63" spans="2:9" x14ac:dyDescent="0.25">
      <c r="B63" s="3">
        <v>655360</v>
      </c>
      <c r="C63">
        <v>7</v>
      </c>
      <c r="D63" s="4">
        <v>9135.2000000000007</v>
      </c>
      <c r="E63">
        <f t="shared" si="0"/>
        <v>2563777.3924000002</v>
      </c>
      <c r="F63" s="1" t="str">
        <v>1601,18</v>
      </c>
      <c r="G63">
        <f t="shared" si="1"/>
        <v>0.68090004593102826</v>
      </c>
      <c r="I63" t="s">
        <v>66</v>
      </c>
    </row>
    <row r="64" spans="2:9" x14ac:dyDescent="0.25">
      <c r="B64" s="3">
        <v>655360</v>
      </c>
      <c r="C64">
        <v>8</v>
      </c>
      <c r="D64" s="4">
        <v>17053.900000000001</v>
      </c>
      <c r="E64">
        <f t="shared" si="0"/>
        <v>4559463.3840999994</v>
      </c>
      <c r="F64" s="1" t="str">
        <v>2135,29</v>
      </c>
      <c r="G64">
        <f t="shared" si="1"/>
        <v>0.72753204942369398</v>
      </c>
      <c r="I64" t="s">
        <v>67</v>
      </c>
    </row>
    <row r="65" spans="2:9" x14ac:dyDescent="0.25">
      <c r="B65" s="3">
        <v>2621440</v>
      </c>
      <c r="C65">
        <v>2</v>
      </c>
      <c r="D65" s="4">
        <v>91.4</v>
      </c>
      <c r="E65">
        <f t="shared" si="0"/>
        <v>3080.03910361</v>
      </c>
      <c r="F65" s="1" t="str">
        <v>55,4981</v>
      </c>
      <c r="G65">
        <f t="shared" si="1"/>
        <v>0.30058614762088143</v>
      </c>
      <c r="I65" t="s">
        <v>68</v>
      </c>
    </row>
    <row r="66" spans="2:9" x14ac:dyDescent="0.25">
      <c r="B66" s="3">
        <v>2621440</v>
      </c>
      <c r="C66">
        <v>3</v>
      </c>
      <c r="D66" s="4">
        <v>277.89999999999998</v>
      </c>
      <c r="E66">
        <f t="shared" si="0"/>
        <v>6883.2078180100007</v>
      </c>
      <c r="F66" s="1" t="str">
        <v>82,9651</v>
      </c>
      <c r="G66">
        <f t="shared" si="1"/>
        <v>0.3791734889611173</v>
      </c>
      <c r="I66" t="s">
        <v>69</v>
      </c>
    </row>
    <row r="67" spans="2:9" x14ac:dyDescent="0.25">
      <c r="B67" s="3">
        <v>2621440</v>
      </c>
      <c r="C67">
        <v>4</v>
      </c>
      <c r="D67" s="4">
        <v>1266.8</v>
      </c>
      <c r="E67">
        <f t="shared" si="0"/>
        <v>1088579.2224999999</v>
      </c>
      <c r="F67" s="1" t="str">
        <v>1043,35</v>
      </c>
      <c r="G67">
        <f t="shared" si="1"/>
        <v>0.48305409701869623</v>
      </c>
      <c r="I67" t="s">
        <v>70</v>
      </c>
    </row>
    <row r="68" spans="2:9" x14ac:dyDescent="0.25">
      <c r="B68" s="3">
        <v>2621440</v>
      </c>
      <c r="C68">
        <v>5</v>
      </c>
      <c r="D68" s="4">
        <v>2267.1999999999998</v>
      </c>
      <c r="E68">
        <f t="shared" ref="E68:E106" si="2">F68*F68</f>
        <v>270063.14497600007</v>
      </c>
      <c r="F68" s="1" t="str">
        <v>519,676</v>
      </c>
      <c r="G68">
        <f t="shared" ref="G68:G106" si="3">LOG(D68-LOG(B68)) / LOG(B68)</f>
        <v>0.52258903485850472</v>
      </c>
      <c r="I68" t="s">
        <v>71</v>
      </c>
    </row>
    <row r="69" spans="2:9" x14ac:dyDescent="0.25">
      <c r="B69" s="3">
        <v>2621440</v>
      </c>
      <c r="C69">
        <v>6</v>
      </c>
      <c r="D69" s="4">
        <v>6322.6</v>
      </c>
      <c r="E69">
        <f t="shared" si="2"/>
        <v>2856877.4528999999</v>
      </c>
      <c r="F69" s="1" t="str">
        <v>1690,23</v>
      </c>
      <c r="G69">
        <f t="shared" si="3"/>
        <v>0.59210578180497275</v>
      </c>
      <c r="I69" t="s">
        <v>72</v>
      </c>
    </row>
    <row r="70" spans="2:9" x14ac:dyDescent="0.25">
      <c r="B70" s="3">
        <v>2621440</v>
      </c>
      <c r="C70">
        <v>7</v>
      </c>
      <c r="D70" s="4">
        <v>14481</v>
      </c>
      <c r="E70">
        <f t="shared" si="2"/>
        <v>18759639.937599998</v>
      </c>
      <c r="F70" s="1" t="str">
        <v>4331,24</v>
      </c>
      <c r="G70">
        <f t="shared" si="3"/>
        <v>0.64821689439130026</v>
      </c>
      <c r="I70" t="s">
        <v>73</v>
      </c>
    </row>
    <row r="71" spans="2:9" x14ac:dyDescent="0.25">
      <c r="B71" s="3">
        <v>2621440</v>
      </c>
      <c r="C71">
        <v>8</v>
      </c>
      <c r="D71" s="4">
        <v>29990.5</v>
      </c>
      <c r="E71">
        <f t="shared" si="2"/>
        <v>43845983.856899999</v>
      </c>
      <c r="F71" s="1" t="str">
        <v>6621,63</v>
      </c>
      <c r="G71">
        <f t="shared" si="3"/>
        <v>0.69749363617411209</v>
      </c>
      <c r="I71" t="s">
        <v>74</v>
      </c>
    </row>
    <row r="72" spans="2:9" x14ac:dyDescent="0.25">
      <c r="B72" s="3">
        <v>5242880</v>
      </c>
      <c r="C72">
        <v>2</v>
      </c>
      <c r="D72" s="4">
        <v>77.8</v>
      </c>
      <c r="E72">
        <f t="shared" si="2"/>
        <v>309.95715135999995</v>
      </c>
      <c r="F72" s="1" t="str">
        <v>17,6056</v>
      </c>
      <c r="G72">
        <f t="shared" si="3"/>
        <v>0.27557567963510765</v>
      </c>
      <c r="I72" t="s">
        <v>75</v>
      </c>
    </row>
    <row r="73" spans="2:9" x14ac:dyDescent="0.25">
      <c r="B73" s="3">
        <v>5242880</v>
      </c>
      <c r="C73">
        <v>3</v>
      </c>
      <c r="D73" s="4">
        <v>256.89999999999998</v>
      </c>
      <c r="E73">
        <f t="shared" si="2"/>
        <v>2098.3178947599999</v>
      </c>
      <c r="F73" s="1" t="str">
        <v>45,8074</v>
      </c>
      <c r="G73">
        <f t="shared" si="3"/>
        <v>0.35690577881899771</v>
      </c>
      <c r="I73" t="s">
        <v>76</v>
      </c>
    </row>
    <row r="74" spans="2:9" x14ac:dyDescent="0.25">
      <c r="B74" s="3">
        <v>5242880</v>
      </c>
      <c r="C74">
        <v>4</v>
      </c>
      <c r="D74" s="4">
        <v>853.4</v>
      </c>
      <c r="E74">
        <f t="shared" si="2"/>
        <v>179612.37324900003</v>
      </c>
      <c r="F74" s="1" t="str">
        <v>423,807</v>
      </c>
      <c r="G74">
        <f t="shared" si="3"/>
        <v>0.43570043285956012</v>
      </c>
      <c r="I74" t="s">
        <v>77</v>
      </c>
    </row>
    <row r="75" spans="2:9" x14ac:dyDescent="0.25">
      <c r="B75" s="3">
        <v>5242880</v>
      </c>
      <c r="C75">
        <v>5</v>
      </c>
      <c r="D75" s="4">
        <v>2862.9</v>
      </c>
      <c r="E75">
        <f t="shared" si="2"/>
        <v>913924.52803600009</v>
      </c>
      <c r="F75" s="1" t="str">
        <v>955,994</v>
      </c>
      <c r="G75">
        <f t="shared" si="3"/>
        <v>0.51428672988117441</v>
      </c>
      <c r="I75" t="s">
        <v>78</v>
      </c>
    </row>
    <row r="76" spans="2:9" x14ac:dyDescent="0.25">
      <c r="B76" s="3">
        <v>5242880</v>
      </c>
      <c r="C76">
        <v>6</v>
      </c>
      <c r="D76" s="4">
        <v>8356.7000000000007</v>
      </c>
      <c r="E76">
        <f t="shared" si="2"/>
        <v>15102084.099599998</v>
      </c>
      <c r="F76" s="1" t="str">
        <v>3886,14</v>
      </c>
      <c r="G76">
        <f t="shared" si="3"/>
        <v>0.58362149746286407</v>
      </c>
      <c r="I76" t="s">
        <v>79</v>
      </c>
    </row>
    <row r="77" spans="2:9" x14ac:dyDescent="0.25">
      <c r="B77" s="3">
        <v>5242880</v>
      </c>
      <c r="C77">
        <v>7</v>
      </c>
      <c r="D77" s="4">
        <v>16730.3</v>
      </c>
      <c r="E77">
        <f t="shared" si="2"/>
        <v>6942381.825600001</v>
      </c>
      <c r="F77" s="1" t="str">
        <v>2634,84</v>
      </c>
      <c r="G77">
        <f t="shared" si="3"/>
        <v>0.62851184152972306</v>
      </c>
      <c r="I77" t="s">
        <v>80</v>
      </c>
    </row>
    <row r="78" spans="2:9" x14ac:dyDescent="0.25">
      <c r="B78" s="3">
        <v>5242880</v>
      </c>
      <c r="C78">
        <v>8</v>
      </c>
      <c r="D78" s="4">
        <v>40495.699999999997</v>
      </c>
      <c r="E78">
        <f t="shared" si="2"/>
        <v>186844294.81</v>
      </c>
      <c r="F78" s="1" t="str">
        <v>13669,1</v>
      </c>
      <c r="G78">
        <f t="shared" si="3"/>
        <v>0.68565948375313956</v>
      </c>
      <c r="I78" t="s">
        <v>81</v>
      </c>
    </row>
    <row r="79" spans="2:9" x14ac:dyDescent="0.25">
      <c r="B79" s="3">
        <v>10485760</v>
      </c>
      <c r="C79">
        <v>2</v>
      </c>
      <c r="D79" s="4">
        <v>94.2</v>
      </c>
      <c r="E79">
        <f t="shared" si="2"/>
        <v>368.39811968999999</v>
      </c>
      <c r="F79" s="1" t="str">
        <v>19,1937</v>
      </c>
      <c r="G79">
        <f t="shared" si="3"/>
        <v>0.27638861352613581</v>
      </c>
      <c r="I79" t="s">
        <v>82</v>
      </c>
    </row>
    <row r="80" spans="2:9" x14ac:dyDescent="0.25">
      <c r="B80" s="3">
        <v>10485760</v>
      </c>
      <c r="C80">
        <v>3</v>
      </c>
      <c r="D80" s="4">
        <v>319</v>
      </c>
      <c r="E80">
        <f t="shared" si="2"/>
        <v>10690.526024999999</v>
      </c>
      <c r="F80" s="1" t="str">
        <v>103,395</v>
      </c>
      <c r="G80">
        <f t="shared" si="3"/>
        <v>0.35525823283324198</v>
      </c>
      <c r="I80" t="s">
        <v>83</v>
      </c>
    </row>
    <row r="81" spans="2:9" x14ac:dyDescent="0.25">
      <c r="B81" s="3">
        <v>10485760</v>
      </c>
      <c r="C81">
        <v>4</v>
      </c>
      <c r="D81" s="4">
        <v>921</v>
      </c>
      <c r="E81">
        <f t="shared" si="2"/>
        <v>39415.352088999993</v>
      </c>
      <c r="F81" s="1" t="str">
        <v>198,533</v>
      </c>
      <c r="G81">
        <f t="shared" si="3"/>
        <v>0.42174977124215229</v>
      </c>
      <c r="I81" t="s">
        <v>84</v>
      </c>
    </row>
    <row r="82" spans="2:9" x14ac:dyDescent="0.25">
      <c r="B82" s="3">
        <v>10485760</v>
      </c>
      <c r="C82">
        <v>5</v>
      </c>
      <c r="D82" s="4">
        <v>3791</v>
      </c>
      <c r="E82">
        <f t="shared" si="2"/>
        <v>1079043.1129000001</v>
      </c>
      <c r="F82" s="1" t="str">
        <v>1038,77</v>
      </c>
      <c r="G82">
        <f t="shared" si="3"/>
        <v>0.5096357587159126</v>
      </c>
      <c r="I82" t="s">
        <v>85</v>
      </c>
    </row>
    <row r="83" spans="2:9" x14ac:dyDescent="0.25">
      <c r="B83" s="3">
        <v>10485760</v>
      </c>
      <c r="C83">
        <v>6</v>
      </c>
      <c r="D83" s="4">
        <v>10828.8</v>
      </c>
      <c r="E83">
        <f t="shared" si="2"/>
        <v>9142882.6383999996</v>
      </c>
      <c r="F83" s="1" t="str">
        <v>3023,72</v>
      </c>
      <c r="G83">
        <f t="shared" si="3"/>
        <v>0.57463731397732509</v>
      </c>
      <c r="I83" t="s">
        <v>86</v>
      </c>
    </row>
    <row r="84" spans="2:9" x14ac:dyDescent="0.25">
      <c r="B84" s="3">
        <v>10485760</v>
      </c>
      <c r="C84">
        <v>7</v>
      </c>
      <c r="D84" s="4">
        <v>29191</v>
      </c>
      <c r="E84">
        <f t="shared" si="2"/>
        <v>65047289.736099996</v>
      </c>
      <c r="F84" s="1" t="str">
        <v>8065,19</v>
      </c>
      <c r="G84">
        <f t="shared" si="3"/>
        <v>0.63600611988297107</v>
      </c>
      <c r="I84" t="s">
        <v>87</v>
      </c>
    </row>
    <row r="85" spans="2:9" x14ac:dyDescent="0.25">
      <c r="B85" s="3">
        <v>10485760</v>
      </c>
      <c r="C85">
        <v>8</v>
      </c>
      <c r="D85" s="4">
        <v>52059.1</v>
      </c>
      <c r="E85">
        <f t="shared" si="2"/>
        <v>110874582.09000002</v>
      </c>
      <c r="F85" s="1" t="str">
        <v>10529,7</v>
      </c>
      <c r="G85">
        <f t="shared" si="3"/>
        <v>0.67179986637108902</v>
      </c>
      <c r="I85" t="s">
        <v>88</v>
      </c>
    </row>
    <row r="86" spans="2:9" x14ac:dyDescent="0.25">
      <c r="B86" s="3">
        <v>20971520</v>
      </c>
      <c r="C86">
        <v>2</v>
      </c>
      <c r="D86" s="4">
        <v>92.9</v>
      </c>
      <c r="E86">
        <f t="shared" si="2"/>
        <v>483.87680783999997</v>
      </c>
      <c r="F86" s="1" t="str">
        <v>21,9972</v>
      </c>
      <c r="G86">
        <f t="shared" si="3"/>
        <v>0.26392538748486172</v>
      </c>
      <c r="I86" t="s">
        <v>89</v>
      </c>
    </row>
    <row r="87" spans="2:9" x14ac:dyDescent="0.25">
      <c r="B87" s="3">
        <v>20971520</v>
      </c>
      <c r="C87">
        <v>3</v>
      </c>
      <c r="D87" s="4">
        <v>399.2</v>
      </c>
      <c r="E87">
        <f t="shared" si="2"/>
        <v>89288.611344000004</v>
      </c>
      <c r="F87" s="1" t="str">
        <v>298,812</v>
      </c>
      <c r="G87">
        <f t="shared" si="3"/>
        <v>0.35417677829987571</v>
      </c>
      <c r="I87" t="s">
        <v>90</v>
      </c>
    </row>
    <row r="88" spans="2:9" x14ac:dyDescent="0.25">
      <c r="B88" s="3">
        <v>20971520</v>
      </c>
      <c r="C88">
        <v>4</v>
      </c>
      <c r="D88" s="4">
        <v>1291.3</v>
      </c>
      <c r="E88">
        <f t="shared" si="2"/>
        <v>228716.36704899999</v>
      </c>
      <c r="F88" s="1" t="str">
        <v>478,243</v>
      </c>
      <c r="G88">
        <f t="shared" si="3"/>
        <v>0.42457181615657186</v>
      </c>
      <c r="I88" t="s">
        <v>91</v>
      </c>
    </row>
    <row r="89" spans="2:9" x14ac:dyDescent="0.25">
      <c r="B89" s="3">
        <v>20971520</v>
      </c>
      <c r="C89">
        <v>5</v>
      </c>
      <c r="D89" s="4">
        <v>4364.8999999999996</v>
      </c>
      <c r="E89">
        <f t="shared" si="2"/>
        <v>2270355.8328999998</v>
      </c>
      <c r="F89" s="1" t="str">
        <v>1506,77</v>
      </c>
      <c r="G89">
        <f t="shared" si="3"/>
        <v>0.49705396910294508</v>
      </c>
      <c r="I89" t="s">
        <v>92</v>
      </c>
    </row>
    <row r="90" spans="2:9" x14ac:dyDescent="0.25">
      <c r="B90" s="3">
        <v>20971520</v>
      </c>
      <c r="C90">
        <v>6</v>
      </c>
      <c r="D90" s="4">
        <v>11307.6</v>
      </c>
      <c r="E90">
        <f t="shared" si="2"/>
        <v>10031599.252900001</v>
      </c>
      <c r="F90" s="1" t="str">
        <v>3167,27</v>
      </c>
      <c r="G90">
        <f t="shared" si="3"/>
        <v>0.55357744005024689</v>
      </c>
      <c r="I90" t="s">
        <v>93</v>
      </c>
    </row>
    <row r="91" spans="2:9" x14ac:dyDescent="0.25">
      <c r="B91" s="3">
        <v>20971520</v>
      </c>
      <c r="C91">
        <v>7</v>
      </c>
      <c r="D91" s="4">
        <v>32126</v>
      </c>
      <c r="E91">
        <f>F91*F91</f>
        <v>100900016.00999999</v>
      </c>
      <c r="F91" s="1" t="str">
        <v>10044,9</v>
      </c>
      <c r="G91">
        <f t="shared" si="3"/>
        <v>0.6155402174831881</v>
      </c>
      <c r="I91" t="s">
        <v>94</v>
      </c>
    </row>
    <row r="92" spans="2:9" x14ac:dyDescent="0.25">
      <c r="B92" s="3">
        <v>20971520</v>
      </c>
      <c r="C92">
        <v>8</v>
      </c>
      <c r="D92" s="4">
        <v>80861.899999999994</v>
      </c>
      <c r="E92">
        <f t="shared" si="2"/>
        <v>984503578.24000001</v>
      </c>
      <c r="F92" s="1" t="str">
        <v>31376,8</v>
      </c>
      <c r="G92">
        <f t="shared" si="3"/>
        <v>0.67030219743273201</v>
      </c>
      <c r="I92" t="s">
        <v>95</v>
      </c>
    </row>
    <row r="93" spans="2:9" x14ac:dyDescent="0.25">
      <c r="B93" s="3">
        <v>41943040</v>
      </c>
      <c r="C93">
        <v>2</v>
      </c>
      <c r="D93" s="4">
        <v>137.6</v>
      </c>
      <c r="E93">
        <f t="shared" si="2"/>
        <v>5460.4858040099998</v>
      </c>
      <c r="F93" s="1" t="str">
        <v>73,8951</v>
      </c>
      <c r="G93">
        <f t="shared" si="3"/>
        <v>0.27731365056448526</v>
      </c>
      <c r="I93" t="s">
        <v>96</v>
      </c>
    </row>
    <row r="94" spans="2:9" x14ac:dyDescent="0.25">
      <c r="B94" s="3">
        <v>41943040</v>
      </c>
      <c r="C94">
        <v>3</v>
      </c>
      <c r="D94" s="4">
        <v>318.5</v>
      </c>
      <c r="E94">
        <f t="shared" si="2"/>
        <v>12210.25</v>
      </c>
      <c r="F94" s="1" t="str">
        <v>110,5</v>
      </c>
      <c r="G94">
        <f t="shared" si="3"/>
        <v>0.32699728160351782</v>
      </c>
      <c r="I94" t="s">
        <v>97</v>
      </c>
    </row>
    <row r="95" spans="2:9" x14ac:dyDescent="0.25">
      <c r="B95" s="3">
        <v>41943040</v>
      </c>
      <c r="C95">
        <v>4</v>
      </c>
      <c r="D95" s="4">
        <v>1448.6</v>
      </c>
      <c r="E95">
        <f t="shared" si="2"/>
        <v>116221.67356900001</v>
      </c>
      <c r="F95" s="1" t="str">
        <v>340,913</v>
      </c>
      <c r="G95">
        <f t="shared" si="3"/>
        <v>0.41437728968022758</v>
      </c>
      <c r="I95" t="s">
        <v>98</v>
      </c>
    </row>
    <row r="96" spans="2:9" x14ac:dyDescent="0.25">
      <c r="B96" s="3">
        <v>41943040</v>
      </c>
      <c r="C96">
        <v>5</v>
      </c>
      <c r="D96" s="4">
        <v>5724.6</v>
      </c>
      <c r="E96">
        <f t="shared" si="2"/>
        <v>8736517.1776000019</v>
      </c>
      <c r="F96" s="1" t="str">
        <v>2955,76</v>
      </c>
      <c r="G96">
        <f t="shared" si="3"/>
        <v>0.49289441190599886</v>
      </c>
      <c r="I96" t="s">
        <v>99</v>
      </c>
    </row>
    <row r="97" spans="2:9" x14ac:dyDescent="0.25">
      <c r="B97" s="3">
        <v>41943040</v>
      </c>
      <c r="C97">
        <v>6</v>
      </c>
      <c r="D97" s="4">
        <v>11330.2</v>
      </c>
      <c r="E97">
        <f t="shared" si="2"/>
        <v>7605626.3088999996</v>
      </c>
      <c r="F97" s="1" t="str">
        <v>2757,83</v>
      </c>
      <c r="G97">
        <f t="shared" si="3"/>
        <v>0.53182817370749447</v>
      </c>
      <c r="I97" t="s">
        <v>100</v>
      </c>
    </row>
    <row r="98" spans="2:9" x14ac:dyDescent="0.25">
      <c r="B98" s="3">
        <v>41943040</v>
      </c>
      <c r="C98">
        <v>7</v>
      </c>
      <c r="D98" s="4">
        <v>41384.9</v>
      </c>
      <c r="E98">
        <f t="shared" si="2"/>
        <v>301821129</v>
      </c>
      <c r="F98" s="1" t="str">
        <v>17373</v>
      </c>
      <c r="G98">
        <f t="shared" si="3"/>
        <v>0.60566284841520646</v>
      </c>
      <c r="I98" t="s">
        <v>101</v>
      </c>
    </row>
    <row r="99" spans="2:9" x14ac:dyDescent="0.25">
      <c r="B99" s="3">
        <v>41943040</v>
      </c>
      <c r="C99">
        <v>8</v>
      </c>
      <c r="D99" s="4">
        <v>97259.5</v>
      </c>
      <c r="E99">
        <f t="shared" si="2"/>
        <v>1132174444.8400002</v>
      </c>
      <c r="F99" s="1" t="str">
        <v>33647,8</v>
      </c>
      <c r="G99">
        <f t="shared" si="3"/>
        <v>0.65435137551382272</v>
      </c>
      <c r="I99" t="s">
        <v>102</v>
      </c>
    </row>
    <row r="100" spans="2:9" x14ac:dyDescent="0.25">
      <c r="B100" s="3">
        <v>83886080</v>
      </c>
      <c r="C100">
        <v>2</v>
      </c>
      <c r="D100" s="4">
        <v>168</v>
      </c>
      <c r="E100">
        <f t="shared" si="2"/>
        <v>35480.243043999995</v>
      </c>
      <c r="F100" s="1" t="str">
        <v>188,362</v>
      </c>
      <c r="G100">
        <f t="shared" si="3"/>
        <v>0.27819451450223448</v>
      </c>
      <c r="I100" t="s">
        <v>103</v>
      </c>
    </row>
    <row r="101" spans="2:9" x14ac:dyDescent="0.25">
      <c r="B101" s="3">
        <v>83886080</v>
      </c>
      <c r="C101">
        <v>3</v>
      </c>
      <c r="D101" s="4">
        <v>428.9</v>
      </c>
      <c r="E101">
        <f t="shared" si="2"/>
        <v>65046.421763999999</v>
      </c>
      <c r="F101" s="1" t="str">
        <v>255,042</v>
      </c>
      <c r="G101">
        <f t="shared" si="3"/>
        <v>0.33119136288638612</v>
      </c>
      <c r="I101" t="s">
        <v>104</v>
      </c>
    </row>
    <row r="102" spans="2:9" x14ac:dyDescent="0.25">
      <c r="B102" s="3">
        <v>83886080</v>
      </c>
      <c r="C102">
        <v>4</v>
      </c>
      <c r="D102" s="4">
        <v>1794.6</v>
      </c>
      <c r="E102">
        <f t="shared" si="2"/>
        <v>850131.94467599993</v>
      </c>
      <c r="F102" s="1" t="str">
        <v>922,026</v>
      </c>
      <c r="G102">
        <f t="shared" si="3"/>
        <v>0.41042063987580046</v>
      </c>
      <c r="I102" t="s">
        <v>105</v>
      </c>
    </row>
    <row r="103" spans="2:9" x14ac:dyDescent="0.25">
      <c r="B103" s="3">
        <v>83886080</v>
      </c>
      <c r="C103">
        <v>5</v>
      </c>
      <c r="D103" s="4">
        <v>5193.8</v>
      </c>
      <c r="E103">
        <f t="shared" si="2"/>
        <v>11150123.072399998</v>
      </c>
      <c r="F103" s="1" t="str">
        <v>3339,18</v>
      </c>
      <c r="G103">
        <f t="shared" si="3"/>
        <v>0.46882477744880519</v>
      </c>
      <c r="I103" t="s">
        <v>106</v>
      </c>
    </row>
    <row r="104" spans="2:9" x14ac:dyDescent="0.25">
      <c r="B104" s="3">
        <v>83886080</v>
      </c>
      <c r="C104">
        <v>6</v>
      </c>
      <c r="D104" s="4">
        <v>21447</v>
      </c>
      <c r="E104">
        <f t="shared" si="2"/>
        <v>67563961.2729</v>
      </c>
      <c r="F104" s="1" t="str">
        <v>8219,73</v>
      </c>
      <c r="G104">
        <f t="shared" si="3"/>
        <v>0.54661478738017322</v>
      </c>
      <c r="I104" t="s">
        <v>107</v>
      </c>
    </row>
    <row r="105" spans="2:9" x14ac:dyDescent="0.25">
      <c r="B105" s="3">
        <v>83886080</v>
      </c>
      <c r="C105">
        <v>7</v>
      </c>
      <c r="D105" s="4">
        <v>50617.4</v>
      </c>
      <c r="E105">
        <f t="shared" si="2"/>
        <v>318012322.41000003</v>
      </c>
      <c r="F105" s="1" t="str">
        <v>17832,9</v>
      </c>
      <c r="G105">
        <f t="shared" si="3"/>
        <v>0.59369206803979757</v>
      </c>
      <c r="I105" t="s">
        <v>108</v>
      </c>
    </row>
    <row r="106" spans="2:9" x14ac:dyDescent="0.25">
      <c r="B106" s="3">
        <v>83886080</v>
      </c>
      <c r="C106">
        <v>8</v>
      </c>
      <c r="D106" s="4">
        <v>129291</v>
      </c>
      <c r="E106">
        <f t="shared" si="2"/>
        <v>1203819355.2099998</v>
      </c>
      <c r="F106" s="1" t="str">
        <v>34696,1</v>
      </c>
      <c r="G106">
        <f t="shared" si="3"/>
        <v>0.64509612844393416</v>
      </c>
      <c r="I106" t="s">
        <v>109</v>
      </c>
    </row>
    <row r="107" spans="2:9" x14ac:dyDescent="0.25">
      <c r="G10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93B7-E65F-4925-A00B-1CABFA37779C}">
  <dimension ref="B1:I16"/>
  <sheetViews>
    <sheetView workbookViewId="0">
      <selection activeCell="O19" sqref="O19"/>
    </sheetView>
  </sheetViews>
  <sheetFormatPr baseColWidth="10" defaultRowHeight="15" x14ac:dyDescent="0.25"/>
  <cols>
    <col min="9" max="9" width="0" hidden="1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110</v>
      </c>
    </row>
    <row r="2" spans="2:9" x14ac:dyDescent="0.25">
      <c r="B2" s="3">
        <v>10</v>
      </c>
      <c r="C2">
        <v>2</v>
      </c>
      <c r="D2" s="4">
        <v>6.2</v>
      </c>
      <c r="E2">
        <v>0.40000059193600002</v>
      </c>
      <c r="F2" s="3">
        <v>0.63245600000000002</v>
      </c>
      <c r="G2">
        <v>0.71600334363479923</v>
      </c>
      <c r="I2" t="s">
        <v>5</v>
      </c>
    </row>
    <row r="3" spans="2:9" x14ac:dyDescent="0.25">
      <c r="B3" s="3">
        <v>40</v>
      </c>
      <c r="C3">
        <v>2</v>
      </c>
      <c r="D3" s="4">
        <v>11.8</v>
      </c>
      <c r="E3">
        <v>2.3999896561000003</v>
      </c>
      <c r="F3" s="3">
        <v>1.5491900000000001</v>
      </c>
      <c r="G3">
        <v>0.62950979256578699</v>
      </c>
      <c r="I3" t="s">
        <v>12</v>
      </c>
    </row>
    <row r="4" spans="2:9" x14ac:dyDescent="0.25">
      <c r="B4" s="3">
        <v>160</v>
      </c>
      <c r="C4">
        <v>2</v>
      </c>
      <c r="D4" s="4">
        <v>18.7</v>
      </c>
      <c r="E4">
        <v>2.4555516804000002</v>
      </c>
      <c r="F4" s="3">
        <v>1.5670200000000001</v>
      </c>
      <c r="G4">
        <v>0.5523181581278771</v>
      </c>
      <c r="I4" t="s">
        <v>19</v>
      </c>
    </row>
    <row r="5" spans="2:9" x14ac:dyDescent="0.25">
      <c r="B5" s="3">
        <v>640</v>
      </c>
      <c r="C5">
        <v>2</v>
      </c>
      <c r="D5" s="4">
        <v>24.6</v>
      </c>
      <c r="E5">
        <v>11.600018574399998</v>
      </c>
      <c r="F5" s="3">
        <v>3.4058799999999998</v>
      </c>
      <c r="G5">
        <v>0.47692356604616565</v>
      </c>
      <c r="I5" t="s">
        <v>26</v>
      </c>
    </row>
    <row r="6" spans="2:9" x14ac:dyDescent="0.25">
      <c r="B6" s="3">
        <v>2560</v>
      </c>
      <c r="C6">
        <v>2</v>
      </c>
      <c r="D6" s="4">
        <v>32</v>
      </c>
      <c r="E6">
        <v>12.6666945409</v>
      </c>
      <c r="F6" s="3">
        <v>3.5590299999999999</v>
      </c>
      <c r="G6">
        <v>0.42727064556647076</v>
      </c>
      <c r="I6" t="s">
        <v>33</v>
      </c>
    </row>
    <row r="7" spans="2:9" x14ac:dyDescent="0.25">
      <c r="B7" s="3">
        <v>10240</v>
      </c>
      <c r="C7">
        <v>2</v>
      </c>
      <c r="D7" s="4">
        <v>36</v>
      </c>
      <c r="E7">
        <v>11.333322249999998</v>
      </c>
      <c r="F7" s="3">
        <v>3.3664999999999998</v>
      </c>
      <c r="G7">
        <v>0.37528618411157216</v>
      </c>
      <c r="I7" t="s">
        <v>40</v>
      </c>
    </row>
    <row r="8" spans="2:9" x14ac:dyDescent="0.25">
      <c r="B8" s="3">
        <v>40960</v>
      </c>
      <c r="C8">
        <v>2</v>
      </c>
      <c r="D8" s="4">
        <v>48.2</v>
      </c>
      <c r="E8">
        <v>57.955485122500001</v>
      </c>
      <c r="F8" s="3">
        <v>7.6128499999999999</v>
      </c>
      <c r="G8">
        <v>0.35542832179566203</v>
      </c>
      <c r="I8" t="s">
        <v>47</v>
      </c>
    </row>
    <row r="9" spans="2:9" x14ac:dyDescent="0.25">
      <c r="B9" s="3">
        <v>163840</v>
      </c>
      <c r="C9">
        <v>2</v>
      </c>
      <c r="D9" s="4">
        <v>52.8</v>
      </c>
      <c r="E9">
        <v>20.622224968900003</v>
      </c>
      <c r="F9" s="3">
        <v>4.5411700000000002</v>
      </c>
      <c r="G9">
        <v>0.32169932364278248</v>
      </c>
      <c r="I9" t="s">
        <v>54</v>
      </c>
    </row>
    <row r="10" spans="2:9" x14ac:dyDescent="0.25">
      <c r="B10" s="3">
        <v>655360</v>
      </c>
      <c r="C10">
        <v>2</v>
      </c>
      <c r="D10" s="4">
        <v>68.400000000000006</v>
      </c>
      <c r="E10">
        <v>367.82253368999994</v>
      </c>
      <c r="F10" s="3">
        <v>19.178699999999999</v>
      </c>
      <c r="G10">
        <v>0.30885690455895876</v>
      </c>
      <c r="I10" t="s">
        <v>61</v>
      </c>
    </row>
    <row r="11" spans="2:9" x14ac:dyDescent="0.25">
      <c r="B11" s="3">
        <v>2621440</v>
      </c>
      <c r="C11">
        <v>2</v>
      </c>
      <c r="D11" s="4">
        <v>91.4</v>
      </c>
      <c r="E11">
        <v>3080.03910361</v>
      </c>
      <c r="F11" s="3">
        <v>55.498100000000001</v>
      </c>
      <c r="G11">
        <v>0.30058614762088143</v>
      </c>
      <c r="I11" t="s">
        <v>68</v>
      </c>
    </row>
    <row r="12" spans="2:9" x14ac:dyDescent="0.25">
      <c r="B12" s="3">
        <v>5242880</v>
      </c>
      <c r="C12">
        <v>2</v>
      </c>
      <c r="D12" s="4">
        <v>77.8</v>
      </c>
      <c r="E12">
        <v>309.95715135999995</v>
      </c>
      <c r="F12" s="3">
        <v>17.605599999999999</v>
      </c>
      <c r="G12">
        <v>0.27557567963510765</v>
      </c>
      <c r="I12" t="s">
        <v>75</v>
      </c>
    </row>
    <row r="13" spans="2:9" x14ac:dyDescent="0.25">
      <c r="B13" s="3">
        <v>10485760</v>
      </c>
      <c r="C13">
        <v>2</v>
      </c>
      <c r="D13" s="4">
        <v>94.2</v>
      </c>
      <c r="E13">
        <v>368.39811968999999</v>
      </c>
      <c r="F13" s="3">
        <v>19.1937</v>
      </c>
      <c r="G13">
        <v>0.27638861352613581</v>
      </c>
      <c r="I13" t="s">
        <v>82</v>
      </c>
    </row>
    <row r="14" spans="2:9" x14ac:dyDescent="0.25">
      <c r="B14" s="3">
        <v>20971520</v>
      </c>
      <c r="C14">
        <v>2</v>
      </c>
      <c r="D14" s="4">
        <v>92.9</v>
      </c>
      <c r="E14">
        <v>483.87680783999997</v>
      </c>
      <c r="F14" s="3">
        <v>21.997199999999999</v>
      </c>
      <c r="G14">
        <v>0.26392538748486172</v>
      </c>
      <c r="I14" t="s">
        <v>89</v>
      </c>
    </row>
    <row r="15" spans="2:9" x14ac:dyDescent="0.25">
      <c r="B15" s="3">
        <v>41943040</v>
      </c>
      <c r="C15">
        <v>2</v>
      </c>
      <c r="D15" s="4">
        <v>137.6</v>
      </c>
      <c r="E15">
        <v>5460.4858040099998</v>
      </c>
      <c r="F15" s="3">
        <v>73.895099999999999</v>
      </c>
      <c r="G15">
        <v>0.27731365056448526</v>
      </c>
      <c r="I15" t="s">
        <v>96</v>
      </c>
    </row>
    <row r="16" spans="2:9" x14ac:dyDescent="0.25">
      <c r="B16" s="3">
        <v>83886080</v>
      </c>
      <c r="C16">
        <v>2</v>
      </c>
      <c r="D16" s="4">
        <v>168</v>
      </c>
      <c r="E16">
        <v>35480.243043999995</v>
      </c>
      <c r="F16" s="3">
        <v>188.36199999999999</v>
      </c>
      <c r="G16">
        <v>0.27819451450223448</v>
      </c>
      <c r="I16" t="s">
        <v>103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FFFB-F3EE-442E-80D2-06C281F74B24}">
  <dimension ref="B1:I16"/>
  <sheetViews>
    <sheetView workbookViewId="0">
      <selection activeCell="R24" sqref="R24"/>
    </sheetView>
  </sheetViews>
  <sheetFormatPr baseColWidth="10" defaultRowHeight="15" x14ac:dyDescent="0.25"/>
  <cols>
    <col min="9" max="9" width="0" hidden="1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110</v>
      </c>
    </row>
    <row r="2" spans="2:9" x14ac:dyDescent="0.25">
      <c r="B2" s="3">
        <v>10</v>
      </c>
      <c r="C2">
        <v>3</v>
      </c>
      <c r="D2" s="4">
        <v>7.3</v>
      </c>
      <c r="E2">
        <v>0.67777843252900005</v>
      </c>
      <c r="F2" s="3">
        <v>0.82327300000000003</v>
      </c>
      <c r="G2">
        <v>0.79934054945358168</v>
      </c>
      <c r="I2" t="s">
        <v>6</v>
      </c>
    </row>
    <row r="3" spans="2:9" x14ac:dyDescent="0.25">
      <c r="B3" s="3">
        <v>40</v>
      </c>
      <c r="C3">
        <v>3</v>
      </c>
      <c r="D3" s="4">
        <v>17.8</v>
      </c>
      <c r="E3">
        <v>2.8444509024999998</v>
      </c>
      <c r="F3" s="3">
        <v>1.68655</v>
      </c>
      <c r="G3">
        <v>0.7549403846982673</v>
      </c>
      <c r="I3" t="s">
        <v>13</v>
      </c>
    </row>
    <row r="4" spans="2:9" x14ac:dyDescent="0.25">
      <c r="B4" s="3">
        <v>160</v>
      </c>
      <c r="C4">
        <v>3</v>
      </c>
      <c r="D4" s="4">
        <v>34.4</v>
      </c>
      <c r="E4">
        <v>17.600038657599999</v>
      </c>
      <c r="F4" s="3">
        <v>4.1952400000000001</v>
      </c>
      <c r="G4">
        <v>0.68408267795104327</v>
      </c>
      <c r="I4" t="s">
        <v>20</v>
      </c>
    </row>
    <row r="5" spans="2:9" x14ac:dyDescent="0.25">
      <c r="B5" s="3">
        <v>640</v>
      </c>
      <c r="C5">
        <v>3</v>
      </c>
      <c r="D5" s="4">
        <v>53.1</v>
      </c>
      <c r="E5">
        <v>77.877801025600007</v>
      </c>
      <c r="F5" s="3">
        <v>8.82484</v>
      </c>
      <c r="G5">
        <v>0.60634550853155578</v>
      </c>
      <c r="I5" t="s">
        <v>27</v>
      </c>
    </row>
    <row r="6" spans="2:9" x14ac:dyDescent="0.25">
      <c r="B6" s="3">
        <v>2560</v>
      </c>
      <c r="C6">
        <v>3</v>
      </c>
      <c r="D6" s="4">
        <v>65.099999999999994</v>
      </c>
      <c r="E6">
        <v>55.433385529600002</v>
      </c>
      <c r="F6" s="3">
        <v>7.44536</v>
      </c>
      <c r="G6">
        <v>0.52526441179110761</v>
      </c>
      <c r="I6" t="s">
        <v>34</v>
      </c>
    </row>
    <row r="7" spans="2:9" x14ac:dyDescent="0.25">
      <c r="B7" s="3">
        <v>10240</v>
      </c>
      <c r="C7">
        <v>3</v>
      </c>
      <c r="D7" s="4">
        <v>91.7</v>
      </c>
      <c r="E7">
        <v>130.90105744000002</v>
      </c>
      <c r="F7" s="3">
        <v>11.4412</v>
      </c>
      <c r="G7">
        <v>0.48448959068236402</v>
      </c>
      <c r="I7" t="s">
        <v>41</v>
      </c>
    </row>
    <row r="8" spans="2:9" x14ac:dyDescent="0.25">
      <c r="B8" s="3">
        <v>40960</v>
      </c>
      <c r="C8">
        <v>3</v>
      </c>
      <c r="D8" s="4">
        <v>117.5</v>
      </c>
      <c r="E8">
        <v>407.16782655999998</v>
      </c>
      <c r="F8" s="3">
        <v>20.1784</v>
      </c>
      <c r="G8">
        <v>0.44503170117721302</v>
      </c>
      <c r="I8" t="s">
        <v>48</v>
      </c>
    </row>
    <row r="9" spans="2:9" x14ac:dyDescent="0.25">
      <c r="B9" s="3">
        <v>163840</v>
      </c>
      <c r="C9">
        <v>3</v>
      </c>
      <c r="D9" s="4">
        <v>142.80000000000001</v>
      </c>
      <c r="E9">
        <v>656.84564100000011</v>
      </c>
      <c r="F9" s="3">
        <v>25.629000000000001</v>
      </c>
      <c r="G9">
        <v>0.41012671477477469</v>
      </c>
      <c r="I9" t="s">
        <v>55</v>
      </c>
    </row>
    <row r="10" spans="2:9" x14ac:dyDescent="0.25">
      <c r="B10" s="3">
        <v>655360</v>
      </c>
      <c r="C10">
        <v>3</v>
      </c>
      <c r="D10" s="4">
        <v>208.2</v>
      </c>
      <c r="E10">
        <v>3559.2917360399997</v>
      </c>
      <c r="F10" s="3">
        <v>59.659799999999997</v>
      </c>
      <c r="G10">
        <v>0.39648983111038827</v>
      </c>
      <c r="I10" t="s">
        <v>62</v>
      </c>
    </row>
    <row r="11" spans="2:9" x14ac:dyDescent="0.25">
      <c r="B11" s="3">
        <v>2621440</v>
      </c>
      <c r="C11">
        <v>3</v>
      </c>
      <c r="D11" s="4">
        <v>277.89999999999998</v>
      </c>
      <c r="E11">
        <v>6883.2078180100007</v>
      </c>
      <c r="F11" s="3">
        <v>82.965100000000007</v>
      </c>
      <c r="G11">
        <v>0.3791734889611173</v>
      </c>
      <c r="I11" t="s">
        <v>69</v>
      </c>
    </row>
    <row r="12" spans="2:9" x14ac:dyDescent="0.25">
      <c r="B12" s="3">
        <v>5242880</v>
      </c>
      <c r="C12">
        <v>3</v>
      </c>
      <c r="D12" s="4">
        <v>256.89999999999998</v>
      </c>
      <c r="E12">
        <v>2098.3178947599999</v>
      </c>
      <c r="F12" s="3">
        <v>45.807400000000001</v>
      </c>
      <c r="G12">
        <v>0.35690577881899771</v>
      </c>
      <c r="I12" t="s">
        <v>76</v>
      </c>
    </row>
    <row r="13" spans="2:9" x14ac:dyDescent="0.25">
      <c r="B13" s="3">
        <v>10485760</v>
      </c>
      <c r="C13">
        <v>3</v>
      </c>
      <c r="D13" s="4">
        <v>319</v>
      </c>
      <c r="E13">
        <v>10690.526024999999</v>
      </c>
      <c r="F13" s="3">
        <v>103.395</v>
      </c>
      <c r="G13">
        <v>0.35525823283324198</v>
      </c>
      <c r="I13" t="s">
        <v>83</v>
      </c>
    </row>
    <row r="14" spans="2:9" x14ac:dyDescent="0.25">
      <c r="B14" s="3">
        <v>20971520</v>
      </c>
      <c r="C14">
        <v>3</v>
      </c>
      <c r="D14" s="4">
        <v>399.2</v>
      </c>
      <c r="E14">
        <v>89288.611344000004</v>
      </c>
      <c r="F14" s="3">
        <v>298.81200000000001</v>
      </c>
      <c r="G14">
        <v>0.35417677829987571</v>
      </c>
      <c r="I14" t="s">
        <v>90</v>
      </c>
    </row>
    <row r="15" spans="2:9" x14ac:dyDescent="0.25">
      <c r="B15" s="3">
        <v>41943040</v>
      </c>
      <c r="C15">
        <v>3</v>
      </c>
      <c r="D15" s="4">
        <v>318.5</v>
      </c>
      <c r="E15">
        <v>12210.25</v>
      </c>
      <c r="F15" s="3">
        <v>110.5</v>
      </c>
      <c r="G15">
        <v>0.32699728160351782</v>
      </c>
      <c r="I15" t="s">
        <v>97</v>
      </c>
    </row>
    <row r="16" spans="2:9" x14ac:dyDescent="0.25">
      <c r="B16" s="3">
        <v>83886080</v>
      </c>
      <c r="C16">
        <v>3</v>
      </c>
      <c r="D16" s="4">
        <v>428.9</v>
      </c>
      <c r="E16">
        <v>65046.421763999999</v>
      </c>
      <c r="F16" s="3">
        <v>255.042</v>
      </c>
      <c r="G16">
        <v>0.33119136288638612</v>
      </c>
      <c r="I16" t="s">
        <v>104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EE98-2682-4D84-9AB0-6E62F777EB96}">
  <dimension ref="B1:I16"/>
  <sheetViews>
    <sheetView workbookViewId="0">
      <selection activeCell="R30" sqref="R30"/>
    </sheetView>
  </sheetViews>
  <sheetFormatPr baseColWidth="10" defaultRowHeight="15" x14ac:dyDescent="0.25"/>
  <cols>
    <col min="9" max="9" width="0" hidden="1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110</v>
      </c>
    </row>
    <row r="2" spans="2:9" x14ac:dyDescent="0.25">
      <c r="B2" s="3">
        <v>10</v>
      </c>
      <c r="C2">
        <v>4</v>
      </c>
      <c r="D2" s="4">
        <v>8.3000000000000007</v>
      </c>
      <c r="E2">
        <v>0.45555615260100002</v>
      </c>
      <c r="F2" s="3">
        <v>0.67494900000000002</v>
      </c>
      <c r="G2">
        <v>0.86332286012045589</v>
      </c>
      <c r="H2" s="5"/>
      <c r="I2" t="s">
        <v>7</v>
      </c>
    </row>
    <row r="3" spans="2:9" x14ac:dyDescent="0.25">
      <c r="B3" s="3">
        <v>40</v>
      </c>
      <c r="C3">
        <v>4</v>
      </c>
      <c r="D3" s="4">
        <v>24.5</v>
      </c>
      <c r="E3">
        <v>4.7222332249000001</v>
      </c>
      <c r="F3" s="3">
        <v>2.1730700000000001</v>
      </c>
      <c r="G3">
        <v>0.84877995865896405</v>
      </c>
      <c r="I3" t="s">
        <v>14</v>
      </c>
    </row>
    <row r="4" spans="2:9" x14ac:dyDescent="0.25">
      <c r="B4" s="3">
        <v>160</v>
      </c>
      <c r="C4">
        <v>4</v>
      </c>
      <c r="D4" s="4">
        <v>54.3</v>
      </c>
      <c r="E4">
        <v>23.788933212100002</v>
      </c>
      <c r="F4" s="3">
        <v>4.8773900000000001</v>
      </c>
      <c r="G4">
        <v>0.77890649880893104</v>
      </c>
      <c r="I4" t="s">
        <v>21</v>
      </c>
    </row>
    <row r="5" spans="2:9" x14ac:dyDescent="0.25">
      <c r="B5" s="3">
        <v>640</v>
      </c>
      <c r="C5">
        <v>4</v>
      </c>
      <c r="D5" s="4">
        <v>92</v>
      </c>
      <c r="E5">
        <v>160.88892964000001</v>
      </c>
      <c r="F5" s="3">
        <v>12.684200000000001</v>
      </c>
      <c r="G5">
        <v>0.69501414112055693</v>
      </c>
      <c r="I5" t="s">
        <v>28</v>
      </c>
    </row>
    <row r="6" spans="2:9" x14ac:dyDescent="0.25">
      <c r="B6" s="3">
        <v>2560</v>
      </c>
      <c r="C6">
        <v>4</v>
      </c>
      <c r="D6" s="4">
        <v>145.80000000000001</v>
      </c>
      <c r="E6">
        <v>316.17818596000006</v>
      </c>
      <c r="F6" s="3">
        <v>17.781400000000001</v>
      </c>
      <c r="G6">
        <v>0.63184660706808105</v>
      </c>
      <c r="I6" t="s">
        <v>35</v>
      </c>
    </row>
    <row r="7" spans="2:9" x14ac:dyDescent="0.25">
      <c r="B7" s="3">
        <v>10240</v>
      </c>
      <c r="C7">
        <v>4</v>
      </c>
      <c r="D7" s="4">
        <v>240.1</v>
      </c>
      <c r="E7">
        <v>1047.4349688100001</v>
      </c>
      <c r="F7" s="3">
        <v>32.364100000000001</v>
      </c>
      <c r="G7">
        <v>0.59174552179480444</v>
      </c>
      <c r="I7" t="s">
        <v>42</v>
      </c>
    </row>
    <row r="8" spans="2:9" x14ac:dyDescent="0.25">
      <c r="B8" s="3">
        <v>40960</v>
      </c>
      <c r="C8">
        <v>4</v>
      </c>
      <c r="D8" s="4">
        <v>338.8</v>
      </c>
      <c r="E8">
        <v>1500.4002249999999</v>
      </c>
      <c r="F8" s="3">
        <v>38.734999999999999</v>
      </c>
      <c r="G8">
        <v>0.54722320285552417</v>
      </c>
      <c r="I8" t="s">
        <v>49</v>
      </c>
    </row>
    <row r="9" spans="2:9" x14ac:dyDescent="0.25">
      <c r="B9" s="3">
        <v>163840</v>
      </c>
      <c r="C9">
        <v>4</v>
      </c>
      <c r="D9" s="4">
        <v>382.3</v>
      </c>
      <c r="E9">
        <v>5622.0153960099988</v>
      </c>
      <c r="F9" s="3">
        <v>74.980099999999993</v>
      </c>
      <c r="G9">
        <v>0.49409904746473116</v>
      </c>
      <c r="I9" t="s">
        <v>56</v>
      </c>
    </row>
    <row r="10" spans="2:9" x14ac:dyDescent="0.25">
      <c r="B10" s="3">
        <v>655360</v>
      </c>
      <c r="C10">
        <v>4</v>
      </c>
      <c r="D10" s="4">
        <v>604.20000000000005</v>
      </c>
      <c r="E10">
        <v>11437.019136000001</v>
      </c>
      <c r="F10" s="3">
        <v>106.944</v>
      </c>
      <c r="G10">
        <v>0.4774330277673291</v>
      </c>
      <c r="I10" t="s">
        <v>63</v>
      </c>
    </row>
    <row r="11" spans="2:9" x14ac:dyDescent="0.25">
      <c r="B11" s="3">
        <v>2621440</v>
      </c>
      <c r="C11">
        <v>4</v>
      </c>
      <c r="D11" s="4">
        <v>1266.8</v>
      </c>
      <c r="E11">
        <v>1088579.2224999999</v>
      </c>
      <c r="F11" s="3">
        <v>1043.3499999999999</v>
      </c>
      <c r="G11">
        <v>0.48305409701869623</v>
      </c>
      <c r="I11" t="s">
        <v>70</v>
      </c>
    </row>
    <row r="12" spans="2:9" x14ac:dyDescent="0.25">
      <c r="B12" s="3">
        <v>5242880</v>
      </c>
      <c r="C12">
        <v>4</v>
      </c>
      <c r="D12" s="4">
        <v>853.4</v>
      </c>
      <c r="E12">
        <v>179612.37324900003</v>
      </c>
      <c r="F12" s="3">
        <v>423.80700000000002</v>
      </c>
      <c r="G12">
        <v>0.43570043285956012</v>
      </c>
      <c r="I12" t="s">
        <v>77</v>
      </c>
    </row>
    <row r="13" spans="2:9" x14ac:dyDescent="0.25">
      <c r="B13" s="3">
        <v>10485760</v>
      </c>
      <c r="C13">
        <v>4</v>
      </c>
      <c r="D13" s="4">
        <v>921</v>
      </c>
      <c r="E13">
        <v>39415.352088999993</v>
      </c>
      <c r="F13" s="3">
        <v>198.53299999999999</v>
      </c>
      <c r="G13">
        <v>0.42174977124215229</v>
      </c>
      <c r="I13" t="s">
        <v>84</v>
      </c>
    </row>
    <row r="14" spans="2:9" x14ac:dyDescent="0.25">
      <c r="B14" s="3">
        <v>20971520</v>
      </c>
      <c r="C14">
        <v>4</v>
      </c>
      <c r="D14" s="4">
        <v>1291.3</v>
      </c>
      <c r="E14">
        <v>228716.36704899999</v>
      </c>
      <c r="F14" s="3">
        <v>478.24299999999999</v>
      </c>
      <c r="G14">
        <v>0.42457181615657186</v>
      </c>
      <c r="I14" t="s">
        <v>91</v>
      </c>
    </row>
    <row r="15" spans="2:9" x14ac:dyDescent="0.25">
      <c r="B15" s="3">
        <v>41943040</v>
      </c>
      <c r="C15">
        <v>4</v>
      </c>
      <c r="D15" s="4">
        <v>1448.6</v>
      </c>
      <c r="E15">
        <v>116221.67356900001</v>
      </c>
      <c r="F15" s="3">
        <v>340.91300000000001</v>
      </c>
      <c r="G15">
        <v>0.41437728968022758</v>
      </c>
      <c r="I15" t="s">
        <v>98</v>
      </c>
    </row>
    <row r="16" spans="2:9" x14ac:dyDescent="0.25">
      <c r="B16" s="3">
        <v>83886080</v>
      </c>
      <c r="C16">
        <v>4</v>
      </c>
      <c r="D16" s="4">
        <v>1794.6</v>
      </c>
      <c r="E16">
        <v>850131.94467599993</v>
      </c>
      <c r="F16" s="3">
        <v>922.02599999999995</v>
      </c>
      <c r="G16">
        <v>0.41042063987580046</v>
      </c>
      <c r="I16" t="s">
        <v>105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92DD-ACFF-4046-A830-D6B56521EE35}">
  <dimension ref="B1:I16"/>
  <sheetViews>
    <sheetView workbookViewId="0">
      <selection activeCell="K21" sqref="K21"/>
    </sheetView>
  </sheetViews>
  <sheetFormatPr baseColWidth="10" defaultRowHeight="15" x14ac:dyDescent="0.25"/>
  <cols>
    <col min="9" max="9" width="0" hidden="1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110</v>
      </c>
    </row>
    <row r="2" spans="2:9" x14ac:dyDescent="0.25">
      <c r="B2" s="3">
        <v>10</v>
      </c>
      <c r="C2">
        <v>5</v>
      </c>
      <c r="D2" s="4">
        <v>8.9</v>
      </c>
      <c r="E2">
        <v>0.100000147984</v>
      </c>
      <c r="F2" s="3">
        <v>0.31622800000000001</v>
      </c>
      <c r="G2">
        <v>0.89762709129044149</v>
      </c>
      <c r="I2" t="s">
        <v>8</v>
      </c>
    </row>
    <row r="3" spans="2:9" x14ac:dyDescent="0.25">
      <c r="B3" s="3">
        <v>40</v>
      </c>
      <c r="C3">
        <v>5</v>
      </c>
      <c r="D3" s="4">
        <v>28.3</v>
      </c>
      <c r="E3">
        <v>4.0111277284</v>
      </c>
      <c r="F3" s="3">
        <v>2.00278</v>
      </c>
      <c r="G3">
        <v>0.89040220751410715</v>
      </c>
      <c r="I3" t="s">
        <v>15</v>
      </c>
    </row>
    <row r="4" spans="2:9" x14ac:dyDescent="0.25">
      <c r="B4" s="3">
        <v>160</v>
      </c>
      <c r="C4">
        <v>5</v>
      </c>
      <c r="D4" s="4">
        <v>76.599999999999994</v>
      </c>
      <c r="E4">
        <v>17.600038657599999</v>
      </c>
      <c r="F4" s="3">
        <v>4.1952400000000001</v>
      </c>
      <c r="G4">
        <v>0.84911388675192023</v>
      </c>
      <c r="I4" t="s">
        <v>22</v>
      </c>
    </row>
    <row r="5" spans="2:9" x14ac:dyDescent="0.25">
      <c r="B5" s="3">
        <v>640</v>
      </c>
      <c r="C5">
        <v>5</v>
      </c>
      <c r="D5" s="4">
        <v>164</v>
      </c>
      <c r="E5">
        <v>146.88955203999998</v>
      </c>
      <c r="F5" s="3">
        <v>12.1198</v>
      </c>
      <c r="G5">
        <v>0.78660257286885182</v>
      </c>
      <c r="I5" t="s">
        <v>29</v>
      </c>
    </row>
    <row r="6" spans="2:9" x14ac:dyDescent="0.25">
      <c r="B6" s="3">
        <v>2560</v>
      </c>
      <c r="C6">
        <v>5</v>
      </c>
      <c r="D6" s="4">
        <v>284.2</v>
      </c>
      <c r="E6">
        <v>804.17616400000009</v>
      </c>
      <c r="F6" s="3">
        <v>28.358000000000001</v>
      </c>
      <c r="G6">
        <v>0.71837205830264228</v>
      </c>
      <c r="I6" t="s">
        <v>36</v>
      </c>
    </row>
    <row r="7" spans="2:9" x14ac:dyDescent="0.25">
      <c r="B7" s="3">
        <v>10240</v>
      </c>
      <c r="C7">
        <v>5</v>
      </c>
      <c r="D7" s="4">
        <v>492.2</v>
      </c>
      <c r="E7">
        <v>5234.6237904900008</v>
      </c>
      <c r="F7" s="3">
        <v>72.350700000000003</v>
      </c>
      <c r="G7">
        <v>0.67042082671781777</v>
      </c>
      <c r="I7" t="s">
        <v>43</v>
      </c>
    </row>
    <row r="8" spans="2:9" x14ac:dyDescent="0.25">
      <c r="B8" s="3">
        <v>40960</v>
      </c>
      <c r="C8">
        <v>5</v>
      </c>
      <c r="D8" s="4">
        <v>701.7</v>
      </c>
      <c r="E8">
        <v>5054.6838736899999</v>
      </c>
      <c r="F8" s="3">
        <v>71.096299999999999</v>
      </c>
      <c r="G8">
        <v>0.61644958643187997</v>
      </c>
      <c r="I8" t="s">
        <v>50</v>
      </c>
    </row>
    <row r="9" spans="2:9" x14ac:dyDescent="0.25">
      <c r="B9" s="3">
        <v>163840</v>
      </c>
      <c r="C9">
        <v>5</v>
      </c>
      <c r="D9" s="4">
        <v>1074.4000000000001</v>
      </c>
      <c r="E9">
        <v>35987.228209000001</v>
      </c>
      <c r="F9" s="3">
        <v>189.703</v>
      </c>
      <c r="G9">
        <v>0.58089933839718833</v>
      </c>
      <c r="I9" t="s">
        <v>57</v>
      </c>
    </row>
    <row r="10" spans="2:9" x14ac:dyDescent="0.25">
      <c r="B10" s="3">
        <v>655360</v>
      </c>
      <c r="C10">
        <v>5</v>
      </c>
      <c r="D10" s="4">
        <v>1816.1</v>
      </c>
      <c r="E10">
        <v>370182.19747600006</v>
      </c>
      <c r="F10" s="3">
        <v>608.42600000000004</v>
      </c>
      <c r="G10">
        <v>0.56008902922159742</v>
      </c>
      <c r="I10" t="s">
        <v>64</v>
      </c>
    </row>
    <row r="11" spans="2:9" x14ac:dyDescent="0.25">
      <c r="B11" s="3">
        <v>2621440</v>
      </c>
      <c r="C11">
        <v>5</v>
      </c>
      <c r="D11" s="4">
        <v>2267.1999999999998</v>
      </c>
      <c r="E11">
        <v>270063.14497600007</v>
      </c>
      <c r="F11" s="3">
        <v>519.67600000000004</v>
      </c>
      <c r="G11">
        <v>0.52258903485850472</v>
      </c>
      <c r="I11" t="s">
        <v>71</v>
      </c>
    </row>
    <row r="12" spans="2:9" x14ac:dyDescent="0.25">
      <c r="B12" s="3">
        <v>5242880</v>
      </c>
      <c r="C12">
        <v>5</v>
      </c>
      <c r="D12" s="4">
        <v>2862.9</v>
      </c>
      <c r="E12">
        <v>913924.52803600009</v>
      </c>
      <c r="F12" s="3">
        <v>955.99400000000003</v>
      </c>
      <c r="G12">
        <v>0.51428672988117441</v>
      </c>
      <c r="I12" t="s">
        <v>78</v>
      </c>
    </row>
    <row r="13" spans="2:9" x14ac:dyDescent="0.25">
      <c r="B13" s="3">
        <v>10485760</v>
      </c>
      <c r="C13">
        <v>5</v>
      </c>
      <c r="D13" s="4">
        <v>3791</v>
      </c>
      <c r="E13">
        <v>1079043.1129000001</v>
      </c>
      <c r="F13" s="3">
        <v>1038.77</v>
      </c>
      <c r="G13">
        <v>0.5096357587159126</v>
      </c>
      <c r="I13" t="s">
        <v>85</v>
      </c>
    </row>
    <row r="14" spans="2:9" x14ac:dyDescent="0.25">
      <c r="B14" s="3">
        <v>20971520</v>
      </c>
      <c r="C14">
        <v>5</v>
      </c>
      <c r="D14" s="4">
        <v>4364.8999999999996</v>
      </c>
      <c r="E14">
        <v>2270355.8328999998</v>
      </c>
      <c r="F14" s="3">
        <v>1506.77</v>
      </c>
      <c r="G14">
        <v>0.49705396910294508</v>
      </c>
      <c r="I14" t="s">
        <v>92</v>
      </c>
    </row>
    <row r="15" spans="2:9" x14ac:dyDescent="0.25">
      <c r="B15" s="3">
        <v>41943040</v>
      </c>
      <c r="C15">
        <v>5</v>
      </c>
      <c r="D15" s="4">
        <v>5724.6</v>
      </c>
      <c r="E15">
        <v>8736517.1776000019</v>
      </c>
      <c r="F15" s="3">
        <v>2955.76</v>
      </c>
      <c r="G15">
        <v>0.49289441190599886</v>
      </c>
      <c r="I15" t="s">
        <v>99</v>
      </c>
    </row>
    <row r="16" spans="2:9" x14ac:dyDescent="0.25">
      <c r="B16" s="3">
        <v>83886080</v>
      </c>
      <c r="C16">
        <v>5</v>
      </c>
      <c r="D16" s="4">
        <v>5193.8</v>
      </c>
      <c r="E16">
        <v>11150123.072399998</v>
      </c>
      <c r="F16" s="3">
        <v>3339.18</v>
      </c>
      <c r="G16">
        <v>0.46882477744880519</v>
      </c>
      <c r="I16" t="s">
        <v>106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D9F8-DBB1-4B04-9E97-A41F72D7CF35}">
  <dimension ref="B1:I16"/>
  <sheetViews>
    <sheetView workbookViewId="0">
      <selection activeCell="K22" sqref="K22"/>
    </sheetView>
  </sheetViews>
  <sheetFormatPr baseColWidth="10" defaultRowHeight="15" x14ac:dyDescent="0.25"/>
  <cols>
    <col min="9" max="9" width="0" hidden="1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110</v>
      </c>
    </row>
    <row r="2" spans="2:9" x14ac:dyDescent="0.25">
      <c r="B2" s="3">
        <v>10</v>
      </c>
      <c r="C2">
        <v>6</v>
      </c>
      <c r="D2" s="4">
        <v>9.1</v>
      </c>
      <c r="E2">
        <v>0.100000147984</v>
      </c>
      <c r="F2" s="3">
        <v>0.31622800000000001</v>
      </c>
      <c r="G2">
        <v>0.90848501887864974</v>
      </c>
      <c r="I2" t="s">
        <v>9</v>
      </c>
    </row>
    <row r="3" spans="2:9" x14ac:dyDescent="0.25">
      <c r="B3" s="3">
        <v>40</v>
      </c>
      <c r="C3">
        <v>6</v>
      </c>
      <c r="D3" s="4">
        <v>33.799999999999997</v>
      </c>
      <c r="E3">
        <v>0.62222279372100009</v>
      </c>
      <c r="F3" s="3">
        <v>0.78881100000000004</v>
      </c>
      <c r="G3">
        <v>0.94118078912715986</v>
      </c>
      <c r="I3" t="s">
        <v>16</v>
      </c>
    </row>
    <row r="4" spans="2:9" x14ac:dyDescent="0.25">
      <c r="B4" s="3">
        <v>160</v>
      </c>
      <c r="C4">
        <v>6</v>
      </c>
      <c r="D4" s="4">
        <v>96.5</v>
      </c>
      <c r="E4">
        <v>45.388920636899996</v>
      </c>
      <c r="F4" s="3">
        <v>6.7371299999999996</v>
      </c>
      <c r="G4">
        <v>0.89581907222018564</v>
      </c>
      <c r="I4" t="s">
        <v>23</v>
      </c>
    </row>
    <row r="5" spans="2:9" x14ac:dyDescent="0.25">
      <c r="B5" s="3">
        <v>640</v>
      </c>
      <c r="C5">
        <v>6</v>
      </c>
      <c r="D5" s="4">
        <v>230</v>
      </c>
      <c r="E5">
        <v>49.1110828849</v>
      </c>
      <c r="F5" s="3">
        <v>7.00793</v>
      </c>
      <c r="G5">
        <v>0.83971681633340189</v>
      </c>
      <c r="I5" t="s">
        <v>30</v>
      </c>
    </row>
    <row r="6" spans="2:9" x14ac:dyDescent="0.25">
      <c r="B6" s="3">
        <v>2560</v>
      </c>
      <c r="C6">
        <v>6</v>
      </c>
      <c r="D6" s="4">
        <v>486.6</v>
      </c>
      <c r="E6">
        <v>1124.2676060099998</v>
      </c>
      <c r="F6" s="3">
        <v>33.530099999999997</v>
      </c>
      <c r="G6">
        <v>0.78753830331320007</v>
      </c>
      <c r="I6" t="s">
        <v>37</v>
      </c>
    </row>
    <row r="7" spans="2:9" x14ac:dyDescent="0.25">
      <c r="B7" s="3">
        <v>10240</v>
      </c>
      <c r="C7">
        <v>6</v>
      </c>
      <c r="D7" s="4">
        <v>857.4</v>
      </c>
      <c r="E7">
        <v>7645.5962088099996</v>
      </c>
      <c r="F7" s="3">
        <v>87.439099999999996</v>
      </c>
      <c r="G7">
        <v>0.73090477733468506</v>
      </c>
      <c r="I7" t="s">
        <v>44</v>
      </c>
    </row>
    <row r="8" spans="2:9" x14ac:dyDescent="0.25">
      <c r="B8" s="3">
        <v>40960</v>
      </c>
      <c r="C8">
        <v>6</v>
      </c>
      <c r="D8" s="4">
        <v>1572.5</v>
      </c>
      <c r="E8">
        <v>48514.027080999993</v>
      </c>
      <c r="F8" s="3">
        <v>220.25899999999999</v>
      </c>
      <c r="G8">
        <v>0.69277224079415822</v>
      </c>
      <c r="I8" t="s">
        <v>51</v>
      </c>
    </row>
    <row r="9" spans="2:9" x14ac:dyDescent="0.25">
      <c r="B9" s="3">
        <v>163840</v>
      </c>
      <c r="C9">
        <v>6</v>
      </c>
      <c r="D9" s="4">
        <v>2617.9</v>
      </c>
      <c r="E9">
        <v>311143.07120400004</v>
      </c>
      <c r="F9" s="3">
        <v>557.80200000000002</v>
      </c>
      <c r="G9">
        <v>0.65531491289521748</v>
      </c>
      <c r="I9" t="s">
        <v>58</v>
      </c>
    </row>
    <row r="10" spans="2:9" x14ac:dyDescent="0.25">
      <c r="B10" s="3">
        <v>655360</v>
      </c>
      <c r="C10">
        <v>6</v>
      </c>
      <c r="D10" s="4">
        <v>4365.7</v>
      </c>
      <c r="E10">
        <v>1102017.0529</v>
      </c>
      <c r="F10" s="3">
        <v>1049.77</v>
      </c>
      <c r="G10">
        <v>0.62571777605947732</v>
      </c>
      <c r="I10" t="s">
        <v>65</v>
      </c>
    </row>
    <row r="11" spans="2:9" x14ac:dyDescent="0.25">
      <c r="B11" s="3">
        <v>2621440</v>
      </c>
      <c r="C11">
        <v>6</v>
      </c>
      <c r="D11" s="4">
        <v>6322.6</v>
      </c>
      <c r="E11">
        <v>2856877.4528999999</v>
      </c>
      <c r="F11" s="3">
        <v>1690.23</v>
      </c>
      <c r="G11">
        <v>0.59210578180497275</v>
      </c>
      <c r="I11" t="s">
        <v>72</v>
      </c>
    </row>
    <row r="12" spans="2:9" x14ac:dyDescent="0.25">
      <c r="B12" s="3">
        <v>5242880</v>
      </c>
      <c r="C12">
        <v>6</v>
      </c>
      <c r="D12" s="4">
        <v>8356.7000000000007</v>
      </c>
      <c r="E12">
        <v>15102084.099599998</v>
      </c>
      <c r="F12" s="3">
        <v>3886.14</v>
      </c>
      <c r="G12">
        <v>0.58362149746286407</v>
      </c>
      <c r="I12" t="s">
        <v>79</v>
      </c>
    </row>
    <row r="13" spans="2:9" x14ac:dyDescent="0.25">
      <c r="B13" s="3">
        <v>10485760</v>
      </c>
      <c r="C13">
        <v>6</v>
      </c>
      <c r="D13" s="4">
        <v>10828.8</v>
      </c>
      <c r="E13">
        <v>9142882.6383999996</v>
      </c>
      <c r="F13" s="3">
        <v>3023.72</v>
      </c>
      <c r="G13">
        <v>0.57463731397732509</v>
      </c>
      <c r="I13" t="s">
        <v>86</v>
      </c>
    </row>
    <row r="14" spans="2:9" x14ac:dyDescent="0.25">
      <c r="B14" s="3">
        <v>20971520</v>
      </c>
      <c r="C14">
        <v>6</v>
      </c>
      <c r="D14" s="4">
        <v>11307.6</v>
      </c>
      <c r="E14">
        <v>10031599.252900001</v>
      </c>
      <c r="F14" s="3">
        <v>3167.27</v>
      </c>
      <c r="G14">
        <v>0.55357744005024689</v>
      </c>
      <c r="I14" t="s">
        <v>93</v>
      </c>
    </row>
    <row r="15" spans="2:9" x14ac:dyDescent="0.25">
      <c r="B15" s="3">
        <v>41943040</v>
      </c>
      <c r="C15">
        <v>6</v>
      </c>
      <c r="D15" s="4">
        <v>11330.2</v>
      </c>
      <c r="E15">
        <v>7605626.3088999996</v>
      </c>
      <c r="F15" s="3">
        <v>2757.83</v>
      </c>
      <c r="G15">
        <v>0.53182817370749447</v>
      </c>
      <c r="I15" t="s">
        <v>100</v>
      </c>
    </row>
    <row r="16" spans="2:9" x14ac:dyDescent="0.25">
      <c r="B16" s="3">
        <v>83886080</v>
      </c>
      <c r="C16">
        <v>6</v>
      </c>
      <c r="D16" s="4">
        <v>21447</v>
      </c>
      <c r="E16">
        <v>67563961.2729</v>
      </c>
      <c r="F16" s="3">
        <v>8219.73</v>
      </c>
      <c r="G16">
        <v>0.54661478738017322</v>
      </c>
      <c r="I16" t="s">
        <v>107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F281-2F89-4B06-BE99-3831D115A80D}">
  <dimension ref="B1:I16"/>
  <sheetViews>
    <sheetView workbookViewId="0">
      <selection activeCell="C19" sqref="C19"/>
    </sheetView>
  </sheetViews>
  <sheetFormatPr baseColWidth="10" defaultRowHeight="15" x14ac:dyDescent="0.25"/>
  <cols>
    <col min="9" max="9" width="0" hidden="1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110</v>
      </c>
    </row>
    <row r="2" spans="2:9" x14ac:dyDescent="0.25">
      <c r="B2" s="3">
        <v>10</v>
      </c>
      <c r="C2">
        <v>7</v>
      </c>
      <c r="D2" s="4">
        <v>9.1</v>
      </c>
      <c r="E2">
        <v>0.100000147984</v>
      </c>
      <c r="F2" s="3">
        <v>0.31622800000000001</v>
      </c>
      <c r="G2">
        <v>0.90848501887864974</v>
      </c>
      <c r="I2" t="s">
        <v>10</v>
      </c>
    </row>
    <row r="3" spans="2:9" x14ac:dyDescent="0.25">
      <c r="B3" s="3">
        <v>40</v>
      </c>
      <c r="C3">
        <v>7</v>
      </c>
      <c r="D3" s="4">
        <v>36.299999999999997</v>
      </c>
      <c r="E3">
        <v>0.45555615260100002</v>
      </c>
      <c r="F3" s="3">
        <v>0.67494900000000002</v>
      </c>
      <c r="G3">
        <v>0.96145194321568972</v>
      </c>
      <c r="I3" t="s">
        <v>17</v>
      </c>
    </row>
    <row r="4" spans="2:9" x14ac:dyDescent="0.25">
      <c r="B4" s="3">
        <v>160</v>
      </c>
      <c r="C4">
        <v>7</v>
      </c>
      <c r="D4" s="4">
        <v>115.2</v>
      </c>
      <c r="E4">
        <v>48.399988140100007</v>
      </c>
      <c r="F4" s="3">
        <v>6.9570100000000004</v>
      </c>
      <c r="G4">
        <v>0.93146590247497807</v>
      </c>
      <c r="I4" t="s">
        <v>24</v>
      </c>
    </row>
    <row r="5" spans="2:9" x14ac:dyDescent="0.25">
      <c r="B5" s="3">
        <v>640</v>
      </c>
      <c r="C5">
        <v>7</v>
      </c>
      <c r="D5" s="4">
        <v>314.10000000000002</v>
      </c>
      <c r="E5">
        <v>291.43269796000004</v>
      </c>
      <c r="F5" s="3">
        <v>17.071400000000001</v>
      </c>
      <c r="G5">
        <v>0.88845709185881516</v>
      </c>
      <c r="I5" t="s">
        <v>31</v>
      </c>
    </row>
    <row r="6" spans="2:9" x14ac:dyDescent="0.25">
      <c r="B6" s="3">
        <v>2560</v>
      </c>
      <c r="C6">
        <v>7</v>
      </c>
      <c r="D6" s="4">
        <v>677.9</v>
      </c>
      <c r="E6">
        <v>2349.8741002499996</v>
      </c>
      <c r="F6" s="3">
        <v>48.475499999999997</v>
      </c>
      <c r="G6">
        <v>0.83004033672825561</v>
      </c>
      <c r="I6" t="s">
        <v>38</v>
      </c>
    </row>
    <row r="7" spans="2:9" x14ac:dyDescent="0.25">
      <c r="B7" s="3">
        <v>10240</v>
      </c>
      <c r="C7">
        <v>7</v>
      </c>
      <c r="D7" s="4">
        <v>1446.5</v>
      </c>
      <c r="E7">
        <v>47616.476943999995</v>
      </c>
      <c r="F7" s="3">
        <v>218.21199999999999</v>
      </c>
      <c r="G7">
        <v>0.78774973317670494</v>
      </c>
      <c r="I7" t="s">
        <v>45</v>
      </c>
    </row>
    <row r="8" spans="2:9" x14ac:dyDescent="0.25">
      <c r="B8" s="3">
        <v>40960</v>
      </c>
      <c r="C8">
        <v>7</v>
      </c>
      <c r="D8" s="4">
        <v>2711.4</v>
      </c>
      <c r="E8">
        <v>90893.808195999998</v>
      </c>
      <c r="F8" s="3">
        <v>301.48599999999999</v>
      </c>
      <c r="G8">
        <v>0.74418610503685323</v>
      </c>
      <c r="I8" t="s">
        <v>52</v>
      </c>
    </row>
    <row r="9" spans="2:9" x14ac:dyDescent="0.25">
      <c r="B9" s="3">
        <v>163840</v>
      </c>
      <c r="C9">
        <v>7</v>
      </c>
      <c r="D9" s="4">
        <v>4706.8999999999996</v>
      </c>
      <c r="E9">
        <v>631352.60892899998</v>
      </c>
      <c r="F9" s="3">
        <v>794.577</v>
      </c>
      <c r="G9">
        <v>0.70424968175857272</v>
      </c>
      <c r="I9" t="s">
        <v>59</v>
      </c>
    </row>
    <row r="10" spans="2:9" x14ac:dyDescent="0.25">
      <c r="B10" s="3">
        <v>655360</v>
      </c>
      <c r="C10">
        <v>7</v>
      </c>
      <c r="D10" s="4">
        <v>9135.2000000000007</v>
      </c>
      <c r="E10">
        <v>2563777.3924000002</v>
      </c>
      <c r="F10" s="3">
        <v>1601.18</v>
      </c>
      <c r="G10">
        <v>0.68090004593102826</v>
      </c>
      <c r="I10" t="s">
        <v>66</v>
      </c>
    </row>
    <row r="11" spans="2:9" x14ac:dyDescent="0.25">
      <c r="B11" s="3">
        <v>2621440</v>
      </c>
      <c r="C11">
        <v>7</v>
      </c>
      <c r="D11" s="4">
        <v>14481</v>
      </c>
      <c r="E11">
        <v>18759639.937599998</v>
      </c>
      <c r="F11" s="3">
        <v>4331.24</v>
      </c>
      <c r="G11">
        <v>0.64821689439130026</v>
      </c>
      <c r="I11" t="s">
        <v>73</v>
      </c>
    </row>
    <row r="12" spans="2:9" x14ac:dyDescent="0.25">
      <c r="B12" s="3">
        <v>5242880</v>
      </c>
      <c r="C12">
        <v>7</v>
      </c>
      <c r="D12" s="4">
        <v>16730.3</v>
      </c>
      <c r="E12">
        <v>6942381.825600001</v>
      </c>
      <c r="F12" s="3">
        <v>2634.84</v>
      </c>
      <c r="G12">
        <v>0.62851184152972306</v>
      </c>
      <c r="I12" t="s">
        <v>80</v>
      </c>
    </row>
    <row r="13" spans="2:9" x14ac:dyDescent="0.25">
      <c r="B13" s="3">
        <v>10485760</v>
      </c>
      <c r="C13">
        <v>7</v>
      </c>
      <c r="D13" s="4">
        <v>29191</v>
      </c>
      <c r="E13">
        <v>65047289.736099996</v>
      </c>
      <c r="F13" s="3">
        <v>8065.19</v>
      </c>
      <c r="G13">
        <v>0.63600611988297107</v>
      </c>
      <c r="I13" t="s">
        <v>87</v>
      </c>
    </row>
    <row r="14" spans="2:9" x14ac:dyDescent="0.25">
      <c r="B14" s="3">
        <v>20971520</v>
      </c>
      <c r="C14">
        <v>7</v>
      </c>
      <c r="D14" s="4">
        <v>32126</v>
      </c>
      <c r="E14">
        <v>100900016.00999999</v>
      </c>
      <c r="F14" s="3">
        <v>10044.9</v>
      </c>
      <c r="G14">
        <v>0.6155402174831881</v>
      </c>
      <c r="I14" t="s">
        <v>94</v>
      </c>
    </row>
    <row r="15" spans="2:9" x14ac:dyDescent="0.25">
      <c r="B15" s="3">
        <v>41943040</v>
      </c>
      <c r="C15">
        <v>7</v>
      </c>
      <c r="D15" s="4">
        <v>41384.9</v>
      </c>
      <c r="E15">
        <v>301821129</v>
      </c>
      <c r="F15" s="3">
        <v>17373</v>
      </c>
      <c r="G15">
        <v>0.60566284841520646</v>
      </c>
      <c r="I15" t="s">
        <v>101</v>
      </c>
    </row>
    <row r="16" spans="2:9" x14ac:dyDescent="0.25">
      <c r="B16" s="3">
        <v>83886080</v>
      </c>
      <c r="C16">
        <v>7</v>
      </c>
      <c r="D16" s="4">
        <v>50617.4</v>
      </c>
      <c r="E16">
        <v>318012322.41000003</v>
      </c>
      <c r="F16" s="3">
        <v>17832.900000000001</v>
      </c>
      <c r="G16">
        <v>0.59369206803979757</v>
      </c>
      <c r="I16" t="s">
        <v>108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56F4-CE49-46FC-8419-FD9DB5AD4B74}">
  <dimension ref="B1:I16"/>
  <sheetViews>
    <sheetView tabSelected="1" topLeftCell="B1" workbookViewId="0">
      <selection activeCell="R22" sqref="R22"/>
    </sheetView>
  </sheetViews>
  <sheetFormatPr baseColWidth="10" defaultRowHeight="15" x14ac:dyDescent="0.25"/>
  <cols>
    <col min="9" max="9" width="0" hidden="1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110</v>
      </c>
    </row>
    <row r="2" spans="2:9" x14ac:dyDescent="0.25">
      <c r="B2" s="3">
        <v>10</v>
      </c>
      <c r="C2">
        <v>8</v>
      </c>
      <c r="D2" s="4">
        <v>9.1</v>
      </c>
      <c r="E2">
        <v>0.100000147984</v>
      </c>
      <c r="F2" s="3">
        <v>0.31622800000000001</v>
      </c>
      <c r="G2">
        <v>0.90848501887864974</v>
      </c>
      <c r="I2" t="s">
        <v>11</v>
      </c>
    </row>
    <row r="3" spans="2:9" x14ac:dyDescent="0.25">
      <c r="B3" s="3">
        <v>40</v>
      </c>
      <c r="C3">
        <v>8</v>
      </c>
      <c r="D3" s="4">
        <v>36.9</v>
      </c>
      <c r="E3">
        <v>0.32222198131599999</v>
      </c>
      <c r="F3" s="3">
        <v>0.56764599999999998</v>
      </c>
      <c r="G3">
        <v>0.96609950253785548</v>
      </c>
      <c r="I3" t="s">
        <v>18</v>
      </c>
    </row>
    <row r="4" spans="2:9" x14ac:dyDescent="0.25">
      <c r="B4" s="3">
        <v>160</v>
      </c>
      <c r="C4">
        <v>8</v>
      </c>
      <c r="D4" s="4">
        <v>129.1</v>
      </c>
      <c r="E4">
        <v>50.322282192400003</v>
      </c>
      <c r="F4" s="3">
        <v>7.09382</v>
      </c>
      <c r="G4">
        <v>0.95432532641204992</v>
      </c>
      <c r="I4" t="s">
        <v>25</v>
      </c>
    </row>
    <row r="5" spans="2:9" x14ac:dyDescent="0.25">
      <c r="B5" s="3">
        <v>640</v>
      </c>
      <c r="C5">
        <v>8</v>
      </c>
      <c r="D5" s="4">
        <v>396.4</v>
      </c>
      <c r="E5">
        <v>234.93225625000002</v>
      </c>
      <c r="F5" s="3">
        <v>15.327500000000001</v>
      </c>
      <c r="G5">
        <v>0.92476188086302114</v>
      </c>
      <c r="I5" t="s">
        <v>32</v>
      </c>
    </row>
    <row r="6" spans="2:9" x14ac:dyDescent="0.25">
      <c r="B6" s="3">
        <v>2560</v>
      </c>
      <c r="C6">
        <v>8</v>
      </c>
      <c r="D6" s="4">
        <v>1020.2</v>
      </c>
      <c r="E6">
        <v>6461.073008639999</v>
      </c>
      <c r="F6" s="3">
        <v>80.380799999999994</v>
      </c>
      <c r="G6">
        <v>0.88234163342185323</v>
      </c>
      <c r="I6" t="s">
        <v>39</v>
      </c>
    </row>
    <row r="7" spans="2:9" x14ac:dyDescent="0.25">
      <c r="B7" s="3">
        <v>10240</v>
      </c>
      <c r="C7">
        <v>8</v>
      </c>
      <c r="D7" s="4">
        <v>2265.1</v>
      </c>
      <c r="E7">
        <v>57038.813584000003</v>
      </c>
      <c r="F7" s="3">
        <v>238.828</v>
      </c>
      <c r="G7">
        <v>0.83642566090293735</v>
      </c>
      <c r="I7" t="s">
        <v>46</v>
      </c>
    </row>
    <row r="8" spans="2:9" x14ac:dyDescent="0.25">
      <c r="B8" s="3">
        <v>40960</v>
      </c>
      <c r="C8">
        <v>8</v>
      </c>
      <c r="D8" s="4">
        <v>4693.2</v>
      </c>
      <c r="E8">
        <v>324464.66592400009</v>
      </c>
      <c r="F8" s="3">
        <v>569.61800000000005</v>
      </c>
      <c r="G8">
        <v>0.79591403961433405</v>
      </c>
      <c r="I8" t="s">
        <v>53</v>
      </c>
    </row>
    <row r="9" spans="2:9" x14ac:dyDescent="0.25">
      <c r="B9" s="3">
        <v>163840</v>
      </c>
      <c r="C9">
        <v>8</v>
      </c>
      <c r="D9" s="4">
        <v>8821.4</v>
      </c>
      <c r="E9">
        <v>2567557.5695999996</v>
      </c>
      <c r="F9" s="3">
        <v>1602.36</v>
      </c>
      <c r="G9">
        <v>0.75660970336114031</v>
      </c>
      <c r="I9" t="s">
        <v>60</v>
      </c>
    </row>
    <row r="10" spans="2:9" x14ac:dyDescent="0.25">
      <c r="B10" s="3">
        <v>655360</v>
      </c>
      <c r="C10">
        <v>8</v>
      </c>
      <c r="D10" s="4">
        <v>17053.900000000001</v>
      </c>
      <c r="E10">
        <v>4559463.3840999994</v>
      </c>
      <c r="F10" s="3">
        <v>2135.29</v>
      </c>
      <c r="G10">
        <v>0.72753204942369398</v>
      </c>
      <c r="I10" t="s">
        <v>67</v>
      </c>
    </row>
    <row r="11" spans="2:9" x14ac:dyDescent="0.25">
      <c r="B11" s="3">
        <v>2621440</v>
      </c>
      <c r="C11">
        <v>8</v>
      </c>
      <c r="D11" s="4">
        <v>29990.5</v>
      </c>
      <c r="E11">
        <v>43845983.856899999</v>
      </c>
      <c r="F11" s="3">
        <v>6621.63</v>
      </c>
      <c r="G11">
        <v>0.69749363617411209</v>
      </c>
      <c r="I11" t="s">
        <v>74</v>
      </c>
    </row>
    <row r="12" spans="2:9" x14ac:dyDescent="0.25">
      <c r="B12" s="3">
        <v>5242880</v>
      </c>
      <c r="C12">
        <v>8</v>
      </c>
      <c r="D12" s="4">
        <v>40495.699999999997</v>
      </c>
      <c r="E12">
        <v>186844294.81</v>
      </c>
      <c r="F12" s="3">
        <v>13669.1</v>
      </c>
      <c r="G12">
        <v>0.68565948375313956</v>
      </c>
      <c r="I12" t="s">
        <v>81</v>
      </c>
    </row>
    <row r="13" spans="2:9" x14ac:dyDescent="0.25">
      <c r="B13" s="3">
        <v>10485760</v>
      </c>
      <c r="C13">
        <v>8</v>
      </c>
      <c r="D13" s="4">
        <v>52059.1</v>
      </c>
      <c r="E13">
        <v>110874582.09000002</v>
      </c>
      <c r="F13" s="3">
        <v>10529.7</v>
      </c>
      <c r="G13">
        <v>0.67179986637108902</v>
      </c>
      <c r="I13" t="s">
        <v>88</v>
      </c>
    </row>
    <row r="14" spans="2:9" x14ac:dyDescent="0.25">
      <c r="B14" s="3">
        <v>20971520</v>
      </c>
      <c r="C14">
        <v>8</v>
      </c>
      <c r="D14" s="4">
        <v>80861.899999999994</v>
      </c>
      <c r="E14">
        <v>984503578.24000001</v>
      </c>
      <c r="F14" s="3">
        <v>31376.799999999999</v>
      </c>
      <c r="G14">
        <v>0.67030219743273201</v>
      </c>
      <c r="I14" t="s">
        <v>95</v>
      </c>
    </row>
    <row r="15" spans="2:9" x14ac:dyDescent="0.25">
      <c r="B15" s="3">
        <v>41943040</v>
      </c>
      <c r="C15">
        <v>8</v>
      </c>
      <c r="D15" s="4">
        <v>97259.5</v>
      </c>
      <c r="E15">
        <v>1132174444.8400002</v>
      </c>
      <c r="F15" s="3">
        <v>33647.800000000003</v>
      </c>
      <c r="G15">
        <v>0.65435137551382272</v>
      </c>
      <c r="I15" t="s">
        <v>102</v>
      </c>
    </row>
    <row r="16" spans="2:9" x14ac:dyDescent="0.25">
      <c r="B16" s="3">
        <v>83886080</v>
      </c>
      <c r="C16">
        <v>8</v>
      </c>
      <c r="D16" s="4">
        <v>129291</v>
      </c>
      <c r="E16">
        <v>1203819355.2099998</v>
      </c>
      <c r="F16" s="3">
        <v>34696.1</v>
      </c>
      <c r="G16">
        <v>0.64509612844393416</v>
      </c>
      <c r="I16" t="s">
        <v>109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95D968A9DB0943B7A4017866CFEC1C" ma:contentTypeVersion="4" ma:contentTypeDescription="Crea un document nou" ma:contentTypeScope="" ma:versionID="0ec3ea9a9e5edefb6c475eed3e642ddd">
  <xsd:schema xmlns:xsd="http://www.w3.org/2001/XMLSchema" xmlns:xs="http://www.w3.org/2001/XMLSchema" xmlns:p="http://schemas.microsoft.com/office/2006/metadata/properties" xmlns:ns3="5d23a7b9-6941-458f-9209-954b79a00217" targetNamespace="http://schemas.microsoft.com/office/2006/metadata/properties" ma:root="true" ma:fieldsID="168abbbc3f3daaea5c84a8f890421b83" ns3:_="">
    <xsd:import namespace="5d23a7b9-6941-458f-9209-954b79a002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3a7b9-6941-458f-9209-954b79a002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AC3132-DD37-4FF1-A2DF-E878EB46C6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23a7b9-6941-458f-9209-954b79a002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363D06-BD07-48F6-AE26-C21AF6F29C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628C57-698F-4FDF-BD8C-909FC30DF239}">
  <ds:schemaRefs>
    <ds:schemaRef ds:uri="http://www.w3.org/XML/1998/namespace"/>
    <ds:schemaRef ds:uri="http://purl.org/dc/elements/1.1/"/>
    <ds:schemaRef ds:uri="5d23a7b9-6941-458f-9209-954b79a00217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Acosta</dc:creator>
  <cp:lastModifiedBy>Luca Acosta</cp:lastModifiedBy>
  <dcterms:created xsi:type="dcterms:W3CDTF">2023-10-16T16:22:57Z</dcterms:created>
  <dcterms:modified xsi:type="dcterms:W3CDTF">2023-10-16T18:49:43Z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0x010100BB95D968A9DB0943B7A4017866CFEC1C</vt:lpwstr>
  </property>
</Properties>
</file>