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d.docs.live.net/A36ABC64BA82B36A/Documents/"/>
    </mc:Choice>
  </mc:AlternateContent>
  <xr:revisionPtr revIDLastSave="0" documentId="8_{8D3580D8-BAE2-B945-8685-49FCA39E6372}" xr6:coauthVersionLast="47" xr6:coauthVersionMax="47" xr10:uidLastSave="{00000000-0000-0000-0000-000000000000}"/>
  <bookViews>
    <workbookView xWindow="-120" yWindow="-120" windowWidth="29040" windowHeight="15720" activeTab="2" xr2:uid="{C0893FBD-34B3-420E-B0D6-EC330180DDEA}"/>
  </bookViews>
  <sheets>
    <sheet name="Pivot table" sheetId="4" r:id="rId1"/>
    <sheet name="DASHBOARD" sheetId="10" r:id="rId2"/>
    <sheet name="SalesData" sheetId="3" r:id="rId3"/>
  </sheets>
  <definedNames>
    <definedName name="Slicer_Product">#N/A</definedName>
    <definedName name="Slicer_Region">#N/A</definedName>
    <definedName name="Slicer_Sales_Person">#N/A</definedName>
  </definedNames>
  <calcPr calcId="191028"/>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3" l="1"/>
  <c r="G51" i="3"/>
  <c r="F51" i="3"/>
  <c r="H51" i="3"/>
  <c r="G50" i="3"/>
  <c r="F50" i="3"/>
  <c r="H50" i="3"/>
  <c r="G49" i="3"/>
  <c r="F49" i="3"/>
  <c r="H49" i="3"/>
  <c r="G48" i="3"/>
  <c r="F48" i="3"/>
  <c r="H48" i="3"/>
  <c r="I48" i="3"/>
  <c r="G47" i="3"/>
  <c r="F47" i="3"/>
  <c r="H47" i="3"/>
  <c r="I47" i="3"/>
  <c r="G46" i="3"/>
  <c r="F46" i="3"/>
  <c r="H46" i="3"/>
  <c r="G45" i="3"/>
  <c r="F45" i="3"/>
  <c r="H45" i="3"/>
  <c r="I45" i="3"/>
  <c r="G44" i="3"/>
  <c r="F44" i="3"/>
  <c r="H44" i="3"/>
  <c r="I44" i="3"/>
  <c r="G43" i="3"/>
  <c r="F43" i="3"/>
  <c r="H43" i="3"/>
  <c r="G42" i="3"/>
  <c r="F42" i="3"/>
  <c r="H42" i="3"/>
  <c r="I42" i="3"/>
  <c r="G41" i="3"/>
  <c r="F41" i="3"/>
  <c r="H41" i="3"/>
  <c r="I41" i="3"/>
  <c r="G40" i="3"/>
  <c r="F40" i="3"/>
  <c r="H40" i="3"/>
  <c r="G39" i="3"/>
  <c r="F39" i="3"/>
  <c r="H39" i="3"/>
  <c r="G38" i="3"/>
  <c r="F38" i="3"/>
  <c r="H38" i="3"/>
  <c r="I38" i="3"/>
  <c r="G37" i="3"/>
  <c r="F37" i="3"/>
  <c r="H37" i="3"/>
  <c r="G36" i="3"/>
  <c r="F36" i="3"/>
  <c r="H36" i="3"/>
  <c r="I36" i="3"/>
  <c r="G35" i="3"/>
  <c r="F35" i="3"/>
  <c r="H35" i="3"/>
  <c r="I35" i="3"/>
  <c r="G34" i="3"/>
  <c r="F34" i="3"/>
  <c r="H34" i="3"/>
  <c r="G33" i="3"/>
  <c r="F33" i="3"/>
  <c r="H33" i="3"/>
  <c r="G32" i="3"/>
  <c r="F32" i="3"/>
  <c r="H32" i="3"/>
  <c r="I32" i="3"/>
  <c r="G31" i="3"/>
  <c r="F31" i="3"/>
  <c r="H31" i="3"/>
  <c r="G30" i="3"/>
  <c r="F30" i="3"/>
  <c r="H30" i="3"/>
  <c r="I30" i="3"/>
  <c r="G29" i="3"/>
  <c r="F29" i="3"/>
  <c r="H29" i="3"/>
  <c r="I29" i="3"/>
  <c r="G28" i="3"/>
  <c r="F28" i="3"/>
  <c r="H28" i="3"/>
  <c r="G27" i="3"/>
  <c r="F27" i="3"/>
  <c r="H27" i="3"/>
  <c r="G26" i="3"/>
  <c r="F26" i="3"/>
  <c r="H26" i="3"/>
  <c r="G25" i="3"/>
  <c r="F25" i="3"/>
  <c r="H25" i="3"/>
  <c r="G24" i="3"/>
  <c r="F24" i="3"/>
  <c r="H24" i="3"/>
  <c r="I24" i="3"/>
  <c r="G23" i="3"/>
  <c r="F23" i="3"/>
  <c r="H23" i="3"/>
  <c r="G22" i="3"/>
  <c r="F22" i="3"/>
  <c r="H22" i="3"/>
  <c r="G21" i="3"/>
  <c r="F21" i="3"/>
  <c r="H21" i="3"/>
  <c r="G20" i="3"/>
  <c r="F20" i="3"/>
  <c r="H20" i="3"/>
  <c r="I20" i="3"/>
  <c r="G19" i="3"/>
  <c r="F19" i="3"/>
  <c r="H19" i="3"/>
  <c r="G18" i="3"/>
  <c r="F18" i="3"/>
  <c r="H18" i="3"/>
  <c r="I18" i="3"/>
  <c r="G17" i="3"/>
  <c r="F17" i="3"/>
  <c r="H17" i="3"/>
  <c r="I17" i="3"/>
  <c r="G16" i="3"/>
  <c r="F16" i="3"/>
  <c r="H16" i="3"/>
  <c r="G15" i="3"/>
  <c r="F15" i="3"/>
  <c r="H15" i="3"/>
  <c r="G14" i="3"/>
  <c r="F14" i="3"/>
  <c r="H14" i="3"/>
  <c r="G13" i="3"/>
  <c r="F13" i="3"/>
  <c r="H13" i="3"/>
  <c r="I13" i="3"/>
  <c r="G12" i="3"/>
  <c r="F12" i="3"/>
  <c r="H12" i="3"/>
  <c r="I12" i="3"/>
  <c r="G11" i="3"/>
  <c r="F11" i="3"/>
  <c r="H11" i="3"/>
  <c r="I11" i="3"/>
  <c r="G10" i="3"/>
  <c r="F10" i="3"/>
  <c r="H10" i="3"/>
  <c r="G9" i="3"/>
  <c r="F9" i="3"/>
  <c r="H9" i="3"/>
  <c r="G8" i="3"/>
  <c r="F8" i="3"/>
  <c r="H8" i="3"/>
  <c r="I8" i="3"/>
  <c r="G7" i="3"/>
  <c r="F7" i="3"/>
  <c r="H7" i="3"/>
  <c r="G6" i="3"/>
  <c r="F6" i="3"/>
  <c r="H6" i="3"/>
  <c r="I6" i="3"/>
  <c r="G5" i="3"/>
  <c r="F5" i="3"/>
  <c r="H5" i="3"/>
  <c r="G4" i="3"/>
  <c r="F4" i="3"/>
  <c r="H4" i="3"/>
  <c r="G3" i="3"/>
  <c r="F3" i="3"/>
  <c r="H3" i="3"/>
  <c r="G2" i="3"/>
  <c r="F2" i="3"/>
  <c r="H2" i="3"/>
  <c r="I2" i="3"/>
  <c r="I50" i="3"/>
  <c r="I5" i="3"/>
  <c r="I33" i="3"/>
  <c r="I14" i="3"/>
  <c r="I23" i="3"/>
  <c r="I26" i="3"/>
  <c r="I49" i="3"/>
  <c r="I4" i="3"/>
  <c r="I10" i="3"/>
  <c r="I16" i="3"/>
  <c r="I22" i="3"/>
  <c r="I28" i="3"/>
  <c r="I34" i="3"/>
  <c r="I40" i="3"/>
  <c r="I46" i="3"/>
  <c r="I37" i="3"/>
  <c r="K8" i="3"/>
  <c r="I7" i="3"/>
  <c r="I19" i="3"/>
  <c r="I25" i="3"/>
  <c r="I31" i="3"/>
  <c r="I43" i="3"/>
  <c r="I21" i="3"/>
  <c r="K2" i="3"/>
  <c r="I3" i="3"/>
  <c r="I9" i="3"/>
  <c r="I15" i="3"/>
  <c r="I27" i="3"/>
  <c r="I39" i="3"/>
  <c r="I51" i="3"/>
  <c r="K6" i="3"/>
</calcChain>
</file>

<file path=xl/sharedStrings.xml><?xml version="1.0" encoding="utf-8"?>
<sst xmlns="http://schemas.openxmlformats.org/spreadsheetml/2006/main" count="203" uniqueCount="37">
  <si>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</si>
  <si>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</si>
  <si>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</si>
  <si>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</si>
  <si>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</si>
  <si>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</si>
  <si>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</si>
  <si>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</si>
  <si>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</si>
  <si>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</si>
  <si>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</si>
  <si>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</si>
  <si>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</si>
  <si>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</si>
  <si>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</si>
  <si>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</si>
  <si>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</si>
  <si>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</si>
  <si>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</si>
  <si>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</si>
  <si>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</si>
  <si>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</si>
  <si>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</si>
  <si>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</si>
  <si>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</si>
  <si>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</si>
  <si>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</si>
  <si>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</si>
  <si>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</si>
  <si>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Profit</t>
  </si>
  <si>
    <t>Grand Total</t>
  </si>
  <si>
    <t>Unit Sold</t>
  </si>
  <si>
    <t>Total Profit</t>
  </si>
  <si>
    <t>Average Sales</t>
  </si>
  <si>
    <t>Row Labels</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</si>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</sst>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quot;₹&quot;\ * #,##0.00_ ;_ &quot;₹&quot;\ * \-#,##0.00_ ;_ &quot;₹&quot;\ * &quot;-&quot;??_ ;_ @_ "/>
    <numFmt numFmtId="165" formatCode="_ * #,##0.00_ ;_ * \-#,##0.00_ ;_ * &quot;-&quot;??_ ;_ @_ "/>
    <numFmt numFmtId="166" formatCode="_ &quot;Rs.&quot;\ * #,##0_ ;_ &quot;Rs.&quot;\ * \-#,##0_ ;_ &quot;Rs.&quot;\ * &quot;-&quot;_ ;_ @_ "/>
    <numFmt numFmtId="167" formatCode="&quot;₹&quot;\ ##\.##,\ &quot;L&quot;"/>
    <numFmt numFmtId="168" formatCode="\ ##\.##,\ &quot;L&quot;"/>
    <numFmt numFmtId="169" formatCode="\ #,##0.00"/>
    <numFmt numFmtId="170" formatCode="_ * #,##0_ ;_ * \-#,##0_ ;_ * &quot;-&quot;??_ ;_ @_ "/>
  </numFmts>
  <fonts count="3" x14ac:knownFonts="1">
    <font>
      <sz val="11"/>
      <color theme="1"/>
      <name val="Aptos Narrow"/>
      <family val="2"/>
      <scheme val="minor"/>
    </font>
    <font>
      <sz val="11"/>
      <color theme="1"/>
      <name val="Aptos Narrow"/>
      <family val="2"/>
      <scheme val="minor"/>
    </font>
    <font>
      <sz val="11"/>
      <color theme="0"/>
      <name val="Aptos Narrow"/>
      <family val="2"/>
      <scheme val="minor"/>
    </font>
  </fonts>
  <fills count="4">
    <fill>
      <patternFill patternType="none"/>
    </fill>
    <fill>
      <patternFill patternType="gray125"/>
    </fill>
    <fill>
      <patternFill patternType="solid">
        <fgColor rgb="FF002060"/>
        <bgColor indexed="64"/>
      </patternFill>
    </fill>
    <fill>
      <patternFill patternType="solid">
        <fgColor theme="0"/>
        <bgColor indexed="64"/>
      </patternFill>
    </fill>
  </fills>
  <borders count="2">
    <border>
      <left/>
      <right/>
      <top/>
      <bottom/>
      <diagonal/>
    </border>
    <border>
      <left/>
      <right/>
      <top/>
      <bottom style="thick">
        <color rgb="FFFFC000"/>
      </bottom>
      <diagonal/>
    </border>
  </borders>
  <cellStyleXfs count="4">
    <xf numFmtId="0" fontId="0" fillId="0" borderId="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166" fontId="0" fillId="0" borderId="0" xfId="1" applyFont="1"/>
    <xf numFmtId="0" fontId="2" fillId="2" borderId="0" xfId="0" applyFont="1" applyFill="1" applyBorder="1" applyAlignment="1">
      <alignment horizontal="center" vertical="center"/>
    </xf>
    <xf numFmtId="0" fontId="0" fillId="0" borderId="0" xfId="0" pivotButton="1"/>
    <xf numFmtId="166" fontId="0" fillId="0" borderId="0" xfId="1" applyNumberFormat="1" applyFont="1"/>
    <xf numFmtId="2" fontId="0" fillId="0" borderId="0" xfId="0" applyNumberFormat="1"/>
    <xf numFmtId="167" fontId="0" fillId="0" borderId="0" xfId="0" applyNumberFormat="1"/>
    <xf numFmtId="168" fontId="0" fillId="0" borderId="0" xfId="0" applyNumberFormat="1"/>
    <xf numFmtId="169" fontId="0" fillId="0" borderId="0" xfId="0" applyNumberFormat="1"/>
    <xf numFmtId="0" fontId="0" fillId="0" borderId="0" xfId="3" applyNumberFormat="1" applyFont="1"/>
    <xf numFmtId="165" fontId="0" fillId="0" borderId="0" xfId="2" applyFont="1"/>
    <xf numFmtId="170" fontId="0" fillId="0" borderId="0" xfId="0" applyNumberFormat="1"/>
    <xf numFmtId="170" fontId="0" fillId="0" borderId="0" xfId="2" applyNumberFormat="1" applyFont="1"/>
    <xf numFmtId="170" fontId="0" fillId="0" borderId="0" xfId="2" applyNumberFormat="1" applyFont="1" applyAlignment="1">
      <alignment horizontal="center"/>
    </xf>
    <xf numFmtId="0" fontId="0" fillId="3" borderId="0" xfId="0" applyFill="1"/>
  </cellXfs>
  <cellStyles count="4">
    <cellStyle name="Comma" xfId="2" builtinId="3"/>
    <cellStyle name="Currency" xfId="3" builtinId="4"/>
    <cellStyle name="Currency [0]" xfId="1" builtinId="7"/>
    <cellStyle name="Normal" xfId="0" builtinId="0"/>
  </cellStyles>
  <dxfs count="16">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alignment horizontal="left" vertical="bottom" textRotation="0" wrapText="0" indent="0" justifyLastLine="0" shrinkToFit="0" readingOrder="0"/>
    </dxf>
    <dxf>
      <numFmt numFmtId="172"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7" formatCode="&quot;₹&quot;\ ##\.##,\ &quot;L&quot;"/>
    </dxf>
    <dxf>
      <numFmt numFmtId="0" formatCode="General"/>
    </dxf>
    <dxf>
      <numFmt numFmtId="167" formatCode="&quot;₹&quot;\ ##\.##,\ &quot;L&quot;"/>
    </dxf>
    <dxf>
      <numFmt numFmtId="164" formatCode="_ &quot;₹&quot;\ * #,##0.00_ ;_ &quot;₹&quot;\ * \-#,##0.00_ ;_ &quot;₹&quot;\ * &quot;-&quot;??_ ;_ @_ "/>
    </dxf>
    <dxf>
      <numFmt numFmtId="168" formatCode="\ ##\.##,\ &quot;L&quot;"/>
    </dxf>
    <dxf>
      <numFmt numFmtId="164" formatCode="_ &quot;₹&quot;\ * #,##0.00_ ;_ &quot;₹&quot;\ * \-#,##0.00_ ;_ &quot;₹&quot;\ * &quot;-&quot;??_ ;_ @_ "/>
    </dxf>
    <dxf>
      <numFmt numFmtId="169" formatCode="\ #,##0.00"/>
    </dxf>
    <dxf>
      <numFmt numFmtId="171" formatCode="&quot;₹&quot;\ #,##0.00"/>
    </dxf>
  </dxfs>
  <tableStyles count="1" defaultTableStyle="TableStyleMedium2" defaultPivotStyle="PivotStyleLight16">
    <tableStyle name="Invisible" pivot="0" table="0" count="0" xr9:uid="{BDFCBA0C-0FAD-47E9-B8E0-311E6D449765}"/>
  </tableStyles>
  <colors>
    <mruColors>
      <color rgb="FFD8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microsoft.com/office/2007/relationships/slicerCache" Target="slicerCaches/slicerCache3.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2.xml" /><Relationship Id="rId11" Type="http://schemas.openxmlformats.org/officeDocument/2006/relationships/calcChain" Target="calcChain.xml" /><Relationship Id="rId5" Type="http://schemas.microsoft.com/office/2007/relationships/slicerCache" Target="slicerCaches/slicerCache1.xml" /><Relationship Id="rId10" Type="http://schemas.openxmlformats.org/officeDocument/2006/relationships/sharedStrings" Target="sharedStrings.xml" /><Relationship Id="rId4" Type="http://schemas.openxmlformats.org/officeDocument/2006/relationships/pivotCacheDefinition" Target="pivotCache/pivotCacheDefinition1.xml" /><Relationship Id="rId9" Type="http://schemas.openxmlformats.org/officeDocument/2006/relationships/styles" Target="styles.xml" /></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 /><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 /><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 /><Relationship Id="rId2" Type="http://schemas.microsoft.com/office/2011/relationships/chartColorStyle" Target="colors4.xml" /><Relationship Id="rId1" Type="http://schemas.microsoft.com/office/2011/relationships/chartStyle" Target="style4.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Retail Sales Dashboard.xlsx]Pivot table!PivotTable10</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dLbl>
          <c:idx val="0"/>
          <c:layout>
            <c:manualLayout>
              <c:x val="0.19731950044615593"/>
              <c:y val="-9.2592592592592671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3"/>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18055555555555555"/>
              <c:y val="-3.7037037037037077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9731950044615593"/>
              <c:y val="-9.2592592592592671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8888888888888888"/>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0.13885657362804851"/>
              <c:y val="-7.4074074074074098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0.18055555555555555"/>
              <c:y val="-3.7037037037037077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0.19731950044615593"/>
              <c:y val="-9.2592592592592671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0.18888888888888888"/>
              <c:y val="4.1666666666666664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0.13885657362804851"/>
              <c:y val="-7.4074074074074098E-2"/>
            </c:manualLayout>
          </c:layout>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5872121936680136"/>
          <c:y val="0.16187339773424905"/>
          <c:w val="0.46388888888888891"/>
          <c:h val="0.77314814814814814"/>
        </c:manualLayout>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69-4236-8376-3036D4D4872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69-4236-8376-3036D4D487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69-4236-8376-3036D4D4872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69-4236-8376-3036D4D4872E}"/>
              </c:ext>
            </c:extLst>
          </c:dPt>
          <c:dLbls>
            <c:dLbl>
              <c:idx val="0"/>
              <c:layout>
                <c:manualLayout>
                  <c:x val="0.18055555555555555"/>
                  <c:y val="-3.70370370370370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969-4236-8376-3036D4D4872E}"/>
                </c:ext>
              </c:extLst>
            </c:dLbl>
            <c:dLbl>
              <c:idx val="1"/>
              <c:layout>
                <c:manualLayout>
                  <c:x val="0.19731950044615593"/>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969-4236-8376-3036D4D4872E}"/>
                </c:ext>
              </c:extLst>
            </c:dLbl>
            <c:dLbl>
              <c:idx val="2"/>
              <c:layout>
                <c:manualLayout>
                  <c:x val="-0.18888888888888888"/>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969-4236-8376-3036D4D4872E}"/>
                </c:ext>
              </c:extLst>
            </c:dLbl>
            <c:dLbl>
              <c:idx val="3"/>
              <c:layout>
                <c:manualLayout>
                  <c:x val="-0.13885657362804851"/>
                  <c:y val="-7.4074074074074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969-4236-8376-3036D4D4872E}"/>
                </c:ext>
              </c:extLst>
            </c:dLbl>
            <c:spPr>
              <a:noFill/>
              <a:ln>
                <a:noFill/>
              </a:ln>
              <a:effectLst/>
            </c:spPr>
            <c:txPr>
              <a:bodyPr rot="0" spcFirstLastPara="1" vertOverflow="clip" horzOverflow="clip" vert="horz" wrap="square" lIns="38100" tIns="19050" rIns="38100" bIns="19050"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table'!$A$4:$A$8</c:f>
              <c:strCache>
                <c:ptCount val="4"/>
                <c:pt idx="0">
                  <c:v>North</c:v>
                </c:pt>
                <c:pt idx="1">
                  <c:v>South</c:v>
                </c:pt>
                <c:pt idx="2">
                  <c:v>East</c:v>
                </c:pt>
                <c:pt idx="3">
                  <c:v>West</c:v>
                </c:pt>
              </c:strCache>
            </c:strRef>
          </c:cat>
          <c:val>
            <c:numRef>
              <c:f>'Pivot table'!$B$4:$B$8</c:f>
              <c:numCache>
                <c:formatCode>"₹"\ ##\.##,\ "L"</c:formatCode>
                <c:ptCount val="4"/>
                <c:pt idx="0">
                  <c:v>2661400</c:v>
                </c:pt>
                <c:pt idx="1">
                  <c:v>2870600</c:v>
                </c:pt>
                <c:pt idx="2">
                  <c:v>3534400</c:v>
                </c:pt>
                <c:pt idx="3">
                  <c:v>3878100</c:v>
                </c:pt>
              </c:numCache>
            </c:numRef>
          </c:val>
          <c:extLst>
            <c:ext xmlns:c16="http://schemas.microsoft.com/office/drawing/2014/chart" uri="{C3380CC4-5D6E-409C-BE32-E72D297353CC}">
              <c16:uniqueId val="{00000008-B969-4236-8376-3036D4D4872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1134273840769906"/>
          <c:y val="0.87615631379410908"/>
          <c:w val="0.43865726159230095"/>
          <c:h val="0.122687372411781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Retail Sales Dashboard.xlsx]Pivot table!PivotTable9</c:name>
    <c:fmtId val="9"/>
  </c:pivotSource>
  <c:chart>
    <c:title>
      <c:tx>
        <c:rich>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r>
              <a:rPr lang="en-US" b="1">
                <a:solidFill>
                  <a:schemeClr val="accent1"/>
                </a:solidFill>
              </a:rPr>
              <a:t>Total Sales</a:t>
            </a:r>
            <a:r>
              <a:rPr lang="en-US" b="1" baseline="0">
                <a:solidFill>
                  <a:schemeClr val="accent1"/>
                </a:solidFill>
              </a:rPr>
              <a:t> by Product</a:t>
            </a:r>
            <a:endParaRPr lang="en-US" b="1">
              <a:solidFill>
                <a:schemeClr val="accent1"/>
              </a:solidFill>
            </a:endParaRPr>
          </a:p>
        </c:rich>
      </c:tx>
      <c:layout>
        <c:manualLayout>
          <c:xMode val="edge"/>
          <c:yMode val="edge"/>
          <c:x val="7.2358375490834501E-2"/>
          <c:y val="5.3222541045265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table'!$D$4:$D$11</c:f>
              <c:strCache>
                <c:ptCount val="7"/>
                <c:pt idx="0">
                  <c:v>Action Figure</c:v>
                </c:pt>
                <c:pt idx="1">
                  <c:v>Blender</c:v>
                </c:pt>
                <c:pt idx="2">
                  <c:v>Moisturizer</c:v>
                </c:pt>
                <c:pt idx="3">
                  <c:v>Novel</c:v>
                </c:pt>
                <c:pt idx="4">
                  <c:v>Smartphone</c:v>
                </c:pt>
                <c:pt idx="5">
                  <c:v>Sneakers</c:v>
                </c:pt>
                <c:pt idx="6">
                  <c:v>Tent</c:v>
                </c:pt>
              </c:strCache>
            </c:strRef>
          </c:cat>
          <c:val>
            <c:numRef>
              <c:f>'Pivot table'!$E$4:$E$11</c:f>
              <c:numCache>
                <c:formatCode>\ ##\.##,\ "L"</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D67B-4D5B-B527-A92C03BA0BF9}"/>
            </c:ext>
          </c:extLst>
        </c:ser>
        <c:dLbls>
          <c:dLblPos val="inEnd"/>
          <c:showLegendKey val="0"/>
          <c:showVal val="1"/>
          <c:showCatName val="0"/>
          <c:showSerName val="0"/>
          <c:showPercent val="0"/>
          <c:showBubbleSize val="0"/>
        </c:dLbls>
        <c:gapWidth val="50"/>
        <c:axId val="1134774895"/>
        <c:axId val="1134797935"/>
      </c:barChart>
      <c:catAx>
        <c:axId val="1134774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134797935"/>
        <c:crosses val="autoZero"/>
        <c:auto val="1"/>
        <c:lblAlgn val="ctr"/>
        <c:lblOffset val="100"/>
        <c:noMultiLvlLbl val="0"/>
      </c:catAx>
      <c:valAx>
        <c:axId val="1134797935"/>
        <c:scaling>
          <c:orientation val="minMax"/>
        </c:scaling>
        <c:delete val="1"/>
        <c:axPos val="b"/>
        <c:numFmt formatCode="\ ##\.##,\ &quot;L&quot;" sourceLinked="1"/>
        <c:majorTickMark val="none"/>
        <c:minorTickMark val="none"/>
        <c:tickLblPos val="nextTo"/>
        <c:crossAx val="11347748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[Global Retail Sales Dashboard.xlsx]Pivot table!PivotTable11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21843113004582E-2"/>
          <c:y val="0.15863719286553393"/>
          <c:w val="0.92566351881717923"/>
          <c:h val="0.73719676929534694"/>
        </c:manualLayout>
      </c:layout>
      <c:barChart>
        <c:barDir val="col"/>
        <c:grouping val="clustered"/>
        <c:varyColors val="0"/>
        <c:ser>
          <c:idx val="0"/>
          <c:order val="0"/>
          <c:tx>
            <c:strRef>
              <c:f>'Pivot table'!$B$16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table'!$A$17:$A$27</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table'!$B$17:$B$27</c:f>
              <c:numCache>
                <c:formatCode>"₹"\ ##\.##,\ "L"</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5E46-404C-B7CA-9F3626F08ABF}"/>
            </c:ext>
          </c:extLst>
        </c:ser>
        <c:dLbls>
          <c:dLblPos val="outEnd"/>
          <c:showLegendKey val="0"/>
          <c:showVal val="1"/>
          <c:showCatName val="0"/>
          <c:showSerName val="0"/>
          <c:showPercent val="0"/>
          <c:showBubbleSize val="0"/>
        </c:dLbls>
        <c:gapWidth val="52"/>
        <c:overlap val="-27"/>
        <c:axId val="479946431"/>
        <c:axId val="479963231"/>
      </c:barChart>
      <c:catAx>
        <c:axId val="4799464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963231"/>
        <c:crosses val="autoZero"/>
        <c:auto val="1"/>
        <c:lblAlgn val="ctr"/>
        <c:lblOffset val="100"/>
        <c:noMultiLvlLbl val="0"/>
      </c:catAx>
      <c:valAx>
        <c:axId val="479963231"/>
        <c:scaling>
          <c:orientation val="minMax"/>
        </c:scaling>
        <c:delete val="1"/>
        <c:axPos val="l"/>
        <c:numFmt formatCode="&quot;₹&quot;\ ##\.##,\ &quot;L&quot;" sourceLinked="1"/>
        <c:majorTickMark val="none"/>
        <c:minorTickMark val="none"/>
        <c:tickLblPos val="nextTo"/>
        <c:crossAx val="4799464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[Global Retail Sales Dashboard.xlsx]Pivot table!PivotTable12</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7.4006999125109413E-2"/>
              <c:y val="-7.407407407407407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3.1090332458442695E-2"/>
              <c:y val="-6.944444444444444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6.4423665791776136E-2"/>
              <c:y val="-6.944444444444444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1.2325021872265968E-3"/>
              <c:y val="-5.0925925925926013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6.7201443569553806E-2"/>
              <c:y val="3.7037037037037035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9.2201443569553801E-2"/>
              <c:y val="-6.481481481481481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0.12275699912510936"/>
              <c:y val="-5.555555555555555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9.2201443569553801E-2"/>
              <c:y val="-6.481481481481481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0.12275699912510936"/>
              <c:y val="-5.555555555555555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7.4006999125109413E-2"/>
              <c:y val="-7.407407407407407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3.1090332458442695E-2"/>
              <c:y val="-6.944444444444444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6.7201443569553806E-2"/>
              <c:y val="3.7037037037037035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6.4423665791776136E-2"/>
              <c:y val="-6.944444444444444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pattFill prst="ltUpDiag">
            <a:fgClr>
              <a:schemeClr val="accent6"/>
            </a:fgClr>
            <a:bgClr>
              <a:schemeClr val="lt1"/>
            </a:bgClr>
          </a:pattFill>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layout>
            <c:manualLayout>
              <c:x val="-1.2325021872265968E-3"/>
              <c:y val="-5.0925925925926013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
          <c:idx val="0"/>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9.2201443569553801E-2"/>
              <c:y val="-6.4814814814814811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0.12275699912510936"/>
              <c:y val="-5.5555555555555552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7.4006999125109413E-2"/>
              <c:y val="-7.407407407407407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3.1090332458442695E-2"/>
              <c:y val="-6.944444444444444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6.7201443569553806E-2"/>
              <c:y val="3.7037037037037035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6.4423665791776136E-2"/>
              <c:y val="-6.9444444444444448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2325021872265968E-3"/>
              <c:y val="-5.0925925925926013E-2"/>
            </c:manualLayout>
          </c:layout>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5500000911357"/>
          <c:y val="0.18771962068976686"/>
          <c:w val="0.80529418197725278"/>
          <c:h val="0.70401173811606887"/>
        </c:manualLayout>
      </c:layout>
      <c:lineChart>
        <c:grouping val="standard"/>
        <c:varyColors val="0"/>
        <c:ser>
          <c:idx val="0"/>
          <c:order val="0"/>
          <c:tx>
            <c:strRef>
              <c:f>'Pivot table'!$E$16</c:f>
              <c:strCache>
                <c:ptCount val="1"/>
                <c:pt idx="0">
                  <c:v>Total</c:v>
                </c:pt>
              </c:strCache>
            </c:strRef>
          </c:tx>
          <c:spPr>
            <a:ln w="34925" cap="rnd">
              <a:solidFill>
                <a:schemeClr val="accent1"/>
              </a:solidFill>
              <a:round/>
            </a:ln>
            <a:effectLst>
              <a:outerShdw dist="25400" dir="2700000" algn="tl" rotWithShape="0">
                <a:schemeClr val="accent6"/>
              </a:outerShdw>
            </a:effectLst>
          </c:spPr>
          <c:marker>
            <c:symbol val="circle"/>
            <c:size val="5"/>
            <c:spPr>
              <a:solidFill>
                <a:schemeClr val="accent6"/>
              </a:solidFill>
              <a:ln w="22225">
                <a:solidFill>
                  <a:schemeClr val="lt1"/>
                </a:solidFill>
                <a:round/>
              </a:ln>
              <a:effectLst/>
            </c:spPr>
          </c:marker>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solidFill>
                    </a:ln>
                    <a:effectLst/>
                  </c:spPr>
                </c15:leaderLines>
              </c:ext>
            </c:extLst>
          </c:dLbls>
          <c:cat>
            <c:strRef>
              <c:f>'Pivot table'!$D$17:$D$24</c:f>
              <c:strCache>
                <c:ptCount val="7"/>
                <c:pt idx="0">
                  <c:v>Action Figure</c:v>
                </c:pt>
                <c:pt idx="1">
                  <c:v>Blender</c:v>
                </c:pt>
                <c:pt idx="2">
                  <c:v>Moisturizer</c:v>
                </c:pt>
                <c:pt idx="3">
                  <c:v>Novel</c:v>
                </c:pt>
                <c:pt idx="4">
                  <c:v>Smartphone</c:v>
                </c:pt>
                <c:pt idx="5">
                  <c:v>Sneakers</c:v>
                </c:pt>
                <c:pt idx="6">
                  <c:v>Tent</c:v>
                </c:pt>
              </c:strCache>
            </c:strRef>
          </c:cat>
          <c:val>
            <c:numRef>
              <c:f>'Pivot table'!$E$17:$E$24</c:f>
              <c:numCache>
                <c:formatCode>\ #,##0.00</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7-36AB-496A-A6C9-89603272D1D0}"/>
            </c:ext>
          </c:extLst>
        </c:ser>
        <c:dLbls>
          <c:dLblPos val="ctr"/>
          <c:showLegendKey val="0"/>
          <c:showVal val="1"/>
          <c:showCatName val="0"/>
          <c:showSerName val="0"/>
          <c:showPercent val="0"/>
          <c:showBubbleSize val="0"/>
        </c:dLbls>
        <c:dropLines>
          <c:spPr>
            <a:ln w="9525" cap="flat" cmpd="sng" algn="ctr">
              <a:solidFill>
                <a:schemeClr val="accent1"/>
              </a:solidFill>
              <a:round/>
            </a:ln>
            <a:effectLst/>
          </c:spPr>
        </c:dropLines>
        <c:marker val="1"/>
        <c:smooth val="0"/>
        <c:axId val="1134792175"/>
        <c:axId val="1134775855"/>
      </c:lineChart>
      <c:catAx>
        <c:axId val="113479217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134775855"/>
        <c:crosses val="autoZero"/>
        <c:auto val="1"/>
        <c:lblAlgn val="ctr"/>
        <c:lblOffset val="100"/>
        <c:noMultiLvlLbl val="0"/>
      </c:catAx>
      <c:valAx>
        <c:axId val="1134775855"/>
        <c:scaling>
          <c:orientation val="minMax"/>
        </c:scaling>
        <c:delete val="1"/>
        <c:axPos val="l"/>
        <c:numFmt formatCode="\ #,##0.00" sourceLinked="1"/>
        <c:majorTickMark val="none"/>
        <c:minorTickMark val="none"/>
        <c:tickLblPos val="nextTo"/>
        <c:crossAx val="1134792175"/>
        <c:crosses val="autoZero"/>
        <c:crossBetween val="between"/>
      </c:valAx>
      <c:dTable>
        <c:showHorzBorder val="1"/>
        <c:showVertBorder val="1"/>
        <c:showOutline val="1"/>
        <c:showKeys val="1"/>
        <c:spPr>
          <a:noFill/>
          <a:ln w="25400">
            <a:no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ysClr val="window" lastClr="FFFFFF"/>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 /><Relationship Id="rId3" Type="http://schemas.openxmlformats.org/officeDocument/2006/relationships/image" Target="../media/image3.png" /><Relationship Id="rId7" Type="http://schemas.openxmlformats.org/officeDocument/2006/relationships/image" Target="../media/image7.png" /><Relationship Id="rId12" Type="http://schemas.openxmlformats.org/officeDocument/2006/relationships/chart" Target="../charts/chart4.xml" /><Relationship Id="rId2" Type="http://schemas.openxmlformats.org/officeDocument/2006/relationships/image" Target="../media/image2.svg" /><Relationship Id="rId1" Type="http://schemas.openxmlformats.org/officeDocument/2006/relationships/image" Target="../media/image1.png" /><Relationship Id="rId6" Type="http://schemas.openxmlformats.org/officeDocument/2006/relationships/image" Target="../media/image6.svg" /><Relationship Id="rId11" Type="http://schemas.openxmlformats.org/officeDocument/2006/relationships/chart" Target="../charts/chart3.xml" /><Relationship Id="rId5" Type="http://schemas.openxmlformats.org/officeDocument/2006/relationships/image" Target="../media/image5.png" /><Relationship Id="rId10" Type="http://schemas.openxmlformats.org/officeDocument/2006/relationships/chart" Target="../charts/chart2.xml" /><Relationship Id="rId4" Type="http://schemas.openxmlformats.org/officeDocument/2006/relationships/image" Target="../media/image4.svg" /><Relationship Id="rId9"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xdr:from>
      <xdr:col>0</xdr:col>
      <xdr:colOff>39415</xdr:colOff>
      <xdr:row>0</xdr:row>
      <xdr:rowOff>0</xdr:rowOff>
    </xdr:from>
    <xdr:to>
      <xdr:col>20</xdr:col>
      <xdr:colOff>112060</xdr:colOff>
      <xdr:row>3</xdr:row>
      <xdr:rowOff>114300</xdr:rowOff>
    </xdr:to>
    <xdr:sp macro="" textlink="">
      <xdr:nvSpPr>
        <xdr:cNvPr id="2" name="Rectangle: Rounded Corners 1">
          <a:extLst>
            <a:ext uri="{FF2B5EF4-FFF2-40B4-BE49-F238E27FC236}">
              <a16:creationId xmlns:a16="http://schemas.microsoft.com/office/drawing/2014/main" id="{07291BC1-67E8-8925-E35F-9F4694FBAF82}"/>
            </a:ext>
          </a:extLst>
        </xdr:cNvPr>
        <xdr:cNvSpPr/>
      </xdr:nvSpPr>
      <xdr:spPr>
        <a:xfrm>
          <a:off x="39415" y="0"/>
          <a:ext cx="12174998" cy="68580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553961</xdr:colOff>
      <xdr:row>4</xdr:row>
      <xdr:rowOff>67284</xdr:rowOff>
    </xdr:from>
    <xdr:to>
      <xdr:col>17</xdr:col>
      <xdr:colOff>40577</xdr:colOff>
      <xdr:row>8</xdr:row>
      <xdr:rowOff>25284</xdr:rowOff>
    </xdr:to>
    <xdr:grpSp>
      <xdr:nvGrpSpPr>
        <xdr:cNvPr id="80" name="Group 79">
          <a:extLst>
            <a:ext uri="{FF2B5EF4-FFF2-40B4-BE49-F238E27FC236}">
              <a16:creationId xmlns:a16="http://schemas.microsoft.com/office/drawing/2014/main" id="{31FDE7FD-BD37-6A3C-8ACB-8404E97D7A0A}"/>
            </a:ext>
          </a:extLst>
        </xdr:cNvPr>
        <xdr:cNvGrpSpPr/>
      </xdr:nvGrpSpPr>
      <xdr:grpSpPr>
        <a:xfrm>
          <a:off x="7869161" y="829284"/>
          <a:ext cx="2534616" cy="720000"/>
          <a:chOff x="6652445" y="758638"/>
          <a:chExt cx="2035617" cy="750094"/>
        </a:xfrm>
      </xdr:grpSpPr>
      <xdr:grpSp>
        <xdr:nvGrpSpPr>
          <xdr:cNvPr id="32" name="Group 31">
            <a:extLst>
              <a:ext uri="{FF2B5EF4-FFF2-40B4-BE49-F238E27FC236}">
                <a16:creationId xmlns:a16="http://schemas.microsoft.com/office/drawing/2014/main" id="{A33A5078-5866-C198-5F72-97EDB68CCC02}"/>
              </a:ext>
            </a:extLst>
          </xdr:cNvPr>
          <xdr:cNvGrpSpPr/>
        </xdr:nvGrpSpPr>
        <xdr:grpSpPr>
          <a:xfrm>
            <a:off x="6652445" y="758638"/>
            <a:ext cx="2035617" cy="750094"/>
            <a:chOff x="29766" y="898922"/>
            <a:chExt cx="2041921" cy="750094"/>
          </a:xfrm>
        </xdr:grpSpPr>
        <xdr:sp macro="" textlink="">
          <xdr:nvSpPr>
            <xdr:cNvPr id="33" name="Rectangle: Rounded Corners 32">
              <a:extLst>
                <a:ext uri="{FF2B5EF4-FFF2-40B4-BE49-F238E27FC236}">
                  <a16:creationId xmlns:a16="http://schemas.microsoft.com/office/drawing/2014/main" id="{DCECB7B6-1D02-F095-8417-1C90E10954B7}"/>
                </a:ext>
              </a:extLst>
            </xdr:cNvPr>
            <xdr:cNvSpPr/>
          </xdr:nvSpPr>
          <xdr:spPr>
            <a:xfrm>
              <a:off x="41671" y="910828"/>
              <a:ext cx="2030016" cy="7322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6BB34BAF-05C4-8D23-926A-BAD8DA0C64E2}"/>
                </a:ext>
              </a:extLst>
            </xdr:cNvPr>
            <xdr:cNvSpPr/>
          </xdr:nvSpPr>
          <xdr:spPr>
            <a:xfrm>
              <a:off x="29766" y="898922"/>
              <a:ext cx="666750" cy="750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5" name="TextBox 34">
              <a:extLst>
                <a:ext uri="{FF2B5EF4-FFF2-40B4-BE49-F238E27FC236}">
                  <a16:creationId xmlns:a16="http://schemas.microsoft.com/office/drawing/2014/main" id="{9C1F1723-1790-2382-E44D-76120A0A274D}"/>
                </a:ext>
              </a:extLst>
            </xdr:cNvPr>
            <xdr:cNvSpPr txBox="1"/>
          </xdr:nvSpPr>
          <xdr:spPr>
            <a:xfrm>
              <a:off x="833437" y="970360"/>
              <a:ext cx="904875" cy="22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accent1"/>
                  </a:solidFill>
                </a:rPr>
                <a:t>PROFIT</a:t>
              </a:r>
            </a:p>
          </xdr:txBody>
        </xdr:sp>
        <xdr:sp macro="" textlink="">
          <xdr:nvSpPr>
            <xdr:cNvPr id="36" name="TextBox 35">
              <a:extLst>
                <a:ext uri="{FF2B5EF4-FFF2-40B4-BE49-F238E27FC236}">
                  <a16:creationId xmlns:a16="http://schemas.microsoft.com/office/drawing/2014/main" id="{C8DC066B-0FD1-9835-4DB6-F9B362F4582F}"/>
                </a:ext>
              </a:extLst>
            </xdr:cNvPr>
            <xdr:cNvSpPr txBox="1"/>
          </xdr:nvSpPr>
          <xdr:spPr>
            <a:xfrm>
              <a:off x="744140" y="1232297"/>
              <a:ext cx="1226343" cy="2678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accent1"/>
                  </a:solidFill>
                  <a:effectLst/>
                  <a:latin typeface="+mn-lt"/>
                  <a:ea typeface="+mn-ea"/>
                  <a:cs typeface="+mn-cs"/>
                </a:rPr>
                <a:t>  38,34,400</a:t>
              </a:r>
              <a:endParaRPr lang="en-IN" sz="1200" b="1">
                <a:solidFill>
                  <a:schemeClr val="accent1"/>
                </a:solidFill>
              </a:endParaRPr>
            </a:p>
          </xdr:txBody>
        </xdr:sp>
      </xdr:grpSp>
      <xdr:pic>
        <xdr:nvPicPr>
          <xdr:cNvPr id="46" name="Graphic 45" descr="Bar graph with upward trend with solid fill">
            <a:extLst>
              <a:ext uri="{FF2B5EF4-FFF2-40B4-BE49-F238E27FC236}">
                <a16:creationId xmlns:a16="http://schemas.microsoft.com/office/drawing/2014/main" id="{E766FCDF-1DCF-9A79-894A-1C014C4A3561}"/>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84474" y="895391"/>
            <a:ext cx="470976" cy="468000"/>
          </a:xfrm>
          <a:prstGeom prst="rect">
            <a:avLst/>
          </a:prstGeom>
        </xdr:spPr>
      </xdr:pic>
    </xdr:grpSp>
    <xdr:clientData/>
  </xdr:twoCellAnchor>
  <xdr:twoCellAnchor>
    <xdr:from>
      <xdr:col>8</xdr:col>
      <xdr:colOff>358762</xdr:colOff>
      <xdr:row>4</xdr:row>
      <xdr:rowOff>79246</xdr:rowOff>
    </xdr:from>
    <xdr:to>
      <xdr:col>12</xdr:col>
      <xdr:colOff>458292</xdr:colOff>
      <xdr:row>8</xdr:row>
      <xdr:rowOff>37246</xdr:rowOff>
    </xdr:to>
    <xdr:grpSp>
      <xdr:nvGrpSpPr>
        <xdr:cNvPr id="81" name="Group 80">
          <a:extLst>
            <a:ext uri="{FF2B5EF4-FFF2-40B4-BE49-F238E27FC236}">
              <a16:creationId xmlns:a16="http://schemas.microsoft.com/office/drawing/2014/main" id="{0BA98677-8DFA-C40A-C5D0-510D3FB68B1D}"/>
            </a:ext>
          </a:extLst>
        </xdr:cNvPr>
        <xdr:cNvGrpSpPr/>
      </xdr:nvGrpSpPr>
      <xdr:grpSpPr>
        <a:xfrm>
          <a:off x="5235562" y="841246"/>
          <a:ext cx="2537930" cy="720000"/>
          <a:chOff x="4397751" y="790575"/>
          <a:chExt cx="1796213" cy="750094"/>
        </a:xfrm>
      </xdr:grpSpPr>
      <xdr:grpSp>
        <xdr:nvGrpSpPr>
          <xdr:cNvPr id="27" name="Group 26">
            <a:extLst>
              <a:ext uri="{FF2B5EF4-FFF2-40B4-BE49-F238E27FC236}">
                <a16:creationId xmlns:a16="http://schemas.microsoft.com/office/drawing/2014/main" id="{850C84C4-F82C-F680-E89D-B129D491D972}"/>
              </a:ext>
            </a:extLst>
          </xdr:cNvPr>
          <xdr:cNvGrpSpPr/>
        </xdr:nvGrpSpPr>
        <xdr:grpSpPr>
          <a:xfrm>
            <a:off x="4397751" y="790575"/>
            <a:ext cx="1796213" cy="750094"/>
            <a:chOff x="29766" y="898922"/>
            <a:chExt cx="1801776" cy="750094"/>
          </a:xfrm>
        </xdr:grpSpPr>
        <xdr:sp macro="" textlink="">
          <xdr:nvSpPr>
            <xdr:cNvPr id="28" name="Rectangle: Rounded Corners 27">
              <a:extLst>
                <a:ext uri="{FF2B5EF4-FFF2-40B4-BE49-F238E27FC236}">
                  <a16:creationId xmlns:a16="http://schemas.microsoft.com/office/drawing/2014/main" id="{9A106F8C-D2F6-5A54-907B-881A1E84B322}"/>
                </a:ext>
              </a:extLst>
            </xdr:cNvPr>
            <xdr:cNvSpPr/>
          </xdr:nvSpPr>
          <xdr:spPr>
            <a:xfrm>
              <a:off x="41671" y="910828"/>
              <a:ext cx="1789871" cy="7200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ABA25E39-0EC3-EC74-E4BF-BC92797E60E2}"/>
                </a:ext>
              </a:extLst>
            </xdr:cNvPr>
            <xdr:cNvSpPr/>
          </xdr:nvSpPr>
          <xdr:spPr>
            <a:xfrm>
              <a:off x="29766" y="898922"/>
              <a:ext cx="666750" cy="750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6E368454-39BA-B38E-2BBC-5CAC7E245024}"/>
                </a:ext>
              </a:extLst>
            </xdr:cNvPr>
            <xdr:cNvSpPr txBox="1"/>
          </xdr:nvSpPr>
          <xdr:spPr>
            <a:xfrm>
              <a:off x="958452" y="976312"/>
              <a:ext cx="779860" cy="2143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accent1"/>
                  </a:solidFill>
                </a:rPr>
                <a:t>UNIT</a:t>
              </a:r>
              <a:r>
                <a:rPr lang="en-IN" sz="1050" b="1" baseline="0">
                  <a:solidFill>
                    <a:schemeClr val="accent1"/>
                  </a:solidFill>
                </a:rPr>
                <a:t> SOLD</a:t>
              </a:r>
              <a:endParaRPr lang="en-IN" sz="1050" b="1">
                <a:solidFill>
                  <a:schemeClr val="accent1"/>
                </a:solidFill>
              </a:endParaRPr>
            </a:p>
          </xdr:txBody>
        </xdr:sp>
        <xdr:sp macro="" textlink="">
          <xdr:nvSpPr>
            <xdr:cNvPr id="31" name="TextBox 30">
              <a:extLst>
                <a:ext uri="{FF2B5EF4-FFF2-40B4-BE49-F238E27FC236}">
                  <a16:creationId xmlns:a16="http://schemas.microsoft.com/office/drawing/2014/main" id="{CCE11EDD-4A57-43D0-485C-CADD42D51681}"/>
                </a:ext>
              </a:extLst>
            </xdr:cNvPr>
            <xdr:cNvSpPr txBox="1"/>
          </xdr:nvSpPr>
          <xdr:spPr>
            <a:xfrm>
              <a:off x="1145152" y="1284963"/>
              <a:ext cx="396793" cy="302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accent1"/>
                  </a:solidFill>
                  <a:effectLst/>
                  <a:latin typeface="+mn-lt"/>
                  <a:ea typeface="+mn-ea"/>
                  <a:cs typeface="+mn-cs"/>
                </a:rPr>
                <a:t>4705</a:t>
              </a:r>
              <a:endParaRPr lang="en-IN" sz="1200" b="1">
                <a:solidFill>
                  <a:schemeClr val="accent1"/>
                </a:solidFill>
              </a:endParaRPr>
            </a:p>
          </xdr:txBody>
        </xdr:sp>
      </xdr:grpSp>
      <xdr:pic>
        <xdr:nvPicPr>
          <xdr:cNvPr id="51" name="Graphic 50" descr="Connections with solid fill">
            <a:extLst>
              <a:ext uri="{FF2B5EF4-FFF2-40B4-BE49-F238E27FC236}">
                <a16:creationId xmlns:a16="http://schemas.microsoft.com/office/drawing/2014/main" id="{1CBA999D-A84D-D13A-1A27-1F741F84B98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511067" y="963010"/>
            <a:ext cx="464097" cy="468000"/>
          </a:xfrm>
          <a:prstGeom prst="rect">
            <a:avLst/>
          </a:prstGeom>
        </xdr:spPr>
      </xdr:pic>
    </xdr:grpSp>
    <xdr:clientData/>
  </xdr:twoCellAnchor>
  <xdr:twoCellAnchor>
    <xdr:from>
      <xdr:col>4</xdr:col>
      <xdr:colOff>178219</xdr:colOff>
      <xdr:row>4</xdr:row>
      <xdr:rowOff>56396</xdr:rowOff>
    </xdr:from>
    <xdr:to>
      <xdr:col>8</xdr:col>
      <xdr:colOff>277749</xdr:colOff>
      <xdr:row>8</xdr:row>
      <xdr:rowOff>14396</xdr:rowOff>
    </xdr:to>
    <xdr:grpSp>
      <xdr:nvGrpSpPr>
        <xdr:cNvPr id="83" name="Group 82">
          <a:extLst>
            <a:ext uri="{FF2B5EF4-FFF2-40B4-BE49-F238E27FC236}">
              <a16:creationId xmlns:a16="http://schemas.microsoft.com/office/drawing/2014/main" id="{8E8D1E76-23BE-94EF-4E80-D8C500C1267D}"/>
            </a:ext>
          </a:extLst>
        </xdr:cNvPr>
        <xdr:cNvGrpSpPr/>
      </xdr:nvGrpSpPr>
      <xdr:grpSpPr>
        <a:xfrm>
          <a:off x="2616619" y="818396"/>
          <a:ext cx="2537930" cy="720000"/>
          <a:chOff x="3939010" y="899272"/>
          <a:chExt cx="2035617" cy="750094"/>
        </a:xfrm>
      </xdr:grpSpPr>
      <xdr:grpSp>
        <xdr:nvGrpSpPr>
          <xdr:cNvPr id="82" name="Group 81">
            <a:extLst>
              <a:ext uri="{FF2B5EF4-FFF2-40B4-BE49-F238E27FC236}">
                <a16:creationId xmlns:a16="http://schemas.microsoft.com/office/drawing/2014/main" id="{6544FA65-6728-9733-6397-BB24184BBB6A}"/>
              </a:ext>
            </a:extLst>
          </xdr:cNvPr>
          <xdr:cNvGrpSpPr/>
        </xdr:nvGrpSpPr>
        <xdr:grpSpPr>
          <a:xfrm>
            <a:off x="3939010" y="899272"/>
            <a:ext cx="2035617" cy="750094"/>
            <a:chOff x="2179686" y="809625"/>
            <a:chExt cx="2035617" cy="750094"/>
          </a:xfrm>
        </xdr:grpSpPr>
        <xdr:sp macro="" textlink="">
          <xdr:nvSpPr>
            <xdr:cNvPr id="3" name="Rectangle: Rounded Corners 2">
              <a:extLst>
                <a:ext uri="{FF2B5EF4-FFF2-40B4-BE49-F238E27FC236}">
                  <a16:creationId xmlns:a16="http://schemas.microsoft.com/office/drawing/2014/main" id="{10EF5E37-DD27-4A16-64A3-A6982CA662B3}"/>
                </a:ext>
              </a:extLst>
            </xdr:cNvPr>
            <xdr:cNvSpPr/>
          </xdr:nvSpPr>
          <xdr:spPr>
            <a:xfrm>
              <a:off x="2191554" y="821531"/>
              <a:ext cx="2023749" cy="7322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85741837-D0DB-22D7-AA33-705837738EE5}"/>
                </a:ext>
              </a:extLst>
            </xdr:cNvPr>
            <xdr:cNvSpPr/>
          </xdr:nvSpPr>
          <xdr:spPr>
            <a:xfrm>
              <a:off x="2179686" y="809625"/>
              <a:ext cx="664691" cy="750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1B9BC025-176E-67FA-56EB-478821B312B7}"/>
                </a:ext>
              </a:extLst>
            </xdr:cNvPr>
            <xdr:cNvSpPr txBox="1"/>
          </xdr:nvSpPr>
          <xdr:spPr>
            <a:xfrm>
              <a:off x="2980874" y="881063"/>
              <a:ext cx="1020775" cy="22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accent1"/>
                  </a:solidFill>
                </a:rPr>
                <a:t>AVERAGE SALE</a:t>
              </a:r>
            </a:p>
          </xdr:txBody>
        </xdr:sp>
        <xdr:sp macro="" textlink="">
          <xdr:nvSpPr>
            <xdr:cNvPr id="8" name="TextBox 7">
              <a:extLst>
                <a:ext uri="{FF2B5EF4-FFF2-40B4-BE49-F238E27FC236}">
                  <a16:creationId xmlns:a16="http://schemas.microsoft.com/office/drawing/2014/main" id="{FA692973-41F4-167B-E33A-A6374A261081}"/>
                </a:ext>
              </a:extLst>
            </xdr:cNvPr>
            <xdr:cNvSpPr txBox="1"/>
          </xdr:nvSpPr>
          <xdr:spPr>
            <a:xfrm>
              <a:off x="2891854" y="1143000"/>
              <a:ext cx="1222556" cy="2678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accent1"/>
                  </a:solidFill>
                  <a:effectLst/>
                  <a:latin typeface="+mn-lt"/>
                  <a:ea typeface="+mn-ea"/>
                  <a:cs typeface="+mn-cs"/>
                </a:rPr>
                <a:t>2,58,890</a:t>
              </a:r>
              <a:endParaRPr lang="en-IN" sz="1200" b="1">
                <a:solidFill>
                  <a:schemeClr val="accent1"/>
                </a:solidFill>
              </a:endParaRPr>
            </a:p>
          </xdr:txBody>
        </xdr:sp>
      </xdr:grpSp>
      <xdr:pic>
        <xdr:nvPicPr>
          <xdr:cNvPr id="61" name="Graphic 60" descr="Scales of justice with solid fill">
            <a:extLst>
              <a:ext uri="{FF2B5EF4-FFF2-40B4-BE49-F238E27FC236}">
                <a16:creationId xmlns:a16="http://schemas.microsoft.com/office/drawing/2014/main" id="{CE2A297C-751C-285E-FD3F-DA25BC5ADDEB}"/>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106709" y="1055611"/>
            <a:ext cx="357899" cy="360000"/>
          </a:xfrm>
          <a:prstGeom prst="rect">
            <a:avLst/>
          </a:prstGeom>
        </xdr:spPr>
      </xdr:pic>
    </xdr:grpSp>
    <xdr:clientData/>
  </xdr:twoCellAnchor>
  <xdr:twoCellAnchor>
    <xdr:from>
      <xdr:col>0</xdr:col>
      <xdr:colOff>9525</xdr:colOff>
      <xdr:row>4</xdr:row>
      <xdr:rowOff>57150</xdr:rowOff>
    </xdr:from>
    <xdr:to>
      <xdr:col>4</xdr:col>
      <xdr:colOff>109054</xdr:colOff>
      <xdr:row>8</xdr:row>
      <xdr:rowOff>15150</xdr:rowOff>
    </xdr:to>
    <xdr:grpSp>
      <xdr:nvGrpSpPr>
        <xdr:cNvPr id="84" name="Group 83">
          <a:extLst>
            <a:ext uri="{FF2B5EF4-FFF2-40B4-BE49-F238E27FC236}">
              <a16:creationId xmlns:a16="http://schemas.microsoft.com/office/drawing/2014/main" id="{CB8A8082-B1D9-4EA5-6A9A-5FAF3B626575}"/>
            </a:ext>
          </a:extLst>
        </xdr:cNvPr>
        <xdr:cNvGrpSpPr/>
      </xdr:nvGrpSpPr>
      <xdr:grpSpPr>
        <a:xfrm>
          <a:off x="9525" y="819150"/>
          <a:ext cx="2537929" cy="720000"/>
          <a:chOff x="9525" y="819150"/>
          <a:chExt cx="2175622" cy="750094"/>
        </a:xfrm>
      </xdr:grpSpPr>
      <xdr:grpSp>
        <xdr:nvGrpSpPr>
          <xdr:cNvPr id="22" name="Group 21">
            <a:extLst>
              <a:ext uri="{FF2B5EF4-FFF2-40B4-BE49-F238E27FC236}">
                <a16:creationId xmlns:a16="http://schemas.microsoft.com/office/drawing/2014/main" id="{F5D60CE1-2725-F76E-BFEE-5079267C28B3}"/>
              </a:ext>
            </a:extLst>
          </xdr:cNvPr>
          <xdr:cNvGrpSpPr/>
        </xdr:nvGrpSpPr>
        <xdr:grpSpPr>
          <a:xfrm>
            <a:off x="9525" y="819150"/>
            <a:ext cx="2175622" cy="750094"/>
            <a:chOff x="29766" y="898922"/>
            <a:chExt cx="2041921" cy="750094"/>
          </a:xfrm>
        </xdr:grpSpPr>
        <xdr:sp macro="" textlink="">
          <xdr:nvSpPr>
            <xdr:cNvPr id="23" name="Rectangle: Rounded Corners 22">
              <a:extLst>
                <a:ext uri="{FF2B5EF4-FFF2-40B4-BE49-F238E27FC236}">
                  <a16:creationId xmlns:a16="http://schemas.microsoft.com/office/drawing/2014/main" id="{0DEEF570-EF24-FCF1-570C-F8B133E32023}"/>
                </a:ext>
              </a:extLst>
            </xdr:cNvPr>
            <xdr:cNvSpPr/>
          </xdr:nvSpPr>
          <xdr:spPr>
            <a:xfrm>
              <a:off x="41671" y="910828"/>
              <a:ext cx="2030016" cy="73223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937EF13C-C322-E31F-A4EE-0ABEA7C6DB89}"/>
                </a:ext>
              </a:extLst>
            </xdr:cNvPr>
            <xdr:cNvSpPr/>
          </xdr:nvSpPr>
          <xdr:spPr>
            <a:xfrm>
              <a:off x="29766" y="898922"/>
              <a:ext cx="666750" cy="750094"/>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E39AD7F6-1B5E-E260-F854-CBABE9C3E469}"/>
                </a:ext>
              </a:extLst>
            </xdr:cNvPr>
            <xdr:cNvSpPr txBox="1"/>
          </xdr:nvSpPr>
          <xdr:spPr>
            <a:xfrm>
              <a:off x="833437" y="970360"/>
              <a:ext cx="904875" cy="220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a:solidFill>
                    <a:schemeClr val="accent1"/>
                  </a:solidFill>
                </a:rPr>
                <a:t>TOTAL SALES</a:t>
              </a:r>
            </a:p>
          </xdr:txBody>
        </xdr:sp>
        <xdr:sp macro="" textlink="">
          <xdr:nvSpPr>
            <xdr:cNvPr id="26" name="TextBox 25">
              <a:extLst>
                <a:ext uri="{FF2B5EF4-FFF2-40B4-BE49-F238E27FC236}">
                  <a16:creationId xmlns:a16="http://schemas.microsoft.com/office/drawing/2014/main" id="{1872C411-E186-D9B1-941C-DD5F05B96EFF}"/>
                </a:ext>
              </a:extLst>
            </xdr:cNvPr>
            <xdr:cNvSpPr txBox="1"/>
          </xdr:nvSpPr>
          <xdr:spPr>
            <a:xfrm>
              <a:off x="744140" y="1232297"/>
              <a:ext cx="1226343" cy="2678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i="0" u="none" strike="noStrike">
                  <a:solidFill>
                    <a:schemeClr val="accent1"/>
                  </a:solidFill>
                  <a:effectLst/>
                  <a:latin typeface="+mn-lt"/>
                  <a:ea typeface="+mn-ea"/>
                  <a:cs typeface="+mn-cs"/>
                </a:rPr>
                <a:t>    1,29,44,500 </a:t>
              </a:r>
              <a:endParaRPr lang="en-IN" sz="1200" b="1">
                <a:solidFill>
                  <a:schemeClr val="accent1"/>
                </a:solidFill>
              </a:endParaRPr>
            </a:p>
          </xdr:txBody>
        </xdr:sp>
      </xdr:grpSp>
      <xdr:pic>
        <xdr:nvPicPr>
          <xdr:cNvPr id="63" name="Graphic 62" descr="Truck with solid fill">
            <a:extLst>
              <a:ext uri="{FF2B5EF4-FFF2-40B4-BE49-F238E27FC236}">
                <a16:creationId xmlns:a16="http://schemas.microsoft.com/office/drawing/2014/main" id="{8E0F85EB-A007-DE52-3A1E-858E6532C62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75681" y="947665"/>
            <a:ext cx="506039" cy="504000"/>
          </a:xfrm>
          <a:prstGeom prst="rect">
            <a:avLst/>
          </a:prstGeom>
        </xdr:spPr>
      </xdr:pic>
    </xdr:grpSp>
    <xdr:clientData/>
  </xdr:twoCellAnchor>
  <xdr:twoCellAnchor>
    <xdr:from>
      <xdr:col>0</xdr:col>
      <xdr:colOff>41413</xdr:colOff>
      <xdr:row>1</xdr:row>
      <xdr:rowOff>0</xdr:rowOff>
    </xdr:from>
    <xdr:to>
      <xdr:col>19</xdr:col>
      <xdr:colOff>331304</xdr:colOff>
      <xdr:row>3</xdr:row>
      <xdr:rowOff>45983</xdr:rowOff>
    </xdr:to>
    <xdr:sp macro="" textlink="">
      <xdr:nvSpPr>
        <xdr:cNvPr id="64" name="TextBox 63">
          <a:extLst>
            <a:ext uri="{FF2B5EF4-FFF2-40B4-BE49-F238E27FC236}">
              <a16:creationId xmlns:a16="http://schemas.microsoft.com/office/drawing/2014/main" id="{34A02259-B5F9-5647-E8CE-904A78A294D7}"/>
            </a:ext>
          </a:extLst>
        </xdr:cNvPr>
        <xdr:cNvSpPr txBox="1"/>
      </xdr:nvSpPr>
      <xdr:spPr>
        <a:xfrm>
          <a:off x="41413" y="190500"/>
          <a:ext cx="11935239" cy="4269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solidFill>
                <a:schemeClr val="accent1"/>
              </a:solidFill>
            </a:rPr>
            <a:t>SALES</a:t>
          </a:r>
          <a:r>
            <a:rPr lang="en-IN" sz="1800" b="1" baseline="0">
              <a:solidFill>
                <a:schemeClr val="accent1"/>
              </a:solidFill>
            </a:rPr>
            <a:t> DASHBOARD-2023</a:t>
          </a:r>
          <a:endParaRPr lang="en-IN" sz="1800" b="1">
            <a:solidFill>
              <a:schemeClr val="accent1"/>
            </a:solidFill>
          </a:endParaRPr>
        </a:p>
      </xdr:txBody>
    </xdr:sp>
    <xdr:clientData/>
  </xdr:twoCellAnchor>
  <xdr:twoCellAnchor>
    <xdr:from>
      <xdr:col>11</xdr:col>
      <xdr:colOff>327162</xdr:colOff>
      <xdr:row>13</xdr:row>
      <xdr:rowOff>76200</xdr:rowOff>
    </xdr:from>
    <xdr:to>
      <xdr:col>19</xdr:col>
      <xdr:colOff>381000</xdr:colOff>
      <xdr:row>25</xdr:row>
      <xdr:rowOff>187777</xdr:rowOff>
    </xdr:to>
    <xdr:graphicFrame macro="">
      <xdr:nvGraphicFramePr>
        <xdr:cNvPr id="68" name="Chart 67">
          <a:extLst>
            <a:ext uri="{FF2B5EF4-FFF2-40B4-BE49-F238E27FC236}">
              <a16:creationId xmlns:a16="http://schemas.microsoft.com/office/drawing/2014/main" id="{5B24E95B-E9F3-4AEB-BBCD-53C151EA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304800</xdr:colOff>
      <xdr:row>27</xdr:row>
      <xdr:rowOff>33143</xdr:rowOff>
    </xdr:from>
    <xdr:to>
      <xdr:col>19</xdr:col>
      <xdr:colOff>352425</xdr:colOff>
      <xdr:row>40</xdr:row>
      <xdr:rowOff>0</xdr:rowOff>
    </xdr:to>
    <xdr:graphicFrame macro="">
      <xdr:nvGraphicFramePr>
        <xdr:cNvPr id="69" name="Chart 68">
          <a:extLst>
            <a:ext uri="{FF2B5EF4-FFF2-40B4-BE49-F238E27FC236}">
              <a16:creationId xmlns:a16="http://schemas.microsoft.com/office/drawing/2014/main" id="{BA5164BB-C57E-4902-A231-7B2B502EF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33544</xdr:colOff>
      <xdr:row>26</xdr:row>
      <xdr:rowOff>188842</xdr:rowOff>
    </xdr:from>
    <xdr:to>
      <xdr:col>11</xdr:col>
      <xdr:colOff>95250</xdr:colOff>
      <xdr:row>40</xdr:row>
      <xdr:rowOff>6625</xdr:rowOff>
    </xdr:to>
    <xdr:graphicFrame macro="">
      <xdr:nvGraphicFramePr>
        <xdr:cNvPr id="70" name="Chart 69">
          <a:extLst>
            <a:ext uri="{FF2B5EF4-FFF2-40B4-BE49-F238E27FC236}">
              <a16:creationId xmlns:a16="http://schemas.microsoft.com/office/drawing/2014/main" id="{9E003B55-4C30-4B0D-9AA7-997AB6BB4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33130</xdr:colOff>
      <xdr:row>13</xdr:row>
      <xdr:rowOff>57977</xdr:rowOff>
    </xdr:from>
    <xdr:to>
      <xdr:col>11</xdr:col>
      <xdr:colOff>94031</xdr:colOff>
      <xdr:row>26</xdr:row>
      <xdr:rowOff>51645</xdr:rowOff>
    </xdr:to>
    <xdr:graphicFrame macro="">
      <xdr:nvGraphicFramePr>
        <xdr:cNvPr id="71" name="Chart 70">
          <a:extLst>
            <a:ext uri="{FF2B5EF4-FFF2-40B4-BE49-F238E27FC236}">
              <a16:creationId xmlns:a16="http://schemas.microsoft.com/office/drawing/2014/main" id="{8AF9075D-F94B-437A-9AD1-2D63EF053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32</xdr:col>
      <xdr:colOff>258536</xdr:colOff>
      <xdr:row>0</xdr:row>
      <xdr:rowOff>0</xdr:rowOff>
    </xdr:from>
    <xdr:to>
      <xdr:col>46</xdr:col>
      <xdr:colOff>306161</xdr:colOff>
      <xdr:row>22</xdr:row>
      <xdr:rowOff>152399</xdr:rowOff>
    </xdr:to>
    <xdr:sp macro="" textlink="">
      <xdr:nvSpPr>
        <xdr:cNvPr id="72" name="Rectangle: Rounded Corners 71">
          <a:extLst>
            <a:ext uri="{FF2B5EF4-FFF2-40B4-BE49-F238E27FC236}">
              <a16:creationId xmlns:a16="http://schemas.microsoft.com/office/drawing/2014/main" id="{82AA437F-5AE6-B51F-2C47-6CD5F3E0B264}"/>
            </a:ext>
          </a:extLst>
        </xdr:cNvPr>
        <xdr:cNvSpPr/>
      </xdr:nvSpPr>
      <xdr:spPr>
        <a:xfrm>
          <a:off x="19852822" y="0"/>
          <a:ext cx="8620125" cy="4343399"/>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17</xdr:col>
      <xdr:colOff>129114</xdr:colOff>
      <xdr:row>4</xdr:row>
      <xdr:rowOff>39953</xdr:rowOff>
    </xdr:from>
    <xdr:to>
      <xdr:col>19</xdr:col>
      <xdr:colOff>473085</xdr:colOff>
      <xdr:row>12</xdr:row>
      <xdr:rowOff>118393</xdr:rowOff>
    </xdr:to>
    <mc:AlternateContent xmlns:mc="http://schemas.openxmlformats.org/markup-compatibility/2006" xmlns:a14="http://schemas.microsoft.com/office/drawing/2010/main">
      <mc:Choice Requires="a14">
        <xdr:graphicFrame macro="">
          <xdr:nvGraphicFramePr>
            <xdr:cNvPr id="88" name="Region">
              <a:extLst>
                <a:ext uri="{FF2B5EF4-FFF2-40B4-BE49-F238E27FC236}">
                  <a16:creationId xmlns:a16="http://schemas.microsoft.com/office/drawing/2014/main" id="{643761DA-EB07-4F69-B3E4-3596987917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92314" y="801953"/>
              <a:ext cx="1563171" cy="1602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11206</xdr:rowOff>
    </xdr:from>
    <xdr:to>
      <xdr:col>2</xdr:col>
      <xdr:colOff>403412</xdr:colOff>
      <xdr:row>26</xdr:row>
      <xdr:rowOff>78442</xdr:rowOff>
    </xdr:to>
    <mc:AlternateContent xmlns:mc="http://schemas.openxmlformats.org/markup-compatibility/2006" xmlns:a14="http://schemas.microsoft.com/office/drawing/2010/main">
      <mc:Choice Requires="a14">
        <xdr:graphicFrame macro="">
          <xdr:nvGraphicFramePr>
            <xdr:cNvPr id="89" name="Sales Person">
              <a:extLst>
                <a:ext uri="{FF2B5EF4-FFF2-40B4-BE49-F238E27FC236}">
                  <a16:creationId xmlns:a16="http://schemas.microsoft.com/office/drawing/2014/main" id="{DA646991-D22C-4F1F-9DA1-E602F0C265ED}"/>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0" y="1725706"/>
              <a:ext cx="1622612" cy="3305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33618</xdr:rowOff>
    </xdr:from>
    <xdr:to>
      <xdr:col>2</xdr:col>
      <xdr:colOff>369794</xdr:colOff>
      <xdr:row>39</xdr:row>
      <xdr:rowOff>168088</xdr:rowOff>
    </xdr:to>
    <mc:AlternateContent xmlns:mc="http://schemas.openxmlformats.org/markup-compatibility/2006" xmlns:a14="http://schemas.microsoft.com/office/drawing/2010/main">
      <mc:Choice Requires="a14">
        <xdr:graphicFrame macro="">
          <xdr:nvGraphicFramePr>
            <xdr:cNvPr id="90" name="Product">
              <a:extLst>
                <a:ext uri="{FF2B5EF4-FFF2-40B4-BE49-F238E27FC236}">
                  <a16:creationId xmlns:a16="http://schemas.microsoft.com/office/drawing/2014/main" id="{F8839066-4617-45DB-AAAB-B077CA795A2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5177118"/>
              <a:ext cx="1588994" cy="2420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0.00899</cdr:x>
      <cdr:y>0.08605</cdr:y>
    </cdr:from>
    <cdr:to>
      <cdr:x>0.24487</cdr:x>
      <cdr:y>0.18994</cdr:y>
    </cdr:to>
    <cdr:sp macro="" textlink="">
      <cdr:nvSpPr>
        <cdr:cNvPr id="2" name="TextBox 1">
          <a:extLst xmlns:a="http://schemas.openxmlformats.org/drawingml/2006/main">
            <a:ext uri="{FF2B5EF4-FFF2-40B4-BE49-F238E27FC236}">
              <a16:creationId xmlns:a16="http://schemas.microsoft.com/office/drawing/2014/main" id="{86257B6D-A643-BF2F-F07E-6A83582E3F77}"/>
            </a:ext>
          </a:extLst>
        </cdr:cNvPr>
        <cdr:cNvSpPr txBox="1"/>
      </cdr:nvSpPr>
      <cdr:spPr>
        <a:xfrm xmlns:a="http://schemas.openxmlformats.org/drawingml/2006/main">
          <a:off x="44313" y="205097"/>
          <a:ext cx="11620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2.99405E-7</cdr:x>
      <cdr:y>0.00388</cdr:y>
    </cdr:from>
    <cdr:to>
      <cdr:x>0.50663</cdr:x>
      <cdr:y>0.13581</cdr:y>
    </cdr:to>
    <cdr:sp macro="" textlink="">
      <cdr:nvSpPr>
        <cdr:cNvPr id="3" name="TextBox 2">
          <a:extLst xmlns:a="http://schemas.openxmlformats.org/drawingml/2006/main">
            <a:ext uri="{FF2B5EF4-FFF2-40B4-BE49-F238E27FC236}">
              <a16:creationId xmlns:a16="http://schemas.microsoft.com/office/drawing/2014/main" id="{C255C621-0BFB-3126-336E-F92B284316CD}"/>
            </a:ext>
          </a:extLst>
        </cdr:cNvPr>
        <cdr:cNvSpPr txBox="1"/>
      </cdr:nvSpPr>
      <cdr:spPr>
        <a:xfrm xmlns:a="http://schemas.openxmlformats.org/drawingml/2006/main">
          <a:off x="1" y="9525"/>
          <a:ext cx="1692138"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kern="1200">
              <a:solidFill>
                <a:schemeClr val="accent1"/>
              </a:solidFill>
            </a:rPr>
            <a:t>Total</a:t>
          </a:r>
          <a:r>
            <a:rPr lang="en-IN" sz="1100" b="1" kern="1200" baseline="0">
              <a:solidFill>
                <a:schemeClr val="accent1"/>
              </a:solidFill>
            </a:rPr>
            <a:t> Sales by Region</a:t>
          </a:r>
          <a:endParaRPr lang="en-IN" sz="1100" b="1" kern="1200">
            <a:solidFill>
              <a:schemeClr val="accent1"/>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0.01278</cdr:x>
      <cdr:y>0.05817</cdr:y>
    </cdr:from>
    <cdr:to>
      <cdr:x>0.32061</cdr:x>
      <cdr:y>0.177</cdr:y>
    </cdr:to>
    <cdr:sp macro="" textlink="">
      <cdr:nvSpPr>
        <cdr:cNvPr id="2" name="TextBox 1">
          <a:extLst xmlns:a="http://schemas.openxmlformats.org/drawingml/2006/main">
            <a:ext uri="{FF2B5EF4-FFF2-40B4-BE49-F238E27FC236}">
              <a16:creationId xmlns:a16="http://schemas.microsoft.com/office/drawing/2014/main" id="{E01B751E-5A52-E3D0-63B4-C4FC74FC05D9}"/>
            </a:ext>
          </a:extLst>
        </cdr:cNvPr>
        <cdr:cNvSpPr txBox="1"/>
      </cdr:nvSpPr>
      <cdr:spPr>
        <a:xfrm xmlns:a="http://schemas.openxmlformats.org/drawingml/2006/main">
          <a:off x="61706" y="144533"/>
          <a:ext cx="148590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0.02214</cdr:x>
      <cdr:y>0.03133</cdr:y>
    </cdr:from>
    <cdr:to>
      <cdr:x>0.32881</cdr:x>
      <cdr:y>0.1425</cdr:y>
    </cdr:to>
    <cdr:sp macro="" textlink="">
      <cdr:nvSpPr>
        <cdr:cNvPr id="3" name="TextBox 2">
          <a:extLst xmlns:a="http://schemas.openxmlformats.org/drawingml/2006/main">
            <a:ext uri="{FF2B5EF4-FFF2-40B4-BE49-F238E27FC236}">
              <a16:creationId xmlns:a16="http://schemas.microsoft.com/office/drawing/2014/main" id="{B8678637-A5B7-5273-373A-18D05A758FCE}"/>
            </a:ext>
          </a:extLst>
        </cdr:cNvPr>
        <cdr:cNvSpPr txBox="1"/>
      </cdr:nvSpPr>
      <cdr:spPr>
        <a:xfrm xmlns:a="http://schemas.openxmlformats.org/drawingml/2006/main">
          <a:off x="109331" y="77858"/>
          <a:ext cx="151447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0.03564</cdr:x>
      <cdr:y>0.039</cdr:y>
    </cdr:from>
    <cdr:to>
      <cdr:x>0.48503</cdr:x>
      <cdr:y>0.2</cdr:y>
    </cdr:to>
    <cdr:sp macro="" textlink="">
      <cdr:nvSpPr>
        <cdr:cNvPr id="4" name="TextBox 3">
          <a:extLst xmlns:a="http://schemas.openxmlformats.org/drawingml/2006/main">
            <a:ext uri="{FF2B5EF4-FFF2-40B4-BE49-F238E27FC236}">
              <a16:creationId xmlns:a16="http://schemas.microsoft.com/office/drawing/2014/main" id="{A4B0FF3A-7995-E3F8-DB66-D9F1C59C3D19}"/>
            </a:ext>
          </a:extLst>
        </cdr:cNvPr>
        <cdr:cNvSpPr txBox="1"/>
      </cdr:nvSpPr>
      <cdr:spPr>
        <a:xfrm xmlns:a="http://schemas.openxmlformats.org/drawingml/2006/main">
          <a:off x="176006" y="96908"/>
          <a:ext cx="2219325" cy="4000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kern="1200">
              <a:solidFill>
                <a:schemeClr val="accent1"/>
              </a:solidFill>
            </a:rPr>
            <a:t>Total</a:t>
          </a:r>
          <a:r>
            <a:rPr lang="en-IN" sz="1400" b="1" kern="1200" baseline="0">
              <a:solidFill>
                <a:schemeClr val="accent1"/>
              </a:solidFill>
            </a:rPr>
            <a:t> Sales by Sales Person</a:t>
          </a:r>
          <a:endParaRPr lang="en-IN" sz="1400" b="1" kern="1200">
            <a:solidFill>
              <a:schemeClr val="accent1"/>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0.02608</cdr:x>
      <cdr:y>0.07679</cdr:y>
    </cdr:from>
    <cdr:to>
      <cdr:x>0.28843</cdr:x>
      <cdr:y>0.1809</cdr:y>
    </cdr:to>
    <cdr:sp macro="" textlink="">
      <cdr:nvSpPr>
        <cdr:cNvPr id="2" name="TextBox 1">
          <a:extLst xmlns:a="http://schemas.openxmlformats.org/drawingml/2006/main">
            <a:ext uri="{FF2B5EF4-FFF2-40B4-BE49-F238E27FC236}">
              <a16:creationId xmlns:a16="http://schemas.microsoft.com/office/drawing/2014/main" id="{147D0D44-0792-F62D-7E77-4F1510A51AF3}"/>
            </a:ext>
          </a:extLst>
        </cdr:cNvPr>
        <cdr:cNvSpPr txBox="1"/>
      </cdr:nvSpPr>
      <cdr:spPr>
        <a:xfrm xmlns:a="http://schemas.openxmlformats.org/drawingml/2006/main">
          <a:off x="128795" y="189673"/>
          <a:ext cx="12954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0.03766</cdr:x>
      <cdr:y>0.03823</cdr:y>
    </cdr:from>
    <cdr:to>
      <cdr:x>0.5257</cdr:x>
      <cdr:y>0.14619</cdr:y>
    </cdr:to>
    <cdr:sp macro="" textlink="">
      <cdr:nvSpPr>
        <cdr:cNvPr id="3" name="TextBox 2">
          <a:extLst xmlns:a="http://schemas.openxmlformats.org/drawingml/2006/main">
            <a:ext uri="{FF2B5EF4-FFF2-40B4-BE49-F238E27FC236}">
              <a16:creationId xmlns:a16="http://schemas.microsoft.com/office/drawing/2014/main" id="{6A03B8FA-DFEF-B355-9976-FF54F9580FE8}"/>
            </a:ext>
          </a:extLst>
        </cdr:cNvPr>
        <cdr:cNvSpPr txBox="1"/>
      </cdr:nvSpPr>
      <cdr:spPr>
        <a:xfrm xmlns:a="http://schemas.openxmlformats.org/drawingml/2006/main">
          <a:off x="185946" y="94424"/>
          <a:ext cx="2409824"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400" b="1" kern="1200">
              <a:solidFill>
                <a:schemeClr val="accent1"/>
              </a:solidFill>
            </a:rPr>
            <a:t>Unit</a:t>
          </a:r>
          <a:r>
            <a:rPr lang="en-IN" sz="1400" b="1" kern="1200" baseline="0">
              <a:solidFill>
                <a:schemeClr val="accent1"/>
              </a:solidFill>
            </a:rPr>
            <a:t>  Sold by Product</a:t>
          </a:r>
          <a:endParaRPr lang="en-IN" sz="1400" b="1" kern="1200">
            <a:solidFill>
              <a:schemeClr val="accent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iyan" refreshedDate="45895.647939236114" createdVersion="8" refreshedVersion="8" minRefreshableVersion="3" recordCount="50" xr:uid="{C2FB9523-EF94-46EA-9896-8EDEDC892E7F}">
  <cacheSource type="worksheet">
    <worksheetSource name="Table1"/>
  </cacheSource>
  <cacheFields count="9">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6">
      <sharedItems containsSemiMixedTypes="0" containsString="0" containsNumber="1" containsInteger="1" minValue="600" maxValue="10000"/>
    </cacheField>
    <cacheField name="Cost of Goods" numFmtId="166">
      <sharedItems containsSemiMixedTypes="0" containsString="0" containsNumber="1" containsInteger="1" minValue="400" maxValue="7000"/>
    </cacheField>
    <cacheField name="Total Sales" numFmtId="166">
      <sharedItems containsSemiMixedTypes="0" containsString="0" containsNumber="1" containsInteger="1" minValue="34200" maxValue="1270000"/>
    </cacheField>
    <cacheField name="Profit" numFmtId="166">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325483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r>
  <r>
    <d v="2021-09-07T00:00:00"/>
    <x v="1"/>
    <x v="1"/>
    <x v="1"/>
    <n v="128"/>
    <n v="3500"/>
    <n v="2500"/>
    <n v="448000"/>
    <n v="128000"/>
  </r>
  <r>
    <d v="2021-02-03T00:00:00"/>
    <x v="2"/>
    <x v="2"/>
    <x v="2"/>
    <n v="136"/>
    <n v="1200"/>
    <n v="800"/>
    <n v="163200"/>
    <n v="54400"/>
  </r>
  <r>
    <d v="2020-09-11T00:00:00"/>
    <x v="3"/>
    <x v="3"/>
    <x v="3"/>
    <n v="91"/>
    <n v="1000"/>
    <n v="700"/>
    <n v="91000"/>
    <n v="27300"/>
  </r>
  <r>
    <d v="2021-09-23T00:00:00"/>
    <x v="4"/>
    <x v="0"/>
    <x v="4"/>
    <n v="110"/>
    <n v="4000"/>
    <n v="3000"/>
    <n v="440000"/>
    <n v="110000"/>
  </r>
  <r>
    <d v="2020-10-01T00:00:00"/>
    <x v="5"/>
    <x v="1"/>
    <x v="2"/>
    <n v="51"/>
    <n v="1200"/>
    <n v="800"/>
    <n v="61200"/>
    <n v="20400"/>
  </r>
  <r>
    <d v="2021-08-05T00:00:00"/>
    <x v="6"/>
    <x v="3"/>
    <x v="3"/>
    <n v="78"/>
    <n v="1000"/>
    <n v="700"/>
    <n v="78000"/>
    <n v="23400"/>
  </r>
  <r>
    <d v="2020-11-06T00:00:00"/>
    <x v="7"/>
    <x v="2"/>
    <x v="0"/>
    <n v="146"/>
    <n v="6000"/>
    <n v="4000"/>
    <n v="876000"/>
    <n v="292000"/>
  </r>
  <r>
    <d v="2021-01-27T00:00:00"/>
    <x v="8"/>
    <x v="0"/>
    <x v="5"/>
    <n v="101"/>
    <n v="600"/>
    <n v="400"/>
    <n v="60600"/>
    <n v="20200"/>
  </r>
  <r>
    <d v="2021-09-03T00:00:00"/>
    <x v="9"/>
    <x v="2"/>
    <x v="0"/>
    <n v="52"/>
    <n v="6000"/>
    <n v="4000"/>
    <n v="312000"/>
    <n v="104000"/>
  </r>
  <r>
    <d v="2021-09-30T00:00:00"/>
    <x v="9"/>
    <x v="1"/>
    <x v="2"/>
    <n v="55"/>
    <n v="1200"/>
    <n v="800"/>
    <n v="66000"/>
    <n v="22000"/>
  </r>
  <r>
    <d v="2020-09-10T00:00:00"/>
    <x v="9"/>
    <x v="2"/>
    <x v="3"/>
    <n v="137"/>
    <n v="1000"/>
    <n v="700"/>
    <n v="137000"/>
    <n v="41100"/>
  </r>
  <r>
    <d v="2021-07-27T00:00:00"/>
    <x v="7"/>
    <x v="2"/>
    <x v="1"/>
    <n v="96"/>
    <n v="3500"/>
    <n v="2500"/>
    <n v="336000"/>
    <n v="96000"/>
  </r>
  <r>
    <d v="2020-10-09T00:00:00"/>
    <x v="8"/>
    <x v="1"/>
    <x v="4"/>
    <n v="52"/>
    <n v="4000"/>
    <n v="3000"/>
    <n v="208000"/>
    <n v="52000"/>
  </r>
  <r>
    <d v="2021-04-06T00:00:00"/>
    <x v="3"/>
    <x v="0"/>
    <x v="1"/>
    <n v="76"/>
    <n v="3500"/>
    <n v="2500"/>
    <n v="266000"/>
    <n v="76000"/>
  </r>
  <r>
    <d v="2021-06-15T00:00:00"/>
    <x v="1"/>
    <x v="3"/>
    <x v="4"/>
    <n v="145"/>
    <n v="4000"/>
    <n v="3000"/>
    <n v="580000"/>
    <n v="145000"/>
  </r>
  <r>
    <d v="2020-09-09T00:00:00"/>
    <x v="0"/>
    <x v="2"/>
    <x v="5"/>
    <n v="83"/>
    <n v="600"/>
    <n v="400"/>
    <n v="49800"/>
    <n v="16600"/>
  </r>
  <r>
    <d v="2021-08-13T00:00:00"/>
    <x v="4"/>
    <x v="2"/>
    <x v="3"/>
    <n v="91"/>
    <n v="1000"/>
    <n v="700"/>
    <n v="91000"/>
    <n v="27300"/>
  </r>
  <r>
    <d v="2020-08-27T00:00:00"/>
    <x v="5"/>
    <x v="0"/>
    <x v="6"/>
    <n v="108"/>
    <n v="10000"/>
    <n v="7000"/>
    <n v="1080000"/>
    <n v="324000"/>
  </r>
  <r>
    <d v="2021-04-07T00:00:00"/>
    <x v="2"/>
    <x v="3"/>
    <x v="4"/>
    <n v="144"/>
    <n v="4000"/>
    <n v="3000"/>
    <n v="576000"/>
    <n v="144000"/>
  </r>
  <r>
    <d v="2020-06-08T00:00:00"/>
    <x v="4"/>
    <x v="2"/>
    <x v="5"/>
    <n v="92"/>
    <n v="600"/>
    <n v="400"/>
    <n v="55200"/>
    <n v="18400"/>
  </r>
  <r>
    <d v="2021-12-21T00:00:00"/>
    <x v="7"/>
    <x v="0"/>
    <x v="0"/>
    <n v="71"/>
    <n v="6000"/>
    <n v="4000"/>
    <n v="426000"/>
    <n v="142000"/>
  </r>
  <r>
    <d v="2021-08-10T00:00:00"/>
    <x v="0"/>
    <x v="1"/>
    <x v="5"/>
    <n v="103"/>
    <n v="600"/>
    <n v="400"/>
    <n v="61800"/>
    <n v="20600"/>
  </r>
  <r>
    <d v="2021-12-02T00:00:00"/>
    <x v="9"/>
    <x v="3"/>
    <x v="3"/>
    <n v="55"/>
    <n v="1000"/>
    <n v="700"/>
    <n v="55000"/>
    <n v="16500"/>
  </r>
  <r>
    <d v="2021-08-30T00:00:00"/>
    <x v="5"/>
    <x v="1"/>
    <x v="4"/>
    <n v="93"/>
    <n v="4000"/>
    <n v="3000"/>
    <n v="372000"/>
    <n v="93000"/>
  </r>
  <r>
    <d v="2020-05-20T00:00:00"/>
    <x v="2"/>
    <x v="2"/>
    <x v="5"/>
    <n v="143"/>
    <n v="600"/>
    <n v="400"/>
    <n v="85800"/>
    <n v="28600"/>
  </r>
  <r>
    <d v="2021-09-13T00:00:00"/>
    <x v="6"/>
    <x v="0"/>
    <x v="1"/>
    <n v="143"/>
    <n v="3500"/>
    <n v="2500"/>
    <n v="500500"/>
    <n v="143000"/>
  </r>
  <r>
    <d v="2021-10-27T00:00:00"/>
    <x v="8"/>
    <x v="3"/>
    <x v="5"/>
    <n v="99"/>
    <n v="600"/>
    <n v="400"/>
    <n v="59400"/>
    <n v="19800"/>
  </r>
  <r>
    <d v="2020-12-22T00:00:00"/>
    <x v="3"/>
    <x v="0"/>
    <x v="3"/>
    <n v="120"/>
    <n v="1000"/>
    <n v="700"/>
    <n v="120000"/>
    <n v="36000"/>
  </r>
  <r>
    <d v="2021-07-28T00:00:00"/>
    <x v="1"/>
    <x v="2"/>
    <x v="1"/>
    <n v="66"/>
    <n v="3500"/>
    <n v="2500"/>
    <n v="231000"/>
    <n v="66000"/>
  </r>
  <r>
    <d v="2020-09-29T00:00:00"/>
    <x v="8"/>
    <x v="3"/>
    <x v="2"/>
    <n v="88"/>
    <n v="1200"/>
    <n v="800"/>
    <n v="105600"/>
    <n v="35200"/>
  </r>
  <r>
    <d v="2020-10-22T00:00:00"/>
    <x v="3"/>
    <x v="1"/>
    <x v="6"/>
    <n v="127"/>
    <n v="10000"/>
    <n v="7000"/>
    <n v="1270000"/>
    <n v="381000"/>
  </r>
  <r>
    <d v="2020-05-19T00:00:00"/>
    <x v="4"/>
    <x v="0"/>
    <x v="4"/>
    <n v="67"/>
    <n v="4000"/>
    <n v="3000"/>
    <n v="268000"/>
    <n v="67000"/>
  </r>
  <r>
    <d v="2021-12-06T00:00:00"/>
    <x v="1"/>
    <x v="1"/>
    <x v="2"/>
    <n v="67"/>
    <n v="1200"/>
    <n v="800"/>
    <n v="80400"/>
    <n v="26800"/>
  </r>
  <r>
    <d v="2020-08-26T00:00:00"/>
    <x v="9"/>
    <x v="2"/>
    <x v="3"/>
    <n v="149"/>
    <n v="1000"/>
    <n v="700"/>
    <n v="149000"/>
    <n v="44700"/>
  </r>
  <r>
    <d v="2021-07-01T00:00:00"/>
    <x v="4"/>
    <x v="3"/>
    <x v="5"/>
    <n v="104"/>
    <n v="600"/>
    <n v="400"/>
    <n v="62400"/>
    <n v="20800"/>
  </r>
  <r>
    <d v="2021-07-27T00:00:00"/>
    <x v="7"/>
    <x v="0"/>
    <x v="5"/>
    <n v="57"/>
    <n v="600"/>
    <n v="400"/>
    <n v="34200"/>
    <n v="11400"/>
  </r>
  <r>
    <d v="2020-10-05T00:00:00"/>
    <x v="2"/>
    <x v="1"/>
    <x v="5"/>
    <n v="90"/>
    <n v="600"/>
    <n v="400"/>
    <n v="54000"/>
    <n v="18000"/>
  </r>
  <r>
    <d v="2020-09-02T00:00:00"/>
    <x v="5"/>
    <x v="2"/>
    <x v="5"/>
    <n v="67"/>
    <n v="600"/>
    <n v="400"/>
    <n v="40200"/>
    <n v="13400"/>
  </r>
  <r>
    <d v="2021-09-02T00:00:00"/>
    <x v="0"/>
    <x v="3"/>
    <x v="4"/>
    <n v="127"/>
    <n v="4000"/>
    <n v="3000"/>
    <n v="508000"/>
    <n v="127000"/>
  </r>
  <r>
    <d v="2021-04-13T00:00:00"/>
    <x v="5"/>
    <x v="0"/>
    <x v="3"/>
    <n v="108"/>
    <n v="1000"/>
    <n v="700"/>
    <n v="108000"/>
    <n v="32400"/>
  </r>
  <r>
    <d v="2021-05-06T00:00:00"/>
    <x v="2"/>
    <x v="1"/>
    <x v="1"/>
    <n v="66"/>
    <n v="3500"/>
    <n v="2500"/>
    <n v="231000"/>
    <n v="66000"/>
  </r>
  <r>
    <d v="2021-01-15T00:00:00"/>
    <x v="0"/>
    <x v="3"/>
    <x v="0"/>
    <n v="78"/>
    <n v="6000"/>
    <n v="4000"/>
    <n v="468000"/>
    <n v="156000"/>
  </r>
  <r>
    <d v="2020-08-27T00:00:00"/>
    <x v="7"/>
    <x v="2"/>
    <x v="3"/>
    <n v="69"/>
    <n v="1000"/>
    <n v="700"/>
    <n v="69000"/>
    <n v="20700"/>
  </r>
  <r>
    <d v="2021-02-05T00:00:00"/>
    <x v="4"/>
    <x v="0"/>
    <x v="2"/>
    <n v="59"/>
    <n v="1200"/>
    <n v="800"/>
    <n v="70800"/>
    <n v="23600"/>
  </r>
  <r>
    <d v="2021-11-17T00:00:00"/>
    <x v="9"/>
    <x v="2"/>
    <x v="5"/>
    <n v="109"/>
    <n v="600"/>
    <n v="400"/>
    <n v="65400"/>
    <n v="21800"/>
  </r>
  <r>
    <d v="2020-12-28T00:00:00"/>
    <x v="8"/>
    <x v="1"/>
    <x v="4"/>
    <n v="61"/>
    <n v="4000"/>
    <n v="3000"/>
    <n v="244000"/>
    <n v="61000"/>
  </r>
  <r>
    <d v="2021-10-27T00:00:00"/>
    <x v="4"/>
    <x v="3"/>
    <x v="5"/>
    <n v="130"/>
    <n v="600"/>
    <n v="400"/>
    <n v="78000"/>
    <n v="26000"/>
  </r>
  <r>
    <d v="2021-11-02T00:00:00"/>
    <x v="3"/>
    <x v="2"/>
    <x v="1"/>
    <n v="60"/>
    <n v="3500"/>
    <n v="2500"/>
    <n v="210000"/>
    <n v="60000"/>
  </r>
  <r>
    <d v="2020-05-07T00:00:00"/>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045F39-DA28-4155-895E-E39F039F4650}"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6:B27" firstHeaderRow="1" firstDataRow="1" firstDataCol="1"/>
  <pivotFields count="9">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6" showAll="0"/>
    <pivotField numFmtId="166" showAll="0"/>
    <pivotField dataField="1" numFmtId="166" showAll="0"/>
    <pivotField numFmtId="166" showAll="0"/>
  </pivotFields>
  <rowFields count="1">
    <field x="1"/>
  </rowFields>
  <rowItems count="11">
    <i>
      <x/>
    </i>
    <i>
      <x v="1"/>
    </i>
    <i>
      <x v="2"/>
    </i>
    <i>
      <x v="3"/>
    </i>
    <i>
      <x v="4"/>
    </i>
    <i>
      <x v="5"/>
    </i>
    <i>
      <x v="6"/>
    </i>
    <i>
      <x v="7"/>
    </i>
    <i>
      <x v="8"/>
    </i>
    <i>
      <x v="9"/>
    </i>
    <i t="grand">
      <x/>
    </i>
  </rowItems>
  <colItems count="1">
    <i/>
  </colItems>
  <dataFields count="1">
    <dataField name="Sum of Total Sales" fld="7" baseField="1" baseItem="0" numFmtId="167"/>
  </dataFields>
  <formats count="2">
    <format dxfId="9">
      <pivotArea outline="0" collapsedLevelsAreSubtotals="1" fieldPosition="0"/>
    </format>
    <format dxfId="8">
      <pivotArea outline="0" fieldPosition="0">
        <references count="1">
          <reference field="4294967294" count="1">
            <x v="0"/>
          </reference>
        </references>
      </pivotArea>
    </format>
  </format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2A607-06F9-4D8D-BCC2-50FF07BE1A47}"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8" firstHeaderRow="1" firstDataRow="1" firstDataCol="1"/>
  <pivotFields count="9">
    <pivotField numFmtId="14" showAll="0"/>
    <pivotField showAll="0">
      <items count="11">
        <item x="0"/>
        <item x="8"/>
        <item x="3"/>
        <item x="5"/>
        <item x="7"/>
        <item x="2"/>
        <item x="1"/>
        <item x="4"/>
        <item x="9"/>
        <item x="6"/>
        <item t="default"/>
      </items>
    </pivotField>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 showAll="0">
      <items count="8">
        <item x="2"/>
        <item x="1"/>
        <item x="5"/>
        <item x="3"/>
        <item x="6"/>
        <item x="4"/>
        <item x="0"/>
        <item t="default"/>
      </items>
    </pivotField>
    <pivotField showAll="0"/>
    <pivotField numFmtId="166" showAll="0"/>
    <pivotField numFmtId="166" showAll="0"/>
    <pivotField dataField="1" numFmtId="166" showAll="0"/>
    <pivotField numFmtId="166" showAll="0"/>
  </pivotFields>
  <rowFields count="1">
    <field x="2"/>
  </rowFields>
  <rowItems count="5">
    <i>
      <x v="1"/>
    </i>
    <i>
      <x v="2"/>
    </i>
    <i>
      <x/>
    </i>
    <i>
      <x v="3"/>
    </i>
    <i t="grand">
      <x/>
    </i>
  </rowItems>
  <colItems count="1">
    <i/>
  </colItems>
  <dataFields count="1">
    <dataField name="Sum of Total Sales" fld="7" baseField="2" baseItem="1" numFmtId="167"/>
  </dataFields>
  <formats count="2">
    <format dxfId="11">
      <pivotArea outline="0" collapsedLevelsAreSubtotals="1" fieldPosition="0"/>
    </format>
    <format dxfId="10">
      <pivotArea outline="0" fieldPosition="0">
        <references count="1">
          <reference field="4294967294" count="1">
            <x v="0"/>
          </reference>
        </references>
      </pivotArea>
    </format>
  </formats>
  <chartFormats count="5">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2" count="1" selected="0">
            <x v="1"/>
          </reference>
        </references>
      </pivotArea>
    </chartFormat>
    <chartFormat chart="15" format="18">
      <pivotArea type="data" outline="0" fieldPosition="0">
        <references count="2">
          <reference field="4294967294" count="1" selected="0">
            <x v="0"/>
          </reference>
          <reference field="2" count="1" selected="0">
            <x v="2"/>
          </reference>
        </references>
      </pivotArea>
    </chartFormat>
    <chartFormat chart="15" format="19">
      <pivotArea type="data" outline="0" fieldPosition="0">
        <references count="2">
          <reference field="4294967294" count="1" selected="0">
            <x v="0"/>
          </reference>
          <reference field="2" count="1" selected="0">
            <x v="0"/>
          </reference>
        </references>
      </pivotArea>
    </chartFormat>
    <chartFormat chart="15" format="2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EC7198-08BA-4C50-8E70-786460633F44}"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E11"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6" showAll="0"/>
    <pivotField numFmtId="166" showAll="0"/>
    <pivotField dataField="1" numFmtId="166" showAll="0"/>
    <pivotField numFmtId="166" showAll="0"/>
  </pivotFields>
  <rowFields count="1">
    <field x="3"/>
  </rowFields>
  <rowItems count="8">
    <i>
      <x/>
    </i>
    <i>
      <x v="1"/>
    </i>
    <i>
      <x v="2"/>
    </i>
    <i>
      <x v="3"/>
    </i>
    <i>
      <x v="4"/>
    </i>
    <i>
      <x v="5"/>
    </i>
    <i>
      <x v="6"/>
    </i>
    <i t="grand">
      <x/>
    </i>
  </rowItems>
  <colItems count="1">
    <i/>
  </colItems>
  <dataFields count="1">
    <dataField name="Sum of Total Sales" fld="7" baseField="3" baseItem="0" numFmtId="168"/>
  </dataFields>
  <formats count="2">
    <format dxfId="13">
      <pivotArea outline="0" collapsedLevelsAreSubtotals="1" fieldPosition="0"/>
    </format>
    <format dxfId="12">
      <pivotArea outline="0" fieldPosition="0">
        <references count="1">
          <reference field="4294967294" count="1">
            <x v="0"/>
          </reference>
        </references>
      </pivotArea>
    </format>
  </format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54369E-28E4-42AC-A3A8-99A75BFD7B2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16:E24" firstHeaderRow="1" firstDataRow="1" firstDataCol="1"/>
  <pivotFields count="9">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6" showAll="0"/>
    <pivotField numFmtId="166" showAll="0"/>
    <pivotField numFmtId="166" showAll="0"/>
    <pivotField numFmtId="166" showAll="0"/>
  </pivotFields>
  <rowFields count="1">
    <field x="3"/>
  </rowFields>
  <rowItems count="8">
    <i>
      <x/>
    </i>
    <i>
      <x v="1"/>
    </i>
    <i>
      <x v="2"/>
    </i>
    <i>
      <x v="3"/>
    </i>
    <i>
      <x v="4"/>
    </i>
    <i>
      <x v="5"/>
    </i>
    <i>
      <x v="6"/>
    </i>
    <i t="grand">
      <x/>
    </i>
  </rowItems>
  <colItems count="1">
    <i/>
  </colItems>
  <dataFields count="1">
    <dataField name="Sum of Units Sold" fld="4" baseField="3" baseItem="0" numFmtId="169"/>
  </dataFields>
  <formats count="2">
    <format dxfId="15">
      <pivotArea outline="0" collapsedLevelsAreSubtotals="1" fieldPosition="0"/>
    </format>
    <format dxfId="14">
      <pivotArea outline="0" fieldPosition="0">
        <references count="1">
          <reference field="4294967294" count="1">
            <x v="0"/>
          </reference>
        </references>
      </pivotArea>
    </format>
  </formats>
  <chartFormats count="1">
    <chartFormat chart="25"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191D0D-DF14-4627-9AB7-14302F27D8D4}" sourceName="Region">
  <pivotTables>
    <pivotTable tabId="4" name="PivotTable9"/>
    <pivotTable tabId="4" name="PivotTable10"/>
    <pivotTable tabId="4" name="PivotTable11"/>
    <pivotTable tabId="4" name="PivotTable12"/>
  </pivotTables>
  <data>
    <tabular pivotCacheId="325483535">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9872827-2E5D-4653-AE88-518DAC2AC8C4}" sourceName="Sales Person">
  <pivotTables>
    <pivotTable tabId="4" name="PivotTable9"/>
    <pivotTable tabId="4" name="PivotTable10"/>
    <pivotTable tabId="4" name="PivotTable11"/>
    <pivotTable tabId="4" name="PivotTable12"/>
  </pivotTables>
  <data>
    <tabular pivotCacheId="325483535">
      <items count="10">
        <i x="0" s="1"/>
        <i x="8" s="1"/>
        <i x="3" s="1"/>
        <i x="5" s="1"/>
        <i x="7" s="1"/>
        <i x="2" s="1"/>
        <i x="1" s="1"/>
        <i x="4" s="1"/>
        <i x="9"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48A38A5-D0FF-4DAF-A3F8-F7D349F23073}" sourceName="Product">
  <pivotTables>
    <pivotTable tabId="4" name="PivotTable9"/>
    <pivotTable tabId="4" name="PivotTable10"/>
    <pivotTable tabId="4" name="PivotTable11"/>
    <pivotTable tabId="4" name="PivotTable12"/>
  </pivotTables>
  <data>
    <tabular pivotCacheId="325483535">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4A8E67A-C0E2-4A8B-81DA-86625D0EFE95}" cache="Slicer_Region" caption="Region" rowHeight="257175"/>
  <slicer name="Sales Person" xr10:uid="{AC3D571D-9150-4D10-97E9-47B22B7B09DC}" cache="Slicer_Sales_Person" caption="Sales Person" rowHeight="257175"/>
  <slicer name="Product" xr10:uid="{54FC40E2-4884-4E98-A4B6-A604CD82E857}" cache="Slicer_Product" caption="Product"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DE537-0A74-4E6E-BBA6-BA77AFE77732}" name="Table1" displayName="Table1" ref="A1:I51" totalsRowShown="0" headerRowDxfId="7" dataDxfId="6" dataCellStyle="Currency [0]">
  <autoFilter ref="A1:I51" xr:uid="{9FEDE537-0A74-4E6E-BBA6-BA77AFE77732}"/>
  <tableColumns count="9">
    <tableColumn id="1" xr3:uid="{5D47F53A-4A66-4F5F-A72E-F1EFB8311C91}" name="Date" dataDxfId="5"/>
    <tableColumn id="2" xr3:uid="{90E1D011-A214-489B-94A9-951B889B1DC6}" name="Sales Person"/>
    <tableColumn id="3" xr3:uid="{583F5042-1520-4899-BCB8-5249409C7951}" name="Region"/>
    <tableColumn id="4" xr3:uid="{9E8F74A4-2EC6-47F1-A9B8-379C20BEA23D}" name="Product"/>
    <tableColumn id="5" xr3:uid="{60148FBD-C8A2-4639-B233-A495164AA3DB}" name="Units Sold" dataDxfId="4"/>
    <tableColumn id="6" xr3:uid="{EB4F85C2-B74D-4A82-8365-0E12755CC34E}" name="Unit Price" dataDxfId="3" dataCellStyle="Currency [0]">
      <calculatedColumnFormula>IF(D2="Tent",6000,IF(D2="Blender",3500,IF(D2="Action Figure",1200,IF(D2="Novel",1000,IF(D2="Sneakers",4000,IF(D2="Smartphone",10000,IF(D2="moisturizer",600,"No Product Found")))))))</calculatedColumnFormula>
    </tableColumn>
    <tableColumn id="7" xr3:uid="{48F7E242-8061-4587-BF6E-F8F7FE601393}" name="Cost of Goods" dataDxfId="2" dataCellStyle="Currency [0]">
      <calculatedColumnFormula>IF(D2="Tent",4000,IF(D2="Blender",2500,IF(D2="Action Figure",800,IF(D2="Novel",700,IF(D2="Sneakers",3000,IF(D2="Smartphone",7000,IF(D2="moisturizer",400,"No Product Found")))))))</calculatedColumnFormula>
    </tableColumn>
    <tableColumn id="8" xr3:uid="{375B2AA8-A418-4964-9511-8AB1CDB9917B}" name="Total Sales" dataDxfId="1" dataCellStyle="Currency [0]">
      <calculatedColumnFormula>F2*E2</calculatedColumnFormula>
    </tableColumn>
    <tableColumn id="9" xr3:uid="{8F9B643E-97E5-467F-AAD4-F0F033DA9DF6}" name="Profit" dataDxfId="0" dataCellStyle="Currency [0]">
      <calculatedColumnFormula>H2-(G2*E2)</calculatedColumnFormula>
    </tableColumn>
  </tableColumns>
  <tableStyleInfo name="TableStyleLight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 /><Relationship Id="rId2" Type="http://schemas.openxmlformats.org/officeDocument/2006/relationships/pivotTable" Target="../pivotTables/pivotTable2.xml" /><Relationship Id="rId1" Type="http://schemas.openxmlformats.org/officeDocument/2006/relationships/pivotTable" Target="../pivotTables/pivotTable1.xml" /><Relationship Id="rId4" Type="http://schemas.openxmlformats.org/officeDocument/2006/relationships/pivotTable" Target="../pivotTables/pivotTable4.xml" /></Relationships>
</file>

<file path=xl/worksheets/_rels/sheet2.xml.rels><?xml version="1.0" encoding="UTF-8" standalone="yes"?>
<Relationships xmlns="http://schemas.openxmlformats.org/package/2006/relationships"><Relationship Id="rId2" Type="http://schemas.microsoft.com/office/2007/relationships/slicer" Target="../slicers/slicer1.xml" /><Relationship Id="rId1" Type="http://schemas.openxmlformats.org/officeDocument/2006/relationships/drawing" Target="../drawings/drawing1.xml" /></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78D7-7F9B-4CD4-AE17-302BA3205109}">
  <dimension ref="A3:E27"/>
  <sheetViews>
    <sheetView zoomScale="145" zoomScaleNormal="145" workbookViewId="0">
      <selection activeCell="B23" sqref="B23"/>
    </sheetView>
  </sheetViews>
  <sheetFormatPr defaultRowHeight="15" x14ac:dyDescent="0.2"/>
  <cols>
    <col min="1" max="1" width="13.44921875" bestFit="1" customWidth="1"/>
    <col min="2" max="2" width="17.75390625" bestFit="1" customWidth="1"/>
    <col min="3" max="4" width="13.44921875" bestFit="1" customWidth="1"/>
    <col min="5" max="5" width="16.94921875" bestFit="1" customWidth="1"/>
    <col min="6" max="6" width="17.75390625" bestFit="1" customWidth="1"/>
  </cols>
  <sheetData>
    <row r="3" spans="1:5" x14ac:dyDescent="0.2">
      <c r="A3" s="6" t="s">
        <v>34</v>
      </c>
      <c r="B3" t="s">
        <v>35</v>
      </c>
      <c r="D3" s="6" t="s">
        <v>34</v>
      </c>
      <c r="E3" t="s">
        <v>35</v>
      </c>
    </row>
    <row r="4" spans="1:5" x14ac:dyDescent="0.2">
      <c r="A4" s="3" t="s">
        <v>18</v>
      </c>
      <c r="B4" s="9">
        <v>2661400</v>
      </c>
      <c r="D4" s="3" t="s">
        <v>16</v>
      </c>
      <c r="E4" s="10">
        <v>547200</v>
      </c>
    </row>
    <row r="5" spans="1:5" x14ac:dyDescent="0.2">
      <c r="A5" s="3" t="s">
        <v>15</v>
      </c>
      <c r="B5" s="9">
        <v>2870600</v>
      </c>
      <c r="D5" s="3" t="s">
        <v>13</v>
      </c>
      <c r="E5" s="10">
        <v>2222500</v>
      </c>
    </row>
    <row r="6" spans="1:5" x14ac:dyDescent="0.2">
      <c r="A6" s="3" t="s">
        <v>12</v>
      </c>
      <c r="B6" s="9">
        <v>3534400</v>
      </c>
      <c r="D6" s="3" t="s">
        <v>26</v>
      </c>
      <c r="E6" s="10">
        <v>706800</v>
      </c>
    </row>
    <row r="7" spans="1:5" x14ac:dyDescent="0.2">
      <c r="A7" s="3" t="s">
        <v>9</v>
      </c>
      <c r="B7" s="9">
        <v>3878100</v>
      </c>
      <c r="D7" s="3" t="s">
        <v>19</v>
      </c>
      <c r="E7" s="10">
        <v>898000</v>
      </c>
    </row>
    <row r="8" spans="1:5" x14ac:dyDescent="0.2">
      <c r="A8" s="3" t="s">
        <v>30</v>
      </c>
      <c r="B8" s="9">
        <v>12944500</v>
      </c>
      <c r="D8" s="3" t="s">
        <v>28</v>
      </c>
      <c r="E8" s="10">
        <v>2350000</v>
      </c>
    </row>
    <row r="9" spans="1:5" x14ac:dyDescent="0.2">
      <c r="D9" s="3" t="s">
        <v>21</v>
      </c>
      <c r="E9" s="10">
        <v>3196000</v>
      </c>
    </row>
    <row r="10" spans="1:5" x14ac:dyDescent="0.2">
      <c r="D10" s="3" t="s">
        <v>10</v>
      </c>
      <c r="E10" s="10">
        <v>3024000</v>
      </c>
    </row>
    <row r="11" spans="1:5" x14ac:dyDescent="0.2">
      <c r="D11" s="3" t="s">
        <v>30</v>
      </c>
      <c r="E11" s="10">
        <v>12944500</v>
      </c>
    </row>
    <row r="16" spans="1:5" x14ac:dyDescent="0.2">
      <c r="A16" s="6" t="s">
        <v>34</v>
      </c>
      <c r="B16" t="s">
        <v>35</v>
      </c>
      <c r="D16" s="6" t="s">
        <v>34</v>
      </c>
      <c r="E16" t="s">
        <v>36</v>
      </c>
    </row>
    <row r="17" spans="1:5" x14ac:dyDescent="0.2">
      <c r="A17" s="3" t="s">
        <v>8</v>
      </c>
      <c r="B17" s="9">
        <v>1591600</v>
      </c>
      <c r="D17" s="3" t="s">
        <v>16</v>
      </c>
      <c r="E17" s="11">
        <v>456</v>
      </c>
    </row>
    <row r="18" spans="1:5" x14ac:dyDescent="0.2">
      <c r="A18" s="3" t="s">
        <v>25</v>
      </c>
      <c r="B18" s="9">
        <v>677600</v>
      </c>
      <c r="D18" s="3" t="s">
        <v>13</v>
      </c>
      <c r="E18" s="11">
        <v>635</v>
      </c>
    </row>
    <row r="19" spans="1:5" x14ac:dyDescent="0.2">
      <c r="A19" s="3" t="s">
        <v>17</v>
      </c>
      <c r="B19" s="9">
        <v>1957000</v>
      </c>
      <c r="D19" s="3" t="s">
        <v>26</v>
      </c>
      <c r="E19" s="11">
        <v>1178</v>
      </c>
    </row>
    <row r="20" spans="1:5" x14ac:dyDescent="0.2">
      <c r="A20" s="3" t="s">
        <v>22</v>
      </c>
      <c r="B20" s="9">
        <v>1661400</v>
      </c>
      <c r="D20" s="3" t="s">
        <v>19</v>
      </c>
      <c r="E20" s="11">
        <v>898</v>
      </c>
    </row>
    <row r="21" spans="1:5" x14ac:dyDescent="0.2">
      <c r="A21" s="3" t="s">
        <v>24</v>
      </c>
      <c r="B21" s="9">
        <v>1741200</v>
      </c>
      <c r="D21" s="3" t="s">
        <v>28</v>
      </c>
      <c r="E21" s="11">
        <v>235</v>
      </c>
    </row>
    <row r="22" spans="1:5" x14ac:dyDescent="0.2">
      <c r="A22" s="3" t="s">
        <v>14</v>
      </c>
      <c r="B22" s="9">
        <v>1110000</v>
      </c>
      <c r="D22" s="3" t="s">
        <v>21</v>
      </c>
      <c r="E22" s="11">
        <v>799</v>
      </c>
    </row>
    <row r="23" spans="1:5" x14ac:dyDescent="0.2">
      <c r="A23" s="3" t="s">
        <v>11</v>
      </c>
      <c r="B23" s="9">
        <v>1777400</v>
      </c>
      <c r="D23" s="3" t="s">
        <v>10</v>
      </c>
      <c r="E23" s="11">
        <v>504</v>
      </c>
    </row>
    <row r="24" spans="1:5" x14ac:dyDescent="0.2">
      <c r="A24" s="3" t="s">
        <v>20</v>
      </c>
      <c r="B24" s="9">
        <v>1065400</v>
      </c>
      <c r="D24" s="3" t="s">
        <v>30</v>
      </c>
      <c r="E24" s="11">
        <v>4705</v>
      </c>
    </row>
    <row r="25" spans="1:5" x14ac:dyDescent="0.2">
      <c r="A25" s="3" t="s">
        <v>27</v>
      </c>
      <c r="B25" s="9">
        <v>784400</v>
      </c>
    </row>
    <row r="26" spans="1:5" x14ac:dyDescent="0.2">
      <c r="A26" s="3" t="s">
        <v>23</v>
      </c>
      <c r="B26" s="9">
        <v>578500</v>
      </c>
    </row>
    <row r="27" spans="1:5" x14ac:dyDescent="0.2">
      <c r="A27" s="3" t="s">
        <v>30</v>
      </c>
      <c r="B27" s="9">
        <v>12944500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8E644-9668-4738-A78C-6016D9CA7FB0}">
  <dimension ref="A2:AE66"/>
  <sheetViews>
    <sheetView zoomScaleNormal="100" workbookViewId="0">
      <selection activeCell="U24" sqref="U24"/>
    </sheetView>
  </sheetViews>
  <sheetFormatPr defaultRowHeight="15" x14ac:dyDescent="0.2"/>
  <sheetData>
    <row r="2" spans="1:31" x14ac:dyDescent="0.2">
      <c r="A2" s="17"/>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row>
    <row r="3" spans="1:31" x14ac:dyDescent="0.2">
      <c r="A3" s="17"/>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row>
    <row r="4" spans="1:31"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row>
    <row r="5" spans="1:31" x14ac:dyDescent="0.2">
      <c r="A5" s="17"/>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row>
    <row r="6" spans="1:31" x14ac:dyDescent="0.2">
      <c r="A6" s="17"/>
      <c r="B6" s="17"/>
      <c r="C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row>
    <row r="7" spans="1:31" x14ac:dyDescent="0.2">
      <c r="A7" s="17"/>
      <c r="B7" s="17"/>
      <c r="C7" s="17"/>
      <c r="D7" s="17"/>
      <c r="E7" s="17"/>
      <c r="F7" s="17"/>
      <c r="G7" s="17"/>
      <c r="H7" s="17"/>
      <c r="I7" s="17"/>
      <c r="J7" s="17"/>
      <c r="K7" s="17"/>
      <c r="L7" s="17"/>
      <c r="M7" s="17"/>
      <c r="N7" s="17"/>
      <c r="O7" s="17"/>
      <c r="P7" s="17"/>
      <c r="Q7" s="17"/>
      <c r="R7" s="17"/>
      <c r="S7" s="17"/>
      <c r="T7" s="17"/>
      <c r="U7" s="17"/>
      <c r="V7" s="17"/>
      <c r="W7" s="17"/>
      <c r="X7" s="17"/>
      <c r="Y7" s="17"/>
      <c r="Z7" s="17"/>
      <c r="AA7" s="17"/>
      <c r="AB7" s="17"/>
      <c r="AC7" s="17"/>
      <c r="AD7" s="17"/>
      <c r="AE7" s="17"/>
    </row>
    <row r="8" spans="1:31" x14ac:dyDescent="0.2">
      <c r="A8" s="17"/>
      <c r="B8" s="17"/>
      <c r="C8" s="17"/>
      <c r="D8" s="17"/>
      <c r="E8" s="17"/>
      <c r="F8" s="17"/>
      <c r="G8" s="17"/>
      <c r="H8" s="17"/>
      <c r="I8" s="17"/>
      <c r="J8" s="17"/>
      <c r="K8" s="17"/>
      <c r="L8" s="17"/>
      <c r="M8" s="17"/>
      <c r="N8" s="17"/>
      <c r="O8" s="17"/>
      <c r="P8" s="17"/>
      <c r="Q8" s="17"/>
      <c r="R8" s="17"/>
      <c r="S8" s="17"/>
      <c r="T8" s="17"/>
      <c r="U8" s="17"/>
      <c r="V8" s="17"/>
      <c r="W8" s="17"/>
      <c r="X8" s="17"/>
      <c r="Y8" s="17"/>
      <c r="Z8" s="17"/>
      <c r="AA8" s="17"/>
      <c r="AB8" s="17"/>
      <c r="AC8" s="17"/>
      <c r="AD8" s="17"/>
      <c r="AE8" s="17"/>
    </row>
    <row r="9" spans="1:31"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row>
    <row r="10" spans="1:31" x14ac:dyDescent="0.2">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row>
    <row r="11" spans="1:31" x14ac:dyDescent="0.2">
      <c r="A11" s="17"/>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row>
    <row r="12" spans="1:31" x14ac:dyDescent="0.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row>
    <row r="13" spans="1:31" x14ac:dyDescent="0.2">
      <c r="A13" s="17"/>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row>
    <row r="14" spans="1:31" x14ac:dyDescent="0.2">
      <c r="A14" s="17"/>
      <c r="B14" s="17"/>
      <c r="C14" s="17"/>
      <c r="D14" s="17"/>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row>
    <row r="15" spans="1:31" x14ac:dyDescent="0.2">
      <c r="A15" s="17"/>
      <c r="B15" s="17"/>
      <c r="C15" s="17"/>
      <c r="D15" s="17"/>
      <c r="E15" s="17"/>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row>
    <row r="16" spans="1:31" x14ac:dyDescent="0.2">
      <c r="A16" s="17"/>
      <c r="B16" s="17"/>
      <c r="C16" s="17"/>
      <c r="D16" s="17"/>
      <c r="E16" s="17"/>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row>
    <row r="17" spans="1:31" x14ac:dyDescent="0.2">
      <c r="A17" s="17"/>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row>
    <row r="18" spans="1:31" x14ac:dyDescent="0.2">
      <c r="A18" s="17"/>
      <c r="B18" s="17"/>
      <c r="C18" s="17"/>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row>
    <row r="19" spans="1:31" x14ac:dyDescent="0.2">
      <c r="A19" s="17"/>
      <c r="B19" s="17"/>
      <c r="C19" s="17"/>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row>
    <row r="20" spans="1:31" x14ac:dyDescent="0.2">
      <c r="A20" s="17"/>
      <c r="B20" s="17"/>
      <c r="C20" s="17"/>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row>
    <row r="21" spans="1:31" x14ac:dyDescent="0.2">
      <c r="A21" s="17"/>
      <c r="B21" s="17"/>
      <c r="C21" s="17"/>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row>
    <row r="22" spans="1:31" x14ac:dyDescent="0.2">
      <c r="A22" s="17"/>
      <c r="B22" s="17"/>
      <c r="C22" s="17"/>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row>
    <row r="23" spans="1:31" x14ac:dyDescent="0.2">
      <c r="A23" s="17"/>
      <c r="B23" s="17"/>
      <c r="C23" s="17"/>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row>
    <row r="24" spans="1:31" x14ac:dyDescent="0.2">
      <c r="A24" s="17"/>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row>
    <row r="25" spans="1:31" x14ac:dyDescent="0.2">
      <c r="A25" s="17"/>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row>
    <row r="26" spans="1:31" x14ac:dyDescent="0.2">
      <c r="A26" s="17"/>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row>
    <row r="27" spans="1:31" x14ac:dyDescent="0.2">
      <c r="A27" s="17"/>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row>
    <row r="28" spans="1:31" x14ac:dyDescent="0.2">
      <c r="A28" s="17"/>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row>
    <row r="29" spans="1:31" x14ac:dyDescent="0.2">
      <c r="A29" s="17"/>
      <c r="B29" s="17"/>
      <c r="C29" s="17"/>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row>
    <row r="30" spans="1:31" x14ac:dyDescent="0.2">
      <c r="A30" s="17"/>
      <c r="B30" s="17"/>
      <c r="C30" s="17"/>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row>
    <row r="31" spans="1:31" x14ac:dyDescent="0.2">
      <c r="A31" s="17"/>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row>
    <row r="32" spans="1:31" x14ac:dyDescent="0.2">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row>
    <row r="33" spans="1:31" x14ac:dyDescent="0.2">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row>
    <row r="34" spans="1:31" x14ac:dyDescent="0.2">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row>
    <row r="35" spans="1:31" x14ac:dyDescent="0.2">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row>
    <row r="36" spans="1:31"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row>
    <row r="37" spans="1:31"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row>
    <row r="38" spans="1:31"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row>
    <row r="39" spans="1:31"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row>
    <row r="40" spans="1:31"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row>
    <row r="41" spans="1:31"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row>
    <row r="42" spans="1:31" x14ac:dyDescent="0.2">
      <c r="A42" s="17"/>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row>
    <row r="43" spans="1:31"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row>
    <row r="44" spans="1:31"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row>
    <row r="45" spans="1:31"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row>
    <row r="46" spans="1:31"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row>
    <row r="47" spans="1:31"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row>
    <row r="48" spans="1:31"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row>
    <row r="49" spans="1:31"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row>
    <row r="50" spans="1:31"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row>
    <row r="51" spans="1:31"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row>
    <row r="52" spans="1:31"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row>
    <row r="53" spans="1:31"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row>
    <row r="54" spans="1:31"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row>
    <row r="55" spans="1:31"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row>
    <row r="56" spans="1:31"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row>
    <row r="57" spans="1:31"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row>
    <row r="58" spans="1:31"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row>
    <row r="59" spans="1:31"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row>
    <row r="60" spans="1:31"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row>
    <row r="61" spans="1:31"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row>
    <row r="62" spans="1:31"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row>
    <row r="63" spans="1:31"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row>
    <row r="64" spans="1:31"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row>
    <row r="65" spans="1:31"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row>
    <row r="66" spans="1:31"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M51"/>
  <sheetViews>
    <sheetView tabSelected="1" zoomScale="145" zoomScaleNormal="145" workbookViewId="0">
      <selection sqref="A1:I2"/>
    </sheetView>
  </sheetViews>
  <sheetFormatPr defaultRowHeight="15" x14ac:dyDescent="0.2"/>
  <cols>
    <col min="1" max="1" width="10.76171875" bestFit="1" customWidth="1"/>
    <col min="2" max="2" width="13.31640625" customWidth="1"/>
    <col min="3" max="3" width="9.28125" customWidth="1"/>
    <col min="4" max="4" width="15.6015625" customWidth="1"/>
    <col min="5" max="5" width="11.02734375" customWidth="1"/>
    <col min="6" max="6" width="10.625" bestFit="1" customWidth="1"/>
    <col min="7" max="7" width="14.125" customWidth="1"/>
    <col min="8" max="8" width="13.31640625" bestFit="1" customWidth="1"/>
    <col min="9" max="10" width="13.31640625" customWidth="1"/>
    <col min="11" max="11" width="16.140625" bestFit="1" customWidth="1"/>
    <col min="12" max="13" width="13.5859375" customWidth="1"/>
    <col min="14" max="14" width="12.23828125" bestFit="1" customWidth="1"/>
    <col min="15" max="15" width="14.2578125" customWidth="1"/>
  </cols>
  <sheetData>
    <row r="1" spans="1:13" ht="20.100000000000001" customHeight="1" thickBot="1" x14ac:dyDescent="0.25">
      <c r="A1" s="1" t="s">
        <v>0</v>
      </c>
      <c r="B1" s="1" t="s">
        <v>1</v>
      </c>
      <c r="C1" s="1" t="s">
        <v>2</v>
      </c>
      <c r="D1" s="1" t="s">
        <v>3</v>
      </c>
      <c r="E1" s="1" t="s">
        <v>4</v>
      </c>
      <c r="F1" s="1" t="s">
        <v>5</v>
      </c>
      <c r="G1" s="1" t="s">
        <v>6</v>
      </c>
      <c r="H1" s="1" t="s">
        <v>7</v>
      </c>
      <c r="I1" s="5" t="s">
        <v>29</v>
      </c>
      <c r="J1" s="5"/>
      <c r="K1" s="5" t="s">
        <v>30</v>
      </c>
    </row>
    <row r="2" spans="1:13" ht="15.75" thickTop="1" x14ac:dyDescent="0.2">
      <c r="A2" s="2">
        <v>44246</v>
      </c>
      <c r="B2" t="s">
        <v>8</v>
      </c>
      <c r="C2" t="s">
        <v>9</v>
      </c>
      <c r="D2" t="s">
        <v>10</v>
      </c>
      <c r="E2" s="3">
        <v>84</v>
      </c>
      <c r="F2" s="4">
        <f>IF(D2="Tent",6000,IF(D2="Blender",3500,IF(D2="Action Figure",1200,IF(D2="Novel",1000,IF(D2="Sneakers",4000,IF(D2="Smartphone",10000,IF(D2="moisturizer",600,"No Product Found")))))))</f>
        <v>6000</v>
      </c>
      <c r="G2" s="4">
        <f>IF(D2="Tent",4000,IF(D2="Blender",2500,IF(D2="Action Figure",800,IF(D2="Novel",700,IF(D2="Sneakers",3000,IF(D2="Smartphone",7000,IF(D2="moisturizer",400,"No Product Found")))))))</f>
        <v>4000</v>
      </c>
      <c r="H2" s="4">
        <f>F2*E2</f>
        <v>504000</v>
      </c>
      <c r="I2" s="7">
        <f>H2-(G2*E2)</f>
        <v>168000</v>
      </c>
      <c r="J2" s="4"/>
      <c r="K2" s="15">
        <f>SUM(H2:H51)</f>
        <v>12944500</v>
      </c>
    </row>
    <row r="3" spans="1:13" x14ac:dyDescent="0.2">
      <c r="A3" s="2">
        <v>44446</v>
      </c>
      <c r="B3" t="s">
        <v>11</v>
      </c>
      <c r="C3" t="s">
        <v>12</v>
      </c>
      <c r="D3" t="s">
        <v>13</v>
      </c>
      <c r="E3" s="3">
        <v>128</v>
      </c>
      <c r="F3" s="4">
        <f t="shared" ref="F3:F51" si="0">IF(D3="Tent",6000,IF(D3="Blender",3500,IF(D3="Action Figure",1200,IF(D3="Novel",1000,IF(D3="Sneakers",4000,IF(D3="Smartphone",10000,IF(D3="moisturizer",600,"No Product Found")))))))</f>
        <v>3500</v>
      </c>
      <c r="G3" s="4">
        <f t="shared" ref="G3:G51" si="1">IF(D3="Tent",4000,IF(D3="Blender",2500,IF(D3="Action Figure",800,IF(D3="Novel",700,IF(D3="Sneakers",3000,IF(D3="Smartphone",7000,IF(D3="moisturizer",400,"No Product Found")))))))</f>
        <v>2500</v>
      </c>
      <c r="H3" s="4">
        <f t="shared" ref="H3:H51" si="2">F3*E3</f>
        <v>448000</v>
      </c>
      <c r="I3" s="4">
        <f t="shared" ref="I3:I51" si="3">H3-(G3*E3)</f>
        <v>128000</v>
      </c>
      <c r="J3" s="4"/>
      <c r="K3" s="5" t="s">
        <v>31</v>
      </c>
      <c r="L3" s="12"/>
    </row>
    <row r="4" spans="1:13" x14ac:dyDescent="0.2">
      <c r="A4" s="2">
        <v>44230</v>
      </c>
      <c r="B4" t="s">
        <v>14</v>
      </c>
      <c r="C4" t="s">
        <v>15</v>
      </c>
      <c r="D4" t="s">
        <v>16</v>
      </c>
      <c r="E4" s="3">
        <v>136</v>
      </c>
      <c r="F4" s="4">
        <f t="shared" si="0"/>
        <v>1200</v>
      </c>
      <c r="G4" s="4">
        <f t="shared" si="1"/>
        <v>800</v>
      </c>
      <c r="H4" s="4">
        <f t="shared" si="2"/>
        <v>163200</v>
      </c>
      <c r="I4" s="4">
        <f t="shared" si="3"/>
        <v>54400</v>
      </c>
      <c r="J4" s="4"/>
      <c r="K4" s="16">
        <f>SUM(E2:E51)</f>
        <v>4705</v>
      </c>
      <c r="L4" s="13"/>
    </row>
    <row r="5" spans="1:13" x14ac:dyDescent="0.2">
      <c r="A5" s="2">
        <v>44085</v>
      </c>
      <c r="B5" t="s">
        <v>17</v>
      </c>
      <c r="C5" t="s">
        <v>18</v>
      </c>
      <c r="D5" t="s">
        <v>19</v>
      </c>
      <c r="E5" s="3">
        <v>91</v>
      </c>
      <c r="F5" s="4">
        <f t="shared" si="0"/>
        <v>1000</v>
      </c>
      <c r="G5" s="4">
        <f t="shared" si="1"/>
        <v>700</v>
      </c>
      <c r="H5" s="4">
        <f t="shared" si="2"/>
        <v>91000</v>
      </c>
      <c r="I5" s="4">
        <f t="shared" si="3"/>
        <v>27300</v>
      </c>
      <c r="J5" s="4"/>
      <c r="K5" s="5" t="s">
        <v>32</v>
      </c>
      <c r="M5" s="8"/>
    </row>
    <row r="6" spans="1:13" x14ac:dyDescent="0.2">
      <c r="A6" s="2">
        <v>44462</v>
      </c>
      <c r="B6" t="s">
        <v>20</v>
      </c>
      <c r="C6" t="s">
        <v>9</v>
      </c>
      <c r="D6" t="s">
        <v>21</v>
      </c>
      <c r="E6" s="3">
        <v>110</v>
      </c>
      <c r="F6" s="4">
        <f t="shared" si="0"/>
        <v>4000</v>
      </c>
      <c r="G6" s="4">
        <f t="shared" si="1"/>
        <v>3000</v>
      </c>
      <c r="H6" s="4">
        <f t="shared" si="2"/>
        <v>440000</v>
      </c>
      <c r="I6" s="4">
        <f t="shared" si="3"/>
        <v>110000</v>
      </c>
      <c r="J6" s="4"/>
      <c r="K6" s="15">
        <f>SUM(I2:I51)</f>
        <v>3834400</v>
      </c>
    </row>
    <row r="7" spans="1:13" x14ac:dyDescent="0.2">
      <c r="A7" s="2">
        <v>44105</v>
      </c>
      <c r="B7" t="s">
        <v>22</v>
      </c>
      <c r="C7" t="s">
        <v>12</v>
      </c>
      <c r="D7" t="s">
        <v>16</v>
      </c>
      <c r="E7" s="3">
        <v>51</v>
      </c>
      <c r="F7" s="4">
        <f t="shared" si="0"/>
        <v>1200</v>
      </c>
      <c r="G7" s="4">
        <f t="shared" si="1"/>
        <v>800</v>
      </c>
      <c r="H7" s="4">
        <f t="shared" si="2"/>
        <v>61200</v>
      </c>
      <c r="I7" s="4">
        <f t="shared" si="3"/>
        <v>20400</v>
      </c>
      <c r="J7" s="4"/>
      <c r="K7" s="5" t="s">
        <v>33</v>
      </c>
    </row>
    <row r="8" spans="1:13" x14ac:dyDescent="0.2">
      <c r="A8" s="2">
        <v>44413</v>
      </c>
      <c r="B8" t="s">
        <v>23</v>
      </c>
      <c r="C8" t="s">
        <v>18</v>
      </c>
      <c r="D8" t="s">
        <v>19</v>
      </c>
      <c r="E8" s="3">
        <v>78</v>
      </c>
      <c r="F8" s="4">
        <f t="shared" si="0"/>
        <v>1000</v>
      </c>
      <c r="G8" s="4">
        <f t="shared" si="1"/>
        <v>700</v>
      </c>
      <c r="H8" s="4">
        <f t="shared" si="2"/>
        <v>78000</v>
      </c>
      <c r="I8" s="4">
        <f t="shared" si="3"/>
        <v>23400</v>
      </c>
      <c r="J8" s="4"/>
      <c r="K8" s="15">
        <f>AVERAGE(H2:H51)</f>
        <v>258890</v>
      </c>
    </row>
    <row r="9" spans="1:13" x14ac:dyDescent="0.2">
      <c r="A9" s="2">
        <v>44141</v>
      </c>
      <c r="B9" t="s">
        <v>24</v>
      </c>
      <c r="C9" t="s">
        <v>15</v>
      </c>
      <c r="D9" t="s">
        <v>10</v>
      </c>
      <c r="E9" s="3">
        <v>146</v>
      </c>
      <c r="F9" s="4">
        <f t="shared" si="0"/>
        <v>6000</v>
      </c>
      <c r="G9" s="4">
        <f t="shared" si="1"/>
        <v>4000</v>
      </c>
      <c r="H9" s="4">
        <f t="shared" si="2"/>
        <v>876000</v>
      </c>
      <c r="I9" s="4">
        <f t="shared" si="3"/>
        <v>292000</v>
      </c>
      <c r="J9" s="4"/>
      <c r="K9" s="4"/>
    </row>
    <row r="10" spans="1:13" x14ac:dyDescent="0.2">
      <c r="A10" s="2">
        <v>44223</v>
      </c>
      <c r="B10" t="s">
        <v>25</v>
      </c>
      <c r="C10" t="s">
        <v>9</v>
      </c>
      <c r="D10" t="s">
        <v>26</v>
      </c>
      <c r="E10" s="3">
        <v>101</v>
      </c>
      <c r="F10" s="4">
        <f t="shared" si="0"/>
        <v>600</v>
      </c>
      <c r="G10" s="4">
        <f t="shared" si="1"/>
        <v>400</v>
      </c>
      <c r="H10" s="4">
        <f t="shared" si="2"/>
        <v>60600</v>
      </c>
      <c r="I10" s="4">
        <f t="shared" si="3"/>
        <v>20200</v>
      </c>
      <c r="J10" s="4"/>
      <c r="K10" s="4"/>
    </row>
    <row r="11" spans="1:13" x14ac:dyDescent="0.2">
      <c r="A11" s="2">
        <v>44442</v>
      </c>
      <c r="B11" t="s">
        <v>27</v>
      </c>
      <c r="C11" t="s">
        <v>15</v>
      </c>
      <c r="D11" t="s">
        <v>10</v>
      </c>
      <c r="E11" s="3">
        <v>52</v>
      </c>
      <c r="F11" s="4">
        <f t="shared" si="0"/>
        <v>6000</v>
      </c>
      <c r="G11" s="4">
        <f t="shared" si="1"/>
        <v>4000</v>
      </c>
      <c r="H11" s="4">
        <f t="shared" si="2"/>
        <v>312000</v>
      </c>
      <c r="I11" s="4">
        <f t="shared" si="3"/>
        <v>104000</v>
      </c>
      <c r="J11" s="4"/>
      <c r="K11" s="4"/>
    </row>
    <row r="12" spans="1:13" x14ac:dyDescent="0.2">
      <c r="A12" s="2">
        <v>44469</v>
      </c>
      <c r="B12" t="s">
        <v>27</v>
      </c>
      <c r="C12" t="s">
        <v>12</v>
      </c>
      <c r="D12" t="s">
        <v>16</v>
      </c>
      <c r="E12" s="3">
        <v>55</v>
      </c>
      <c r="F12" s="4">
        <f t="shared" si="0"/>
        <v>1200</v>
      </c>
      <c r="G12" s="4">
        <f t="shared" si="1"/>
        <v>800</v>
      </c>
      <c r="H12" s="4">
        <f t="shared" si="2"/>
        <v>66000</v>
      </c>
      <c r="I12" s="4">
        <f t="shared" si="3"/>
        <v>22000</v>
      </c>
      <c r="J12" s="4"/>
      <c r="K12" s="4"/>
    </row>
    <row r="13" spans="1:13" x14ac:dyDescent="0.2">
      <c r="A13" s="2">
        <v>44084</v>
      </c>
      <c r="B13" t="s">
        <v>27</v>
      </c>
      <c r="C13" t="s">
        <v>15</v>
      </c>
      <c r="D13" t="s">
        <v>19</v>
      </c>
      <c r="E13" s="3">
        <v>137</v>
      </c>
      <c r="F13" s="4">
        <f t="shared" si="0"/>
        <v>1000</v>
      </c>
      <c r="G13" s="4">
        <f t="shared" si="1"/>
        <v>700</v>
      </c>
      <c r="H13" s="4">
        <f t="shared" si="2"/>
        <v>137000</v>
      </c>
      <c r="I13" s="4">
        <f t="shared" si="3"/>
        <v>41100</v>
      </c>
      <c r="J13" s="4"/>
      <c r="K13" s="4"/>
      <c r="L13" s="14"/>
    </row>
    <row r="14" spans="1:13" x14ac:dyDescent="0.2">
      <c r="A14" s="2">
        <v>44404</v>
      </c>
      <c r="B14" t="s">
        <v>24</v>
      </c>
      <c r="C14" t="s">
        <v>15</v>
      </c>
      <c r="D14" t="s">
        <v>13</v>
      </c>
      <c r="E14" s="3">
        <v>96</v>
      </c>
      <c r="F14" s="4">
        <f t="shared" si="0"/>
        <v>3500</v>
      </c>
      <c r="G14" s="4">
        <f t="shared" si="1"/>
        <v>2500</v>
      </c>
      <c r="H14" s="4">
        <f t="shared" si="2"/>
        <v>336000</v>
      </c>
      <c r="I14" s="4">
        <f t="shared" si="3"/>
        <v>96000</v>
      </c>
      <c r="J14" s="4"/>
      <c r="K14" s="4"/>
    </row>
    <row r="15" spans="1:13" x14ac:dyDescent="0.2">
      <c r="A15" s="2">
        <v>44113</v>
      </c>
      <c r="B15" t="s">
        <v>25</v>
      </c>
      <c r="C15" t="s">
        <v>12</v>
      </c>
      <c r="D15" t="s">
        <v>21</v>
      </c>
      <c r="E15" s="3">
        <v>52</v>
      </c>
      <c r="F15" s="4">
        <f t="shared" si="0"/>
        <v>4000</v>
      </c>
      <c r="G15" s="4">
        <f t="shared" si="1"/>
        <v>3000</v>
      </c>
      <c r="H15" s="4">
        <f t="shared" si="2"/>
        <v>208000</v>
      </c>
      <c r="I15" s="4">
        <f t="shared" si="3"/>
        <v>52000</v>
      </c>
      <c r="J15" s="4"/>
      <c r="K15" s="4"/>
    </row>
    <row r="16" spans="1:13" x14ac:dyDescent="0.2">
      <c r="A16" s="2">
        <v>44292</v>
      </c>
      <c r="B16" t="s">
        <v>17</v>
      </c>
      <c r="C16" t="s">
        <v>9</v>
      </c>
      <c r="D16" t="s">
        <v>13</v>
      </c>
      <c r="E16" s="3">
        <v>76</v>
      </c>
      <c r="F16" s="4">
        <f t="shared" si="0"/>
        <v>3500</v>
      </c>
      <c r="G16" s="4">
        <f t="shared" si="1"/>
        <v>2500</v>
      </c>
      <c r="H16" s="4">
        <f t="shared" si="2"/>
        <v>266000</v>
      </c>
      <c r="I16" s="4">
        <f t="shared" si="3"/>
        <v>76000</v>
      </c>
      <c r="J16" s="4"/>
      <c r="K16" s="4"/>
    </row>
    <row r="17" spans="1:11" x14ac:dyDescent="0.2">
      <c r="A17" s="2">
        <v>44362</v>
      </c>
      <c r="B17" t="s">
        <v>11</v>
      </c>
      <c r="C17" t="s">
        <v>18</v>
      </c>
      <c r="D17" t="s">
        <v>21</v>
      </c>
      <c r="E17" s="3">
        <v>145</v>
      </c>
      <c r="F17" s="4">
        <f t="shared" si="0"/>
        <v>4000</v>
      </c>
      <c r="G17" s="4">
        <f t="shared" si="1"/>
        <v>3000</v>
      </c>
      <c r="H17" s="4">
        <f t="shared" si="2"/>
        <v>580000</v>
      </c>
      <c r="I17" s="4">
        <f t="shared" si="3"/>
        <v>145000</v>
      </c>
      <c r="J17" s="4"/>
      <c r="K17" s="4"/>
    </row>
    <row r="18" spans="1:11" x14ac:dyDescent="0.2">
      <c r="A18" s="2">
        <v>44083</v>
      </c>
      <c r="B18" t="s">
        <v>8</v>
      </c>
      <c r="C18" t="s">
        <v>15</v>
      </c>
      <c r="D18" t="s">
        <v>26</v>
      </c>
      <c r="E18" s="3">
        <v>83</v>
      </c>
      <c r="F18" s="4">
        <f t="shared" si="0"/>
        <v>600</v>
      </c>
      <c r="G18" s="4">
        <f t="shared" si="1"/>
        <v>400</v>
      </c>
      <c r="H18" s="4">
        <f t="shared" si="2"/>
        <v>49800</v>
      </c>
      <c r="I18" s="4">
        <f t="shared" si="3"/>
        <v>16600</v>
      </c>
      <c r="J18" s="4"/>
      <c r="K18" s="4"/>
    </row>
    <row r="19" spans="1:11" x14ac:dyDescent="0.2">
      <c r="A19" s="2">
        <v>44421</v>
      </c>
      <c r="B19" t="s">
        <v>20</v>
      </c>
      <c r="C19" t="s">
        <v>15</v>
      </c>
      <c r="D19" t="s">
        <v>19</v>
      </c>
      <c r="E19" s="3">
        <v>91</v>
      </c>
      <c r="F19" s="4">
        <f t="shared" si="0"/>
        <v>1000</v>
      </c>
      <c r="G19" s="4">
        <f t="shared" si="1"/>
        <v>700</v>
      </c>
      <c r="H19" s="4">
        <f t="shared" si="2"/>
        <v>91000</v>
      </c>
      <c r="I19" s="4">
        <f t="shared" si="3"/>
        <v>27300</v>
      </c>
      <c r="J19" s="4"/>
      <c r="K19" s="4"/>
    </row>
    <row r="20" spans="1:11" x14ac:dyDescent="0.2">
      <c r="A20" s="2">
        <v>44070</v>
      </c>
      <c r="B20" t="s">
        <v>22</v>
      </c>
      <c r="C20" t="s">
        <v>9</v>
      </c>
      <c r="D20" t="s">
        <v>28</v>
      </c>
      <c r="E20" s="3">
        <v>108</v>
      </c>
      <c r="F20" s="4">
        <f t="shared" si="0"/>
        <v>10000</v>
      </c>
      <c r="G20" s="4">
        <f t="shared" si="1"/>
        <v>7000</v>
      </c>
      <c r="H20" s="4">
        <f t="shared" si="2"/>
        <v>1080000</v>
      </c>
      <c r="I20" s="4">
        <f t="shared" si="3"/>
        <v>324000</v>
      </c>
      <c r="J20" s="4"/>
      <c r="K20" s="4"/>
    </row>
    <row r="21" spans="1:11" x14ac:dyDescent="0.2">
      <c r="A21" s="2">
        <v>44293</v>
      </c>
      <c r="B21" t="s">
        <v>14</v>
      </c>
      <c r="C21" t="s">
        <v>18</v>
      </c>
      <c r="D21" t="s">
        <v>21</v>
      </c>
      <c r="E21" s="3">
        <v>144</v>
      </c>
      <c r="F21" s="4">
        <f t="shared" si="0"/>
        <v>4000</v>
      </c>
      <c r="G21" s="4">
        <f t="shared" si="1"/>
        <v>3000</v>
      </c>
      <c r="H21" s="4">
        <f t="shared" si="2"/>
        <v>576000</v>
      </c>
      <c r="I21" s="4">
        <f t="shared" si="3"/>
        <v>144000</v>
      </c>
      <c r="J21" s="4"/>
      <c r="K21" s="4"/>
    </row>
    <row r="22" spans="1:11" x14ac:dyDescent="0.2">
      <c r="A22" s="2">
        <v>43990</v>
      </c>
      <c r="B22" t="s">
        <v>20</v>
      </c>
      <c r="C22" t="s">
        <v>15</v>
      </c>
      <c r="D22" t="s">
        <v>26</v>
      </c>
      <c r="E22" s="3">
        <v>92</v>
      </c>
      <c r="F22" s="4">
        <f t="shared" si="0"/>
        <v>600</v>
      </c>
      <c r="G22" s="4">
        <f t="shared" si="1"/>
        <v>400</v>
      </c>
      <c r="H22" s="4">
        <f t="shared" si="2"/>
        <v>55200</v>
      </c>
      <c r="I22" s="4">
        <f t="shared" si="3"/>
        <v>18400</v>
      </c>
      <c r="J22" s="4"/>
      <c r="K22" s="4"/>
    </row>
    <row r="23" spans="1:11" x14ac:dyDescent="0.2">
      <c r="A23" s="2">
        <v>44551</v>
      </c>
      <c r="B23" t="s">
        <v>24</v>
      </c>
      <c r="C23" t="s">
        <v>9</v>
      </c>
      <c r="D23" t="s">
        <v>10</v>
      </c>
      <c r="E23" s="3">
        <v>71</v>
      </c>
      <c r="F23" s="4">
        <f t="shared" si="0"/>
        <v>6000</v>
      </c>
      <c r="G23" s="4">
        <f t="shared" si="1"/>
        <v>4000</v>
      </c>
      <c r="H23" s="4">
        <f t="shared" si="2"/>
        <v>426000</v>
      </c>
      <c r="I23" s="4">
        <f t="shared" si="3"/>
        <v>142000</v>
      </c>
      <c r="J23" s="4"/>
      <c r="K23" s="4"/>
    </row>
    <row r="24" spans="1:11" x14ac:dyDescent="0.2">
      <c r="A24" s="2">
        <v>44418</v>
      </c>
      <c r="B24" t="s">
        <v>8</v>
      </c>
      <c r="C24" t="s">
        <v>12</v>
      </c>
      <c r="D24" t="s">
        <v>26</v>
      </c>
      <c r="E24" s="3">
        <v>103</v>
      </c>
      <c r="F24" s="4">
        <f t="shared" si="0"/>
        <v>600</v>
      </c>
      <c r="G24" s="4">
        <f t="shared" si="1"/>
        <v>400</v>
      </c>
      <c r="H24" s="4">
        <f t="shared" si="2"/>
        <v>61800</v>
      </c>
      <c r="I24" s="4">
        <f t="shared" si="3"/>
        <v>20600</v>
      </c>
      <c r="J24" s="4"/>
      <c r="K24" s="4"/>
    </row>
    <row r="25" spans="1:11" x14ac:dyDescent="0.2">
      <c r="A25" s="2">
        <v>44532</v>
      </c>
      <c r="B25" t="s">
        <v>27</v>
      </c>
      <c r="C25" t="s">
        <v>18</v>
      </c>
      <c r="D25" t="s">
        <v>19</v>
      </c>
      <c r="E25" s="3">
        <v>55</v>
      </c>
      <c r="F25" s="4">
        <f t="shared" si="0"/>
        <v>1000</v>
      </c>
      <c r="G25" s="4">
        <f t="shared" si="1"/>
        <v>700</v>
      </c>
      <c r="H25" s="4">
        <f t="shared" si="2"/>
        <v>55000</v>
      </c>
      <c r="I25" s="4">
        <f t="shared" si="3"/>
        <v>16500</v>
      </c>
      <c r="J25" s="4"/>
      <c r="K25" s="4"/>
    </row>
    <row r="26" spans="1:11" x14ac:dyDescent="0.2">
      <c r="A26" s="2">
        <v>44438</v>
      </c>
      <c r="B26" t="s">
        <v>22</v>
      </c>
      <c r="C26" t="s">
        <v>12</v>
      </c>
      <c r="D26" t="s">
        <v>21</v>
      </c>
      <c r="E26" s="3">
        <v>93</v>
      </c>
      <c r="F26" s="4">
        <f t="shared" si="0"/>
        <v>4000</v>
      </c>
      <c r="G26" s="4">
        <f t="shared" si="1"/>
        <v>3000</v>
      </c>
      <c r="H26" s="4">
        <f t="shared" si="2"/>
        <v>372000</v>
      </c>
      <c r="I26" s="4">
        <f t="shared" si="3"/>
        <v>93000</v>
      </c>
      <c r="J26" s="4"/>
      <c r="K26" s="4"/>
    </row>
    <row r="27" spans="1:11" x14ac:dyDescent="0.2">
      <c r="A27" s="2">
        <v>43971</v>
      </c>
      <c r="B27" t="s">
        <v>14</v>
      </c>
      <c r="C27" t="s">
        <v>15</v>
      </c>
      <c r="D27" t="s">
        <v>26</v>
      </c>
      <c r="E27" s="3">
        <v>143</v>
      </c>
      <c r="F27" s="4">
        <f t="shared" si="0"/>
        <v>600</v>
      </c>
      <c r="G27" s="4">
        <f t="shared" si="1"/>
        <v>400</v>
      </c>
      <c r="H27" s="4">
        <f t="shared" si="2"/>
        <v>85800</v>
      </c>
      <c r="I27" s="4">
        <f t="shared" si="3"/>
        <v>28600</v>
      </c>
      <c r="J27" s="4"/>
      <c r="K27" s="4"/>
    </row>
    <row r="28" spans="1:11" x14ac:dyDescent="0.2">
      <c r="A28" s="2">
        <v>44452</v>
      </c>
      <c r="B28" t="s">
        <v>23</v>
      </c>
      <c r="C28" t="s">
        <v>9</v>
      </c>
      <c r="D28" t="s">
        <v>13</v>
      </c>
      <c r="E28" s="3">
        <v>143</v>
      </c>
      <c r="F28" s="4">
        <f t="shared" si="0"/>
        <v>3500</v>
      </c>
      <c r="G28" s="4">
        <f t="shared" si="1"/>
        <v>2500</v>
      </c>
      <c r="H28" s="4">
        <f t="shared" si="2"/>
        <v>500500</v>
      </c>
      <c r="I28" s="4">
        <f t="shared" si="3"/>
        <v>143000</v>
      </c>
      <c r="J28" s="4"/>
      <c r="K28" s="4"/>
    </row>
    <row r="29" spans="1:11" x14ac:dyDescent="0.2">
      <c r="A29" s="2">
        <v>44496</v>
      </c>
      <c r="B29" t="s">
        <v>25</v>
      </c>
      <c r="C29" t="s">
        <v>18</v>
      </c>
      <c r="D29" t="s">
        <v>26</v>
      </c>
      <c r="E29" s="3">
        <v>99</v>
      </c>
      <c r="F29" s="4">
        <f t="shared" si="0"/>
        <v>600</v>
      </c>
      <c r="G29" s="4">
        <f t="shared" si="1"/>
        <v>400</v>
      </c>
      <c r="H29" s="4">
        <f t="shared" si="2"/>
        <v>59400</v>
      </c>
      <c r="I29" s="4">
        <f t="shared" si="3"/>
        <v>19800</v>
      </c>
      <c r="J29" s="4"/>
      <c r="K29" s="4"/>
    </row>
    <row r="30" spans="1:11" x14ac:dyDescent="0.2">
      <c r="A30" s="2">
        <v>44187</v>
      </c>
      <c r="B30" t="s">
        <v>17</v>
      </c>
      <c r="C30" t="s">
        <v>9</v>
      </c>
      <c r="D30" t="s">
        <v>19</v>
      </c>
      <c r="E30" s="3">
        <v>120</v>
      </c>
      <c r="F30" s="4">
        <f t="shared" si="0"/>
        <v>1000</v>
      </c>
      <c r="G30" s="4">
        <f t="shared" si="1"/>
        <v>700</v>
      </c>
      <c r="H30" s="4">
        <f t="shared" si="2"/>
        <v>120000</v>
      </c>
      <c r="I30" s="4">
        <f t="shared" si="3"/>
        <v>36000</v>
      </c>
      <c r="J30" s="4"/>
      <c r="K30" s="4"/>
    </row>
    <row r="31" spans="1:11" x14ac:dyDescent="0.2">
      <c r="A31" s="2">
        <v>44405</v>
      </c>
      <c r="B31" t="s">
        <v>11</v>
      </c>
      <c r="C31" t="s">
        <v>15</v>
      </c>
      <c r="D31" t="s">
        <v>13</v>
      </c>
      <c r="E31" s="3">
        <v>66</v>
      </c>
      <c r="F31" s="4">
        <f t="shared" si="0"/>
        <v>3500</v>
      </c>
      <c r="G31" s="4">
        <f t="shared" si="1"/>
        <v>2500</v>
      </c>
      <c r="H31" s="4">
        <f t="shared" si="2"/>
        <v>231000</v>
      </c>
      <c r="I31" s="4">
        <f t="shared" si="3"/>
        <v>66000</v>
      </c>
      <c r="J31" s="4"/>
      <c r="K31" s="4"/>
    </row>
    <row r="32" spans="1:11" x14ac:dyDescent="0.2">
      <c r="A32" s="2">
        <v>44103</v>
      </c>
      <c r="B32" t="s">
        <v>25</v>
      </c>
      <c r="C32" t="s">
        <v>18</v>
      </c>
      <c r="D32" t="s">
        <v>16</v>
      </c>
      <c r="E32" s="3">
        <v>88</v>
      </c>
      <c r="F32" s="4">
        <f t="shared" si="0"/>
        <v>1200</v>
      </c>
      <c r="G32" s="4">
        <f t="shared" si="1"/>
        <v>800</v>
      </c>
      <c r="H32" s="4">
        <f t="shared" si="2"/>
        <v>105600</v>
      </c>
      <c r="I32" s="4">
        <f t="shared" si="3"/>
        <v>35200</v>
      </c>
      <c r="J32" s="4"/>
      <c r="K32" s="4"/>
    </row>
    <row r="33" spans="1:11" x14ac:dyDescent="0.2">
      <c r="A33" s="2">
        <v>44126</v>
      </c>
      <c r="B33" t="s">
        <v>17</v>
      </c>
      <c r="C33" t="s">
        <v>12</v>
      </c>
      <c r="D33" t="s">
        <v>28</v>
      </c>
      <c r="E33" s="3">
        <v>127</v>
      </c>
      <c r="F33" s="4">
        <f t="shared" si="0"/>
        <v>10000</v>
      </c>
      <c r="G33" s="4">
        <f t="shared" si="1"/>
        <v>7000</v>
      </c>
      <c r="H33" s="4">
        <f t="shared" si="2"/>
        <v>1270000</v>
      </c>
      <c r="I33" s="4">
        <f t="shared" si="3"/>
        <v>381000</v>
      </c>
      <c r="J33" s="4"/>
      <c r="K33" s="4"/>
    </row>
    <row r="34" spans="1:11" x14ac:dyDescent="0.2">
      <c r="A34" s="2">
        <v>43970</v>
      </c>
      <c r="B34" t="s">
        <v>20</v>
      </c>
      <c r="C34" t="s">
        <v>9</v>
      </c>
      <c r="D34" t="s">
        <v>21</v>
      </c>
      <c r="E34" s="3">
        <v>67</v>
      </c>
      <c r="F34" s="4">
        <f t="shared" si="0"/>
        <v>4000</v>
      </c>
      <c r="G34" s="4">
        <f t="shared" si="1"/>
        <v>3000</v>
      </c>
      <c r="H34" s="4">
        <f t="shared" si="2"/>
        <v>268000</v>
      </c>
      <c r="I34" s="4">
        <f t="shared" si="3"/>
        <v>67000</v>
      </c>
      <c r="J34" s="4"/>
      <c r="K34" s="4"/>
    </row>
    <row r="35" spans="1:11" x14ac:dyDescent="0.2">
      <c r="A35" s="2">
        <v>44536</v>
      </c>
      <c r="B35" t="s">
        <v>11</v>
      </c>
      <c r="C35" t="s">
        <v>12</v>
      </c>
      <c r="D35" t="s">
        <v>16</v>
      </c>
      <c r="E35" s="3">
        <v>67</v>
      </c>
      <c r="F35" s="4">
        <f t="shared" si="0"/>
        <v>1200</v>
      </c>
      <c r="G35" s="4">
        <f t="shared" si="1"/>
        <v>800</v>
      </c>
      <c r="H35" s="4">
        <f t="shared" si="2"/>
        <v>80400</v>
      </c>
      <c r="I35" s="4">
        <f t="shared" si="3"/>
        <v>26800</v>
      </c>
      <c r="J35" s="4"/>
      <c r="K35" s="4"/>
    </row>
    <row r="36" spans="1:11" x14ac:dyDescent="0.2">
      <c r="A36" s="2">
        <v>44069</v>
      </c>
      <c r="B36" t="s">
        <v>27</v>
      </c>
      <c r="C36" t="s">
        <v>15</v>
      </c>
      <c r="D36" t="s">
        <v>19</v>
      </c>
      <c r="E36" s="3">
        <v>149</v>
      </c>
      <c r="F36" s="4">
        <f t="shared" si="0"/>
        <v>1000</v>
      </c>
      <c r="G36" s="4">
        <f t="shared" si="1"/>
        <v>700</v>
      </c>
      <c r="H36" s="4">
        <f t="shared" si="2"/>
        <v>149000</v>
      </c>
      <c r="I36" s="4">
        <f t="shared" si="3"/>
        <v>44700</v>
      </c>
      <c r="J36" s="4"/>
      <c r="K36" s="4"/>
    </row>
    <row r="37" spans="1:11" x14ac:dyDescent="0.2">
      <c r="A37" s="2">
        <v>44378</v>
      </c>
      <c r="B37" t="s">
        <v>20</v>
      </c>
      <c r="C37" t="s">
        <v>18</v>
      </c>
      <c r="D37" t="s">
        <v>26</v>
      </c>
      <c r="E37" s="3">
        <v>104</v>
      </c>
      <c r="F37" s="4">
        <f t="shared" si="0"/>
        <v>600</v>
      </c>
      <c r="G37" s="4">
        <f t="shared" si="1"/>
        <v>400</v>
      </c>
      <c r="H37" s="4">
        <f t="shared" si="2"/>
        <v>62400</v>
      </c>
      <c r="I37" s="4">
        <f t="shared" si="3"/>
        <v>20800</v>
      </c>
      <c r="J37" s="4"/>
      <c r="K37" s="4"/>
    </row>
    <row r="38" spans="1:11" x14ac:dyDescent="0.2">
      <c r="A38" s="2">
        <v>44404</v>
      </c>
      <c r="B38" t="s">
        <v>24</v>
      </c>
      <c r="C38" t="s">
        <v>9</v>
      </c>
      <c r="D38" t="s">
        <v>26</v>
      </c>
      <c r="E38" s="3">
        <v>57</v>
      </c>
      <c r="F38" s="4">
        <f t="shared" si="0"/>
        <v>600</v>
      </c>
      <c r="G38" s="4">
        <f t="shared" si="1"/>
        <v>400</v>
      </c>
      <c r="H38" s="4">
        <f t="shared" si="2"/>
        <v>34200</v>
      </c>
      <c r="I38" s="4">
        <f t="shared" si="3"/>
        <v>11400</v>
      </c>
      <c r="J38" s="4"/>
      <c r="K38" s="4"/>
    </row>
    <row r="39" spans="1:11" x14ac:dyDescent="0.2">
      <c r="A39" s="2">
        <v>44109</v>
      </c>
      <c r="B39" t="s">
        <v>14</v>
      </c>
      <c r="C39" t="s">
        <v>12</v>
      </c>
      <c r="D39" t="s">
        <v>26</v>
      </c>
      <c r="E39" s="3">
        <v>90</v>
      </c>
      <c r="F39" s="4">
        <f t="shared" si="0"/>
        <v>600</v>
      </c>
      <c r="G39" s="4">
        <f t="shared" si="1"/>
        <v>400</v>
      </c>
      <c r="H39" s="4">
        <f t="shared" si="2"/>
        <v>54000</v>
      </c>
      <c r="I39" s="4">
        <f t="shared" si="3"/>
        <v>18000</v>
      </c>
      <c r="J39" s="4"/>
      <c r="K39" s="4"/>
    </row>
    <row r="40" spans="1:11" x14ac:dyDescent="0.2">
      <c r="A40" s="2">
        <v>44076</v>
      </c>
      <c r="B40" t="s">
        <v>22</v>
      </c>
      <c r="C40" t="s">
        <v>15</v>
      </c>
      <c r="D40" t="s">
        <v>26</v>
      </c>
      <c r="E40" s="3">
        <v>67</v>
      </c>
      <c r="F40" s="4">
        <f t="shared" si="0"/>
        <v>600</v>
      </c>
      <c r="G40" s="4">
        <f t="shared" si="1"/>
        <v>400</v>
      </c>
      <c r="H40" s="4">
        <f t="shared" si="2"/>
        <v>40200</v>
      </c>
      <c r="I40" s="4">
        <f t="shared" si="3"/>
        <v>13400</v>
      </c>
      <c r="J40" s="4"/>
      <c r="K40" s="4"/>
    </row>
    <row r="41" spans="1:11" x14ac:dyDescent="0.2">
      <c r="A41" s="2">
        <v>44441</v>
      </c>
      <c r="B41" t="s">
        <v>8</v>
      </c>
      <c r="C41" t="s">
        <v>18</v>
      </c>
      <c r="D41" t="s">
        <v>21</v>
      </c>
      <c r="E41" s="3">
        <v>127</v>
      </c>
      <c r="F41" s="4">
        <f t="shared" si="0"/>
        <v>4000</v>
      </c>
      <c r="G41" s="4">
        <f t="shared" si="1"/>
        <v>3000</v>
      </c>
      <c r="H41" s="4">
        <f t="shared" si="2"/>
        <v>508000</v>
      </c>
      <c r="I41" s="4">
        <f t="shared" si="3"/>
        <v>127000</v>
      </c>
      <c r="J41" s="4"/>
      <c r="K41" s="4"/>
    </row>
    <row r="42" spans="1:11" x14ac:dyDescent="0.2">
      <c r="A42" s="2">
        <v>44299</v>
      </c>
      <c r="B42" t="s">
        <v>22</v>
      </c>
      <c r="C42" t="s">
        <v>9</v>
      </c>
      <c r="D42" t="s">
        <v>19</v>
      </c>
      <c r="E42" s="3">
        <v>108</v>
      </c>
      <c r="F42" s="4">
        <f t="shared" si="0"/>
        <v>1000</v>
      </c>
      <c r="G42" s="4">
        <f t="shared" si="1"/>
        <v>700</v>
      </c>
      <c r="H42" s="4">
        <f t="shared" si="2"/>
        <v>108000</v>
      </c>
      <c r="I42" s="4">
        <f t="shared" si="3"/>
        <v>32400</v>
      </c>
      <c r="J42" s="4"/>
      <c r="K42" s="4"/>
    </row>
    <row r="43" spans="1:11" x14ac:dyDescent="0.2">
      <c r="A43" s="2">
        <v>44322</v>
      </c>
      <c r="B43" t="s">
        <v>14</v>
      </c>
      <c r="C43" t="s">
        <v>12</v>
      </c>
      <c r="D43" t="s">
        <v>13</v>
      </c>
      <c r="E43" s="3">
        <v>66</v>
      </c>
      <c r="F43" s="4">
        <f t="shared" si="0"/>
        <v>3500</v>
      </c>
      <c r="G43" s="4">
        <f t="shared" si="1"/>
        <v>2500</v>
      </c>
      <c r="H43" s="4">
        <f t="shared" si="2"/>
        <v>231000</v>
      </c>
      <c r="I43" s="4">
        <f t="shared" si="3"/>
        <v>66000</v>
      </c>
      <c r="J43" s="4"/>
      <c r="K43" s="4"/>
    </row>
    <row r="44" spans="1:11" x14ac:dyDescent="0.2">
      <c r="A44" s="2">
        <v>44211</v>
      </c>
      <c r="B44" t="s">
        <v>8</v>
      </c>
      <c r="C44" t="s">
        <v>18</v>
      </c>
      <c r="D44" t="s">
        <v>10</v>
      </c>
      <c r="E44" s="3">
        <v>78</v>
      </c>
      <c r="F44" s="4">
        <f t="shared" si="0"/>
        <v>6000</v>
      </c>
      <c r="G44" s="4">
        <f t="shared" si="1"/>
        <v>4000</v>
      </c>
      <c r="H44" s="4">
        <f t="shared" si="2"/>
        <v>468000</v>
      </c>
      <c r="I44" s="4">
        <f t="shared" si="3"/>
        <v>156000</v>
      </c>
      <c r="J44" s="4"/>
      <c r="K44" s="4"/>
    </row>
    <row r="45" spans="1:11" x14ac:dyDescent="0.2">
      <c r="A45" s="2">
        <v>44070</v>
      </c>
      <c r="B45" t="s">
        <v>24</v>
      </c>
      <c r="C45" t="s">
        <v>15</v>
      </c>
      <c r="D45" t="s">
        <v>19</v>
      </c>
      <c r="E45" s="3">
        <v>69</v>
      </c>
      <c r="F45" s="4">
        <f t="shared" si="0"/>
        <v>1000</v>
      </c>
      <c r="G45" s="4">
        <f t="shared" si="1"/>
        <v>700</v>
      </c>
      <c r="H45" s="4">
        <f t="shared" si="2"/>
        <v>69000</v>
      </c>
      <c r="I45" s="4">
        <f t="shared" si="3"/>
        <v>20700</v>
      </c>
      <c r="J45" s="4"/>
      <c r="K45" s="4"/>
    </row>
    <row r="46" spans="1:11" x14ac:dyDescent="0.2">
      <c r="A46" s="2">
        <v>44232</v>
      </c>
      <c r="B46" t="s">
        <v>20</v>
      </c>
      <c r="C46" t="s">
        <v>9</v>
      </c>
      <c r="D46" t="s">
        <v>16</v>
      </c>
      <c r="E46" s="3">
        <v>59</v>
      </c>
      <c r="F46" s="4">
        <f t="shared" si="0"/>
        <v>1200</v>
      </c>
      <c r="G46" s="4">
        <f t="shared" si="1"/>
        <v>800</v>
      </c>
      <c r="H46" s="4">
        <f t="shared" si="2"/>
        <v>70800</v>
      </c>
      <c r="I46" s="4">
        <f t="shared" si="3"/>
        <v>23600</v>
      </c>
      <c r="J46" s="4"/>
      <c r="K46" s="4"/>
    </row>
    <row r="47" spans="1:11" x14ac:dyDescent="0.2">
      <c r="A47" s="2">
        <v>44517</v>
      </c>
      <c r="B47" t="s">
        <v>27</v>
      </c>
      <c r="C47" t="s">
        <v>15</v>
      </c>
      <c r="D47" t="s">
        <v>26</v>
      </c>
      <c r="E47" s="3">
        <v>109</v>
      </c>
      <c r="F47" s="4">
        <f t="shared" si="0"/>
        <v>600</v>
      </c>
      <c r="G47" s="4">
        <f t="shared" si="1"/>
        <v>400</v>
      </c>
      <c r="H47" s="4">
        <f t="shared" si="2"/>
        <v>65400</v>
      </c>
      <c r="I47" s="4">
        <f t="shared" si="3"/>
        <v>21800</v>
      </c>
      <c r="J47" s="4"/>
      <c r="K47" s="4"/>
    </row>
    <row r="48" spans="1:11" x14ac:dyDescent="0.2">
      <c r="A48" s="2">
        <v>44193</v>
      </c>
      <c r="B48" t="s">
        <v>25</v>
      </c>
      <c r="C48" t="s">
        <v>12</v>
      </c>
      <c r="D48" t="s">
        <v>21</v>
      </c>
      <c r="E48" s="3">
        <v>61</v>
      </c>
      <c r="F48" s="4">
        <f t="shared" si="0"/>
        <v>4000</v>
      </c>
      <c r="G48" s="4">
        <f t="shared" si="1"/>
        <v>3000</v>
      </c>
      <c r="H48" s="4">
        <f t="shared" si="2"/>
        <v>244000</v>
      </c>
      <c r="I48" s="4">
        <f t="shared" si="3"/>
        <v>61000</v>
      </c>
      <c r="J48" s="4"/>
      <c r="K48" s="4"/>
    </row>
    <row r="49" spans="1:11" x14ac:dyDescent="0.2">
      <c r="A49" s="2">
        <v>44496</v>
      </c>
      <c r="B49" t="s">
        <v>20</v>
      </c>
      <c r="C49" t="s">
        <v>18</v>
      </c>
      <c r="D49" t="s">
        <v>26</v>
      </c>
      <c r="E49" s="3">
        <v>130</v>
      </c>
      <c r="F49" s="4">
        <f t="shared" si="0"/>
        <v>600</v>
      </c>
      <c r="G49" s="4">
        <f t="shared" si="1"/>
        <v>400</v>
      </c>
      <c r="H49" s="4">
        <f t="shared" si="2"/>
        <v>78000</v>
      </c>
      <c r="I49" s="4">
        <f t="shared" si="3"/>
        <v>26000</v>
      </c>
      <c r="J49" s="4"/>
      <c r="K49" s="4"/>
    </row>
    <row r="50" spans="1:11" x14ac:dyDescent="0.2">
      <c r="A50" s="2">
        <v>44502</v>
      </c>
      <c r="B50" t="s">
        <v>17</v>
      </c>
      <c r="C50" t="s">
        <v>15</v>
      </c>
      <c r="D50" t="s">
        <v>13</v>
      </c>
      <c r="E50" s="3">
        <v>60</v>
      </c>
      <c r="F50" s="4">
        <f t="shared" si="0"/>
        <v>3500</v>
      </c>
      <c r="G50" s="4">
        <f t="shared" si="1"/>
        <v>2500</v>
      </c>
      <c r="H50" s="4">
        <f t="shared" si="2"/>
        <v>210000</v>
      </c>
      <c r="I50" s="4">
        <f t="shared" si="3"/>
        <v>60000</v>
      </c>
      <c r="J50" s="4"/>
      <c r="K50" s="4"/>
    </row>
    <row r="51" spans="1:11" x14ac:dyDescent="0.2">
      <c r="A51" s="2">
        <v>43958</v>
      </c>
      <c r="B51" t="s">
        <v>11</v>
      </c>
      <c r="C51" t="s">
        <v>12</v>
      </c>
      <c r="D51" t="s">
        <v>10</v>
      </c>
      <c r="E51" s="3">
        <v>73</v>
      </c>
      <c r="F51" s="4">
        <f t="shared" si="0"/>
        <v>6000</v>
      </c>
      <c r="G51" s="4">
        <f t="shared" si="1"/>
        <v>4000</v>
      </c>
      <c r="H51" s="4">
        <f t="shared" si="2"/>
        <v>438000</v>
      </c>
      <c r="I51" s="4">
        <f t="shared" si="3"/>
        <v>146000</v>
      </c>
      <c r="J51" s="4"/>
      <c r="K51" s="4"/>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Mohammed Raiyan</cp:lastModifiedBy>
  <dcterms:created xsi:type="dcterms:W3CDTF">2024-05-30T14:35:02Z</dcterms:created>
  <dcterms:modified xsi:type="dcterms:W3CDTF">2025-08-26T13:30:38Z</dcterms:modified>
</cp:coreProperties>
</file>