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bhavraj\Documents\"/>
    </mc:Choice>
  </mc:AlternateContent>
  <xr:revisionPtr revIDLastSave="0" documentId="13_ncr:1_{39E5D805-42F3-492D-BAA8-F3D2E584EFE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ample Timesheet" sheetId="1" r:id="rId1"/>
    <sheet name="Office Use" sheetId="2" r:id="rId2"/>
    <sheet name="Timesheet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M8" i="3" l="1"/>
  <c r="M6" i="3"/>
  <c r="M5" i="3"/>
  <c r="M4" i="3"/>
  <c r="M3" i="3"/>
  <c r="AH6" i="2"/>
  <c r="AI6" i="2"/>
  <c r="AG6" i="2"/>
  <c r="AA6" i="2"/>
  <c r="AB6" i="2"/>
  <c r="AC6" i="2"/>
  <c r="AD6" i="2"/>
  <c r="AE6" i="2"/>
  <c r="AF6" i="2"/>
  <c r="Z6" i="2"/>
  <c r="X6" i="2"/>
  <c r="Y6" i="2"/>
  <c r="T6" i="2"/>
  <c r="U6" i="2"/>
  <c r="V6" i="2"/>
  <c r="W6" i="2"/>
  <c r="S6" i="2"/>
  <c r="M6" i="2"/>
  <c r="N6" i="2"/>
  <c r="O6" i="2"/>
  <c r="P6" i="2"/>
  <c r="Q6" i="2"/>
  <c r="R6" i="2"/>
  <c r="L6" i="2"/>
  <c r="K6" i="2" l="1"/>
  <c r="J6" i="2"/>
  <c r="I6" i="2"/>
  <c r="H6" i="2"/>
  <c r="G6" i="2"/>
  <c r="F6" i="2"/>
  <c r="E6" i="2"/>
  <c r="M7" i="3"/>
  <c r="M2" i="3"/>
  <c r="E3" i="2"/>
  <c r="N13" i="1"/>
  <c r="N10" i="1"/>
  <c r="N9" i="1"/>
  <c r="N8" i="1"/>
  <c r="N7" i="1"/>
  <c r="N6" i="1"/>
  <c r="N5" i="1"/>
  <c r="N4" i="1"/>
  <c r="N3" i="1"/>
  <c r="N2" i="1"/>
  <c r="M9" i="3" l="1"/>
  <c r="C16" i="2"/>
  <c r="C15" i="2"/>
  <c r="C13" i="2"/>
  <c r="C12" i="2"/>
  <c r="C11" i="2"/>
  <c r="C14" i="2"/>
  <c r="AJ6" i="2"/>
  <c r="C18" i="2" l="1"/>
</calcChain>
</file>

<file path=xl/sharedStrings.xml><?xml version="1.0" encoding="utf-8"?>
<sst xmlns="http://schemas.openxmlformats.org/spreadsheetml/2006/main" count="224" uniqueCount="79">
  <si>
    <t>Legend</t>
  </si>
  <si>
    <t>Timesheet</t>
  </si>
  <si>
    <t>Worked</t>
  </si>
  <si>
    <t>Day worked as per the rota / shift schedule</t>
  </si>
  <si>
    <t xml:space="preserve">Madatory to fill all the columns. Incomplete details will not accepted </t>
  </si>
  <si>
    <t>Weekly off</t>
  </si>
  <si>
    <t>Scheduled off taken as per the rota / shift schedule</t>
  </si>
  <si>
    <t>Work Location-Address</t>
  </si>
  <si>
    <t>Leave</t>
  </si>
  <si>
    <t>As per your vendor's HR policy &amp;Client Manager's approval</t>
  </si>
  <si>
    <t>Name of the resource</t>
  </si>
  <si>
    <t>Manager s Name</t>
  </si>
  <si>
    <t>Compensatory Off</t>
  </si>
  <si>
    <t>Provide details of date worked on against which the compensatory off has been taken against the row marked "Remarks"</t>
  </si>
  <si>
    <t>Contractor ID</t>
  </si>
  <si>
    <t>Manager's Email ID</t>
  </si>
  <si>
    <t>Public Holiday</t>
  </si>
  <si>
    <t>As per Client Calendar</t>
  </si>
  <si>
    <t>Client Email ID</t>
  </si>
  <si>
    <t>DOJ</t>
  </si>
  <si>
    <t>night Shifts</t>
  </si>
  <si>
    <t>if worked on night shifts</t>
  </si>
  <si>
    <t>Team &amp; Project</t>
  </si>
  <si>
    <t>For the month of</t>
  </si>
  <si>
    <t xml:space="preserve">Home Address </t>
  </si>
  <si>
    <t>Mobile No/ Nos</t>
  </si>
  <si>
    <t>Day 1</t>
  </si>
  <si>
    <t>Day 2</t>
  </si>
  <si>
    <t>Day 3</t>
  </si>
  <si>
    <t>Day 4</t>
  </si>
  <si>
    <t>Day 5</t>
  </si>
  <si>
    <t>Day 6</t>
  </si>
  <si>
    <t>Day 7</t>
  </si>
  <si>
    <t>Attendance</t>
  </si>
  <si>
    <t>Half Day</t>
  </si>
  <si>
    <t>Remarks</t>
  </si>
  <si>
    <t>for the DD/MM/YY</t>
  </si>
  <si>
    <t>Day 8</t>
  </si>
  <si>
    <t>Day 9</t>
  </si>
  <si>
    <t>Day 10</t>
  </si>
  <si>
    <t>Day 11</t>
  </si>
  <si>
    <t>Day 12</t>
  </si>
  <si>
    <t>Day 13</t>
  </si>
  <si>
    <t>Day 14</t>
  </si>
  <si>
    <t>Night Shift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</si>
  <si>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</si>
  <si>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</si>
  <si>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</si>
  <si>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</si>
  <si>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</si>
  <si>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</si>
  <si>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</si>
  <si>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</si>
  <si>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</si>
  <si>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</si>
  <si>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</si>
  <si>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</si>
  <si>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</si>
  <si>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</si>
  <si>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</si>
  <si>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</si>
  <si>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cell with this color can be modified</t>
  </si>
  <si>
    <t>Night</t>
  </si>
  <si>
    <t>Day 31</t>
  </si>
  <si>
    <t>Oracle</t>
  </si>
  <si>
    <t># of days worked</t>
  </si>
  <si>
    <t>MANAGERS NAME</t>
  </si>
  <si>
    <t>Email ID</t>
  </si>
  <si>
    <t>Total no of working days</t>
  </si>
  <si>
    <t>Night Shifts</t>
  </si>
  <si>
    <t>Blank</t>
  </si>
  <si>
    <t>Oracle Office Pune, Near Bavdhan Khurd Road, Pune</t>
  </si>
  <si>
    <t>Bhavya Raj</t>
  </si>
  <si>
    <t>bhavya.raj@oracle.com</t>
  </si>
  <si>
    <t>ACE Automation Team,  PureDC</t>
  </si>
  <si>
    <t>H. No: S-501, Chaukaghat, Varanasi</t>
  </si>
  <si>
    <t>Vamshi Chandanam</t>
  </si>
  <si>
    <t>vamshi.chandanam@oracle.com</t>
  </si>
  <si>
    <t>Ayudha Puja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</si>
</sst>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u/>
      <sz val="10"/>
      <color indexed="8"/>
      <name val="Arial"/>
      <family val="2"/>
    </font>
    <font>
      <b/>
      <u/>
      <sz val="14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indexed="12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</cellStyleXfs>
  <cellXfs count="18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Border="1"/>
    <xf numFmtId="0" fontId="4" fillId="2" borderId="3" xfId="0" applyFont="1" applyFill="1" applyBorder="1" applyAlignment="1">
      <alignment vertical="center" wrapText="1"/>
    </xf>
    <xf numFmtId="0" fontId="0" fillId="2" borderId="4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17" fontId="6" fillId="2" borderId="0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/>
    <xf numFmtId="0" fontId="0" fillId="2" borderId="3" xfId="0" applyFill="1" applyBorder="1" applyAlignment="1"/>
    <xf numFmtId="0" fontId="0" fillId="2" borderId="1" xfId="0" applyFill="1" applyBorder="1"/>
    <xf numFmtId="0" fontId="0" fillId="2" borderId="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18" xfId="0" applyFill="1" applyBorder="1"/>
    <xf numFmtId="0" fontId="4" fillId="2" borderId="0" xfId="0" applyFont="1" applyFill="1"/>
    <xf numFmtId="0" fontId="0" fillId="2" borderId="19" xfId="0" applyFill="1" applyBorder="1" applyAlignment="1"/>
    <xf numFmtId="0" fontId="11" fillId="2" borderId="13" xfId="0" applyFont="1" applyFill="1" applyBorder="1" applyAlignment="1">
      <alignment horizontal="right"/>
    </xf>
    <xf numFmtId="0" fontId="0" fillId="2" borderId="20" xfId="0" applyFill="1" applyBorder="1"/>
    <xf numFmtId="0" fontId="11" fillId="2" borderId="1" xfId="0" applyFont="1" applyFill="1" applyBorder="1" applyAlignment="1">
      <alignment horizontal="right"/>
    </xf>
    <xf numFmtId="0" fontId="11" fillId="2" borderId="21" xfId="0" applyFont="1" applyFill="1" applyBorder="1" applyAlignment="1">
      <alignment horizontal="right"/>
    </xf>
    <xf numFmtId="0" fontId="11" fillId="2" borderId="7" xfId="0" applyFont="1" applyFill="1" applyBorder="1" applyAlignment="1">
      <alignment horizontal="right"/>
    </xf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Protection="1">
      <protection hidden="1"/>
    </xf>
    <xf numFmtId="0" fontId="0" fillId="2" borderId="3" xfId="0" applyFill="1" applyBorder="1" applyProtection="1">
      <protection locked="0"/>
    </xf>
    <xf numFmtId="0" fontId="0" fillId="2" borderId="3" xfId="0" applyFill="1" applyBorder="1" applyProtection="1">
      <protection locked="0" hidden="1"/>
    </xf>
    <xf numFmtId="0" fontId="4" fillId="2" borderId="0" xfId="0" applyFont="1" applyFill="1" applyBorder="1" applyAlignment="1">
      <alignment vertical="center" wrapText="1"/>
    </xf>
    <xf numFmtId="0" fontId="6" fillId="2" borderId="0" xfId="0" applyFont="1" applyFill="1"/>
    <xf numFmtId="0" fontId="6" fillId="2" borderId="0" xfId="0" applyFont="1" applyFill="1" applyAlignment="1">
      <alignment wrapText="1"/>
    </xf>
    <xf numFmtId="0" fontId="4" fillId="2" borderId="0" xfId="0" applyFont="1" applyFill="1" applyBorder="1"/>
    <xf numFmtId="0" fontId="7" fillId="2" borderId="3" xfId="0" applyFont="1" applyFill="1" applyBorder="1" applyAlignment="1">
      <alignment vertical="center"/>
    </xf>
    <xf numFmtId="0" fontId="10" fillId="2" borderId="0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0" fontId="0" fillId="4" borderId="3" xfId="0" applyFill="1" applyBorder="1"/>
    <xf numFmtId="0" fontId="0" fillId="4" borderId="20" xfId="0" applyFill="1" applyBorder="1"/>
    <xf numFmtId="0" fontId="10" fillId="5" borderId="16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4" fillId="3" borderId="3" xfId="2" applyFont="1" applyFill="1" applyBorder="1" applyProtection="1">
      <protection locked="0"/>
    </xf>
    <xf numFmtId="0" fontId="4" fillId="3" borderId="20" xfId="2" applyFont="1" applyFill="1" applyBorder="1" applyProtection="1">
      <protection locked="0"/>
    </xf>
    <xf numFmtId="0" fontId="4" fillId="2" borderId="26" xfId="2" applyFont="1" applyFill="1" applyBorder="1" applyProtection="1">
      <protection locked="0"/>
    </xf>
    <xf numFmtId="0" fontId="4" fillId="2" borderId="33" xfId="2" applyFont="1" applyFill="1" applyBorder="1" applyProtection="1">
      <protection locked="0"/>
    </xf>
    <xf numFmtId="0" fontId="4" fillId="2" borderId="11" xfId="2" applyFont="1" applyFill="1" applyBorder="1" applyProtection="1">
      <protection locked="0"/>
    </xf>
    <xf numFmtId="0" fontId="4" fillId="2" borderId="3" xfId="2" applyFont="1" applyFill="1" applyBorder="1" applyProtection="1">
      <protection locked="0"/>
    </xf>
    <xf numFmtId="0" fontId="4" fillId="2" borderId="20" xfId="2" applyFont="1" applyFill="1" applyBorder="1" applyProtection="1">
      <protection locked="0"/>
    </xf>
    <xf numFmtId="0" fontId="6" fillId="2" borderId="0" xfId="0" applyFont="1" applyFill="1" applyProtection="1"/>
    <xf numFmtId="0" fontId="13" fillId="2" borderId="0" xfId="0" applyFont="1" applyFill="1" applyAlignment="1" applyProtection="1">
      <alignment wrapText="1"/>
    </xf>
    <xf numFmtId="0" fontId="6" fillId="2" borderId="0" xfId="0" applyFont="1" applyFill="1" applyAlignment="1" applyProtection="1">
      <alignment wrapText="1"/>
    </xf>
    <xf numFmtId="0" fontId="4" fillId="2" borderId="0" xfId="0" applyFont="1" applyFill="1" applyBorder="1" applyProtection="1"/>
    <xf numFmtId="0" fontId="4" fillId="2" borderId="3" xfId="0" applyFont="1" applyFill="1" applyBorder="1" applyAlignment="1" applyProtection="1">
      <alignment vertical="center" wrapText="1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 applyProtection="1">
      <alignment horizontal="center"/>
    </xf>
    <xf numFmtId="0" fontId="7" fillId="2" borderId="3" xfId="0" applyFont="1" applyFill="1" applyBorder="1" applyAlignment="1" applyProtection="1">
      <alignment vertical="center"/>
    </xf>
    <xf numFmtId="0" fontId="6" fillId="2" borderId="2" xfId="0" applyFont="1" applyFill="1" applyBorder="1" applyAlignment="1" applyProtection="1">
      <alignment horizontal="center"/>
    </xf>
    <xf numFmtId="0" fontId="10" fillId="2" borderId="0" xfId="0" applyFont="1" applyFill="1" applyBorder="1" applyProtection="1"/>
    <xf numFmtId="0" fontId="6" fillId="2" borderId="1" xfId="0" applyFont="1" applyFill="1" applyBorder="1" applyAlignment="1" applyProtection="1"/>
    <xf numFmtId="0" fontId="6" fillId="2" borderId="19" xfId="0" applyFont="1" applyFill="1" applyBorder="1" applyAlignment="1" applyProtection="1"/>
    <xf numFmtId="0" fontId="10" fillId="6" borderId="16" xfId="2" applyFont="1" applyFill="1" applyBorder="1" applyAlignment="1" applyProtection="1">
      <alignment horizontal="center" vertical="center"/>
    </xf>
    <xf numFmtId="0" fontId="10" fillId="6" borderId="17" xfId="2" applyFont="1" applyFill="1" applyBorder="1" applyAlignment="1" applyProtection="1">
      <alignment horizontal="center" vertical="center"/>
    </xf>
    <xf numFmtId="0" fontId="6" fillId="2" borderId="1" xfId="0" applyFont="1" applyFill="1" applyBorder="1" applyProtection="1"/>
    <xf numFmtId="0" fontId="10" fillId="2" borderId="13" xfId="0" applyFont="1" applyFill="1" applyBorder="1" applyAlignment="1" applyProtection="1">
      <alignment horizontal="right"/>
    </xf>
    <xf numFmtId="0" fontId="10" fillId="2" borderId="32" xfId="0" applyFont="1" applyFill="1" applyBorder="1" applyAlignment="1" applyProtection="1">
      <alignment horizontal="right"/>
    </xf>
    <xf numFmtId="0" fontId="10" fillId="2" borderId="7" xfId="0" applyFont="1" applyFill="1" applyBorder="1" applyAlignment="1" applyProtection="1">
      <alignment horizontal="right"/>
    </xf>
    <xf numFmtId="0" fontId="4" fillId="2" borderId="6" xfId="2" applyFont="1" applyFill="1" applyBorder="1" applyProtection="1"/>
    <xf numFmtId="0" fontId="4" fillId="2" borderId="8" xfId="2" applyFont="1" applyFill="1" applyBorder="1" applyProtection="1"/>
    <xf numFmtId="0" fontId="10" fillId="2" borderId="34" xfId="0" applyFont="1" applyFill="1" applyBorder="1" applyAlignment="1" applyProtection="1">
      <alignment horizontal="right"/>
    </xf>
    <xf numFmtId="0" fontId="10" fillId="6" borderId="11" xfId="2" applyFont="1" applyFill="1" applyBorder="1" applyAlignment="1" applyProtection="1">
      <alignment horizontal="center" vertical="center"/>
    </xf>
    <xf numFmtId="0" fontId="10" fillId="6" borderId="12" xfId="2" applyFont="1" applyFill="1" applyBorder="1" applyAlignment="1" applyProtection="1">
      <alignment horizontal="center" vertical="center"/>
    </xf>
    <xf numFmtId="0" fontId="4" fillId="2" borderId="11" xfId="2" applyFont="1" applyFill="1" applyBorder="1" applyProtection="1"/>
    <xf numFmtId="0" fontId="4" fillId="2" borderId="12" xfId="2" applyFont="1" applyFill="1" applyBorder="1" applyProtection="1"/>
    <xf numFmtId="0" fontId="10" fillId="2" borderId="35" xfId="0" applyFont="1" applyFill="1" applyBorder="1" applyAlignment="1" applyProtection="1">
      <alignment horizontal="right"/>
    </xf>
    <xf numFmtId="0" fontId="6" fillId="2" borderId="36" xfId="0" applyFont="1" applyFill="1" applyBorder="1" applyProtection="1"/>
    <xf numFmtId="0" fontId="6" fillId="2" borderId="37" xfId="0" applyFont="1" applyFill="1" applyBorder="1" applyProtection="1"/>
    <xf numFmtId="0" fontId="6" fillId="2" borderId="18" xfId="0" applyFont="1" applyFill="1" applyBorder="1" applyProtection="1"/>
    <xf numFmtId="0" fontId="6" fillId="2" borderId="14" xfId="0" applyFont="1" applyFill="1" applyBorder="1" applyProtection="1"/>
    <xf numFmtId="0" fontId="6" fillId="3" borderId="3" xfId="0" applyFont="1" applyFill="1" applyBorder="1" applyProtection="1"/>
    <xf numFmtId="0" fontId="6" fillId="2" borderId="3" xfId="0" applyFont="1" applyFill="1" applyBorder="1" applyProtection="1"/>
    <xf numFmtId="0" fontId="4" fillId="2" borderId="0" xfId="0" applyFont="1" applyFill="1" applyProtection="1"/>
    <xf numFmtId="0" fontId="14" fillId="2" borderId="0" xfId="0" applyFont="1" applyFill="1" applyProtection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7" fillId="2" borderId="13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 wrapText="1"/>
    </xf>
    <xf numFmtId="0" fontId="7" fillId="2" borderId="21" xfId="0" applyFont="1" applyFill="1" applyBorder="1" applyAlignment="1">
      <alignment horizontal="left" vertical="center"/>
    </xf>
    <xf numFmtId="0" fontId="7" fillId="2" borderId="2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left"/>
    </xf>
    <xf numFmtId="0" fontId="7" fillId="2" borderId="16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9" fillId="3" borderId="3" xfId="1" applyFont="1" applyFill="1" applyBorder="1" applyAlignment="1" applyProtection="1">
      <alignment horizontal="left" vertical="center" wrapText="1"/>
    </xf>
    <xf numFmtId="0" fontId="6" fillId="3" borderId="16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2" fillId="2" borderId="0" xfId="0" applyFont="1" applyFill="1" applyAlignment="1">
      <alignment horizontal="left" wrapText="1"/>
    </xf>
    <xf numFmtId="0" fontId="12" fillId="2" borderId="0" xfId="0" applyFont="1" applyFill="1" applyAlignment="1">
      <alignment horizontal="left"/>
    </xf>
    <xf numFmtId="17" fontId="0" fillId="2" borderId="3" xfId="0" applyNumberFormat="1" applyFill="1" applyBorder="1" applyAlignment="1">
      <alignment horizontal="center"/>
    </xf>
    <xf numFmtId="0" fontId="0" fillId="2" borderId="26" xfId="0" applyFill="1" applyBorder="1" applyAlignment="1">
      <alignment horizontal="center" wrapText="1"/>
    </xf>
    <xf numFmtId="0" fontId="0" fillId="2" borderId="23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6" fillId="2" borderId="1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/>
    </xf>
    <xf numFmtId="0" fontId="6" fillId="2" borderId="2" xfId="0" applyFont="1" applyFill="1" applyBorder="1" applyAlignment="1" applyProtection="1">
      <alignment horizontal="center"/>
    </xf>
    <xf numFmtId="0" fontId="6" fillId="2" borderId="15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 vertical="center"/>
      <protection locked="0"/>
    </xf>
    <xf numFmtId="0" fontId="7" fillId="3" borderId="4" xfId="0" applyFont="1" applyFill="1" applyBorder="1" applyAlignment="1" applyProtection="1">
      <alignment horizontal="center" vertical="center"/>
      <protection locked="0"/>
    </xf>
    <xf numFmtId="17" fontId="7" fillId="3" borderId="5" xfId="0" applyNumberFormat="1" applyFont="1" applyFill="1" applyBorder="1" applyAlignment="1" applyProtection="1">
      <alignment horizontal="center" vertical="center"/>
      <protection locked="0"/>
    </xf>
    <xf numFmtId="0" fontId="7" fillId="3" borderId="10" xfId="0" applyFont="1" applyFill="1" applyBorder="1" applyAlignment="1" applyProtection="1">
      <alignment horizontal="center" vertical="center"/>
      <protection locked="0"/>
    </xf>
    <xf numFmtId="0" fontId="7" fillId="3" borderId="31" xfId="0" applyFont="1" applyFill="1" applyBorder="1" applyAlignment="1" applyProtection="1">
      <alignment horizontal="center" vertical="center"/>
      <protection locked="0"/>
    </xf>
    <xf numFmtId="0" fontId="7" fillId="3" borderId="30" xfId="0" applyFont="1" applyFill="1" applyBorder="1" applyAlignment="1" applyProtection="1">
      <alignment horizontal="center" vertical="center"/>
      <protection locked="0"/>
    </xf>
    <xf numFmtId="0" fontId="7" fillId="2" borderId="26" xfId="0" applyFont="1" applyFill="1" applyBorder="1" applyAlignment="1" applyProtection="1">
      <alignment horizontal="center" vertical="center"/>
    </xf>
    <xf numFmtId="0" fontId="7" fillId="2" borderId="38" xfId="0" applyFont="1" applyFill="1" applyBorder="1" applyAlignment="1" applyProtection="1">
      <alignment horizontal="center" vertical="center"/>
    </xf>
    <xf numFmtId="0" fontId="7" fillId="2" borderId="13" xfId="0" applyFont="1" applyFill="1" applyBorder="1" applyAlignment="1" applyProtection="1">
      <alignment horizontal="left" vertical="center"/>
    </xf>
    <xf numFmtId="0" fontId="7" fillId="2" borderId="3" xfId="0" applyFont="1" applyFill="1" applyBorder="1" applyAlignment="1" applyProtection="1">
      <alignment horizontal="left" vertical="center"/>
    </xf>
    <xf numFmtId="0" fontId="7" fillId="2" borderId="21" xfId="0" applyFont="1" applyFill="1" applyBorder="1" applyAlignment="1" applyProtection="1">
      <alignment horizontal="left" vertical="center"/>
    </xf>
    <xf numFmtId="0" fontId="7" fillId="2" borderId="25" xfId="0" applyFont="1" applyFill="1" applyBorder="1" applyAlignment="1" applyProtection="1">
      <alignment horizontal="left" vertical="center"/>
    </xf>
    <xf numFmtId="0" fontId="6" fillId="2" borderId="27" xfId="0" applyFont="1" applyFill="1" applyBorder="1" applyAlignment="1" applyProtection="1">
      <alignment horizontal="center"/>
    </xf>
    <xf numFmtId="0" fontId="6" fillId="2" borderId="28" xfId="0" applyFont="1" applyFill="1" applyBorder="1" applyAlignment="1" applyProtection="1">
      <alignment horizontal="center"/>
    </xf>
    <xf numFmtId="0" fontId="6" fillId="2" borderId="29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7" fillId="2" borderId="19" xfId="0" applyFont="1" applyFill="1" applyBorder="1" applyAlignment="1" applyProtection="1">
      <alignment horizontal="left"/>
    </xf>
    <xf numFmtId="0" fontId="7" fillId="2" borderId="16" xfId="0" applyFont="1" applyFill="1" applyBorder="1" applyAlignment="1" applyProtection="1">
      <alignment horizontal="left"/>
    </xf>
    <xf numFmtId="0" fontId="6" fillId="3" borderId="39" xfId="0" applyFont="1" applyFill="1" applyBorder="1" applyAlignment="1" applyProtection="1">
      <alignment vertical="top"/>
      <protection locked="0"/>
    </xf>
    <xf numFmtId="0" fontId="6" fillId="3" borderId="40" xfId="0" applyFont="1" applyFill="1" applyBorder="1" applyAlignment="1" applyProtection="1">
      <alignment vertical="top"/>
      <protection locked="0"/>
    </xf>
    <xf numFmtId="0" fontId="6" fillId="3" borderId="41" xfId="0" applyFont="1" applyFill="1" applyBorder="1" applyAlignment="1" applyProtection="1">
      <alignment vertical="top"/>
      <protection locked="0"/>
    </xf>
    <xf numFmtId="0" fontId="6" fillId="3" borderId="5" xfId="0" applyFont="1" applyFill="1" applyBorder="1" applyAlignment="1" applyProtection="1">
      <alignment horizontal="left" vertical="center" wrapText="1"/>
      <protection locked="0"/>
    </xf>
    <xf numFmtId="0" fontId="6" fillId="3" borderId="6" xfId="0" applyFont="1" applyFill="1" applyBorder="1" applyAlignment="1" applyProtection="1">
      <alignment horizontal="left" vertical="center" wrapText="1"/>
      <protection locked="0"/>
    </xf>
    <xf numFmtId="0" fontId="6" fillId="3" borderId="4" xfId="0" applyFont="1" applyFill="1" applyBorder="1" applyAlignment="1" applyProtection="1">
      <alignment horizontal="left" vertical="center" wrapText="1"/>
      <protection locked="0"/>
    </xf>
    <xf numFmtId="0" fontId="8" fillId="3" borderId="5" xfId="1" applyFill="1" applyBorder="1" applyAlignment="1" applyProtection="1">
      <alignment horizontal="left" vertical="center" wrapText="1"/>
      <protection locked="0"/>
    </xf>
    <xf numFmtId="0" fontId="9" fillId="3" borderId="6" xfId="1" applyFont="1" applyFill="1" applyBorder="1" applyAlignment="1" applyProtection="1">
      <alignment horizontal="left" vertical="center" wrapText="1"/>
      <protection locked="0"/>
    </xf>
    <xf numFmtId="0" fontId="9" fillId="3" borderId="4" xfId="1" applyFont="1" applyFill="1" applyBorder="1" applyAlignment="1" applyProtection="1">
      <alignment horizontal="left" vertical="center" wrapText="1"/>
      <protection locked="0"/>
    </xf>
    <xf numFmtId="0" fontId="6" fillId="3" borderId="9" xfId="0" applyFont="1" applyFill="1" applyBorder="1" applyAlignment="1" applyProtection="1">
      <alignment horizontal="center" vertical="center" wrapText="1"/>
      <protection locked="0"/>
    </xf>
    <xf numFmtId="0" fontId="6" fillId="3" borderId="42" xfId="0" applyFont="1" applyFill="1" applyBorder="1" applyAlignment="1" applyProtection="1">
      <alignment horizontal="center" vertical="center" wrapText="1"/>
      <protection locked="0"/>
    </xf>
    <xf numFmtId="0" fontId="6" fillId="3" borderId="10" xfId="0" applyFont="1" applyFill="1" applyBorder="1" applyAlignment="1" applyProtection="1">
      <alignment horizontal="center" vertical="center" wrapText="1"/>
      <protection locked="0"/>
    </xf>
    <xf numFmtId="0" fontId="6" fillId="3" borderId="31" xfId="0" applyFont="1" applyFill="1" applyBorder="1" applyAlignment="1" applyProtection="1">
      <alignment horizontal="center" vertical="center" wrapText="1"/>
      <protection locked="0"/>
    </xf>
    <xf numFmtId="0" fontId="6" fillId="3" borderId="14" xfId="0" applyFont="1" applyFill="1" applyBorder="1" applyAlignment="1" applyProtection="1">
      <alignment horizontal="center" vertical="center" wrapText="1"/>
      <protection locked="0"/>
    </xf>
    <xf numFmtId="0" fontId="6" fillId="3" borderId="30" xfId="0" applyFont="1" applyFill="1" applyBorder="1" applyAlignment="1" applyProtection="1">
      <alignment horizontal="center" vertical="center" wrapText="1"/>
      <protection locked="0"/>
    </xf>
    <xf numFmtId="0" fontId="8" fillId="3" borderId="5" xfId="1" applyFill="1" applyBorder="1" applyAlignment="1" applyProtection="1">
      <alignment horizontal="center" vertical="center"/>
      <protection locked="0"/>
    </xf>
    <xf numFmtId="14" fontId="7" fillId="3" borderId="5" xfId="0" applyNumberFormat="1" applyFont="1" applyFill="1" applyBorder="1" applyAlignment="1" applyProtection="1">
      <alignment horizontal="center" vertical="center"/>
      <protection locked="0"/>
    </xf>
    <xf numFmtId="14" fontId="7" fillId="3" borderId="9" xfId="0" applyNumberFormat="1" applyFont="1" applyFill="1" applyBorder="1" applyAlignment="1" applyProtection="1">
      <alignment horizontal="center" vertical="center"/>
      <protection locked="0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4">
    <dxf>
      <font>
        <condense val="0"/>
        <extend val="0"/>
        <color indexed="17"/>
      </font>
      <fill>
        <patternFill>
          <bgColor indexed="42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7"/>
      </font>
      <fill>
        <patternFill>
          <bgColor indexed="42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colors>
    <mruColors>
      <color rgb="FFCCCCFF"/>
      <color rgb="FFCC99FF"/>
      <color rgb="FF9966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resh.V/Desktop/Sample%20tim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"/>
      <sheetName val="Office use"/>
      <sheetName val="Timesheet"/>
    </sheetNames>
    <sheetDataSet>
      <sheetData sheetId="0"/>
      <sheetData sheetId="1"/>
      <sheetData sheetId="2">
        <row r="9">
          <cell r="J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139"/>
  <sheetViews>
    <sheetView workbookViewId="0">
      <selection activeCell="F22" sqref="F22"/>
    </sheetView>
  </sheetViews>
  <sheetFormatPr defaultColWidth="9.1796875" defaultRowHeight="14.5" x14ac:dyDescent="0.35"/>
  <cols>
    <col min="1" max="1" width="3.26953125" style="1" customWidth="1"/>
    <col min="2" max="2" width="2.453125" style="1" customWidth="1"/>
    <col min="3" max="3" width="13.453125" style="1" customWidth="1"/>
    <col min="4" max="10" width="19.1796875" style="1" customWidth="1"/>
    <col min="11" max="11" width="9.54296875" style="1" customWidth="1"/>
    <col min="12" max="12" width="2.81640625" style="1" customWidth="1"/>
    <col min="13" max="13" width="2.453125" style="1" customWidth="1"/>
    <col min="14" max="14" width="4" style="1" customWidth="1"/>
    <col min="15" max="15" width="14.54296875" style="3" customWidth="1"/>
    <col min="16" max="16" width="54.26953125" style="3" customWidth="1"/>
    <col min="17" max="18" width="9.1796875" style="1"/>
    <col min="19" max="19" width="22.453125" style="1" bestFit="1" customWidth="1"/>
    <col min="20" max="16384" width="9.1796875" style="1"/>
  </cols>
  <sheetData>
    <row r="1" spans="2:16" ht="15" thickBot="1" x14ac:dyDescent="0.4">
      <c r="O1" s="2" t="s">
        <v>0</v>
      </c>
    </row>
    <row r="2" spans="2:16" ht="18" x14ac:dyDescent="0.35">
      <c r="B2" s="116" t="s">
        <v>1</v>
      </c>
      <c r="C2" s="117"/>
      <c r="D2" s="117"/>
      <c r="E2" s="117"/>
      <c r="F2" s="117"/>
      <c r="G2" s="117"/>
      <c r="H2" s="117"/>
      <c r="I2" s="117"/>
      <c r="J2" s="117"/>
      <c r="K2" s="117"/>
      <c r="L2" s="118"/>
      <c r="N2" s="4">
        <f>COUNTIF(D13:J30,"Worked")</f>
        <v>17</v>
      </c>
      <c r="O2" s="5" t="s">
        <v>2</v>
      </c>
      <c r="P2" s="6" t="s">
        <v>3</v>
      </c>
    </row>
    <row r="3" spans="2:16" ht="15" customHeight="1" thickBot="1" x14ac:dyDescent="0.4">
      <c r="B3" s="7"/>
      <c r="C3" s="8"/>
      <c r="D3" s="8"/>
      <c r="E3" s="119" t="s">
        <v>4</v>
      </c>
      <c r="F3" s="119"/>
      <c r="G3" s="119"/>
      <c r="H3" s="119"/>
      <c r="I3" s="119"/>
      <c r="J3" s="8"/>
      <c r="K3" s="8"/>
      <c r="L3" s="9"/>
      <c r="N3" s="4">
        <f>COUNTIF(D13:J30,"Weekly off")</f>
        <v>5</v>
      </c>
      <c r="O3" s="5" t="s">
        <v>5</v>
      </c>
      <c r="P3" s="6" t="s">
        <v>6</v>
      </c>
    </row>
    <row r="4" spans="2:16" s="40" customFormat="1" x14ac:dyDescent="0.35">
      <c r="B4" s="45"/>
      <c r="C4" s="120" t="s">
        <v>7</v>
      </c>
      <c r="D4" s="121"/>
      <c r="E4" s="124"/>
      <c r="F4" s="124"/>
      <c r="G4" s="124"/>
      <c r="H4" s="124"/>
      <c r="I4" s="124"/>
      <c r="J4" s="124"/>
      <c r="L4" s="46"/>
      <c r="M4" s="42"/>
      <c r="N4" s="5">
        <f>COUNTIF(D13:J30,"Casual Leave")</f>
        <v>0</v>
      </c>
      <c r="O4" s="5" t="s">
        <v>8</v>
      </c>
      <c r="P4" s="40" t="s">
        <v>9</v>
      </c>
    </row>
    <row r="5" spans="2:16" s="40" customFormat="1" ht="27.75" customHeight="1" x14ac:dyDescent="0.35">
      <c r="B5" s="122"/>
      <c r="C5" s="103" t="s">
        <v>10</v>
      </c>
      <c r="D5" s="104"/>
      <c r="E5" s="105"/>
      <c r="F5" s="105"/>
      <c r="G5" s="105"/>
      <c r="H5" s="43" t="s">
        <v>11</v>
      </c>
      <c r="I5" s="125"/>
      <c r="J5" s="126"/>
      <c r="L5" s="127"/>
      <c r="M5" s="42"/>
      <c r="N5" s="5">
        <f>COUNTIF(D13:J30,"Casual Leave")</f>
        <v>0</v>
      </c>
      <c r="O5" s="5" t="s">
        <v>12</v>
      </c>
      <c r="P5" s="40" t="s">
        <v>13</v>
      </c>
    </row>
    <row r="6" spans="2:16" s="40" customFormat="1" x14ac:dyDescent="0.35">
      <c r="B6" s="122"/>
      <c r="C6" s="103" t="s">
        <v>14</v>
      </c>
      <c r="D6" s="104"/>
      <c r="E6" s="105"/>
      <c r="F6" s="105"/>
      <c r="G6" s="105"/>
      <c r="H6" s="43" t="s">
        <v>15</v>
      </c>
      <c r="I6" s="125"/>
      <c r="J6" s="126"/>
      <c r="L6" s="127"/>
      <c r="M6" s="42"/>
      <c r="N6" s="5">
        <f>COUNTIF(D13:J30,"Compensatory Off")</f>
        <v>2</v>
      </c>
      <c r="O6" s="5" t="s">
        <v>16</v>
      </c>
      <c r="P6" s="40" t="s">
        <v>17</v>
      </c>
    </row>
    <row r="7" spans="2:16" s="40" customFormat="1" x14ac:dyDescent="0.35">
      <c r="B7" s="122"/>
      <c r="C7" s="103" t="s">
        <v>18</v>
      </c>
      <c r="D7" s="104"/>
      <c r="E7" s="123"/>
      <c r="F7" s="105"/>
      <c r="G7" s="105"/>
      <c r="H7" s="43" t="s">
        <v>19</v>
      </c>
      <c r="I7" s="125"/>
      <c r="J7" s="126"/>
      <c r="L7" s="127"/>
      <c r="M7" s="42"/>
      <c r="N7" s="41">
        <f>COUNTIF(D13:J30,"Swapped : Worked **")</f>
        <v>0</v>
      </c>
      <c r="O7" s="41" t="s">
        <v>20</v>
      </c>
      <c r="P7" s="40" t="s">
        <v>21</v>
      </c>
    </row>
    <row r="8" spans="2:16" s="40" customFormat="1" x14ac:dyDescent="0.35">
      <c r="B8" s="122"/>
      <c r="C8" s="103" t="s">
        <v>22</v>
      </c>
      <c r="D8" s="104"/>
      <c r="E8" s="105"/>
      <c r="F8" s="105"/>
      <c r="G8" s="105"/>
      <c r="H8" s="43" t="s">
        <v>23</v>
      </c>
      <c r="I8" s="125"/>
      <c r="J8" s="126">
        <v>41426</v>
      </c>
      <c r="L8" s="127"/>
      <c r="M8" s="44"/>
      <c r="N8" s="41">
        <f>COUNTIF(D13:J30,"Swapped : Taken leave **")</f>
        <v>0</v>
      </c>
      <c r="O8" s="41"/>
    </row>
    <row r="9" spans="2:16" s="40" customFormat="1" x14ac:dyDescent="0.35">
      <c r="B9" s="45"/>
      <c r="C9" s="103" t="s">
        <v>24</v>
      </c>
      <c r="D9" s="104"/>
      <c r="E9" s="108"/>
      <c r="F9" s="108"/>
      <c r="G9" s="108"/>
      <c r="H9" s="110" t="s">
        <v>25</v>
      </c>
      <c r="I9" s="112"/>
      <c r="J9" s="113"/>
      <c r="L9" s="46"/>
      <c r="M9" s="42"/>
      <c r="N9" s="41">
        <f>COUNTIF(D13:J30,"Public Holiday")</f>
        <v>2</v>
      </c>
      <c r="O9" s="41"/>
    </row>
    <row r="10" spans="2:16" s="40" customFormat="1" ht="15" thickBot="1" x14ac:dyDescent="0.4">
      <c r="B10" s="45"/>
      <c r="C10" s="106"/>
      <c r="D10" s="107"/>
      <c r="E10" s="109"/>
      <c r="F10" s="109"/>
      <c r="G10" s="109"/>
      <c r="H10" s="111"/>
      <c r="I10" s="114"/>
      <c r="J10" s="115"/>
      <c r="L10" s="46"/>
      <c r="M10" s="42"/>
      <c r="N10" s="41">
        <f>COUNTIF(D13:J30,"Vacation")</f>
        <v>0</v>
      </c>
      <c r="O10" s="41"/>
    </row>
    <row r="11" spans="2:16" ht="18" customHeight="1" x14ac:dyDescent="0.35">
      <c r="B11" s="10"/>
      <c r="C11" s="12"/>
      <c r="D11" s="12"/>
      <c r="E11" s="13"/>
      <c r="F11" s="13"/>
      <c r="G11" s="13"/>
      <c r="H11" s="12"/>
      <c r="I11" s="12"/>
      <c r="J11" s="14"/>
      <c r="K11" s="14"/>
      <c r="L11" s="11"/>
      <c r="N11" s="4"/>
    </row>
    <row r="12" spans="2:16" ht="18" customHeight="1" thickBot="1" x14ac:dyDescent="0.4">
      <c r="B12" s="10"/>
      <c r="C12" s="12"/>
      <c r="D12" s="12"/>
      <c r="E12" s="13"/>
      <c r="F12" s="13"/>
      <c r="G12" s="13"/>
      <c r="H12" s="12"/>
      <c r="I12" s="12"/>
      <c r="J12" s="14"/>
      <c r="K12" s="14"/>
      <c r="L12" s="11"/>
      <c r="N12" s="4"/>
    </row>
    <row r="13" spans="2:16" x14ac:dyDescent="0.35">
      <c r="B13" s="15"/>
      <c r="C13" s="25"/>
      <c r="D13" s="51" t="s">
        <v>26</v>
      </c>
      <c r="E13" s="51" t="s">
        <v>27</v>
      </c>
      <c r="F13" s="51" t="s">
        <v>28</v>
      </c>
      <c r="G13" s="51" t="s">
        <v>29</v>
      </c>
      <c r="H13" s="51" t="s">
        <v>30</v>
      </c>
      <c r="I13" s="51" t="s">
        <v>31</v>
      </c>
      <c r="J13" s="52" t="s">
        <v>32</v>
      </c>
      <c r="K13" s="99"/>
      <c r="L13" s="100"/>
      <c r="N13" s="4">
        <f>COUNTIF(D13:J30,"Night Shift")</f>
        <v>1</v>
      </c>
    </row>
    <row r="14" spans="2:16" x14ac:dyDescent="0.35">
      <c r="B14" s="17"/>
      <c r="C14" s="26" t="s">
        <v>33</v>
      </c>
      <c r="D14" s="49" t="s">
        <v>34</v>
      </c>
      <c r="E14" s="49" t="s">
        <v>5</v>
      </c>
      <c r="F14" s="49" t="s">
        <v>16</v>
      </c>
      <c r="G14" s="49" t="s">
        <v>5</v>
      </c>
      <c r="H14" s="49" t="s">
        <v>2</v>
      </c>
      <c r="I14" s="49" t="s">
        <v>2</v>
      </c>
      <c r="J14" s="50" t="s">
        <v>12</v>
      </c>
      <c r="K14" s="99"/>
      <c r="L14" s="100"/>
      <c r="N14" s="4"/>
    </row>
    <row r="15" spans="2:16" x14ac:dyDescent="0.35">
      <c r="B15" s="17"/>
      <c r="C15" s="26" t="s">
        <v>35</v>
      </c>
      <c r="D15" s="18"/>
      <c r="E15" s="18"/>
      <c r="F15" s="18"/>
      <c r="G15" s="18"/>
      <c r="H15" s="18"/>
      <c r="I15" s="18"/>
      <c r="J15" s="27" t="s">
        <v>36</v>
      </c>
      <c r="K15" s="99"/>
      <c r="L15" s="100"/>
    </row>
    <row r="16" spans="2:16" x14ac:dyDescent="0.35">
      <c r="B16" s="17"/>
      <c r="C16" s="28"/>
      <c r="D16" s="31"/>
      <c r="E16" s="32"/>
      <c r="F16" s="32"/>
      <c r="G16" s="32"/>
      <c r="H16" s="32"/>
      <c r="I16" s="32"/>
      <c r="J16" s="33"/>
      <c r="K16" s="99"/>
      <c r="L16" s="100"/>
    </row>
    <row r="17" spans="2:12" x14ac:dyDescent="0.35">
      <c r="B17" s="17"/>
      <c r="C17" s="26"/>
      <c r="D17" s="53" t="s">
        <v>37</v>
      </c>
      <c r="E17" s="54" t="s">
        <v>38</v>
      </c>
      <c r="F17" s="53" t="s">
        <v>39</v>
      </c>
      <c r="G17" s="53" t="s">
        <v>40</v>
      </c>
      <c r="H17" s="53" t="s">
        <v>41</v>
      </c>
      <c r="I17" s="53" t="s">
        <v>42</v>
      </c>
      <c r="J17" s="55" t="s">
        <v>43</v>
      </c>
      <c r="K17" s="99"/>
      <c r="L17" s="100"/>
    </row>
    <row r="18" spans="2:12" x14ac:dyDescent="0.35">
      <c r="B18" s="17"/>
      <c r="C18" s="26" t="s">
        <v>33</v>
      </c>
      <c r="D18" s="49" t="s">
        <v>2</v>
      </c>
      <c r="E18" s="49" t="s">
        <v>8</v>
      </c>
      <c r="F18" s="49" t="s">
        <v>2</v>
      </c>
      <c r="G18" s="49" t="s">
        <v>8</v>
      </c>
      <c r="H18" s="49" t="s">
        <v>2</v>
      </c>
      <c r="I18" s="49" t="s">
        <v>2</v>
      </c>
      <c r="J18" s="50" t="s">
        <v>44</v>
      </c>
      <c r="K18" s="99"/>
      <c r="L18" s="100"/>
    </row>
    <row r="19" spans="2:12" x14ac:dyDescent="0.35">
      <c r="B19" s="17"/>
      <c r="C19" s="26" t="s">
        <v>35</v>
      </c>
      <c r="D19" s="18"/>
      <c r="E19" s="18"/>
      <c r="F19" s="18"/>
      <c r="G19" s="18"/>
      <c r="H19" s="18"/>
      <c r="I19" s="18"/>
      <c r="J19" s="27"/>
      <c r="K19" s="99"/>
      <c r="L19" s="100"/>
    </row>
    <row r="20" spans="2:12" x14ac:dyDescent="0.35">
      <c r="B20" s="17"/>
      <c r="C20" s="28"/>
      <c r="D20" s="21"/>
      <c r="E20" s="21"/>
      <c r="F20" s="21"/>
      <c r="G20" s="21"/>
      <c r="H20" s="21"/>
      <c r="I20" s="21"/>
      <c r="J20" s="22"/>
      <c r="K20" s="99"/>
      <c r="L20" s="100"/>
    </row>
    <row r="21" spans="2:12" x14ac:dyDescent="0.35">
      <c r="B21" s="17"/>
      <c r="C21" s="26"/>
      <c r="D21" s="53" t="s">
        <v>45</v>
      </c>
      <c r="E21" s="54" t="s">
        <v>46</v>
      </c>
      <c r="F21" s="53" t="s">
        <v>47</v>
      </c>
      <c r="G21" s="53" t="s">
        <v>48</v>
      </c>
      <c r="H21" s="53" t="s">
        <v>49</v>
      </c>
      <c r="I21" s="53" t="s">
        <v>50</v>
      </c>
      <c r="J21" s="55" t="s">
        <v>51</v>
      </c>
      <c r="K21" s="99"/>
      <c r="L21" s="100"/>
    </row>
    <row r="22" spans="2:12" x14ac:dyDescent="0.35">
      <c r="B22" s="17"/>
      <c r="C22" s="26" t="s">
        <v>33</v>
      </c>
      <c r="D22" s="49" t="s">
        <v>8</v>
      </c>
      <c r="E22" s="49" t="s">
        <v>12</v>
      </c>
      <c r="F22" s="49" t="s">
        <v>2</v>
      </c>
      <c r="G22" s="49" t="s">
        <v>16</v>
      </c>
      <c r="H22" s="49" t="s">
        <v>2</v>
      </c>
      <c r="I22" s="49" t="s">
        <v>2</v>
      </c>
      <c r="J22" s="50" t="s">
        <v>2</v>
      </c>
      <c r="K22" s="99"/>
      <c r="L22" s="100"/>
    </row>
    <row r="23" spans="2:12" x14ac:dyDescent="0.35">
      <c r="B23" s="17"/>
      <c r="C23" s="26" t="s">
        <v>35</v>
      </c>
      <c r="D23" s="18"/>
      <c r="E23" s="18"/>
      <c r="F23" s="18"/>
      <c r="G23" s="18"/>
      <c r="H23" s="18"/>
      <c r="I23" s="18"/>
      <c r="J23" s="27"/>
      <c r="K23" s="99"/>
      <c r="L23" s="100"/>
    </row>
    <row r="24" spans="2:12" x14ac:dyDescent="0.35">
      <c r="B24" s="17"/>
      <c r="C24" s="28"/>
      <c r="D24" s="21"/>
      <c r="E24" s="21"/>
      <c r="F24" s="21"/>
      <c r="G24" s="21"/>
      <c r="H24" s="21"/>
      <c r="I24" s="21"/>
      <c r="J24" s="22"/>
      <c r="K24" s="99"/>
      <c r="L24" s="100"/>
    </row>
    <row r="25" spans="2:12" x14ac:dyDescent="0.35">
      <c r="B25" s="17"/>
      <c r="C25" s="26"/>
      <c r="D25" s="53" t="s">
        <v>52</v>
      </c>
      <c r="E25" s="54" t="s">
        <v>53</v>
      </c>
      <c r="F25" s="53" t="s">
        <v>54</v>
      </c>
      <c r="G25" s="53" t="s">
        <v>55</v>
      </c>
      <c r="H25" s="53" t="s">
        <v>56</v>
      </c>
      <c r="I25" s="53" t="s">
        <v>57</v>
      </c>
      <c r="J25" s="55" t="s">
        <v>58</v>
      </c>
      <c r="K25" s="99"/>
      <c r="L25" s="100"/>
    </row>
    <row r="26" spans="2:12" x14ac:dyDescent="0.35">
      <c r="B26" s="17"/>
      <c r="C26" s="26" t="s">
        <v>33</v>
      </c>
      <c r="D26" s="49" t="s">
        <v>2</v>
      </c>
      <c r="E26" s="49" t="s">
        <v>2</v>
      </c>
      <c r="F26" s="49" t="s">
        <v>2</v>
      </c>
      <c r="G26" s="49" t="s">
        <v>2</v>
      </c>
      <c r="H26" s="49" t="s">
        <v>2</v>
      </c>
      <c r="I26" s="49" t="s">
        <v>2</v>
      </c>
      <c r="J26" s="50" t="s">
        <v>2</v>
      </c>
      <c r="K26" s="99"/>
      <c r="L26" s="100"/>
    </row>
    <row r="27" spans="2:12" x14ac:dyDescent="0.35">
      <c r="B27" s="17"/>
      <c r="C27" s="26" t="s">
        <v>35</v>
      </c>
      <c r="D27" s="18"/>
      <c r="E27" s="18"/>
      <c r="F27" s="18"/>
      <c r="G27" s="18"/>
      <c r="H27" s="18"/>
      <c r="I27" s="18"/>
      <c r="J27" s="27"/>
      <c r="K27" s="99"/>
      <c r="L27" s="100"/>
    </row>
    <row r="28" spans="2:12" x14ac:dyDescent="0.35">
      <c r="B28" s="17"/>
      <c r="C28" s="28"/>
      <c r="D28" s="21"/>
      <c r="E28" s="21"/>
      <c r="F28" s="21"/>
      <c r="G28" s="21"/>
      <c r="H28" s="21"/>
      <c r="I28" s="21"/>
      <c r="J28" s="22"/>
      <c r="K28" s="99"/>
      <c r="L28" s="100"/>
    </row>
    <row r="29" spans="2:12" x14ac:dyDescent="0.35">
      <c r="B29" s="17"/>
      <c r="C29" s="30"/>
      <c r="D29" s="53" t="s">
        <v>59</v>
      </c>
      <c r="E29" s="54" t="s">
        <v>60</v>
      </c>
      <c r="F29" s="54" t="s">
        <v>63</v>
      </c>
      <c r="G29" s="21"/>
      <c r="H29" s="21"/>
      <c r="I29" s="21"/>
      <c r="J29" s="22"/>
      <c r="K29" s="99"/>
      <c r="L29" s="100"/>
    </row>
    <row r="30" spans="2:12" x14ac:dyDescent="0.35">
      <c r="B30" s="17"/>
      <c r="C30" s="30" t="s">
        <v>33</v>
      </c>
      <c r="D30" s="49" t="s">
        <v>5</v>
      </c>
      <c r="E30" s="49" t="s">
        <v>5</v>
      </c>
      <c r="F30" s="49" t="s">
        <v>5</v>
      </c>
      <c r="G30" s="21"/>
      <c r="H30" s="21"/>
      <c r="I30" s="21"/>
      <c r="J30" s="22"/>
      <c r="K30" s="99"/>
      <c r="L30" s="100"/>
    </row>
    <row r="31" spans="2:12" ht="15" thickBot="1" x14ac:dyDescent="0.4">
      <c r="B31" s="17"/>
      <c r="C31" s="29" t="s">
        <v>35</v>
      </c>
      <c r="D31" s="19"/>
      <c r="E31" s="19"/>
      <c r="F31" s="19"/>
      <c r="G31" s="19"/>
      <c r="H31" s="19"/>
      <c r="I31" s="19"/>
      <c r="J31" s="20"/>
      <c r="K31" s="99"/>
      <c r="L31" s="100"/>
    </row>
    <row r="32" spans="2:12" ht="15" thickBot="1" x14ac:dyDescent="0.4">
      <c r="B32" s="23"/>
      <c r="C32" s="19"/>
      <c r="D32" s="19"/>
      <c r="E32" s="19"/>
      <c r="F32" s="19"/>
      <c r="G32" s="19"/>
      <c r="H32" s="19"/>
      <c r="I32" s="19"/>
      <c r="J32" s="19"/>
      <c r="K32" s="101"/>
      <c r="L32" s="102"/>
    </row>
    <row r="34" spans="4:6" x14ac:dyDescent="0.35">
      <c r="D34" s="18"/>
      <c r="E34" s="18" t="s">
        <v>61</v>
      </c>
      <c r="F34" s="18"/>
    </row>
    <row r="302" spans="3:3" x14ac:dyDescent="0.35">
      <c r="C302" s="1" t="s">
        <v>62</v>
      </c>
    </row>
    <row r="3000" spans="8:8" x14ac:dyDescent="0.35">
      <c r="H3000" s="47"/>
    </row>
    <row r="3001" spans="8:8" x14ac:dyDescent="0.35">
      <c r="H3001" s="48" t="s">
        <v>2</v>
      </c>
    </row>
    <row r="3002" spans="8:8" x14ac:dyDescent="0.35">
      <c r="H3002" s="48" t="s">
        <v>44</v>
      </c>
    </row>
    <row r="3003" spans="8:8" x14ac:dyDescent="0.35">
      <c r="H3003" s="48" t="s">
        <v>5</v>
      </c>
    </row>
    <row r="3004" spans="8:8" x14ac:dyDescent="0.35">
      <c r="H3004" s="48" t="s">
        <v>8</v>
      </c>
    </row>
    <row r="3005" spans="8:8" x14ac:dyDescent="0.35">
      <c r="H3005" s="48" t="s">
        <v>12</v>
      </c>
    </row>
    <row r="3006" spans="8:8" x14ac:dyDescent="0.35">
      <c r="H3006" s="48" t="s">
        <v>16</v>
      </c>
    </row>
    <row r="3007" spans="8:8" x14ac:dyDescent="0.35">
      <c r="H3007" s="47"/>
    </row>
    <row r="3130" spans="19:19" x14ac:dyDescent="0.35">
      <c r="S3130" s="24"/>
    </row>
    <row r="3132" spans="19:19" x14ac:dyDescent="0.35">
      <c r="S3132" s="24" t="s">
        <v>2</v>
      </c>
    </row>
    <row r="3133" spans="19:19" x14ac:dyDescent="0.35">
      <c r="S3133" s="24" t="s">
        <v>44</v>
      </c>
    </row>
    <row r="3134" spans="19:19" x14ac:dyDescent="0.35">
      <c r="S3134" s="24" t="s">
        <v>5</v>
      </c>
    </row>
    <row r="3135" spans="19:19" x14ac:dyDescent="0.35">
      <c r="S3135" s="24" t="s">
        <v>8</v>
      </c>
    </row>
    <row r="3136" spans="19:19" x14ac:dyDescent="0.35">
      <c r="S3136" s="24" t="s">
        <v>12</v>
      </c>
    </row>
    <row r="3137" spans="19:19" x14ac:dyDescent="0.35">
      <c r="S3137" s="24" t="s">
        <v>16</v>
      </c>
    </row>
    <row r="3138" spans="19:19" x14ac:dyDescent="0.35">
      <c r="S3138" s="24"/>
    </row>
    <row r="3139" spans="19:19" x14ac:dyDescent="0.35">
      <c r="S3139" s="24"/>
    </row>
  </sheetData>
  <sheetProtection algorithmName="SHA-512" hashValue="AQgUWOWjvqRsbn3QagO6E0QWp5nIbKGJbQ4Tes/iOCw9DKbqLOrIDzwbkAYXznLe+WCogDWv15sMEQurOgfvmg==" saltValue="K1nBZYdxFUUPhDIyVHlfyg==" spinCount="100000" sheet="1" objects="1" scenarios="1"/>
  <mergeCells count="23">
    <mergeCell ref="B2:L2"/>
    <mergeCell ref="E3:I3"/>
    <mergeCell ref="C4:D4"/>
    <mergeCell ref="B5:B8"/>
    <mergeCell ref="C5:D5"/>
    <mergeCell ref="E5:G5"/>
    <mergeCell ref="C6:D6"/>
    <mergeCell ref="E6:G6"/>
    <mergeCell ref="C7:D7"/>
    <mergeCell ref="E7:G7"/>
    <mergeCell ref="E4:J4"/>
    <mergeCell ref="I5:J5"/>
    <mergeCell ref="L5:L8"/>
    <mergeCell ref="I6:J6"/>
    <mergeCell ref="I7:J7"/>
    <mergeCell ref="I8:J8"/>
    <mergeCell ref="K13:L32"/>
    <mergeCell ref="C8:D8"/>
    <mergeCell ref="E8:G8"/>
    <mergeCell ref="C9:D10"/>
    <mergeCell ref="E9:G10"/>
    <mergeCell ref="H9:H10"/>
    <mergeCell ref="I9:J10"/>
  </mergeCells>
  <conditionalFormatting sqref="E23:E24 G23:G24 I23:J24 E19:E20 G19:G20 I19:J20 E15:E16 G15:G16 I15:J16 E27:E28 G27:G28 I27:J28 E31:E33 G31 I31:J31">
    <cfRule type="cellIs" dxfId="3" priority="1" stopIfTrue="1" operator="lessThan">
      <formula>0</formula>
    </cfRule>
    <cfRule type="cellIs" dxfId="2" priority="2" stopIfTrue="1" operator="greaterThan">
      <formula>0</formula>
    </cfRule>
  </conditionalFormatting>
  <dataValidations count="1">
    <dataValidation type="list" allowBlank="1" showInputMessage="1" showErrorMessage="1" sqref="D14:J14 D18:J18 D22:J22 D26:J26 D30:F30" xr:uid="{00000000-0002-0000-0000-000000000000}">
      <formula1>$H$3001:$H$3006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8"/>
  <sheetViews>
    <sheetView workbookViewId="0">
      <selection activeCell="O6" sqref="O6"/>
    </sheetView>
  </sheetViews>
  <sheetFormatPr defaultColWidth="9.1796875" defaultRowHeight="14.5" x14ac:dyDescent="0.35"/>
  <cols>
    <col min="1" max="1" width="3.26953125" style="21" customWidth="1"/>
    <col min="2" max="2" width="23" style="1" customWidth="1"/>
    <col min="3" max="3" width="20.54296875" style="1" customWidth="1"/>
    <col min="4" max="4" width="19.54296875" style="1" customWidth="1"/>
    <col min="5" max="35" width="3.26953125" style="1" customWidth="1"/>
    <col min="36" max="36" width="7.1796875" style="1" customWidth="1"/>
    <col min="37" max="37" width="16.453125" style="1" bestFit="1" customWidth="1"/>
    <col min="38" max="38" width="17.26953125" style="1" bestFit="1" customWidth="1"/>
    <col min="39" max="16384" width="9.1796875" style="1"/>
  </cols>
  <sheetData>
    <row r="1" spans="2:38" x14ac:dyDescent="0.35">
      <c r="B1" s="131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</row>
    <row r="3" spans="2:38" x14ac:dyDescent="0.35">
      <c r="B3" s="128" t="s">
        <v>10</v>
      </c>
      <c r="C3" s="128" t="s">
        <v>64</v>
      </c>
      <c r="D3" s="128"/>
      <c r="E3" s="133">
        <f>[1]Timesheet!J9</f>
        <v>0</v>
      </c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34"/>
      <c r="AJ3" s="134" t="s">
        <v>65</v>
      </c>
      <c r="AK3" s="128" t="s">
        <v>66</v>
      </c>
      <c r="AL3" s="128" t="s">
        <v>15</v>
      </c>
    </row>
    <row r="4" spans="2:38" x14ac:dyDescent="0.35">
      <c r="B4" s="128"/>
      <c r="C4" s="129" t="s">
        <v>67</v>
      </c>
      <c r="D4" s="129" t="s">
        <v>14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135"/>
      <c r="AK4" s="128"/>
      <c r="AL4" s="128"/>
    </row>
    <row r="5" spans="2:38" x14ac:dyDescent="0.35">
      <c r="B5" s="128"/>
      <c r="C5" s="130"/>
      <c r="D5" s="130"/>
      <c r="E5" s="16">
        <v>1</v>
      </c>
      <c r="F5" s="16">
        <v>2</v>
      </c>
      <c r="G5" s="16">
        <v>3</v>
      </c>
      <c r="H5" s="16">
        <v>4</v>
      </c>
      <c r="I5" s="16">
        <v>5</v>
      </c>
      <c r="J5" s="16">
        <v>6</v>
      </c>
      <c r="K5" s="16">
        <v>7</v>
      </c>
      <c r="L5" s="16">
        <v>8</v>
      </c>
      <c r="M5" s="16">
        <v>9</v>
      </c>
      <c r="N5" s="16">
        <v>10</v>
      </c>
      <c r="O5" s="16">
        <v>11</v>
      </c>
      <c r="P5" s="16">
        <v>12</v>
      </c>
      <c r="Q5" s="16">
        <v>13</v>
      </c>
      <c r="R5" s="16">
        <v>14</v>
      </c>
      <c r="S5" s="16">
        <v>15</v>
      </c>
      <c r="T5" s="16">
        <v>16</v>
      </c>
      <c r="U5" s="16">
        <v>17</v>
      </c>
      <c r="V5" s="16">
        <v>18</v>
      </c>
      <c r="W5" s="16">
        <v>19</v>
      </c>
      <c r="X5" s="16">
        <v>20</v>
      </c>
      <c r="Y5" s="16">
        <v>21</v>
      </c>
      <c r="Z5" s="16">
        <v>22</v>
      </c>
      <c r="AA5" s="16">
        <v>23</v>
      </c>
      <c r="AB5" s="16">
        <v>24</v>
      </c>
      <c r="AC5" s="16">
        <v>25</v>
      </c>
      <c r="AD5" s="16">
        <v>26</v>
      </c>
      <c r="AE5" s="16">
        <v>27</v>
      </c>
      <c r="AF5" s="16">
        <v>28</v>
      </c>
      <c r="AG5" s="16">
        <v>29</v>
      </c>
      <c r="AH5" s="16">
        <v>30</v>
      </c>
      <c r="AI5" s="16">
        <v>31</v>
      </c>
      <c r="AJ5" s="136"/>
      <c r="AK5" s="128"/>
      <c r="AL5" s="128"/>
    </row>
    <row r="6" spans="2:38" x14ac:dyDescent="0.35">
      <c r="B6" s="36" t="str">
        <f>Timesheet!E6</f>
        <v>Bhavya Raj</v>
      </c>
      <c r="C6" s="36">
        <v>0</v>
      </c>
      <c r="D6" s="36">
        <v>0</v>
      </c>
      <c r="E6" s="36" t="str">
        <f>Timesheet!D15</f>
        <v>Worked</v>
      </c>
      <c r="F6" s="36" t="str">
        <f>Timesheet!E15</f>
        <v>Worked</v>
      </c>
      <c r="G6" s="36" t="str">
        <f>Timesheet!F15</f>
        <v>Worked</v>
      </c>
      <c r="H6" s="36" t="str">
        <f>Timesheet!G15</f>
        <v>Weekly off</v>
      </c>
      <c r="I6" s="36" t="str">
        <f>Timesheet!H15</f>
        <v>Weekly off</v>
      </c>
      <c r="J6" s="36" t="str">
        <f>Timesheet!I15</f>
        <v>Worked</v>
      </c>
      <c r="K6" s="36" t="str">
        <f>Timesheet!J15</f>
        <v>Worked</v>
      </c>
      <c r="L6" s="36" t="str">
        <f>Timesheet!D19</f>
        <v>Worked</v>
      </c>
      <c r="M6" s="36" t="str">
        <f>Timesheet!E19</f>
        <v>Worked</v>
      </c>
      <c r="N6" s="36" t="str">
        <f>Timesheet!F19</f>
        <v>Worked</v>
      </c>
      <c r="O6" s="36" t="str">
        <f>Timesheet!G19</f>
        <v>Weekly off</v>
      </c>
      <c r="P6" s="36" t="str">
        <f>Timesheet!H19</f>
        <v>Weekly off</v>
      </c>
      <c r="Q6" s="36" t="str">
        <f>Timesheet!I19</f>
        <v>Worked</v>
      </c>
      <c r="R6" s="36" t="str">
        <f>Timesheet!J19</f>
        <v>Blank</v>
      </c>
      <c r="S6" s="36" t="str">
        <f>Timesheet!D23</f>
        <v>Worked</v>
      </c>
      <c r="T6" s="36">
        <f>Timesheet!E23</f>
        <v>0</v>
      </c>
      <c r="U6" s="36">
        <f>Timesheet!F23</f>
        <v>0</v>
      </c>
      <c r="V6" s="36">
        <f>Timesheet!G23</f>
        <v>0</v>
      </c>
      <c r="W6" s="36">
        <f>Timesheet!H23</f>
        <v>0</v>
      </c>
      <c r="X6" s="36">
        <f>Timesheet!I23</f>
        <v>0</v>
      </c>
      <c r="Y6" s="36">
        <f>Timesheet!J23</f>
        <v>0</v>
      </c>
      <c r="Z6" s="36">
        <f>Timesheet!D27</f>
        <v>0</v>
      </c>
      <c r="AA6" s="36">
        <f>Timesheet!E27</f>
        <v>0</v>
      </c>
      <c r="AB6" s="36">
        <f>Timesheet!F27</f>
        <v>0</v>
      </c>
      <c r="AC6" s="36">
        <f>Timesheet!G27</f>
        <v>0</v>
      </c>
      <c r="AD6" s="36">
        <f>Timesheet!H27</f>
        <v>0</v>
      </c>
      <c r="AE6" s="36">
        <f>Timesheet!I27</f>
        <v>0</v>
      </c>
      <c r="AF6" s="36">
        <f>Timesheet!J27</f>
        <v>0</v>
      </c>
      <c r="AG6" s="36">
        <f>Timesheet!D31</f>
        <v>0</v>
      </c>
      <c r="AH6" s="36">
        <f>Timesheet!E31</f>
        <v>0</v>
      </c>
      <c r="AI6" s="36">
        <f>Timesheet!F31</f>
        <v>0</v>
      </c>
      <c r="AJ6" s="37">
        <f>COUNTIF(E6:AI6,"Worked")+COUNTIF(E6:AI6,"Night Shift")</f>
        <v>10</v>
      </c>
      <c r="AK6" s="36">
        <v>0</v>
      </c>
      <c r="AL6" s="36">
        <v>0</v>
      </c>
    </row>
    <row r="7" spans="2:38" x14ac:dyDescent="0.35">
      <c r="B7" s="37"/>
      <c r="C7" s="37"/>
      <c r="D7" s="37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7"/>
      <c r="AK7" s="37"/>
      <c r="AL7" s="37"/>
    </row>
    <row r="11" spans="2:38" x14ac:dyDescent="0.35">
      <c r="B11" s="18" t="s">
        <v>2</v>
      </c>
      <c r="C11" s="18">
        <f>COUNTIF($E$6:$AI$6,"Worked")</f>
        <v>10</v>
      </c>
      <c r="D11" s="39"/>
    </row>
    <row r="12" spans="2:38" x14ac:dyDescent="0.35">
      <c r="B12" s="18" t="s">
        <v>44</v>
      </c>
      <c r="C12" s="18">
        <f>COUNTIF($E$6:$AI$6,"Night Shift")</f>
        <v>0</v>
      </c>
      <c r="D12" s="39"/>
    </row>
    <row r="13" spans="2:38" x14ac:dyDescent="0.35">
      <c r="B13" s="18" t="s">
        <v>5</v>
      </c>
      <c r="C13" s="18">
        <f>COUNTIF($E$6:$AI$6,"Weekly off")</f>
        <v>4</v>
      </c>
      <c r="D13" s="39"/>
    </row>
    <row r="14" spans="2:38" x14ac:dyDescent="0.35">
      <c r="B14" s="18" t="s">
        <v>8</v>
      </c>
      <c r="C14" s="18">
        <f>COUNTIF($E$6:$AI$6,"Leave")</f>
        <v>0</v>
      </c>
      <c r="D14" s="39"/>
    </row>
    <row r="15" spans="2:38" x14ac:dyDescent="0.35">
      <c r="B15" s="18" t="s">
        <v>12</v>
      </c>
      <c r="C15" s="18">
        <f>COUNTIF($E$6:$AI$6,"Compensatory Off")</f>
        <v>0</v>
      </c>
      <c r="D15" s="39"/>
    </row>
    <row r="16" spans="2:38" x14ac:dyDescent="0.35">
      <c r="B16" s="18" t="s">
        <v>16</v>
      </c>
      <c r="C16" s="18">
        <f>COUNTIF($E$6:$AI$6,"Public Holiday")</f>
        <v>0</v>
      </c>
      <c r="D16" s="39"/>
    </row>
    <row r="17" spans="2:3" x14ac:dyDescent="0.35">
      <c r="B17" s="18"/>
      <c r="C17" s="18"/>
    </row>
    <row r="18" spans="2:3" x14ac:dyDescent="0.35">
      <c r="B18" s="18" t="s">
        <v>68</v>
      </c>
      <c r="C18" s="18">
        <f>SUM(C11:C16)</f>
        <v>14</v>
      </c>
    </row>
  </sheetData>
  <sheetProtection algorithmName="SHA-512" hashValue="aHMdgXwV8eWkqD51BhqwYwdb4tTKrKzbDoFiECKfkN9deQpeUDasWoFuEKigUKRs2dtsBbPIOLeAk5dOo71x7g==" saltValue="OLQdLVLSoW4Pl7i564+g/A==" spinCount="100000" sheet="1" objects="1" scenarios="1"/>
  <mergeCells count="9">
    <mergeCell ref="AL3:AL5"/>
    <mergeCell ref="C4:C5"/>
    <mergeCell ref="D4:D5"/>
    <mergeCell ref="B1:AK1"/>
    <mergeCell ref="B3:B5"/>
    <mergeCell ref="C3:D3"/>
    <mergeCell ref="E3:AH3"/>
    <mergeCell ref="AJ3:AJ5"/>
    <mergeCell ref="AK3:A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212"/>
  <sheetViews>
    <sheetView tabSelected="1" topLeftCell="A10" zoomScaleNormal="100" workbookViewId="0">
      <selection activeCell="D23" sqref="D23"/>
    </sheetView>
  </sheetViews>
  <sheetFormatPr defaultColWidth="9.1796875" defaultRowHeight="14.5" x14ac:dyDescent="0.35"/>
  <cols>
    <col min="1" max="1" width="3.26953125" style="63" customWidth="1"/>
    <col min="2" max="2" width="2.453125" style="63" customWidth="1"/>
    <col min="3" max="3" width="17.54296875" style="63" customWidth="1"/>
    <col min="4" max="10" width="17.81640625" style="63" customWidth="1"/>
    <col min="11" max="11" width="6.81640625" style="63" customWidth="1"/>
    <col min="12" max="12" width="2.453125" style="63" customWidth="1"/>
    <col min="13" max="13" width="2.7265625" style="63" customWidth="1"/>
    <col min="14" max="14" width="14.54296875" style="65" customWidth="1"/>
    <col min="15" max="15" width="55.81640625" style="65" customWidth="1"/>
    <col min="16" max="17" width="9.1796875" style="63"/>
    <col min="18" max="18" width="22.453125" style="63" bestFit="1" customWidth="1"/>
    <col min="19" max="16384" width="9.1796875" style="63"/>
  </cols>
  <sheetData>
    <row r="1" spans="2:15" ht="15" thickBot="1" x14ac:dyDescent="0.4">
      <c r="N1" s="64" t="s">
        <v>0</v>
      </c>
    </row>
    <row r="2" spans="2:15" x14ac:dyDescent="0.35">
      <c r="B2" s="153"/>
      <c r="C2" s="154"/>
      <c r="D2" s="154"/>
      <c r="E2" s="154"/>
      <c r="F2" s="154"/>
      <c r="G2" s="154"/>
      <c r="H2" s="154"/>
      <c r="I2" s="154"/>
      <c r="J2" s="154"/>
      <c r="K2" s="155"/>
      <c r="M2" s="66">
        <f>COUNTIF(D14:J31,"Worked")</f>
        <v>10</v>
      </c>
      <c r="N2" s="67" t="s">
        <v>2</v>
      </c>
      <c r="O2" s="67" t="s">
        <v>3</v>
      </c>
    </row>
    <row r="3" spans="2:15" ht="18" x14ac:dyDescent="0.35">
      <c r="B3" s="156" t="s">
        <v>1</v>
      </c>
      <c r="C3" s="157"/>
      <c r="D3" s="157"/>
      <c r="E3" s="157"/>
      <c r="F3" s="157"/>
      <c r="G3" s="157"/>
      <c r="H3" s="157"/>
      <c r="I3" s="157"/>
      <c r="J3" s="157"/>
      <c r="K3" s="158"/>
      <c r="M3" s="66">
        <f>COUNTIF(D14:J31,"Night Shift")</f>
        <v>0</v>
      </c>
      <c r="N3" s="67" t="s">
        <v>5</v>
      </c>
      <c r="O3" s="67" t="s">
        <v>6</v>
      </c>
    </row>
    <row r="4" spans="2:15" ht="18.5" thickBot="1" x14ac:dyDescent="0.4">
      <c r="B4" s="68"/>
      <c r="C4" s="69"/>
      <c r="D4" s="69"/>
      <c r="E4" s="159" t="s">
        <v>4</v>
      </c>
      <c r="F4" s="159"/>
      <c r="G4" s="159"/>
      <c r="H4" s="159"/>
      <c r="I4" s="159"/>
      <c r="J4" s="69"/>
      <c r="K4" s="70"/>
      <c r="M4" s="66">
        <f>COUNTIF(D15:J32,"Half Day")</f>
        <v>0</v>
      </c>
      <c r="N4" s="67" t="s">
        <v>8</v>
      </c>
      <c r="O4" s="67" t="s">
        <v>9</v>
      </c>
    </row>
    <row r="5" spans="2:15" ht="25" x14ac:dyDescent="0.35">
      <c r="B5" s="71"/>
      <c r="C5" s="160" t="s">
        <v>7</v>
      </c>
      <c r="D5" s="161"/>
      <c r="E5" s="162" t="s">
        <v>71</v>
      </c>
      <c r="F5" s="163"/>
      <c r="G5" s="163"/>
      <c r="H5" s="163"/>
      <c r="I5" s="163"/>
      <c r="J5" s="164"/>
      <c r="K5" s="73"/>
      <c r="M5" s="66">
        <f>COUNTIF(D14:J31,"Weekly off")</f>
        <v>4</v>
      </c>
      <c r="N5" s="67" t="s">
        <v>12</v>
      </c>
      <c r="O5" s="67" t="s">
        <v>13</v>
      </c>
    </row>
    <row r="6" spans="2:15" ht="27.75" customHeight="1" x14ac:dyDescent="0.35">
      <c r="B6" s="137"/>
      <c r="C6" s="149" t="s">
        <v>10</v>
      </c>
      <c r="D6" s="150"/>
      <c r="E6" s="165" t="s">
        <v>72</v>
      </c>
      <c r="F6" s="166"/>
      <c r="G6" s="167"/>
      <c r="H6" s="72" t="s">
        <v>11</v>
      </c>
      <c r="I6" s="141" t="s">
        <v>76</v>
      </c>
      <c r="J6" s="142"/>
      <c r="K6" s="139"/>
      <c r="M6" s="66">
        <f>COUNTIF(D14:J31,"Leave")</f>
        <v>0</v>
      </c>
      <c r="N6" s="67" t="s">
        <v>16</v>
      </c>
      <c r="O6" s="67" t="s">
        <v>17</v>
      </c>
    </row>
    <row r="7" spans="2:15" x14ac:dyDescent="0.35">
      <c r="B7" s="137"/>
      <c r="C7" s="149" t="s">
        <v>25</v>
      </c>
      <c r="D7" s="150"/>
      <c r="E7" s="165">
        <v>7397436782</v>
      </c>
      <c r="F7" s="166"/>
      <c r="G7" s="167"/>
      <c r="H7" s="72" t="s">
        <v>15</v>
      </c>
      <c r="I7" s="177" t="s">
        <v>77</v>
      </c>
      <c r="J7" s="142"/>
      <c r="K7" s="139"/>
      <c r="M7" s="66">
        <f>COUNTIF(D14:J31,"Compensatory Off")</f>
        <v>0</v>
      </c>
      <c r="N7" s="67" t="s">
        <v>69</v>
      </c>
      <c r="O7" s="67" t="s">
        <v>21</v>
      </c>
    </row>
    <row r="8" spans="2:15" x14ac:dyDescent="0.35">
      <c r="B8" s="137"/>
      <c r="C8" s="149" t="s">
        <v>18</v>
      </c>
      <c r="D8" s="150"/>
      <c r="E8" s="168" t="s">
        <v>73</v>
      </c>
      <c r="F8" s="169"/>
      <c r="G8" s="170"/>
      <c r="H8" s="72" t="s">
        <v>19</v>
      </c>
      <c r="I8" s="178">
        <v>44606</v>
      </c>
      <c r="J8" s="142"/>
      <c r="K8" s="139"/>
      <c r="M8" s="66">
        <f>COUNTIF(D14:J31,"Public Holiday")</f>
        <v>0</v>
      </c>
    </row>
    <row r="9" spans="2:15" x14ac:dyDescent="0.35">
      <c r="B9" s="137"/>
      <c r="C9" s="149" t="s">
        <v>22</v>
      </c>
      <c r="D9" s="150"/>
      <c r="E9" s="165" t="s">
        <v>74</v>
      </c>
      <c r="F9" s="166"/>
      <c r="G9" s="167"/>
      <c r="H9" s="72" t="s">
        <v>23</v>
      </c>
      <c r="I9" s="143">
        <v>45231</v>
      </c>
      <c r="J9" s="142"/>
      <c r="K9" s="139"/>
      <c r="M9" s="74">
        <f>SUM(M2:M8)</f>
        <v>14</v>
      </c>
    </row>
    <row r="10" spans="2:15" x14ac:dyDescent="0.35">
      <c r="B10" s="71"/>
      <c r="C10" s="149" t="s">
        <v>24</v>
      </c>
      <c r="D10" s="150"/>
      <c r="E10" s="171" t="s">
        <v>75</v>
      </c>
      <c r="F10" s="172"/>
      <c r="G10" s="173"/>
      <c r="H10" s="147"/>
      <c r="I10" s="179">
        <v>44606</v>
      </c>
      <c r="J10" s="144"/>
      <c r="K10" s="73"/>
      <c r="M10" s="66"/>
    </row>
    <row r="11" spans="2:15" ht="15" thickBot="1" x14ac:dyDescent="0.4">
      <c r="B11" s="71"/>
      <c r="C11" s="151"/>
      <c r="D11" s="152"/>
      <c r="E11" s="174"/>
      <c r="F11" s="175"/>
      <c r="G11" s="176"/>
      <c r="H11" s="148"/>
      <c r="I11" s="145"/>
      <c r="J11" s="146"/>
      <c r="K11" s="73"/>
      <c r="M11" s="66"/>
    </row>
    <row r="12" spans="2:15" x14ac:dyDescent="0.35">
      <c r="B12" s="137"/>
      <c r="C12" s="138"/>
      <c r="D12" s="138"/>
      <c r="E12" s="138"/>
      <c r="F12" s="138"/>
      <c r="G12" s="138"/>
      <c r="H12" s="138"/>
      <c r="I12" s="138"/>
      <c r="J12" s="138"/>
      <c r="K12" s="139"/>
      <c r="M12" s="66"/>
    </row>
    <row r="13" spans="2:15" ht="15" thickBot="1" x14ac:dyDescent="0.4">
      <c r="B13" s="137"/>
      <c r="C13" s="138"/>
      <c r="D13" s="138"/>
      <c r="E13" s="138"/>
      <c r="F13" s="138"/>
      <c r="G13" s="138"/>
      <c r="H13" s="138"/>
      <c r="I13" s="138"/>
      <c r="J13" s="138"/>
      <c r="K13" s="139"/>
      <c r="M13" s="66"/>
    </row>
    <row r="14" spans="2:15" x14ac:dyDescent="0.35">
      <c r="B14" s="75"/>
      <c r="C14" s="76"/>
      <c r="D14" s="77" t="s">
        <v>26</v>
      </c>
      <c r="E14" s="77" t="s">
        <v>27</v>
      </c>
      <c r="F14" s="77" t="s">
        <v>28</v>
      </c>
      <c r="G14" s="77" t="s">
        <v>29</v>
      </c>
      <c r="H14" s="77" t="s">
        <v>30</v>
      </c>
      <c r="I14" s="77" t="s">
        <v>31</v>
      </c>
      <c r="J14" s="78" t="s">
        <v>32</v>
      </c>
      <c r="K14" s="139"/>
    </row>
    <row r="15" spans="2:15" x14ac:dyDescent="0.35">
      <c r="B15" s="79"/>
      <c r="C15" s="80" t="s">
        <v>33</v>
      </c>
      <c r="D15" s="56" t="s">
        <v>2</v>
      </c>
      <c r="E15" s="56" t="s">
        <v>2</v>
      </c>
      <c r="F15" s="56" t="s">
        <v>2</v>
      </c>
      <c r="G15" s="56" t="s">
        <v>5</v>
      </c>
      <c r="H15" s="56" t="s">
        <v>5</v>
      </c>
      <c r="I15" s="56" t="s">
        <v>2</v>
      </c>
      <c r="J15" s="56" t="s">
        <v>2</v>
      </c>
      <c r="K15" s="139"/>
    </row>
    <row r="16" spans="2:15" x14ac:dyDescent="0.35">
      <c r="B16" s="79"/>
      <c r="C16" s="81" t="s">
        <v>35</v>
      </c>
      <c r="D16" s="58"/>
      <c r="E16" s="58"/>
      <c r="F16" s="58"/>
      <c r="G16" s="58"/>
      <c r="H16" s="58"/>
      <c r="I16" s="58"/>
      <c r="J16" s="59"/>
      <c r="K16" s="139"/>
    </row>
    <row r="17" spans="2:11" x14ac:dyDescent="0.35">
      <c r="B17" s="79"/>
      <c r="C17" s="82"/>
      <c r="D17" s="83"/>
      <c r="E17" s="83"/>
      <c r="F17" s="83"/>
      <c r="G17" s="83"/>
      <c r="H17" s="83"/>
      <c r="I17" s="83"/>
      <c r="J17" s="84"/>
      <c r="K17" s="139"/>
    </row>
    <row r="18" spans="2:11" x14ac:dyDescent="0.35">
      <c r="B18" s="79"/>
      <c r="C18" s="85"/>
      <c r="D18" s="86" t="s">
        <v>37</v>
      </c>
      <c r="E18" s="86" t="s">
        <v>38</v>
      </c>
      <c r="F18" s="86" t="s">
        <v>39</v>
      </c>
      <c r="G18" s="86" t="s">
        <v>40</v>
      </c>
      <c r="H18" s="86" t="s">
        <v>41</v>
      </c>
      <c r="I18" s="86" t="s">
        <v>42</v>
      </c>
      <c r="J18" s="87" t="s">
        <v>43</v>
      </c>
      <c r="K18" s="139"/>
    </row>
    <row r="19" spans="2:11" x14ac:dyDescent="0.35">
      <c r="B19" s="79"/>
      <c r="C19" s="80" t="s">
        <v>33</v>
      </c>
      <c r="D19" s="56" t="s">
        <v>2</v>
      </c>
      <c r="E19" s="56" t="s">
        <v>2</v>
      </c>
      <c r="F19" s="56" t="s">
        <v>2</v>
      </c>
      <c r="G19" s="56" t="s">
        <v>5</v>
      </c>
      <c r="H19" s="56" t="s">
        <v>5</v>
      </c>
      <c r="I19" s="56" t="s">
        <v>2</v>
      </c>
      <c r="J19" s="56" t="s">
        <v>70</v>
      </c>
      <c r="K19" s="139"/>
    </row>
    <row r="20" spans="2:11" x14ac:dyDescent="0.35">
      <c r="B20" s="79"/>
      <c r="C20" s="81" t="s">
        <v>35</v>
      </c>
      <c r="D20" s="58"/>
      <c r="E20" s="58"/>
      <c r="F20" s="58"/>
      <c r="G20" s="58"/>
      <c r="H20" s="58"/>
      <c r="I20" s="58"/>
      <c r="J20" s="59" t="s">
        <v>78</v>
      </c>
      <c r="K20" s="139"/>
    </row>
    <row r="21" spans="2:11" x14ac:dyDescent="0.35">
      <c r="B21" s="79"/>
      <c r="C21" s="82"/>
      <c r="D21" s="83"/>
      <c r="E21" s="83"/>
      <c r="F21" s="83"/>
      <c r="G21" s="83"/>
      <c r="H21" s="83"/>
      <c r="I21" s="83"/>
      <c r="J21" s="84"/>
      <c r="K21" s="139"/>
    </row>
    <row r="22" spans="2:11" x14ac:dyDescent="0.35">
      <c r="B22" s="79"/>
      <c r="C22" s="85"/>
      <c r="D22" s="86" t="s">
        <v>45</v>
      </c>
      <c r="E22" s="86" t="s">
        <v>46</v>
      </c>
      <c r="F22" s="86" t="s">
        <v>47</v>
      </c>
      <c r="G22" s="86" t="s">
        <v>48</v>
      </c>
      <c r="H22" s="86" t="s">
        <v>49</v>
      </c>
      <c r="I22" s="86" t="s">
        <v>50</v>
      </c>
      <c r="J22" s="87" t="s">
        <v>51</v>
      </c>
      <c r="K22" s="139"/>
    </row>
    <row r="23" spans="2:11" x14ac:dyDescent="0.35">
      <c r="B23" s="79"/>
      <c r="C23" s="80" t="s">
        <v>33</v>
      </c>
      <c r="D23" s="56" t="s">
        <v>2</v>
      </c>
      <c r="E23" s="56"/>
      <c r="F23" s="56"/>
      <c r="G23" s="56"/>
      <c r="H23" s="56"/>
      <c r="I23" s="56"/>
      <c r="J23" s="57"/>
      <c r="K23" s="139"/>
    </row>
    <row r="24" spans="2:11" x14ac:dyDescent="0.35">
      <c r="B24" s="79"/>
      <c r="C24" s="81" t="s">
        <v>35</v>
      </c>
      <c r="D24" s="58"/>
      <c r="E24" s="58"/>
      <c r="F24" s="58"/>
      <c r="G24" s="58"/>
      <c r="H24" s="58"/>
      <c r="I24" s="58"/>
      <c r="J24" s="59"/>
      <c r="K24" s="139"/>
    </row>
    <row r="25" spans="2:11" x14ac:dyDescent="0.35">
      <c r="B25" s="79"/>
      <c r="C25" s="82"/>
      <c r="D25" s="83"/>
      <c r="E25" s="83"/>
      <c r="F25" s="83"/>
      <c r="G25" s="83"/>
      <c r="H25" s="83"/>
      <c r="I25" s="83"/>
      <c r="J25" s="84"/>
      <c r="K25" s="139"/>
    </row>
    <row r="26" spans="2:11" x14ac:dyDescent="0.35">
      <c r="B26" s="79"/>
      <c r="C26" s="85"/>
      <c r="D26" s="86" t="s">
        <v>52</v>
      </c>
      <c r="E26" s="86" t="s">
        <v>53</v>
      </c>
      <c r="F26" s="86" t="s">
        <v>54</v>
      </c>
      <c r="G26" s="86" t="s">
        <v>55</v>
      </c>
      <c r="H26" s="86" t="s">
        <v>56</v>
      </c>
      <c r="I26" s="86" t="s">
        <v>57</v>
      </c>
      <c r="J26" s="87" t="s">
        <v>58</v>
      </c>
      <c r="K26" s="139"/>
    </row>
    <row r="27" spans="2:11" x14ac:dyDescent="0.35">
      <c r="B27" s="79"/>
      <c r="C27" s="80" t="s">
        <v>33</v>
      </c>
      <c r="D27" s="56"/>
      <c r="E27" s="56"/>
      <c r="F27" s="56"/>
      <c r="G27" s="56"/>
      <c r="H27" s="56"/>
      <c r="I27" s="56"/>
      <c r="J27" s="57"/>
      <c r="K27" s="139"/>
    </row>
    <row r="28" spans="2:11" x14ac:dyDescent="0.35">
      <c r="B28" s="79"/>
      <c r="C28" s="81" t="s">
        <v>35</v>
      </c>
      <c r="D28" s="58"/>
      <c r="E28" s="58"/>
      <c r="F28" s="58"/>
      <c r="G28" s="58"/>
      <c r="H28" s="58"/>
      <c r="I28" s="58"/>
      <c r="J28" s="59"/>
      <c r="K28" s="139"/>
    </row>
    <row r="29" spans="2:11" x14ac:dyDescent="0.35">
      <c r="B29" s="79"/>
      <c r="C29" s="82"/>
      <c r="D29" s="83"/>
      <c r="E29" s="83"/>
      <c r="F29" s="83"/>
      <c r="G29" s="83"/>
      <c r="H29" s="83"/>
      <c r="I29" s="83"/>
      <c r="J29" s="84"/>
      <c r="K29" s="139"/>
    </row>
    <row r="30" spans="2:11" x14ac:dyDescent="0.35">
      <c r="B30" s="79"/>
      <c r="C30" s="85"/>
      <c r="D30" s="86" t="s">
        <v>59</v>
      </c>
      <c r="E30" s="86" t="s">
        <v>60</v>
      </c>
      <c r="F30" s="88"/>
      <c r="G30" s="88"/>
      <c r="H30" s="88"/>
      <c r="I30" s="88"/>
      <c r="J30" s="89"/>
      <c r="K30" s="139"/>
    </row>
    <row r="31" spans="2:11" x14ac:dyDescent="0.35">
      <c r="B31" s="79"/>
      <c r="C31" s="80" t="s">
        <v>33</v>
      </c>
      <c r="D31" s="56"/>
      <c r="E31" s="56"/>
      <c r="F31" s="61"/>
      <c r="G31" s="61"/>
      <c r="H31" s="61"/>
      <c r="I31" s="61"/>
      <c r="J31" s="62"/>
      <c r="K31" s="139"/>
    </row>
    <row r="32" spans="2:11" x14ac:dyDescent="0.35">
      <c r="B32" s="79"/>
      <c r="C32" s="81" t="s">
        <v>35</v>
      </c>
      <c r="D32" s="61"/>
      <c r="E32" s="61"/>
      <c r="F32" s="60"/>
      <c r="G32" s="61"/>
      <c r="H32" s="61"/>
      <c r="I32" s="61"/>
      <c r="J32" s="62"/>
      <c r="K32" s="139"/>
    </row>
    <row r="33" spans="2:11" ht="15" thickBot="1" x14ac:dyDescent="0.4">
      <c r="B33" s="79"/>
      <c r="C33" s="90"/>
      <c r="D33" s="91"/>
      <c r="E33" s="91"/>
      <c r="F33" s="91"/>
      <c r="G33" s="91"/>
      <c r="H33" s="91"/>
      <c r="I33" s="91"/>
      <c r="J33" s="92"/>
      <c r="K33" s="139"/>
    </row>
    <row r="34" spans="2:11" ht="15" thickBot="1" x14ac:dyDescent="0.4">
      <c r="B34" s="93"/>
      <c r="C34" s="94"/>
      <c r="D34" s="94"/>
      <c r="E34" s="94"/>
      <c r="F34" s="94"/>
      <c r="G34" s="94"/>
      <c r="H34" s="94"/>
      <c r="I34" s="94"/>
      <c r="J34" s="94"/>
      <c r="K34" s="140"/>
    </row>
    <row r="36" spans="2:11" x14ac:dyDescent="0.35">
      <c r="D36" s="95"/>
      <c r="E36" s="96" t="s">
        <v>61</v>
      </c>
      <c r="F36" s="96"/>
    </row>
    <row r="3131" spans="18:18" x14ac:dyDescent="0.35">
      <c r="R3131" s="97"/>
    </row>
    <row r="3133" spans="18:18" x14ac:dyDescent="0.35">
      <c r="R3133" s="97"/>
    </row>
    <row r="3134" spans="18:18" x14ac:dyDescent="0.35">
      <c r="R3134" s="97"/>
    </row>
    <row r="3135" spans="18:18" x14ac:dyDescent="0.35">
      <c r="R3135" s="97"/>
    </row>
    <row r="3136" spans="18:18" x14ac:dyDescent="0.35">
      <c r="R3136" s="97"/>
    </row>
    <row r="3137" spans="18:18" x14ac:dyDescent="0.35">
      <c r="R3137" s="97"/>
    </row>
    <row r="3138" spans="18:18" x14ac:dyDescent="0.35">
      <c r="R3138" s="97"/>
    </row>
    <row r="3139" spans="18:18" x14ac:dyDescent="0.35">
      <c r="R3139" s="97"/>
    </row>
    <row r="3140" spans="18:18" x14ac:dyDescent="0.35">
      <c r="R3140" s="97"/>
    </row>
    <row r="3195" spans="1:4" x14ac:dyDescent="0.35">
      <c r="A3195" s="98"/>
      <c r="B3195" s="98"/>
      <c r="C3195" s="98"/>
      <c r="D3195" s="98"/>
    </row>
    <row r="3196" spans="1:4" x14ac:dyDescent="0.35">
      <c r="A3196" s="98"/>
      <c r="B3196" s="98"/>
      <c r="C3196" s="98"/>
      <c r="D3196" s="98"/>
    </row>
    <row r="3197" spans="1:4" x14ac:dyDescent="0.35">
      <c r="A3197" s="98"/>
      <c r="B3197" s="98"/>
      <c r="C3197" s="98"/>
      <c r="D3197" s="98"/>
    </row>
    <row r="3198" spans="1:4" x14ac:dyDescent="0.35">
      <c r="A3198" s="98"/>
      <c r="B3198" s="98"/>
      <c r="C3198" s="98"/>
      <c r="D3198" s="98"/>
    </row>
    <row r="3199" spans="1:4" x14ac:dyDescent="0.35">
      <c r="A3199" s="98"/>
      <c r="B3199" s="98"/>
      <c r="C3199" s="98"/>
      <c r="D3199" s="98"/>
    </row>
    <row r="3200" spans="1:4" x14ac:dyDescent="0.35">
      <c r="A3200" s="98" t="s">
        <v>70</v>
      </c>
      <c r="B3200" s="98"/>
      <c r="C3200" s="98"/>
      <c r="D3200" s="98"/>
    </row>
    <row r="3201" spans="1:4" x14ac:dyDescent="0.35">
      <c r="A3201" s="98" t="s">
        <v>2</v>
      </c>
      <c r="B3201" s="98"/>
      <c r="C3201" s="98"/>
      <c r="D3201" s="98"/>
    </row>
    <row r="3202" spans="1:4" x14ac:dyDescent="0.35">
      <c r="A3202" s="98" t="s">
        <v>44</v>
      </c>
      <c r="B3202" s="98"/>
      <c r="C3202" s="98"/>
      <c r="D3202" s="98"/>
    </row>
    <row r="3203" spans="1:4" x14ac:dyDescent="0.35">
      <c r="A3203" s="98" t="s">
        <v>34</v>
      </c>
      <c r="B3203" s="98"/>
      <c r="C3203" s="98"/>
      <c r="D3203" s="98"/>
    </row>
    <row r="3204" spans="1:4" x14ac:dyDescent="0.35">
      <c r="A3204" s="98" t="s">
        <v>5</v>
      </c>
      <c r="B3204" s="98"/>
      <c r="C3204" s="98"/>
      <c r="D3204" s="98"/>
    </row>
    <row r="3205" spans="1:4" x14ac:dyDescent="0.35">
      <c r="A3205" s="98" t="s">
        <v>8</v>
      </c>
      <c r="B3205" s="98"/>
      <c r="C3205" s="98"/>
      <c r="D3205" s="98"/>
    </row>
    <row r="3206" spans="1:4" x14ac:dyDescent="0.35">
      <c r="A3206" s="98" t="s">
        <v>12</v>
      </c>
      <c r="B3206" s="98"/>
      <c r="C3206" s="98"/>
      <c r="D3206" s="98"/>
    </row>
    <row r="3207" spans="1:4" x14ac:dyDescent="0.35">
      <c r="A3207" s="98" t="s">
        <v>16</v>
      </c>
      <c r="B3207" s="98"/>
      <c r="C3207" s="98"/>
      <c r="D3207" s="98"/>
    </row>
    <row r="3208" spans="1:4" x14ac:dyDescent="0.35">
      <c r="A3208" s="98"/>
      <c r="B3208" s="98"/>
      <c r="C3208" s="98"/>
      <c r="D3208" s="98"/>
    </row>
    <row r="3209" spans="1:4" x14ac:dyDescent="0.35">
      <c r="A3209" s="98"/>
      <c r="B3209" s="98"/>
      <c r="C3209" s="98"/>
      <c r="D3209" s="98"/>
    </row>
    <row r="3210" spans="1:4" x14ac:dyDescent="0.35">
      <c r="A3210" s="98"/>
      <c r="B3210" s="98"/>
      <c r="C3210" s="98"/>
      <c r="D3210" s="98"/>
    </row>
    <row r="3211" spans="1:4" x14ac:dyDescent="0.35">
      <c r="A3211" s="98"/>
      <c r="B3211" s="98"/>
      <c r="C3211" s="98"/>
      <c r="D3211" s="98"/>
    </row>
    <row r="3212" spans="1:4" x14ac:dyDescent="0.35">
      <c r="A3212" s="98"/>
      <c r="B3212" s="98"/>
      <c r="C3212" s="98"/>
      <c r="D3212" s="98"/>
    </row>
  </sheetData>
  <sheetProtection algorithmName="SHA-512" hashValue="c/rsvNwWpx95nT3kg2GI28pBCa6mSICthc8rUUOCHu/imHlklPZEyukaQy/ldOvwMPrWNr1gJ8XXIwaID8ZJFw==" saltValue="2vhXNOWdzLW+iDGduR8CRQ==" spinCount="100000" sheet="1" objects="1" scenarios="1" selectLockedCells="1"/>
  <mergeCells count="25">
    <mergeCell ref="C9:D9"/>
    <mergeCell ref="B2:K2"/>
    <mergeCell ref="B3:K3"/>
    <mergeCell ref="E4:I4"/>
    <mergeCell ref="C5:D5"/>
    <mergeCell ref="E5:J5"/>
    <mergeCell ref="B6:B9"/>
    <mergeCell ref="C6:D6"/>
    <mergeCell ref="E6:G6"/>
    <mergeCell ref="B12:K13"/>
    <mergeCell ref="K14:K34"/>
    <mergeCell ref="I6:J6"/>
    <mergeCell ref="I7:J7"/>
    <mergeCell ref="I9:J9"/>
    <mergeCell ref="I10:J11"/>
    <mergeCell ref="H10:H11"/>
    <mergeCell ref="I8:J8"/>
    <mergeCell ref="E9:G9"/>
    <mergeCell ref="C10:D11"/>
    <mergeCell ref="E10:G11"/>
    <mergeCell ref="K6:K9"/>
    <mergeCell ref="C7:D7"/>
    <mergeCell ref="E7:G7"/>
    <mergeCell ref="C8:D8"/>
    <mergeCell ref="E8:G8"/>
  </mergeCells>
  <conditionalFormatting sqref="E13 E24:E25 G24:G25 I24:J25 E20:E21 G20:G21 I20:J21 E16:E17 G16:G17 I16:J17 E28:E29 G28:G29 I28:J29 E32:E35 G32:G33 I32:J33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dataValidations count="1">
    <dataValidation type="list" allowBlank="1" showInputMessage="1" showErrorMessage="1" sqref="D15:J15 D19:J19 D23:J23 D27:J27 D31:E31" xr:uid="{00000000-0002-0000-0200-000000000000}">
      <formula1>$A$3200:$A$3207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Timesheet</vt:lpstr>
      <vt:lpstr>Office Use</vt:lpstr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Amaresh.V</dc:creator>
  <cp:lastModifiedBy>bhavraj</cp:lastModifiedBy>
  <dcterms:created xsi:type="dcterms:W3CDTF">2023-06-02T05:12:15Z</dcterms:created>
  <dcterms:modified xsi:type="dcterms:W3CDTF">2023-11-14T06:23:00Z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