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SANDEEP\Accounts_QA\AccountingSystem\Presentation\wwwroot\Files\"/>
    </mc:Choice>
  </mc:AlternateContent>
  <xr:revisionPtr revIDLastSave="0" documentId="13_ncr:1_{65E88E19-5ADB-4739-AD47-8A871153371B}" xr6:coauthVersionLast="47" xr6:coauthVersionMax="47" xr10:uidLastSave="{00000000-0000-0000-0000-000000000000}"/>
  <bookViews>
    <workbookView xWindow="22932" yWindow="-108" windowWidth="23256" windowHeight="12456" activeTab="1" xr2:uid="{00000000-000D-0000-FFFF-FFFF00000000}"/>
  </bookViews>
  <sheets>
    <sheet name="Guidelines" sheetId="1" r:id="rId1"/>
    <sheet name="Form" sheetId="2" r:id="rId2"/>
    <sheet name="Challan" sheetId="3" r:id="rId3"/>
    <sheet name="Annexure-I" sheetId="4" r:id="rId4"/>
    <sheet name="ImportSheet" sheetId="5" state="hidden" r:id="rId5"/>
    <sheet name="Param" sheetId="6" state="hidden" r:id="rId6"/>
    <sheet name="outPut" sheetId="7" state="hidden" r:id="rId7"/>
  </sheets>
  <definedNames>
    <definedName name="annexureChallanSrno">'Annexure-I'!$A$11:$A$116</definedName>
    <definedName name="annexureDatabase">'Annexure-I'!$A$11:$AA$116</definedName>
    <definedName name="annexureEducation">'Annexure-I'!$T$11:$T$116</definedName>
    <definedName name="annexureSurcharges">'Annexure-I'!$S$11:$S$116</definedName>
    <definedName name="annexureTDS">'Annexure-I'!$R$11:$R$116</definedName>
    <definedName name="annexureTotalDeposit">'Annexure-I'!$W$11:$W$116</definedName>
    <definedName name="ChallanDatabase">Challan!$A$15:$S$66</definedName>
    <definedName name="ChallanDatabaseTotal">Challan!$A$15:$U$66</definedName>
    <definedName name="ChallanSrnoList">Challan!$A$15:$A$65</definedName>
    <definedName name="DeducteeCount">'Annexure-I'!$J$11:$J$115</definedName>
    <definedName name="eMailVerification1" localSheetId="5">Form!$IQ$45</definedName>
    <definedName name="eMailVerification1">Form!$IQ$45</definedName>
    <definedName name="eMailVerification2" localSheetId="5">Form!$IQ$44</definedName>
    <definedName name="eMailVerification2">Form!$IQ$44</definedName>
    <definedName name="finyears">Form!$IQ$57:$IQ$59</definedName>
    <definedName name="GovtOthers">Form!$V$18</definedName>
    <definedName name="iif">#REF!</definedName>
    <definedName name="mainArea">Challan!$A$15:$X$24</definedName>
    <definedName name="mainAreaAnnex">'Annexure-I'!$A$22:$AA$108</definedName>
    <definedName name="mainAreaForm">Form!$A$3:$AP$44</definedName>
    <definedName name="OltasCess">Challan!$E$66</definedName>
    <definedName name="OltasIncomeTAx">Challan!$C$66</definedName>
    <definedName name="OltasInterest">Challan!$F$66</definedName>
    <definedName name="OltasOthers">Challan!$G$66</definedName>
    <definedName name="OltasSurcharge">Challan!$D$66</definedName>
    <definedName name="OltasTotal">Challan!$I$66</definedName>
    <definedName name="rangeHC5">Challan!$H$15:$H$24</definedName>
    <definedName name="rangeKC5">Challan!$K$15:$K$24</definedName>
    <definedName name="rangeMC5">Challan!$M$15:$M$24</definedName>
    <definedName name="rangeMC5Annex">'Annexure-I'!$M$22:$M$108</definedName>
    <definedName name="rangeOC5">Challan!$O$15:$O$24</definedName>
    <definedName name="rangeTC5">Challan!$T$15:$T$24</definedName>
    <definedName name="rangeVC5Annex">'Annexure-I'!$V$22:$V$116</definedName>
    <definedName name="rangeXC5Annex">'Annexure-I'!$X$22:$X$116</definedName>
    <definedName name="SalaryDetailCount">#REF!</definedName>
    <definedName name="SectionCd">Challan!$IV$813:$IV$826</definedName>
    <definedName name="SEctionCode">Challan!$IV$862:$IV$875</definedName>
    <definedName name="sectionList">outPut!$C$41:$D$54</definedName>
    <definedName name="stateNames">Form!$IQ$84:$IQ$119</definedName>
    <definedName name="TotalTAxDeposited">'Annexure-I'!$W$116</definedName>
    <definedName name="years">Form!$IQ$70:$IQ$72</definedName>
  </definedNames>
  <calcPr calcId="191029"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19" i="7" l="1"/>
  <c r="AB19" i="7"/>
  <c r="Z19" i="7"/>
  <c r="X19" i="7"/>
  <c r="W19" i="7"/>
  <c r="V19" i="7"/>
  <c r="T19" i="7"/>
  <c r="S19" i="7"/>
  <c r="R19" i="7"/>
  <c r="Q19" i="7"/>
  <c r="P19" i="7"/>
  <c r="O19" i="7"/>
  <c r="N19" i="7"/>
  <c r="M19" i="7"/>
  <c r="J19" i="7"/>
  <c r="I19" i="7"/>
  <c r="H19" i="7"/>
  <c r="F19" i="7"/>
  <c r="Z15" i="7"/>
  <c r="Y15" i="7"/>
  <c r="X15" i="7"/>
  <c r="W15" i="7"/>
  <c r="AK14" i="7"/>
  <c r="AJ14" i="7"/>
  <c r="AI14" i="7"/>
  <c r="AH14" i="7"/>
  <c r="AF14" i="7"/>
  <c r="AE14" i="7"/>
  <c r="AD14" i="7"/>
  <c r="AG14" i="7"/>
  <c r="AC14" i="7"/>
  <c r="AB14" i="7"/>
  <c r="AA14" i="7"/>
  <c r="Z14" i="7"/>
  <c r="Y14" i="7"/>
  <c r="X14" i="7"/>
  <c r="W14" i="7"/>
  <c r="V14" i="7"/>
  <c r="U14" i="7"/>
  <c r="R14" i="7"/>
  <c r="Q14" i="7"/>
  <c r="P14" i="7"/>
  <c r="O14" i="7"/>
  <c r="M14" i="7"/>
  <c r="L14" i="7"/>
  <c r="K14" i="7"/>
  <c r="F14" i="7"/>
  <c r="AZ10" i="7"/>
  <c r="AY10" i="7"/>
  <c r="AT10" i="7"/>
  <c r="AS10" i="7"/>
  <c r="AR10" i="7"/>
  <c r="AP10" i="7"/>
  <c r="AO10" i="7"/>
  <c r="AM10" i="7"/>
  <c r="AL10" i="7"/>
  <c r="AK10" i="7"/>
  <c r="AJ10" i="7"/>
  <c r="AI10" i="7"/>
  <c r="AH10" i="7"/>
  <c r="AG10" i="7"/>
  <c r="AF10" i="7"/>
  <c r="N14" i="7"/>
  <c r="AE10" i="7"/>
  <c r="AD10" i="7"/>
  <c r="AC10" i="7"/>
  <c r="AB10" i="7"/>
  <c r="AA10" i="7"/>
  <c r="Y10" i="7"/>
  <c r="X10" i="7"/>
  <c r="W10" i="7"/>
  <c r="V10" i="7"/>
  <c r="U10" i="7"/>
  <c r="T10" i="7"/>
  <c r="S10" i="7"/>
  <c r="R10" i="7"/>
  <c r="Q10" i="7"/>
  <c r="O10" i="7"/>
  <c r="M10" i="7"/>
  <c r="L10" i="7"/>
  <c r="I10" i="7"/>
  <c r="H10" i="7"/>
  <c r="F10" i="7"/>
  <c r="E10" i="7"/>
  <c r="H6" i="7"/>
  <c r="E6" i="7"/>
  <c r="AA52" i="6"/>
  <c r="F52" i="6"/>
  <c r="E52" i="6"/>
  <c r="AA51" i="6"/>
  <c r="F51" i="6"/>
  <c r="E51" i="6"/>
  <c r="C40" i="6"/>
  <c r="D38" i="6"/>
  <c r="C38" i="6"/>
  <c r="F4" i="6"/>
  <c r="E4" i="6"/>
  <c r="D4" i="6"/>
  <c r="C4" i="6"/>
  <c r="Q3" i="6"/>
  <c r="U2" i="6"/>
  <c r="T2" i="6"/>
  <c r="S2" i="6"/>
  <c r="S3" i="6"/>
  <c r="R2" i="6"/>
  <c r="R3" i="6"/>
  <c r="D10" i="7"/>
  <c r="Q2" i="6"/>
  <c r="G2" i="6"/>
  <c r="X24" i="5"/>
  <c r="W24" i="5"/>
  <c r="R18" i="5"/>
  <c r="N17" i="5"/>
  <c r="L17" i="5"/>
  <c r="AN13" i="5"/>
  <c r="AF13" i="5"/>
  <c r="Z13" i="5"/>
  <c r="R13" i="5"/>
  <c r="Q13" i="5"/>
  <c r="P13" i="5"/>
  <c r="H6" i="5"/>
  <c r="E6" i="5"/>
  <c r="D6" i="5"/>
  <c r="IV120" i="4"/>
  <c r="IV119" i="4"/>
  <c r="W116" i="4"/>
  <c r="T116" i="4"/>
  <c r="S116" i="4"/>
  <c r="R116" i="4"/>
  <c r="P116" i="4"/>
  <c r="U115" i="4"/>
  <c r="H115" i="4"/>
  <c r="G115" i="4"/>
  <c r="F115" i="4"/>
  <c r="I115" i="4"/>
  <c r="E115" i="4"/>
  <c r="D115" i="4"/>
  <c r="C115" i="4"/>
  <c r="B115" i="4"/>
  <c r="H114" i="4"/>
  <c r="G114" i="4"/>
  <c r="F114" i="4"/>
  <c r="E114" i="4"/>
  <c r="D114" i="4"/>
  <c r="B114" i="4"/>
  <c r="H113" i="4"/>
  <c r="G113" i="4"/>
  <c r="F113" i="4"/>
  <c r="E113" i="4"/>
  <c r="D113" i="4"/>
  <c r="B113" i="4"/>
  <c r="H112" i="4"/>
  <c r="G112" i="4"/>
  <c r="F112" i="4"/>
  <c r="E112" i="4"/>
  <c r="D112" i="4"/>
  <c r="B112" i="4"/>
  <c r="H111" i="4"/>
  <c r="G111" i="4"/>
  <c r="F111" i="4"/>
  <c r="E111" i="4"/>
  <c r="D111" i="4"/>
  <c r="B111" i="4"/>
  <c r="H110" i="4"/>
  <c r="F110" i="4"/>
  <c r="G110" i="4"/>
  <c r="E110" i="4"/>
  <c r="D110" i="4"/>
  <c r="B110" i="4"/>
  <c r="F109" i="4"/>
  <c r="G109" i="4"/>
  <c r="H109" i="4"/>
  <c r="E109" i="4"/>
  <c r="D109" i="4"/>
  <c r="B109" i="4"/>
  <c r="H108" i="4"/>
  <c r="G108" i="4"/>
  <c r="F108" i="4"/>
  <c r="E108" i="4"/>
  <c r="D108" i="4"/>
  <c r="B108" i="4"/>
  <c r="H107" i="4"/>
  <c r="G107" i="4"/>
  <c r="F107" i="4"/>
  <c r="E107" i="4"/>
  <c r="D107" i="4"/>
  <c r="B107" i="4"/>
  <c r="H106" i="4"/>
  <c r="G106" i="4"/>
  <c r="F106" i="4"/>
  <c r="E106" i="4"/>
  <c r="D106" i="4"/>
  <c r="B106" i="4"/>
  <c r="H105" i="4"/>
  <c r="G105" i="4"/>
  <c r="F105" i="4"/>
  <c r="E105" i="4"/>
  <c r="D105" i="4"/>
  <c r="B105" i="4"/>
  <c r="H104" i="4"/>
  <c r="G104" i="4"/>
  <c r="F104" i="4"/>
  <c r="E104" i="4"/>
  <c r="D104" i="4"/>
  <c r="B104" i="4"/>
  <c r="H103" i="4"/>
  <c r="G103" i="4"/>
  <c r="F103" i="4"/>
  <c r="E103" i="4"/>
  <c r="D103" i="4"/>
  <c r="B103" i="4"/>
  <c r="H102" i="4"/>
  <c r="G102" i="4"/>
  <c r="F102" i="4"/>
  <c r="E102" i="4"/>
  <c r="D102" i="4"/>
  <c r="B102" i="4"/>
  <c r="H101" i="4"/>
  <c r="G101" i="4"/>
  <c r="F101" i="4"/>
  <c r="E101" i="4"/>
  <c r="D101" i="4"/>
  <c r="B101" i="4"/>
  <c r="H100" i="4"/>
  <c r="G100" i="4"/>
  <c r="F100" i="4"/>
  <c r="E100" i="4"/>
  <c r="D100" i="4"/>
  <c r="B100" i="4"/>
  <c r="H99" i="4"/>
  <c r="G99" i="4"/>
  <c r="F99" i="4"/>
  <c r="E99" i="4"/>
  <c r="D99" i="4"/>
  <c r="B99" i="4"/>
  <c r="H98" i="4"/>
  <c r="G98" i="4"/>
  <c r="F98" i="4"/>
  <c r="E98" i="4"/>
  <c r="D98" i="4"/>
  <c r="B98" i="4"/>
  <c r="H97" i="4"/>
  <c r="G97" i="4"/>
  <c r="F97" i="4"/>
  <c r="E97" i="4"/>
  <c r="D97" i="4"/>
  <c r="B97" i="4"/>
  <c r="H96" i="4"/>
  <c r="G96" i="4"/>
  <c r="F96" i="4"/>
  <c r="E96" i="4"/>
  <c r="D96" i="4"/>
  <c r="B96" i="4"/>
  <c r="H95" i="4"/>
  <c r="G95" i="4"/>
  <c r="F95" i="4"/>
  <c r="E95" i="4"/>
  <c r="D95" i="4"/>
  <c r="B95" i="4"/>
  <c r="H94" i="4"/>
  <c r="G94" i="4"/>
  <c r="F94" i="4"/>
  <c r="E94" i="4"/>
  <c r="D94" i="4"/>
  <c r="B94" i="4"/>
  <c r="H93" i="4"/>
  <c r="G93" i="4"/>
  <c r="F93" i="4"/>
  <c r="E93" i="4"/>
  <c r="D93" i="4"/>
  <c r="B93" i="4"/>
  <c r="H92" i="4"/>
  <c r="G92" i="4"/>
  <c r="F92" i="4"/>
  <c r="E92" i="4"/>
  <c r="D92" i="4"/>
  <c r="B92" i="4"/>
  <c r="H91" i="4"/>
  <c r="G91" i="4"/>
  <c r="F91" i="4"/>
  <c r="E91" i="4"/>
  <c r="D91" i="4"/>
  <c r="B91" i="4"/>
  <c r="H90" i="4"/>
  <c r="G90" i="4"/>
  <c r="F90" i="4"/>
  <c r="E90" i="4"/>
  <c r="D90" i="4"/>
  <c r="B90" i="4"/>
  <c r="H89" i="4"/>
  <c r="G89" i="4"/>
  <c r="F89" i="4"/>
  <c r="E89" i="4"/>
  <c r="D89" i="4"/>
  <c r="B89" i="4"/>
  <c r="H88" i="4"/>
  <c r="G88" i="4"/>
  <c r="F88" i="4"/>
  <c r="E88" i="4"/>
  <c r="D88" i="4"/>
  <c r="B88" i="4"/>
  <c r="H87" i="4"/>
  <c r="G87" i="4"/>
  <c r="F87" i="4"/>
  <c r="E87" i="4"/>
  <c r="D87" i="4"/>
  <c r="B87" i="4"/>
  <c r="H86" i="4"/>
  <c r="G86" i="4"/>
  <c r="F86" i="4"/>
  <c r="E86" i="4"/>
  <c r="D86" i="4"/>
  <c r="B86" i="4"/>
  <c r="F85" i="4"/>
  <c r="G85" i="4"/>
  <c r="H85" i="4"/>
  <c r="E85" i="4"/>
  <c r="D85" i="4"/>
  <c r="B85" i="4"/>
  <c r="H84" i="4"/>
  <c r="G84" i="4"/>
  <c r="F84" i="4"/>
  <c r="E84" i="4"/>
  <c r="D84" i="4"/>
  <c r="B84" i="4"/>
  <c r="H83" i="4"/>
  <c r="G83" i="4"/>
  <c r="F83" i="4"/>
  <c r="E83" i="4"/>
  <c r="D83" i="4"/>
  <c r="B83" i="4"/>
  <c r="H82" i="4"/>
  <c r="G82" i="4"/>
  <c r="F82" i="4"/>
  <c r="E82" i="4"/>
  <c r="D82" i="4"/>
  <c r="B82" i="4"/>
  <c r="H81" i="4"/>
  <c r="G81" i="4"/>
  <c r="F81" i="4"/>
  <c r="E81" i="4"/>
  <c r="D81" i="4"/>
  <c r="B81" i="4"/>
  <c r="H80" i="4"/>
  <c r="G80" i="4"/>
  <c r="F80" i="4"/>
  <c r="E80" i="4"/>
  <c r="D80" i="4"/>
  <c r="B80" i="4"/>
  <c r="H79" i="4"/>
  <c r="G79" i="4"/>
  <c r="F79" i="4"/>
  <c r="E79" i="4"/>
  <c r="D79" i="4"/>
  <c r="B79" i="4"/>
  <c r="H78" i="4"/>
  <c r="F78" i="4"/>
  <c r="G78" i="4"/>
  <c r="E78" i="4"/>
  <c r="D78" i="4"/>
  <c r="B78" i="4"/>
  <c r="F77" i="4"/>
  <c r="G77" i="4"/>
  <c r="H77" i="4"/>
  <c r="E77" i="4"/>
  <c r="D77" i="4"/>
  <c r="B77" i="4"/>
  <c r="H76" i="4"/>
  <c r="G76" i="4"/>
  <c r="F76" i="4"/>
  <c r="E76" i="4"/>
  <c r="D76" i="4"/>
  <c r="B76" i="4"/>
  <c r="H75" i="4"/>
  <c r="G75" i="4"/>
  <c r="F75" i="4"/>
  <c r="E75" i="4"/>
  <c r="D75" i="4"/>
  <c r="B75" i="4"/>
  <c r="H74" i="4"/>
  <c r="G74" i="4"/>
  <c r="F74" i="4"/>
  <c r="E74" i="4"/>
  <c r="D74" i="4"/>
  <c r="B74" i="4"/>
  <c r="H73" i="4"/>
  <c r="G73" i="4"/>
  <c r="F73" i="4"/>
  <c r="E73" i="4"/>
  <c r="D73" i="4"/>
  <c r="B73" i="4"/>
  <c r="H72" i="4"/>
  <c r="G72" i="4"/>
  <c r="F72" i="4"/>
  <c r="E72" i="4"/>
  <c r="D72" i="4"/>
  <c r="B72" i="4"/>
  <c r="H71" i="4"/>
  <c r="G71" i="4"/>
  <c r="F71" i="4"/>
  <c r="E71" i="4"/>
  <c r="D71" i="4"/>
  <c r="B71" i="4"/>
  <c r="H70" i="4"/>
  <c r="F70" i="4"/>
  <c r="G70" i="4"/>
  <c r="E70" i="4"/>
  <c r="D70" i="4"/>
  <c r="B70" i="4"/>
  <c r="H69" i="4"/>
  <c r="G69" i="4"/>
  <c r="F69" i="4"/>
  <c r="E69" i="4"/>
  <c r="D69" i="4"/>
  <c r="B69" i="4"/>
  <c r="H68" i="4"/>
  <c r="G68" i="4"/>
  <c r="F68" i="4"/>
  <c r="E68" i="4"/>
  <c r="D68" i="4"/>
  <c r="B68" i="4"/>
  <c r="H67" i="4"/>
  <c r="G67" i="4"/>
  <c r="F67" i="4"/>
  <c r="E67" i="4"/>
  <c r="D67" i="4"/>
  <c r="B67" i="4"/>
  <c r="H66" i="4"/>
  <c r="G66" i="4"/>
  <c r="F66" i="4"/>
  <c r="E66" i="4"/>
  <c r="D66" i="4"/>
  <c r="B66" i="4"/>
  <c r="H65" i="4"/>
  <c r="G65" i="4"/>
  <c r="F65" i="4"/>
  <c r="E65" i="4"/>
  <c r="D65" i="4"/>
  <c r="B65" i="4"/>
  <c r="H64" i="4"/>
  <c r="G64" i="4"/>
  <c r="F64" i="4"/>
  <c r="E64" i="4"/>
  <c r="D64" i="4"/>
  <c r="B64" i="4"/>
  <c r="H63" i="4"/>
  <c r="G63" i="4"/>
  <c r="F63" i="4"/>
  <c r="E63" i="4"/>
  <c r="D63" i="4"/>
  <c r="B63" i="4"/>
  <c r="H62" i="4"/>
  <c r="G62" i="4"/>
  <c r="F62" i="4"/>
  <c r="E62" i="4"/>
  <c r="D62" i="4"/>
  <c r="B62" i="4"/>
  <c r="H61" i="4"/>
  <c r="G61" i="4"/>
  <c r="F61" i="4"/>
  <c r="E61" i="4"/>
  <c r="D61" i="4"/>
  <c r="B61" i="4"/>
  <c r="H60" i="4"/>
  <c r="G60" i="4"/>
  <c r="F60" i="4"/>
  <c r="E60" i="4"/>
  <c r="D60" i="4"/>
  <c r="B60" i="4"/>
  <c r="H59" i="4"/>
  <c r="G59" i="4"/>
  <c r="F59" i="4"/>
  <c r="E59" i="4"/>
  <c r="D59" i="4"/>
  <c r="B59" i="4"/>
  <c r="H58" i="4"/>
  <c r="G58" i="4"/>
  <c r="F58" i="4"/>
  <c r="E58" i="4"/>
  <c r="D58" i="4"/>
  <c r="B58" i="4"/>
  <c r="H57" i="4"/>
  <c r="G57" i="4"/>
  <c r="F57" i="4"/>
  <c r="E57" i="4"/>
  <c r="D57" i="4"/>
  <c r="B57" i="4"/>
  <c r="H56" i="4"/>
  <c r="G56" i="4"/>
  <c r="F56" i="4"/>
  <c r="E56" i="4"/>
  <c r="D56" i="4"/>
  <c r="B56" i="4"/>
  <c r="H55" i="4"/>
  <c r="G55" i="4"/>
  <c r="F55" i="4"/>
  <c r="E55" i="4"/>
  <c r="D55" i="4"/>
  <c r="B55" i="4"/>
  <c r="H54" i="4"/>
  <c r="G54" i="4"/>
  <c r="F54" i="4"/>
  <c r="E54" i="4"/>
  <c r="D54" i="4"/>
  <c r="B54" i="4"/>
  <c r="H53" i="4"/>
  <c r="G53" i="4"/>
  <c r="F53" i="4"/>
  <c r="E53" i="4"/>
  <c r="D53" i="4"/>
  <c r="B53" i="4"/>
  <c r="H52" i="4"/>
  <c r="G52" i="4"/>
  <c r="F52" i="4"/>
  <c r="E52" i="4"/>
  <c r="D52" i="4"/>
  <c r="B52" i="4"/>
  <c r="H51" i="4"/>
  <c r="G51" i="4"/>
  <c r="F51" i="4"/>
  <c r="E51" i="4"/>
  <c r="D51" i="4"/>
  <c r="B51" i="4"/>
  <c r="H50" i="4"/>
  <c r="G50" i="4"/>
  <c r="F50" i="4"/>
  <c r="E50" i="4"/>
  <c r="D50" i="4"/>
  <c r="B50" i="4"/>
  <c r="H49" i="4"/>
  <c r="G49" i="4"/>
  <c r="F49" i="4"/>
  <c r="E49" i="4"/>
  <c r="D49" i="4"/>
  <c r="B49" i="4"/>
  <c r="H48" i="4"/>
  <c r="G48" i="4"/>
  <c r="F48" i="4"/>
  <c r="E48" i="4"/>
  <c r="D48" i="4"/>
  <c r="B48" i="4"/>
  <c r="H47" i="4"/>
  <c r="G47" i="4"/>
  <c r="F47" i="4"/>
  <c r="E47" i="4"/>
  <c r="D47" i="4"/>
  <c r="B47" i="4"/>
  <c r="H46" i="4"/>
  <c r="G46" i="4"/>
  <c r="F46" i="4"/>
  <c r="E46" i="4"/>
  <c r="D46" i="4"/>
  <c r="B46" i="4"/>
  <c r="F45" i="4"/>
  <c r="G45" i="4"/>
  <c r="H45" i="4"/>
  <c r="E45" i="4"/>
  <c r="D45" i="4"/>
  <c r="B45" i="4"/>
  <c r="H44" i="4"/>
  <c r="G44" i="4"/>
  <c r="F44" i="4"/>
  <c r="E44" i="4"/>
  <c r="D44" i="4"/>
  <c r="B44" i="4"/>
  <c r="H43" i="4"/>
  <c r="G43" i="4"/>
  <c r="F43" i="4"/>
  <c r="E43" i="4"/>
  <c r="D43" i="4"/>
  <c r="B43" i="4"/>
  <c r="H42" i="4"/>
  <c r="G42" i="4"/>
  <c r="F42" i="4"/>
  <c r="E42" i="4"/>
  <c r="D42" i="4"/>
  <c r="B42" i="4"/>
  <c r="H41" i="4"/>
  <c r="G41" i="4"/>
  <c r="F41" i="4"/>
  <c r="E41" i="4"/>
  <c r="D41" i="4"/>
  <c r="B41" i="4"/>
  <c r="H40" i="4"/>
  <c r="G40" i="4"/>
  <c r="F40" i="4"/>
  <c r="E40" i="4"/>
  <c r="D40" i="4"/>
  <c r="B40" i="4"/>
  <c r="H39" i="4"/>
  <c r="G39" i="4"/>
  <c r="F39" i="4"/>
  <c r="E39" i="4"/>
  <c r="D39" i="4"/>
  <c r="B39" i="4"/>
  <c r="H38" i="4"/>
  <c r="G38" i="4"/>
  <c r="F38" i="4"/>
  <c r="E38" i="4"/>
  <c r="D38" i="4"/>
  <c r="B38" i="4"/>
  <c r="H37" i="4"/>
  <c r="G37" i="4"/>
  <c r="F37" i="4"/>
  <c r="E37" i="4"/>
  <c r="D37" i="4"/>
  <c r="B37" i="4"/>
  <c r="H36" i="4"/>
  <c r="G36" i="4"/>
  <c r="F36" i="4"/>
  <c r="E36" i="4"/>
  <c r="D36" i="4"/>
  <c r="B36" i="4"/>
  <c r="H35" i="4"/>
  <c r="G35" i="4"/>
  <c r="F35" i="4"/>
  <c r="E35" i="4"/>
  <c r="D35" i="4"/>
  <c r="B35" i="4"/>
  <c r="H34" i="4"/>
  <c r="G34" i="4"/>
  <c r="F34" i="4"/>
  <c r="E34" i="4"/>
  <c r="D34" i="4"/>
  <c r="B34" i="4"/>
  <c r="H33" i="4"/>
  <c r="G33" i="4"/>
  <c r="F33" i="4"/>
  <c r="E33" i="4"/>
  <c r="D33" i="4"/>
  <c r="B33" i="4"/>
  <c r="H32" i="4"/>
  <c r="G32" i="4"/>
  <c r="F32" i="4"/>
  <c r="E32" i="4"/>
  <c r="D32" i="4"/>
  <c r="B32" i="4"/>
  <c r="H31" i="4"/>
  <c r="G31" i="4"/>
  <c r="F31" i="4"/>
  <c r="E31" i="4"/>
  <c r="D31" i="4"/>
  <c r="B31" i="4"/>
  <c r="H30" i="4"/>
  <c r="G30" i="4"/>
  <c r="F30" i="4"/>
  <c r="E30" i="4"/>
  <c r="D30" i="4"/>
  <c r="B30" i="4"/>
  <c r="H29" i="4"/>
  <c r="G29" i="4"/>
  <c r="F29" i="4"/>
  <c r="E29" i="4"/>
  <c r="D29" i="4"/>
  <c r="B29" i="4"/>
  <c r="H28" i="4"/>
  <c r="G28" i="4"/>
  <c r="F28" i="4"/>
  <c r="E28" i="4"/>
  <c r="D28" i="4"/>
  <c r="B28" i="4"/>
  <c r="H27" i="4"/>
  <c r="G27" i="4"/>
  <c r="F27" i="4"/>
  <c r="E27" i="4"/>
  <c r="D27" i="4"/>
  <c r="B27" i="4"/>
  <c r="H26" i="4"/>
  <c r="G26" i="4"/>
  <c r="F26" i="4"/>
  <c r="E26" i="4"/>
  <c r="D26" i="4"/>
  <c r="B26" i="4"/>
  <c r="H25" i="4"/>
  <c r="G25" i="4"/>
  <c r="F25" i="4"/>
  <c r="E25" i="4"/>
  <c r="D25" i="4"/>
  <c r="B25" i="4"/>
  <c r="H24" i="4"/>
  <c r="G24" i="4"/>
  <c r="F24" i="4"/>
  <c r="E24" i="4"/>
  <c r="D24" i="4"/>
  <c r="B24" i="4"/>
  <c r="H23" i="4"/>
  <c r="G23" i="4"/>
  <c r="F23" i="4"/>
  <c r="E23" i="4"/>
  <c r="D23" i="4"/>
  <c r="B23" i="4"/>
  <c r="H22" i="4"/>
  <c r="G22" i="4"/>
  <c r="F22" i="4"/>
  <c r="E22" i="4"/>
  <c r="D22" i="4"/>
  <c r="B22" i="4"/>
  <c r="F21" i="4"/>
  <c r="G21" i="4"/>
  <c r="H21" i="4"/>
  <c r="E21" i="4"/>
  <c r="D21" i="4"/>
  <c r="B21" i="4"/>
  <c r="H20" i="4"/>
  <c r="G20" i="4"/>
  <c r="F20" i="4"/>
  <c r="E20" i="4"/>
  <c r="D20" i="4"/>
  <c r="B20" i="4"/>
  <c r="H19" i="4"/>
  <c r="G19" i="4"/>
  <c r="F19" i="4"/>
  <c r="E19" i="4"/>
  <c r="D19" i="4"/>
  <c r="B19" i="4"/>
  <c r="H18" i="4"/>
  <c r="G18" i="4"/>
  <c r="F18" i="4"/>
  <c r="E18" i="4"/>
  <c r="D18" i="4"/>
  <c r="B18" i="4"/>
  <c r="H17" i="4"/>
  <c r="G17" i="4"/>
  <c r="F17" i="4"/>
  <c r="E17" i="4"/>
  <c r="D17" i="4"/>
  <c r="B17" i="4"/>
  <c r="H16" i="4"/>
  <c r="G16" i="4"/>
  <c r="F16" i="4"/>
  <c r="E16" i="4"/>
  <c r="D16" i="4"/>
  <c r="B16" i="4"/>
  <c r="H15" i="4"/>
  <c r="G15" i="4"/>
  <c r="F15" i="4"/>
  <c r="E15" i="4"/>
  <c r="D15" i="4"/>
  <c r="B15" i="4"/>
  <c r="H14" i="4"/>
  <c r="G14" i="4"/>
  <c r="F14" i="4"/>
  <c r="E14" i="4"/>
  <c r="D14" i="4"/>
  <c r="B14" i="4"/>
  <c r="H13" i="4"/>
  <c r="G13" i="4"/>
  <c r="F13" i="4"/>
  <c r="E13" i="4"/>
  <c r="D13" i="4"/>
  <c r="B13" i="4"/>
  <c r="H12" i="4"/>
  <c r="G12" i="4"/>
  <c r="F12" i="4"/>
  <c r="E12" i="4"/>
  <c r="D12" i="4"/>
  <c r="B12" i="4"/>
  <c r="H11" i="4"/>
  <c r="H116" i="4"/>
  <c r="G11" i="4"/>
  <c r="G116" i="4"/>
  <c r="F11" i="4"/>
  <c r="E11" i="4"/>
  <c r="D11" i="4"/>
  <c r="B11" i="4"/>
  <c r="F6" i="4"/>
  <c r="G5" i="4"/>
  <c r="F5" i="4"/>
  <c r="U4" i="4"/>
  <c r="H4" i="4"/>
  <c r="G4" i="4"/>
  <c r="F4" i="4"/>
  <c r="I4" i="4"/>
  <c r="E4" i="4"/>
  <c r="D4" i="4"/>
  <c r="C4" i="4"/>
  <c r="B4" i="4"/>
  <c r="T66" i="3"/>
  <c r="S66" i="3"/>
  <c r="R66" i="3"/>
  <c r="H66" i="3"/>
  <c r="G66" i="3"/>
  <c r="F66" i="3"/>
  <c r="E66" i="3"/>
  <c r="D66" i="3"/>
  <c r="C66" i="3"/>
  <c r="X65" i="3"/>
  <c r="W65" i="3"/>
  <c r="V65" i="3"/>
  <c r="U65" i="3"/>
  <c r="I65" i="3"/>
  <c r="I66" i="3"/>
  <c r="AU10" i="7"/>
  <c r="X2" i="3"/>
  <c r="W2" i="3"/>
  <c r="V2" i="3"/>
  <c r="U2" i="3"/>
  <c r="I2" i="3"/>
  <c r="IR83" i="2"/>
  <c r="Z10" i="7"/>
  <c r="IQ83" i="2"/>
  <c r="AN10" i="7"/>
  <c r="IQ45" i="2"/>
  <c r="IQ44" i="2"/>
  <c r="P10" i="7"/>
  <c r="U116" i="4"/>
  <c r="F116" i="4"/>
  <c r="U66" i="3"/>
  <c r="V66" i="3"/>
  <c r="W66" i="3"/>
  <c r="X66" i="3"/>
  <c r="I116" i="4"/>
</calcChain>
</file>

<file path=xl/sharedStrings.xml><?xml version="1.0" encoding="utf-8"?>
<sst xmlns="http://schemas.openxmlformats.org/spreadsheetml/2006/main" count="1421" uniqueCount="723">
  <si>
    <t>NSDL e-TDS Return Preparation Utility (RPU)</t>
  </si>
  <si>
    <t>This RPU is property of NSDL. This has been made available on NSDL TIN website - www.tin-nsdl.com as a free download.</t>
  </si>
  <si>
    <r>
      <rPr>
        <sz val="10"/>
        <color rgb="FFFF00FF"/>
        <rFont val="Arial"/>
        <family val="2"/>
      </rPr>
      <t xml:space="preserve">Purpose - </t>
    </r>
    <r>
      <rPr>
        <sz val="10"/>
        <color rgb="FF000080"/>
        <rFont val="Arial"/>
        <family val="2"/>
      </rPr>
      <t xml:space="preserve">
This utility is for preparation of quarterly returns for F.Y. 2005 - 06. If you wish to prepare returns for F.Y. 2004 - 05 or prior, then a different RPU (latest version 4.80) should be used. This version is meant for preparation of regular (original) returns only where number of deductee records do not exceed 20000. </t>
    </r>
  </si>
  <si>
    <r>
      <rPr>
        <sz val="10"/>
        <color rgb="FFFF00FF"/>
        <rFont val="Arial"/>
        <family val="2"/>
      </rPr>
      <t xml:space="preserve">Pre-requisites - </t>
    </r>
    <r>
      <rPr>
        <sz val="10"/>
        <color rgb="FF000080"/>
        <rFont val="Arial"/>
        <family val="2"/>
      </rPr>
      <t xml:space="preserve">
a) This RPU can be run on any computer with Microsoft Office - Excel 97 or above. It is required that security level is set at medium for proper running of the macros. This may be checked from Tools -  Macro - Security options. If while opening the RPU, system asks whether to disable or enable the macro, please click on enable macro option. 
b) Please ensure that the date format in your machine is dd/mm/yyyy and date is correct before using the RPU.
</t>
    </r>
  </si>
  <si>
    <t xml:space="preserve">Important instructions for using the Return Preparation Utility (RPU) version 3.22 - </t>
  </si>
  <si>
    <t xml:space="preserve">Please do not make any change in the format of the file. There are some hidden rows, columns and sheets which should not be unhidden. 
</t>
  </si>
  <si>
    <t xml:space="preserve">Do not use paste data from other sources in the file in such a fashion which may result in loss of validations/formulae provided for cells. </t>
  </si>
  <si>
    <t xml:space="preserve">Date should always be entered in dd-mm-yyyy format. </t>
  </si>
  <si>
    <t>Nowhere in the file, date should exceed the current date.</t>
  </si>
  <si>
    <t xml:space="preserve">Deductor should provide an Indian address in the return. TAN must be quoted compusorily.  </t>
  </si>
  <si>
    <t xml:space="preserve">If the drop down list has been provided for any column, then the value should be picked from the given list only. </t>
  </si>
  <si>
    <t>Challan Serial Number should be selected from drop-down for all deductee detail records in Annexure-I.  This is mandatory for all the rows in Annexure-I.</t>
  </si>
  <si>
    <t>If additional rows are required for data entry then, please use the 'insert row' button. Put the cursor at the row below which you need the row/s to be inserted. Clicking this option, it will ask for number of row/s to be inserted. For deletion of rows use 'delete row' button. Clicking this option, current row (ie where the cursor is located) will get deleted.</t>
  </si>
  <si>
    <t xml:space="preserve">Date of payment/credit to deductee or date of collection/debit from party should always be within the financial year relevant to the quarter for which the return is being prepared. </t>
  </si>
  <si>
    <t xml:space="preserve">If there is no amount to be mentioned in any of the amount column, then 0 (zero) must be mentioned. Amount field should not be left blank.  </t>
  </si>
  <si>
    <t xml:space="preserve">In PAN field for deductee/party, proper PAN, if available, should be written. If PAN of the deductee/party is not available then PANNOTAVBL should be stated in the respective cell. If the PAN furnished by deductee is not proper (ie not a ten digit alphanumeric code) then PANINVALID should be stated in the respective cell. If the employee has applied for PAN, PANAPPLIED should be mentioned. </t>
  </si>
  <si>
    <r>
      <rPr>
        <b/>
        <sz val="12"/>
        <color rgb="FFFF00FF"/>
        <rFont val="Arial"/>
        <family val="2"/>
      </rPr>
      <t>Nil Return -</t>
    </r>
    <r>
      <rPr>
        <sz val="10"/>
        <color rgb="FFFF00FF"/>
        <rFont val="Arial"/>
        <family val="2"/>
      </rPr>
      <t xml:space="preserve"> </t>
    </r>
    <r>
      <rPr>
        <sz val="10"/>
        <color rgb="FF0000FF"/>
        <rFont val="Arial"/>
        <family val="2"/>
      </rPr>
      <t xml:space="preserve">This RPU can be used to prepare a return without a challan and/or deductee. If there is no challan ie when no tax has been deposited, then challan sheet should be filled as below - </t>
    </r>
  </si>
  <si>
    <t>Field</t>
  </si>
  <si>
    <t>Value</t>
  </si>
  <si>
    <t>Srl. No. (col. no. 401)</t>
  </si>
  <si>
    <t>Section code (section relevant to the nature of payment, col. no. 402)</t>
  </si>
  <si>
    <t>From drop down menu</t>
  </si>
  <si>
    <t>Amt. fields ie TDS, Surcharge, Edu. Cess, Interest and Other (col. no. 403 to 407)</t>
  </si>
  <si>
    <t>0 (zero)</t>
  </si>
  <si>
    <t>Cheque / DD number and BSR Code (col. no. 409 and 410)</t>
  </si>
  <si>
    <t>Blank</t>
  </si>
  <si>
    <t>Date on which tax deposited (col. no. 411) last day of respective quarter e.g. for quarter 1</t>
  </si>
  <si>
    <t>Transfer voucher / Challan serial No. (col. no. 412)</t>
  </si>
  <si>
    <t>Whether TDS deposited by book entry? Yes/No (col. no. 413)</t>
  </si>
  <si>
    <t>Interest Rs.</t>
  </si>
  <si>
    <t>Other Rs.</t>
  </si>
  <si>
    <t xml:space="preserve">If there is no deductee, then deductee sheet should be left blank totally. No value should be entered in any cell. </t>
  </si>
  <si>
    <t>After the data entry is over, return file should be created by clicking - create file button which is available on top of the last Annexure. The output of the RPU gets saved by default name (e.g 'FORM26Q1' for quarter 1) on 'C' drive. The location and name of the file can be changed afterwards.</t>
  </si>
  <si>
    <t>This file should be validated with the latest File Validation Utility (current version - 2.08). Upload file created by FVU ie .FVU file should be copied on a CD/floppy and be submitted to any TIN-FC or may be filed through Online return filing facility available on www.tin-nsdl.com   It may be noted that the FVU for returns for F.Y. 2005-06 is different from the FVU used for previous financial years.</t>
  </si>
  <si>
    <t>If return is being filed through a TIN-FC, then CD/floppy should be accompanied by Form 27A in physical form. Please note that this form needs to be prepared separately. Format of same is available on www.tin-nsdl.com</t>
  </si>
  <si>
    <r>
      <rPr>
        <b/>
        <sz val="10"/>
        <color rgb="FF0000FF"/>
        <rFont val="Arial"/>
        <family val="2"/>
      </rPr>
      <t>Caution -</t>
    </r>
    <r>
      <rPr>
        <sz val="10"/>
        <color rgb="FF0000FF"/>
        <rFont val="Arial"/>
        <family val="2"/>
      </rPr>
      <t xml:space="preserve"> It may be noted this RPU has been provided with a view to help deductors / collectors in preparation of their returns not exceeding 20000 deductee records. While all necessary care has been taken by NSDL, deductors / collectors are advised to ensure the correctness of their return in all respects, including but not limited to its conformity with the applicable rules before the submission of same.</t>
    </r>
  </si>
  <si>
    <t xml:space="preserve">NSDL does not assume any responsibility in respect of performance or output of the RPU in any manner. </t>
  </si>
  <si>
    <t xml:space="preserve">It should be noted that RPU and FVU are subject to modifications by NSDL. Hence the latest available version on our website should be used. </t>
  </si>
  <si>
    <t xml:space="preserve">For further details refer Deductors' Manual and Do's and Dont's available on www.tin-nsdl.com </t>
  </si>
  <si>
    <t>Form No.</t>
  </si>
  <si>
    <t>26Q</t>
  </si>
  <si>
    <t>(See Sections 193, 194, 194A, 194B, 194BB, 194C, 194D, 194EE, 194F, 194G, 194H, 194I, 194J, 194LA and rule 31A)</t>
  </si>
  <si>
    <t>Quarterly statement of deduction of tax under sub-section (3) of section 200 of Income Tax Act, 1961 in respect of all payments other than Salary</t>
  </si>
  <si>
    <t>for the quarter ended</t>
  </si>
  <si>
    <t>June</t>
  </si>
  <si>
    <t>(year)</t>
  </si>
  <si>
    <t>(a) Tax deduction Account No.</t>
  </si>
  <si>
    <t>BLRE09064G</t>
  </si>
  <si>
    <t>(c) Financial Year</t>
  </si>
  <si>
    <t>2006-2007</t>
  </si>
  <si>
    <t>(b) Permanent Account No.</t>
  </si>
  <si>
    <t>AAGFE9120K</t>
  </si>
  <si>
    <t>(d) Assessment Year</t>
  </si>
  <si>
    <t>(e) Is this a revised return</t>
  </si>
  <si>
    <t>No</t>
  </si>
  <si>
    <t/>
  </si>
  <si>
    <t xml:space="preserve"> (Yes / no )</t>
  </si>
  <si>
    <t>Particulars of the deductor</t>
  </si>
  <si>
    <t>(a) Name</t>
  </si>
  <si>
    <r>
      <rPr>
        <b/>
        <sz val="9"/>
        <color rgb="FF0000FF"/>
        <rFont val="Arial"/>
        <family val="2"/>
      </rPr>
      <t xml:space="preserve">(b) Type of deductor </t>
    </r>
    <r>
      <rPr>
        <b/>
        <vertAlign val="superscript"/>
        <sz val="9"/>
        <color rgb="FF0000FF"/>
        <rFont val="Arial"/>
        <family val="2"/>
      </rPr>
      <t>1</t>
    </r>
  </si>
  <si>
    <t>Others</t>
  </si>
  <si>
    <t>(c) Branch / division (if any)</t>
  </si>
  <si>
    <t>(d) Address</t>
  </si>
  <si>
    <t xml:space="preserve">     Flat No.</t>
  </si>
  <si>
    <t>Name of the premises / building</t>
  </si>
  <si>
    <t>Karania Chambers</t>
  </si>
  <si>
    <t xml:space="preserve">     Road / street / lane</t>
  </si>
  <si>
    <t xml:space="preserve">     Area / location</t>
  </si>
  <si>
    <t>Basaweshwaranagar</t>
  </si>
  <si>
    <t xml:space="preserve">     Town / City / District</t>
  </si>
  <si>
    <t>Bengaluru</t>
  </si>
  <si>
    <t xml:space="preserve">     State</t>
  </si>
  <si>
    <t>KARNATAKA</t>
  </si>
  <si>
    <t xml:space="preserve">     Pin Code</t>
  </si>
  <si>
    <t xml:space="preserve">     Telephone No.</t>
  </si>
  <si>
    <t>Has address changed since last return ?</t>
  </si>
  <si>
    <t>N</t>
  </si>
  <si>
    <t xml:space="preserve">     E-mail </t>
  </si>
  <si>
    <t>Particulars of the person responsible for deduction of tax</t>
  </si>
  <si>
    <t>Anand Krishnamurthy</t>
  </si>
  <si>
    <t xml:space="preserve">     Designation</t>
  </si>
  <si>
    <t>CEO</t>
  </si>
  <si>
    <t xml:space="preserve">    AO Approval &amp; Number</t>
  </si>
  <si>
    <t>Do you want to use online facility for furnishing the statement?(Yes/No)</t>
  </si>
  <si>
    <t>Central/Other Government</t>
  </si>
  <si>
    <t>(For more details of online regisration for filling statement refer http:\\tin-nsdl.com)</t>
  </si>
  <si>
    <t>September</t>
  </si>
  <si>
    <t>December</t>
  </si>
  <si>
    <t>March</t>
  </si>
  <si>
    <t>2005-2006</t>
  </si>
  <si>
    <t>2007-2008</t>
  </si>
  <si>
    <t>2008-2009</t>
  </si>
  <si>
    <t>2009-2010</t>
  </si>
  <si>
    <t>2010-2011</t>
  </si>
  <si>
    <t>2011-2012</t>
  </si>
  <si>
    <t>2012-2013</t>
  </si>
  <si>
    <t>ANDAMAN AND NICOBAR ISLANDS</t>
  </si>
  <si>
    <t>ANDHRA PRADESH</t>
  </si>
  <si>
    <t>ARUNACHAL PRADESH</t>
  </si>
  <si>
    <t>ASSAM</t>
  </si>
  <si>
    <t>BIHAR</t>
  </si>
  <si>
    <t>CHANDIGARH</t>
  </si>
  <si>
    <t>CHHATISHGARH</t>
  </si>
  <si>
    <t>DADRA &amp; NAGAR HAVELI</t>
  </si>
  <si>
    <t>DAMAN &amp; DIU</t>
  </si>
  <si>
    <t>DELHI</t>
  </si>
  <si>
    <t>GOA</t>
  </si>
  <si>
    <t>GUJARAT</t>
  </si>
  <si>
    <t>HARYANA</t>
  </si>
  <si>
    <t>HIMACHAL PRADESH</t>
  </si>
  <si>
    <t>JAMMU &amp; KASHMIR</t>
  </si>
  <si>
    <t>JHARKHAND</t>
  </si>
  <si>
    <t>KERALA</t>
  </si>
  <si>
    <t>LAKHSWADEEP</t>
  </si>
  <si>
    <t>MADHYA PRADESH</t>
  </si>
  <si>
    <t>MAHARASHTRA</t>
  </si>
  <si>
    <t>MANIPUR</t>
  </si>
  <si>
    <t>MEGHALAYA</t>
  </si>
  <si>
    <t>MIZORAM</t>
  </si>
  <si>
    <t>NAGALAND</t>
  </si>
  <si>
    <t>ORISSA</t>
  </si>
  <si>
    <t>OTHERS</t>
  </si>
  <si>
    <t>PONDICHERRY</t>
  </si>
  <si>
    <t>PUNJAB</t>
  </si>
  <si>
    <t>RAJASTHAN</t>
  </si>
  <si>
    <t>SIKKIM</t>
  </si>
  <si>
    <t>TAMILNADU</t>
  </si>
  <si>
    <t>TRIPURA</t>
  </si>
  <si>
    <t>UTTAR PRADESH</t>
  </si>
  <si>
    <t>UTTARANCHAL</t>
  </si>
  <si>
    <t>WEST BENGAL</t>
  </si>
  <si>
    <t xml:space="preserve">4. Details of tax deducted and paid to the credit of the Central Government </t>
  </si>
  <si>
    <t>Sr. No.</t>
  </si>
  <si>
    <t>Section Code</t>
  </si>
  <si>
    <t>TDS            Rs.</t>
  </si>
  <si>
    <t>Surcharge       
Rs.</t>
  </si>
  <si>
    <t>Education Cess          
Rs.</t>
  </si>
  <si>
    <t>Interest        Rs.</t>
  </si>
  <si>
    <t xml:space="preserve">Others         Rs. </t>
  </si>
  <si>
    <t>Last Total  tax deposited         Rs.</t>
  </si>
  <si>
    <t>Total  tax deposit         Rs. (403+404+405+406+407)</t>
  </si>
  <si>
    <r>
      <rPr>
        <sz val="9"/>
        <color rgb="FF0000FF"/>
        <rFont val="Arial"/>
        <family val="2"/>
      </rPr>
      <t xml:space="preserve">Cheque / DD No.      </t>
    </r>
    <r>
      <rPr>
        <i/>
        <sz val="9"/>
        <color rgb="FF0000FF"/>
        <rFont val="Arial"/>
        <family val="2"/>
      </rPr>
      <t xml:space="preserve"> (if any)</t>
    </r>
  </si>
  <si>
    <t>Last BSR code</t>
  </si>
  <si>
    <t>BSR code</t>
  </si>
  <si>
    <t>Last Date on which tax deposited</t>
  </si>
  <si>
    <t>Date on which tax deposited</t>
  </si>
  <si>
    <t>Last Transfer voucher / Challan serial No.</t>
  </si>
  <si>
    <r>
      <rPr>
        <sz val="9"/>
        <color rgb="FF0000FF"/>
        <rFont val="Arial"/>
        <family val="2"/>
      </rPr>
      <t>Transfer voucher / Challan serial No.</t>
    </r>
    <r>
      <rPr>
        <vertAlign val="superscript"/>
        <sz val="9"/>
        <color rgb="FF0000FF"/>
        <rFont val="Arial"/>
        <family val="2"/>
      </rPr>
      <t>2</t>
    </r>
  </si>
  <si>
    <r>
      <rPr>
        <sz val="9"/>
        <color rgb="FF0000FF"/>
        <rFont val="Arial"/>
        <family val="2"/>
      </rPr>
      <t xml:space="preserve">Whether TDS deposited by book entry? Yes/No </t>
    </r>
    <r>
      <rPr>
        <vertAlign val="superscript"/>
        <sz val="9"/>
        <color rgb="FF0000FF"/>
        <rFont val="Arial"/>
        <family val="2"/>
      </rPr>
      <t>3</t>
    </r>
  </si>
  <si>
    <t>Interest         Rs.</t>
  </si>
  <si>
    <t>Others          Rs.</t>
  </si>
  <si>
    <t>Last Total of Deposit Amount as per challan</t>
  </si>
  <si>
    <t>Total Tax Deposit Amount as per deductee annexure (Total Sum of 425)</t>
  </si>
  <si>
    <t>TDS -Income Tax                 Rs.</t>
  </si>
  <si>
    <t>TDS -Surcharge      Rs.</t>
  </si>
  <si>
    <t>TDS - Cess             Rs.</t>
  </si>
  <si>
    <t>194BB</t>
  </si>
  <si>
    <t>Y</t>
  </si>
  <si>
    <t>94I</t>
  </si>
  <si>
    <t>94J</t>
  </si>
  <si>
    <t>Total</t>
  </si>
  <si>
    <t>5 Details of amounts paid and tax deducted thereon from the deductees (see annexure)</t>
  </si>
  <si>
    <t xml:space="preserve">VERIFICATION </t>
  </si>
  <si>
    <t xml:space="preserve">I, </t>
  </si>
  <si>
    <t>, hereby certify that all the particulars furnished above are correct and complete.</t>
  </si>
  <si>
    <t>Place:</t>
  </si>
  <si>
    <t xml:space="preserve">Signature of person responsible for deducting tax at source </t>
  </si>
  <si>
    <t>Date:</t>
  </si>
  <si>
    <t xml:space="preserve">Name and designation of person responsible for deducting tax at source </t>
  </si>
  <si>
    <t>Notes :</t>
  </si>
  <si>
    <t>(1) Indicate the type of deductor "Central/other Government" or "Others".</t>
  </si>
  <si>
    <t>(2) Government deductors to give particulars of transfer vouchers; other deductors to give particulars of challan no. regarding deposit into bank.</t>
  </si>
  <si>
    <t>(3) Column is relevant only for Government deductors.</t>
  </si>
  <si>
    <t>Blankl</t>
  </si>
  <si>
    <t>194A</t>
  </si>
  <si>
    <t>194B</t>
  </si>
  <si>
    <t>194C</t>
  </si>
  <si>
    <t>194D</t>
  </si>
  <si>
    <t>194EE</t>
  </si>
  <si>
    <t>194F</t>
  </si>
  <si>
    <t>194G</t>
  </si>
  <si>
    <t>194H</t>
  </si>
  <si>
    <t>194I</t>
  </si>
  <si>
    <t>194J</t>
  </si>
  <si>
    <t>194K</t>
  </si>
  <si>
    <t>194LA</t>
  </si>
  <si>
    <t>94A</t>
  </si>
  <si>
    <t>94B</t>
  </si>
  <si>
    <t>4BB</t>
  </si>
  <si>
    <t>94C</t>
  </si>
  <si>
    <t>94D</t>
  </si>
  <si>
    <t>4EE</t>
  </si>
  <si>
    <t>94F</t>
  </si>
  <si>
    <t>94G</t>
  </si>
  <si>
    <t>94H</t>
  </si>
  <si>
    <t>94K</t>
  </si>
  <si>
    <t>94L</t>
  </si>
  <si>
    <t>6CA</t>
  </si>
  <si>
    <t>6CB</t>
  </si>
  <si>
    <t>6CC</t>
  </si>
  <si>
    <t>6CD</t>
  </si>
  <si>
    <t>6CE</t>
  </si>
  <si>
    <t>6CF</t>
  </si>
  <si>
    <t>96A</t>
  </si>
  <si>
    <t>96B</t>
  </si>
  <si>
    <t>96C</t>
  </si>
  <si>
    <t>96D</t>
  </si>
  <si>
    <t>94E</t>
  </si>
  <si>
    <t xml:space="preserve">Annexure - Deductee wise break-up of TDS </t>
  </si>
  <si>
    <t>Details of amounts paid/credited during the quarter ended</t>
  </si>
  <si>
    <t>and of tax deducted at source</t>
  </si>
  <si>
    <t>Challan Serial No.</t>
  </si>
  <si>
    <t>BSR Code of the branch where tax is deposited</t>
  </si>
  <si>
    <t>Date on which tax deposited (dd-mm-yyyy)</t>
  </si>
  <si>
    <t>Transfer voucher / Challan serial No.</t>
  </si>
  <si>
    <t>Section under which payment made</t>
  </si>
  <si>
    <t>Total TDS to be allocated among deductees as in the vertical total of col. 425</t>
  </si>
  <si>
    <t>Interest</t>
  </si>
  <si>
    <t>Total (F+G+H)</t>
  </si>
  <si>
    <t xml:space="preserve">Sr. No. </t>
  </si>
  <si>
    <t>Deductee Code (01-Company, 02-Other than Company)</t>
  </si>
  <si>
    <t>Last PAN of the employee</t>
  </si>
  <si>
    <t>PAN of the deductee</t>
  </si>
  <si>
    <t>Name of the deductee</t>
  </si>
  <si>
    <t>Date of Payment / Credit</t>
  </si>
  <si>
    <t xml:space="preserve">Amount paid / credited Rs. </t>
  </si>
  <si>
    <t xml:space="preserve">Paid by book entry or otherwise </t>
  </si>
  <si>
    <t>TDS                 Rs.</t>
  </si>
  <si>
    <t>Surcharge      Rs.</t>
  </si>
  <si>
    <t>Education     Cess                   Rs.</t>
  </si>
  <si>
    <t xml:space="preserve">Total Tax Deducted (421+422+423)           Rs. </t>
  </si>
  <si>
    <t xml:space="preserve">Last Total Tax Deducted (8+9+10)       Rs. </t>
  </si>
  <si>
    <t xml:space="preserve">Total Tax deposited      Rs. </t>
  </si>
  <si>
    <t xml:space="preserve">Last Total Tax deposited      Rs. </t>
  </si>
  <si>
    <t>Date of deduction</t>
  </si>
  <si>
    <t>Rate at which deducted</t>
  </si>
  <si>
    <t>Reason for non-deduction / lower deduction*</t>
  </si>
  <si>
    <t>A</t>
  </si>
  <si>
    <t>B</t>
  </si>
  <si>
    <t>C</t>
  </si>
  <si>
    <t>D</t>
  </si>
  <si>
    <t>E</t>
  </si>
  <si>
    <t>F</t>
  </si>
  <si>
    <t>G</t>
  </si>
  <si>
    <t>H</t>
  </si>
  <si>
    <t>I</t>
  </si>
  <si>
    <t>ALXPB3406D</t>
  </si>
  <si>
    <t>Chitra</t>
  </si>
  <si>
    <t>I, ______________________, hereby certify that all the particulars furnished above are correct and complete.</t>
  </si>
  <si>
    <t>Note :</t>
  </si>
  <si>
    <t>* Write "A" if the "lower deduction" or "no deduction" is on account of a certificate under Section 197.</t>
  </si>
  <si>
    <t xml:space="preserve">  Write "B' if no deduction is on account of declaration under Section 197A.</t>
  </si>
  <si>
    <t xml:space="preserve"> </t>
  </si>
  <si>
    <t>1</t>
  </si>
  <si>
    <t>2</t>
  </si>
  <si>
    <t>206C</t>
  </si>
  <si>
    <t xml:space="preserve">FH </t>
  </si>
  <si>
    <t>Line Number</t>
  </si>
  <si>
    <t>Record Type</t>
  </si>
  <si>
    <t>File Type</t>
  </si>
  <si>
    <t>Upload Type</t>
  </si>
  <si>
    <t>File Creation Date</t>
  </si>
  <si>
    <t>File Sequence No.</t>
  </si>
  <si>
    <r>
      <rPr>
        <sz val="9"/>
        <color theme="1"/>
        <rFont val="Arial"/>
        <family val="2"/>
      </rPr>
      <t>Uploader Type</t>
    </r>
  </si>
  <si>
    <r>
      <rPr>
        <sz val="9"/>
        <color theme="1"/>
        <rFont val="Arial"/>
        <family val="2"/>
      </rPr>
      <t>TAN of Deductor/TFC Id</t>
    </r>
  </si>
  <si>
    <t xml:space="preserve">Total No. of Batches </t>
  </si>
  <si>
    <t>Record Hash</t>
  </si>
  <si>
    <t>FVU Version</t>
  </si>
  <si>
    <t>File Hash</t>
  </si>
  <si>
    <t>Sam Version</t>
  </si>
  <si>
    <t>SAM Hash</t>
  </si>
  <si>
    <t>SCM Version</t>
  </si>
  <si>
    <t>SCM Hash</t>
  </si>
  <si>
    <t>FH</t>
  </si>
  <si>
    <t>NS1</t>
  </si>
  <si>
    <t>BH</t>
  </si>
  <si>
    <t>Batch Number</t>
  </si>
  <si>
    <r>
      <rPr>
        <sz val="9"/>
        <color theme="1"/>
        <rFont val="Arial"/>
        <family val="2"/>
      </rPr>
      <t>Count of Challan/transfer voucher Records</t>
    </r>
  </si>
  <si>
    <t>Form Number</t>
  </si>
  <si>
    <t>Transaction Type</t>
  </si>
  <si>
    <r>
      <rPr>
        <sz val="9"/>
        <color rgb="FF000000"/>
        <rFont val="Arial"/>
        <family val="2"/>
      </rPr>
      <t>Batch Updation Indicator</t>
    </r>
  </si>
  <si>
    <t>Original RRR No. (RRR Number of REGULAR File)</t>
  </si>
  <si>
    <t xml:space="preserve">Previous RRR Number </t>
  </si>
  <si>
    <t>RRR Number</t>
  </si>
  <si>
    <t>RRR Date</t>
  </si>
  <si>
    <r>
      <rPr>
        <sz val="9"/>
        <color rgb="FF000000"/>
        <rFont val="Arial"/>
        <family val="2"/>
      </rPr>
      <t xml:space="preserve">Last TAN of Deductor / Employer </t>
    </r>
    <r>
      <rPr>
        <b/>
        <sz val="9"/>
        <color rgb="FF000000"/>
        <rFont val="Arial"/>
        <family val="2"/>
      </rPr>
      <t>( Used for Verification)</t>
    </r>
  </si>
  <si>
    <r>
      <rPr>
        <sz val="9"/>
        <color theme="1"/>
        <rFont val="Arial"/>
        <family val="2"/>
      </rPr>
      <t>TAN of Deductor / Employer</t>
    </r>
  </si>
  <si>
    <t>Filler 1</t>
  </si>
  <si>
    <r>
      <rPr>
        <sz val="9"/>
        <color theme="1"/>
        <rFont val="Arial"/>
        <family val="2"/>
      </rPr>
      <t>PAN of Deductor / Employer</t>
    </r>
  </si>
  <si>
    <t>Assessment Yr</t>
  </si>
  <si>
    <t>Financial Yr</t>
  </si>
  <si>
    <t>Period</t>
  </si>
  <si>
    <r>
      <rPr>
        <sz val="9"/>
        <color theme="1"/>
        <rFont val="Arial"/>
        <family val="2"/>
      </rPr>
      <t>Name of Employer / Deductor</t>
    </r>
  </si>
  <si>
    <r>
      <rPr>
        <sz val="9"/>
        <color rgb="FF000000"/>
        <rFont val="Arial"/>
        <family val="2"/>
      </rPr>
      <t>Employer  / Deductor Branch/ Division</t>
    </r>
  </si>
  <si>
    <r>
      <rPr>
        <sz val="9"/>
        <color theme="1"/>
        <rFont val="Arial"/>
        <family val="2"/>
      </rPr>
      <t>Employer / Deductor Address1</t>
    </r>
  </si>
  <si>
    <r>
      <rPr>
        <sz val="9"/>
        <color theme="1"/>
        <rFont val="Arial"/>
        <family val="2"/>
      </rPr>
      <t>Employer  / Deductor Address2</t>
    </r>
  </si>
  <si>
    <r>
      <rPr>
        <sz val="9"/>
        <color theme="1"/>
        <rFont val="Arial"/>
        <family val="2"/>
      </rPr>
      <t>Employer  / Deductor Address3</t>
    </r>
  </si>
  <si>
    <r>
      <rPr>
        <sz val="9"/>
        <color theme="1"/>
        <rFont val="Arial"/>
        <family val="2"/>
      </rPr>
      <t>Employer  / Deductor Address4</t>
    </r>
  </si>
  <si>
    <r>
      <rPr>
        <sz val="9"/>
        <color theme="1"/>
        <rFont val="Arial"/>
        <family val="2"/>
      </rPr>
      <t>Employer  / Deductor Address5</t>
    </r>
  </si>
  <si>
    <r>
      <rPr>
        <sz val="9"/>
        <color theme="1"/>
        <rFont val="Arial"/>
        <family val="2"/>
      </rPr>
      <t>Employer  / Deductor State</t>
    </r>
  </si>
  <si>
    <r>
      <rPr>
        <sz val="9"/>
        <color theme="1"/>
        <rFont val="Arial"/>
        <family val="2"/>
      </rPr>
      <t>Employer  / Deductor PIN</t>
    </r>
  </si>
  <si>
    <r>
      <rPr>
        <sz val="9"/>
        <color rgb="FF000000"/>
        <rFont val="Arial"/>
        <family val="2"/>
      </rPr>
      <t>Employer  / Deductor's Email ID</t>
    </r>
  </si>
  <si>
    <r>
      <rPr>
        <sz val="9"/>
        <color rgb="FF000000"/>
        <rFont val="Arial"/>
        <family val="2"/>
      </rPr>
      <t>Employer  / Deductor's STD</t>
    </r>
  </si>
  <si>
    <r>
      <rPr>
        <sz val="9"/>
        <color rgb="FF000000"/>
        <rFont val="Arial"/>
        <family val="2"/>
      </rPr>
      <t>Employer  / Deductor's Tel-Phone No</t>
    </r>
  </si>
  <si>
    <r>
      <rPr>
        <sz val="9"/>
        <color theme="1"/>
        <rFont val="Arial"/>
        <family val="2"/>
      </rPr>
      <t>Change of Address of employer / Deductor  since last Return</t>
    </r>
  </si>
  <si>
    <r>
      <rPr>
        <sz val="9"/>
        <color rgb="FF000000"/>
        <rFont val="Arial"/>
        <family val="2"/>
      </rPr>
      <t>Deductor Type</t>
    </r>
  </si>
  <si>
    <t>Name of Person responsible for paying salary / Deduction</t>
  </si>
  <si>
    <t>Designation of the Person responsible for paying salary / Deduction</t>
  </si>
  <si>
    <t>Responsible Person's  Address1</t>
  </si>
  <si>
    <t>Responsible Person's  Address2</t>
  </si>
  <si>
    <t>Responsible Person's  Address3</t>
  </si>
  <si>
    <t>Responsible Person's  Address4</t>
  </si>
  <si>
    <t>Responsible Person's  Address5</t>
  </si>
  <si>
    <t>Responsible Person's State</t>
  </si>
  <si>
    <t>Responsible Person's PIN</t>
  </si>
  <si>
    <t>Responsible Person's Email ID -1</t>
  </si>
  <si>
    <t>Remarks</t>
  </si>
  <si>
    <t>Responsible Person's STD CODE</t>
  </si>
  <si>
    <t>Responsible Person's Tel-Phone No:</t>
  </si>
  <si>
    <t>Change of Address of Responsible person since last Return</t>
  </si>
  <si>
    <r>
      <rPr>
        <sz val="9"/>
        <color theme="1"/>
        <rFont val="Arial"/>
        <family val="2"/>
      </rPr>
      <t>Batch Total of - Total of Deposit Amount as per Challan</t>
    </r>
  </si>
  <si>
    <t>TDS Circle where annual return / statement under section 206 is to be filed.</t>
  </si>
  <si>
    <t xml:space="preserve">Count of Salary Details  Records </t>
  </si>
  <si>
    <t>Batch Total of - Gross Total Income as per Salary Detail</t>
  </si>
  <si>
    <t>Ao Approval</t>
  </si>
  <si>
    <t>Ao Number</t>
  </si>
  <si>
    <t>MUMN05226E</t>
  </si>
  <si>
    <t>AAACN2082N</t>
  </si>
  <si>
    <t>Q1</t>
  </si>
  <si>
    <t>National Securities Depository Limited</t>
  </si>
  <si>
    <t>N. A.</t>
  </si>
  <si>
    <t>4th Floor,</t>
  </si>
  <si>
    <t>Trade World</t>
  </si>
  <si>
    <t>Kamala Mills Compound</t>
  </si>
  <si>
    <t>Senapati Bapat Marg</t>
  </si>
  <si>
    <t>Mumbai</t>
  </si>
  <si>
    <t>tejas@nsdl.co.in</t>
  </si>
  <si>
    <t>O</t>
  </si>
  <si>
    <t>Tejas K Desai</t>
  </si>
  <si>
    <t>AVP</t>
  </si>
  <si>
    <t>tejasd@nsdl.co.in</t>
  </si>
  <si>
    <t>Form!AG12</t>
  </si>
  <si>
    <t>Form!AG13</t>
  </si>
  <si>
    <t>Form!M8</t>
  </si>
  <si>
    <t>Form!M10</t>
  </si>
  <si>
    <t>Form!AG10</t>
  </si>
  <si>
    <t>Form!Ag8</t>
  </si>
  <si>
    <t>Form!W6</t>
  </si>
  <si>
    <t>Form!M17</t>
  </si>
  <si>
    <t>Form!M19</t>
  </si>
  <si>
    <t>Form!M21</t>
  </si>
  <si>
    <t>Form!M22</t>
  </si>
  <si>
    <t>Form!M23</t>
  </si>
  <si>
    <t>Form!M24</t>
  </si>
  <si>
    <t>Form!m25</t>
  </si>
  <si>
    <t>Form!M26</t>
  </si>
  <si>
    <t>Form!M27</t>
  </si>
  <si>
    <t>Form!m29</t>
  </si>
  <si>
    <t>Form!m28</t>
  </si>
  <si>
    <t>Form!p28</t>
  </si>
  <si>
    <t>Form!An28</t>
  </si>
  <si>
    <t>Form!V18</t>
  </si>
  <si>
    <t>Form!M32</t>
  </si>
  <si>
    <t>Form!m33</t>
  </si>
  <si>
    <t>Form!m34</t>
  </si>
  <si>
    <t>Form!m35</t>
  </si>
  <si>
    <t>Form!m36</t>
  </si>
  <si>
    <t>Form!m37</t>
  </si>
  <si>
    <t>Form!m38</t>
  </si>
  <si>
    <t>Form!m39</t>
  </si>
  <si>
    <t>Form!m40</t>
  </si>
  <si>
    <t>Form!m42</t>
  </si>
  <si>
    <t>Form!m41</t>
  </si>
  <si>
    <t>Form!P41</t>
  </si>
  <si>
    <t>Form!An41</t>
  </si>
  <si>
    <t>Form!M43</t>
  </si>
  <si>
    <t>Form!P43</t>
  </si>
  <si>
    <t>CD</t>
  </si>
  <si>
    <r>
      <rPr>
        <sz val="9"/>
        <color theme="1"/>
        <rFont val="Arial"/>
        <family val="2"/>
      </rPr>
      <t>Challan-Detail Record Number</t>
    </r>
  </si>
  <si>
    <r>
      <rPr>
        <sz val="10"/>
        <color theme="1"/>
        <rFont val="Arial"/>
        <family val="2"/>
      </rPr>
      <t>Count of Deductee Records</t>
    </r>
  </si>
  <si>
    <r>
      <rPr>
        <sz val="9"/>
        <color theme="1"/>
        <rFont val="Arial"/>
        <family val="2"/>
      </rPr>
      <t>NIL Challan Indicator</t>
    </r>
  </si>
  <si>
    <r>
      <rPr>
        <sz val="9"/>
        <color theme="1"/>
        <rFont val="Arial"/>
        <family val="2"/>
      </rPr>
      <t>Challan Updation Indicator</t>
    </r>
  </si>
  <si>
    <t>Filler 2</t>
  </si>
  <si>
    <t>Filler 3</t>
  </si>
  <si>
    <t>Filler 4</t>
  </si>
  <si>
    <r>
      <rPr>
        <sz val="10"/>
        <color theme="1"/>
        <rFont val="Arial"/>
        <family val="2"/>
      </rPr>
      <t>Last Bank Challan No</t>
    </r>
    <r>
      <rPr>
        <b/>
        <sz val="10"/>
        <color theme="1"/>
        <rFont val="Arial"/>
        <family val="2"/>
      </rPr>
      <t xml:space="preserve"> ( Used for Verification)</t>
    </r>
  </si>
  <si>
    <r>
      <rPr>
        <sz val="10"/>
        <color theme="1"/>
        <rFont val="Arial"/>
        <family val="2"/>
      </rPr>
      <t>Bank Challan No</t>
    </r>
  </si>
  <si>
    <r>
      <rPr>
        <sz val="10"/>
        <color theme="1"/>
        <rFont val="Arial"/>
        <family val="2"/>
      </rPr>
      <t xml:space="preserve">Last Transfer Voucher No </t>
    </r>
    <r>
      <rPr>
        <b/>
        <sz val="10"/>
        <color theme="1"/>
        <rFont val="Arial"/>
        <family val="2"/>
      </rPr>
      <t>( Used for Verification)</t>
    </r>
  </si>
  <si>
    <t>Transfer Voucher No</t>
  </si>
  <si>
    <r>
      <rPr>
        <sz val="9"/>
        <color theme="1"/>
        <rFont val="Arial"/>
        <family val="2"/>
      </rPr>
      <t xml:space="preserve">Last Bank-Branch Code </t>
    </r>
    <r>
      <rPr>
        <b/>
        <sz val="9"/>
        <color theme="1"/>
        <rFont val="Arial"/>
        <family val="2"/>
      </rPr>
      <t>( Used for Verification)</t>
    </r>
  </si>
  <si>
    <t>Bank-Branch Code</t>
  </si>
  <si>
    <r>
      <rPr>
        <sz val="10"/>
        <color theme="1"/>
        <rFont val="Arial"/>
        <family val="2"/>
      </rPr>
      <t xml:space="preserve">Last Date of 'Bank Challan No / Transfer Voucher No' </t>
    </r>
    <r>
      <rPr>
        <b/>
        <sz val="10"/>
        <color theme="1"/>
        <rFont val="Arial"/>
        <family val="2"/>
      </rPr>
      <t>( Used for Verification)</t>
    </r>
  </si>
  <si>
    <t>Date of 'Bank Challan No / Transfer Voucher No'</t>
  </si>
  <si>
    <t>Filler 5</t>
  </si>
  <si>
    <t>Filler 6</t>
  </si>
  <si>
    <t>Section</t>
  </si>
  <si>
    <t xml:space="preserve"> 'Oltas -Income Tax '</t>
  </si>
  <si>
    <t xml:space="preserve"> 'Oltas -Surcharge '</t>
  </si>
  <si>
    <t xml:space="preserve"> 'Oltas- Cess'</t>
  </si>
  <si>
    <t>Oltas - Interest Amount</t>
  </si>
  <si>
    <t>Oltas - Others (amount)</t>
  </si>
  <si>
    <t>Total of Deposit Amount as per Challan/Transfer Voucher Number  (  'Oltas -Income Tax ' +   'Oltas -Surcharge '   +    'Oltas- Cess'  +  Oltas - Interest Amount + Oltas - Others (amount) )</t>
  </si>
  <si>
    <r>
      <rPr>
        <sz val="9"/>
        <color theme="1"/>
        <rFont val="Arial"/>
        <family val="2"/>
      </rPr>
      <t>Last Total of Deposit Amount as per Challan</t>
    </r>
    <r>
      <rPr>
        <b/>
        <sz val="9"/>
        <color theme="1"/>
        <rFont val="Arial"/>
        <family val="2"/>
      </rPr>
      <t>( Used for Verification)</t>
    </r>
  </si>
  <si>
    <t>Total Tax Deposit Amount as per deductee annexure (Total Sum of 323/425)</t>
  </si>
  <si>
    <t xml:space="preserve"> 'TDS -Income Tax '</t>
  </si>
  <si>
    <t xml:space="preserve"> 'TDS -Surcharge '</t>
  </si>
  <si>
    <t xml:space="preserve"> 'TDS - Cess'</t>
  </si>
  <si>
    <t xml:space="preserve">Sum of 'Total Income Tax Deducted at Source' ( 'TDS -Income Tax '+  'TDS -Surcharge ' +  'TDS - Cess' ) </t>
  </si>
  <si>
    <t>TDS -  Interest Amount</t>
  </si>
  <si>
    <t>TDS -  Others (amount)</t>
  </si>
  <si>
    <t>Cheque / DD No. (if any)</t>
  </si>
  <si>
    <t>By Book entry / Cash</t>
  </si>
  <si>
    <t>07052005</t>
  </si>
  <si>
    <t>Challan!L7</t>
  </si>
  <si>
    <t>Challan!N7</t>
  </si>
  <si>
    <t>Challan!B7</t>
  </si>
  <si>
    <t>Challan!C7</t>
  </si>
  <si>
    <t>Challan!D7</t>
  </si>
  <si>
    <t>Challan!E7</t>
  </si>
  <si>
    <t>Challan!F7</t>
  </si>
  <si>
    <t>Challan!G7</t>
  </si>
  <si>
    <t>Challan!I7</t>
  </si>
  <si>
    <t>Challan!U7</t>
  </si>
  <si>
    <t>Challan!R7</t>
  </si>
  <si>
    <t>Challan!S7</t>
  </si>
  <si>
    <t>Challan!J7</t>
  </si>
  <si>
    <t>Challan!Q7</t>
  </si>
  <si>
    <t>DD</t>
  </si>
  <si>
    <t>Challan-Detail Record Number</t>
  </si>
  <si>
    <t>Deductee Detail Record No</t>
  </si>
  <si>
    <t>Mode</t>
  </si>
  <si>
    <t>Employee Serial No</t>
  </si>
  <si>
    <t>Deductee Code</t>
  </si>
  <si>
    <r>
      <rPr>
        <sz val="9"/>
        <color rgb="FF000000"/>
        <rFont val="Arial"/>
        <family val="2"/>
      </rPr>
      <t xml:space="preserve">Last Employee PAN </t>
    </r>
    <r>
      <rPr>
        <b/>
        <sz val="9"/>
        <color rgb="FF000000"/>
        <rFont val="Arial"/>
        <family val="2"/>
      </rPr>
      <t>( Used for Verification)</t>
    </r>
  </si>
  <si>
    <t>Employee PAN</t>
  </si>
  <si>
    <r>
      <rPr>
        <sz val="9"/>
        <color rgb="FF000000"/>
        <rFont val="Arial"/>
        <family val="2"/>
      </rPr>
      <t>Last  Employee PAN Ref. No.</t>
    </r>
    <r>
      <rPr>
        <b/>
        <sz val="9"/>
        <color rgb="FF000000"/>
        <rFont val="Arial"/>
        <family val="2"/>
      </rPr>
      <t>( Used for Verification)</t>
    </r>
  </si>
  <si>
    <t>PAN Ref. No.</t>
  </si>
  <si>
    <t>Name of Employee</t>
  </si>
  <si>
    <t xml:space="preserve">TDS -Income Tax for the period  </t>
  </si>
  <si>
    <t xml:space="preserve">TDS -Surcharge  for the period </t>
  </si>
  <si>
    <t>Cess</t>
  </si>
  <si>
    <t xml:space="preserve">Total Income Tax Deducted at Source (TDS+Surcharge+Cess) I.e. (320 / 421 + 321 / 422 + 322 / 424 )  </t>
  </si>
  <si>
    <r>
      <rPr>
        <sz val="9"/>
        <color theme="1"/>
        <rFont val="Arial"/>
        <family val="2"/>
      </rPr>
      <t xml:space="preserve">Last Total Income Tax Deducted at Source (TDS+Surcharge+Cess) </t>
    </r>
    <r>
      <rPr>
        <b/>
        <sz val="9"/>
        <color theme="1"/>
        <rFont val="Arial"/>
        <family val="2"/>
      </rPr>
      <t xml:space="preserve"> ( Used for Verification)</t>
    </r>
  </si>
  <si>
    <t>Total Tax Deposited</t>
  </si>
  <si>
    <r>
      <rPr>
        <sz val="9"/>
        <color theme="1"/>
        <rFont val="Arial"/>
        <family val="2"/>
      </rPr>
      <t xml:space="preserve">Last Total Tax Deposited  </t>
    </r>
    <r>
      <rPr>
        <b/>
        <sz val="9"/>
        <color theme="1"/>
        <rFont val="Arial"/>
        <family val="2"/>
      </rPr>
      <t>( Used for Verification)</t>
    </r>
  </si>
  <si>
    <t>Total Purchase Value</t>
  </si>
  <si>
    <t>Amount of Payment  / Credit ( Rs.)</t>
  </si>
  <si>
    <t>Date on which Amount paid / credited</t>
  </si>
  <si>
    <t>Date on which tax deducted</t>
  </si>
  <si>
    <t>Date of Deposit</t>
  </si>
  <si>
    <t>Rate at which tax deducted</t>
  </si>
  <si>
    <t>Grossing up Indicator</t>
  </si>
  <si>
    <t>Book Entry/Cash Indicator</t>
  </si>
  <si>
    <t>Date of furnishing Tax Deduction Certificate</t>
  </si>
  <si>
    <t>Remarks 1</t>
  </si>
  <si>
    <t>Remarks 2</t>
  </si>
  <si>
    <t>Remarks 3</t>
  </si>
  <si>
    <t>PANNOTAVBL</t>
  </si>
  <si>
    <t>Prakash</t>
  </si>
  <si>
    <t>25052005</t>
  </si>
  <si>
    <t>'Annexure-I'!K11</t>
  </si>
  <si>
    <t>'Annexure-I'!M11</t>
  </si>
  <si>
    <t>'Annexure-I'!N11</t>
  </si>
  <si>
    <t>'Annexure-I'!R11</t>
  </si>
  <si>
    <t>'Annexure-I'!S11</t>
  </si>
  <si>
    <t>'Annexure-I'!T11</t>
  </si>
  <si>
    <t>'Annexure-I'!U11</t>
  </si>
  <si>
    <t>'Annexure-I'!W11</t>
  </si>
  <si>
    <t>'Annexure-I'!P11</t>
  </si>
  <si>
    <t>'Annexure-I'!O11</t>
  </si>
  <si>
    <t>'Annexure-I'!Y11</t>
  </si>
  <si>
    <t>'Annexure-I'!Z11</t>
  </si>
  <si>
    <t>'Annexure-I'!Q11</t>
  </si>
  <si>
    <t>'Annexure-I'!AA11</t>
  </si>
  <si>
    <t xml:space="preserve">Sheet </t>
  </si>
  <si>
    <t xml:space="preserve">Cell </t>
  </si>
  <si>
    <t>R</t>
  </si>
  <si>
    <t>C1</t>
  </si>
  <si>
    <t>C2</t>
  </si>
  <si>
    <t>C3</t>
  </si>
  <si>
    <t>Error R</t>
  </si>
  <si>
    <t>Error  C1</t>
  </si>
  <si>
    <t>Erro C2</t>
  </si>
  <si>
    <t>Type</t>
  </si>
  <si>
    <t>Field On</t>
  </si>
  <si>
    <t>X</t>
  </si>
  <si>
    <t>Error X</t>
  </si>
  <si>
    <t>Salary</t>
  </si>
  <si>
    <t>Challan</t>
  </si>
  <si>
    <t>Annexure</t>
  </si>
  <si>
    <t>Today</t>
  </si>
  <si>
    <t>Date</t>
  </si>
  <si>
    <t>fileType</t>
  </si>
  <si>
    <t>ChallanTotal</t>
  </si>
  <si>
    <t>SalaryDetails</t>
  </si>
  <si>
    <t>C5</t>
  </si>
  <si>
    <t>Error C5</t>
  </si>
  <si>
    <t>L7</t>
  </si>
  <si>
    <t>Please enter BSR Code</t>
  </si>
  <si>
    <t>A7</t>
  </si>
  <si>
    <t>Form</t>
  </si>
  <si>
    <t>M8</t>
  </si>
  <si>
    <t>L10</t>
  </si>
  <si>
    <t xml:space="preserve">TAN in Form &amp; Annexure should be 10 digit alphanumeric code </t>
  </si>
  <si>
    <t>TAN in Form &amp; Annexure Should Be 10 Characters</t>
  </si>
  <si>
    <t>M10</t>
  </si>
  <si>
    <t xml:space="preserve">PAN in Form &amp; Annexure should be 10 digit alphanumeric code </t>
  </si>
  <si>
    <t>PAN in Form &amp; Annexure Should Be 10 Characters</t>
  </si>
  <si>
    <t>AG12</t>
  </si>
  <si>
    <t>M</t>
  </si>
  <si>
    <t>Receipt No of Original Return is mandatory</t>
  </si>
  <si>
    <t>AG13</t>
  </si>
  <si>
    <t>Receipt No of Previous Return is mandatory</t>
  </si>
  <si>
    <t>M9</t>
  </si>
  <si>
    <t>Last TAN is mandatory</t>
  </si>
  <si>
    <t>M17</t>
  </si>
  <si>
    <t>Enter Name of Employer/Deductor</t>
  </si>
  <si>
    <t>Enter Name of Employer / Deductor</t>
  </si>
  <si>
    <t>Name of Employer / Deductor Should be Null</t>
  </si>
  <si>
    <t>M21</t>
  </si>
  <si>
    <t>Enter Employer / Deductor address 1 - Flat No.</t>
  </si>
  <si>
    <t>Enter Employer / Deductor address Upto  25</t>
  </si>
  <si>
    <t>Employer / Deductor address1 should be null</t>
  </si>
  <si>
    <t>M22</t>
  </si>
  <si>
    <t>Enter Employer / Deductor address 2 - Name of building/premise</t>
  </si>
  <si>
    <t>Employer / Deductor address2 should be null</t>
  </si>
  <si>
    <t>M23</t>
  </si>
  <si>
    <t>Enter Employer / Deductor address 3 - Road/street/lane</t>
  </si>
  <si>
    <t>Employer / Deductor address3 should be null</t>
  </si>
  <si>
    <t>M25</t>
  </si>
  <si>
    <t>Enter Employer / Deductor address 5 - Town/city/district</t>
  </si>
  <si>
    <t>Employer / Deductor address5 should be null</t>
  </si>
  <si>
    <t>M26</t>
  </si>
  <si>
    <t xml:space="preserve">Select Employer / Deductor - State </t>
  </si>
  <si>
    <t xml:space="preserve">Select Employer / Deductor State </t>
  </si>
  <si>
    <t>Employer / Deductor State Must Null</t>
  </si>
  <si>
    <t>Enter Employer / Deductor State Must Null</t>
  </si>
  <si>
    <t>M27</t>
  </si>
  <si>
    <t>Enter Employer / Deductor Pincode</t>
  </si>
  <si>
    <t>Enter Employer / Deductor PIN</t>
  </si>
  <si>
    <t>Employer / Deductor PIN Must Null</t>
  </si>
  <si>
    <t xml:space="preserve">N </t>
  </si>
  <si>
    <t>Employer / Deductor Pincode must be numeric</t>
  </si>
  <si>
    <t>Employer / Deductor PIN must be numeric</t>
  </si>
  <si>
    <t xml:space="preserve">Form </t>
  </si>
  <si>
    <t>M29</t>
  </si>
  <si>
    <t>Enter Employer / Deductor email ID</t>
  </si>
  <si>
    <t>Employer / Deductor email ID Must Null</t>
  </si>
  <si>
    <t>M32</t>
  </si>
  <si>
    <t>Name of person responsible for paying salary / deduction</t>
  </si>
  <si>
    <t>Name of person responsible for paying salary / deduction Must Null</t>
  </si>
  <si>
    <t>M34</t>
  </si>
  <si>
    <t>Responsible Person's Address 1 - Flat No.</t>
  </si>
  <si>
    <t>Responsible Person's Address1</t>
  </si>
  <si>
    <t>Responsible Person's Address1 Must Null</t>
  </si>
  <si>
    <t>M35</t>
  </si>
  <si>
    <t>Responsible Person's Address 2 - Name of premises/building</t>
  </si>
  <si>
    <t>Responsible Person's Address2</t>
  </si>
  <si>
    <t>Responsible Person's Address2 Must Null</t>
  </si>
  <si>
    <t>M36</t>
  </si>
  <si>
    <t>Responsible Person's Address 3 - Road/street/lane</t>
  </si>
  <si>
    <t>Responsible Person's Address3</t>
  </si>
  <si>
    <t>Responsible Person's Address3 Must Null</t>
  </si>
  <si>
    <t>M37</t>
  </si>
  <si>
    <t>Responsible Person's Address 4 - Area/location</t>
  </si>
  <si>
    <t>Responsible Person's Address4</t>
  </si>
  <si>
    <t>Responsible Person's Address4 Must Null</t>
  </si>
  <si>
    <t>M38</t>
  </si>
  <si>
    <t>Responsible Person's Address 5 - Town/city/district</t>
  </si>
  <si>
    <t>Responsible Person's Address5</t>
  </si>
  <si>
    <t>Responsible Person's Address5 Must Null</t>
  </si>
  <si>
    <t>M39</t>
  </si>
  <si>
    <t>Responsible Person's State Must be Null</t>
  </si>
  <si>
    <t>M40</t>
  </si>
  <si>
    <t>Responsible Person's PIN Must be Null</t>
  </si>
  <si>
    <t>M42</t>
  </si>
  <si>
    <t>Responsible Person's email-ID</t>
  </si>
  <si>
    <t>Responsible Person's email-ID1</t>
  </si>
  <si>
    <t>Responsible Person's email-ID1 Must be Null</t>
  </si>
  <si>
    <t>AG8</t>
  </si>
  <si>
    <t>Financial Year Mandatory</t>
  </si>
  <si>
    <t>Financial year is mandatory</t>
  </si>
  <si>
    <t>W6</t>
  </si>
  <si>
    <t>Quarter is Mandatory</t>
  </si>
  <si>
    <t>Quarter is mandatory</t>
  </si>
  <si>
    <t>AN28</t>
  </si>
  <si>
    <t>Specify whether address of deductor has changed since last return</t>
  </si>
  <si>
    <t>Specify whether address changed since last return</t>
  </si>
  <si>
    <t>AN41</t>
  </si>
  <si>
    <t>Specify whether address of responsible person has changed since last return</t>
  </si>
  <si>
    <t>M19</t>
  </si>
  <si>
    <t>M24</t>
  </si>
  <si>
    <t>V18</t>
  </si>
  <si>
    <t>Deductor's type is mandatory</t>
  </si>
  <si>
    <t>Deductor type is mandatory</t>
  </si>
  <si>
    <t>Original RRR No is mandatory</t>
  </si>
  <si>
    <t>Original RRR is mandatory</t>
  </si>
  <si>
    <t>Previous RRR Cannot Be Blank</t>
  </si>
  <si>
    <t>Previous RRR is mandatory</t>
  </si>
  <si>
    <t>Enter Period</t>
  </si>
  <si>
    <t>Period Should be NULL</t>
  </si>
  <si>
    <t>AC6</t>
  </si>
  <si>
    <t>Enter Year</t>
  </si>
  <si>
    <t>Year Should be NULL</t>
  </si>
  <si>
    <t>M43</t>
  </si>
  <si>
    <t>Enter AO Approval Flag</t>
  </si>
  <si>
    <t>P43</t>
  </si>
  <si>
    <t>Enter AO Approval Number if AO approval flag is Y, else leave it blank</t>
  </si>
  <si>
    <t>M33</t>
  </si>
  <si>
    <t>Enter Designation</t>
  </si>
  <si>
    <t>AJ46</t>
  </si>
  <si>
    <t>Enter Organization ID</t>
  </si>
  <si>
    <t>B7</t>
  </si>
  <si>
    <t>Select Section Code</t>
  </si>
  <si>
    <t>R7</t>
  </si>
  <si>
    <t>Enter TDS/TCS Interest Amount</t>
  </si>
  <si>
    <t>S7</t>
  </si>
  <si>
    <t>Enter TDS/TCS Others Amount</t>
  </si>
  <si>
    <t>N7</t>
  </si>
  <si>
    <t>Date should not be blank</t>
  </si>
  <si>
    <t>I7</t>
  </si>
  <si>
    <t>Enter Total Tax Deposited</t>
  </si>
  <si>
    <t>C7</t>
  </si>
  <si>
    <t>TDS - Income Tax</t>
  </si>
  <si>
    <t>D7</t>
  </si>
  <si>
    <t>TDS - Surcharge</t>
  </si>
  <si>
    <t>E7</t>
  </si>
  <si>
    <t>TDS - Cess</t>
  </si>
  <si>
    <t>F7</t>
  </si>
  <si>
    <t>TDS - Interest</t>
  </si>
  <si>
    <t>G7</t>
  </si>
  <si>
    <t>TDS - Others</t>
  </si>
  <si>
    <t>T7</t>
  </si>
  <si>
    <t>Enter Last Total tax deposit amount</t>
  </si>
  <si>
    <t>M7</t>
  </si>
  <si>
    <t>Enter Last Date on which tax deposited</t>
  </si>
  <si>
    <t>K7</t>
  </si>
  <si>
    <t>Last Bank Branch code should be provided</t>
  </si>
  <si>
    <t>Last Bank Branch code must be provided</t>
  </si>
  <si>
    <t>'Annexure-I'</t>
  </si>
  <si>
    <t>K11</t>
  </si>
  <si>
    <t>Please enter Deductee - Code</t>
  </si>
  <si>
    <t>Deductee - Code</t>
  </si>
  <si>
    <t>A19</t>
  </si>
  <si>
    <t>M11</t>
  </si>
  <si>
    <t>Please enter PAN of the deductee</t>
  </si>
  <si>
    <t>Please enter PAN of the employee</t>
  </si>
  <si>
    <t>N11</t>
  </si>
  <si>
    <t>Please enter Name of the deductee</t>
  </si>
  <si>
    <t>R11</t>
  </si>
  <si>
    <t xml:space="preserve">Please enter TDS -Income Tax for the period  </t>
  </si>
  <si>
    <t>S11</t>
  </si>
  <si>
    <t xml:space="preserve">Please enter TDS -Surcharge  for the period </t>
  </si>
  <si>
    <t>T11</t>
  </si>
  <si>
    <t>Please enter Cess</t>
  </si>
  <si>
    <t>U11</t>
  </si>
  <si>
    <t xml:space="preserve">Please enter Total Income Tax Deducted at Source </t>
  </si>
  <si>
    <t>V11</t>
  </si>
  <si>
    <t xml:space="preserve">Please enter Last Total Income Tax Deducted at Source </t>
  </si>
  <si>
    <t>W11</t>
  </si>
  <si>
    <t>Please enter Total Tax Deposited</t>
  </si>
  <si>
    <t>X11</t>
  </si>
  <si>
    <t>Please enter Last Total Tax Deposited</t>
  </si>
  <si>
    <t>P11</t>
  </si>
  <si>
    <t xml:space="preserve">Please enter Amount of Payment  / Credit </t>
  </si>
  <si>
    <t>O11</t>
  </si>
  <si>
    <t>Please enter Date on which Amount paid / credited</t>
  </si>
  <si>
    <t>Z11</t>
  </si>
  <si>
    <t>Please enter Rate at which tax deducted</t>
  </si>
  <si>
    <r>
      <rPr>
        <sz val="9"/>
        <color theme="1"/>
        <rFont val="Arial"/>
        <family val="2"/>
      </rPr>
      <t>Uploader Type</t>
    </r>
  </si>
  <si>
    <r>
      <rPr>
        <sz val="9"/>
        <color theme="1"/>
        <rFont val="Arial"/>
        <family val="2"/>
      </rPr>
      <t>TAN of Deductor/TFC Id</t>
    </r>
  </si>
  <si>
    <r>
      <rPr>
        <sz val="9"/>
        <color theme="1"/>
        <rFont val="Arial"/>
        <family val="2"/>
      </rPr>
      <t>Count of Challan/transfer voucher Records</t>
    </r>
  </si>
  <si>
    <r>
      <rPr>
        <sz val="9"/>
        <color rgb="FF000000"/>
        <rFont val="Arial"/>
        <family val="2"/>
      </rPr>
      <t>Batch Updation Indicator</t>
    </r>
  </si>
  <si>
    <r>
      <rPr>
        <sz val="9"/>
        <color rgb="FF000000"/>
        <rFont val="Arial"/>
        <family val="2"/>
      </rPr>
      <t xml:space="preserve">Last TAN of Deductor / Employer </t>
    </r>
    <r>
      <rPr>
        <b/>
        <sz val="9"/>
        <color rgb="FF000000"/>
        <rFont val="Arial"/>
        <family val="2"/>
      </rPr>
      <t>( Used for Verification)</t>
    </r>
  </si>
  <si>
    <r>
      <rPr>
        <sz val="9"/>
        <color theme="1"/>
        <rFont val="Arial"/>
        <family val="2"/>
      </rPr>
      <t>TAN of Deductor / Employer</t>
    </r>
  </si>
  <si>
    <r>
      <rPr>
        <sz val="9"/>
        <color theme="1"/>
        <rFont val="Arial"/>
        <family val="2"/>
      </rPr>
      <t>PAN of Deductor / Employer</t>
    </r>
  </si>
  <si>
    <r>
      <rPr>
        <sz val="9"/>
        <color theme="1"/>
        <rFont val="Arial"/>
        <family val="2"/>
      </rPr>
      <t>Name of Employer / Deductor</t>
    </r>
  </si>
  <si>
    <r>
      <rPr>
        <sz val="9"/>
        <color rgb="FF000000"/>
        <rFont val="Arial"/>
        <family val="2"/>
      </rPr>
      <t>Employer  / Deductor Branch/ Division</t>
    </r>
  </si>
  <si>
    <r>
      <rPr>
        <sz val="9"/>
        <color theme="1"/>
        <rFont val="Arial"/>
        <family val="2"/>
      </rPr>
      <t>Employer / Deductor Address1</t>
    </r>
  </si>
  <si>
    <r>
      <rPr>
        <sz val="9"/>
        <color theme="1"/>
        <rFont val="Arial"/>
        <family val="2"/>
      </rPr>
      <t>Employer  / Deductor Address2</t>
    </r>
  </si>
  <si>
    <r>
      <rPr>
        <sz val="9"/>
        <color theme="1"/>
        <rFont val="Arial"/>
        <family val="2"/>
      </rPr>
      <t>Employer  / Deductor Address3</t>
    </r>
  </si>
  <si>
    <r>
      <rPr>
        <sz val="9"/>
        <color theme="1"/>
        <rFont val="Arial"/>
        <family val="2"/>
      </rPr>
      <t>Employer  / Deductor Address4</t>
    </r>
  </si>
  <si>
    <r>
      <rPr>
        <sz val="9"/>
        <color theme="1"/>
        <rFont val="Arial"/>
        <family val="2"/>
      </rPr>
      <t>Employer  / Deductor Address5</t>
    </r>
  </si>
  <si>
    <r>
      <rPr>
        <sz val="9"/>
        <color theme="1"/>
        <rFont val="Arial"/>
        <family val="2"/>
      </rPr>
      <t>Employer  / Deductor State</t>
    </r>
  </si>
  <si>
    <r>
      <rPr>
        <sz val="9"/>
        <color theme="1"/>
        <rFont val="Arial"/>
        <family val="2"/>
      </rPr>
      <t>Employer  / Deductor PIN</t>
    </r>
  </si>
  <si>
    <r>
      <rPr>
        <sz val="9"/>
        <color rgb="FF000000"/>
        <rFont val="Arial"/>
        <family val="2"/>
      </rPr>
      <t>Employer  / Deductor's Email ID</t>
    </r>
  </si>
  <si>
    <r>
      <rPr>
        <sz val="9"/>
        <color rgb="FF000000"/>
        <rFont val="Arial"/>
        <family val="2"/>
      </rPr>
      <t>Employer  / Deductor's STD</t>
    </r>
  </si>
  <si>
    <r>
      <rPr>
        <sz val="9"/>
        <color rgb="FF000000"/>
        <rFont val="Arial"/>
        <family val="2"/>
      </rPr>
      <t>Employer  / Deductor's Tel-Phone No</t>
    </r>
  </si>
  <si>
    <r>
      <rPr>
        <sz val="9"/>
        <color theme="1"/>
        <rFont val="Arial"/>
        <family val="2"/>
      </rPr>
      <t>Change of Address of employer / Deductor  since last Return</t>
    </r>
  </si>
  <si>
    <r>
      <rPr>
        <sz val="9"/>
        <color rgb="FF000000"/>
        <rFont val="Arial"/>
        <family val="2"/>
      </rPr>
      <t>Deductor Type</t>
    </r>
  </si>
  <si>
    <r>
      <rPr>
        <sz val="9"/>
        <color theme="1"/>
        <rFont val="Arial"/>
        <family val="2"/>
      </rPr>
      <t>Batch Total of - Total of Deposit Amount as per Challan</t>
    </r>
  </si>
  <si>
    <r>
      <rPr>
        <sz val="9"/>
        <color theme="1"/>
        <rFont val="Arial"/>
        <family val="2"/>
      </rPr>
      <t>Challan-Detail Record Number</t>
    </r>
  </si>
  <si>
    <r>
      <rPr>
        <sz val="10"/>
        <color theme="1"/>
        <rFont val="Arial"/>
        <family val="2"/>
      </rPr>
      <t>Count of Deductee Records</t>
    </r>
  </si>
  <si>
    <r>
      <rPr>
        <sz val="9"/>
        <color theme="1"/>
        <rFont val="Arial"/>
        <family val="2"/>
      </rPr>
      <t>NIL Challan Indicator</t>
    </r>
  </si>
  <si>
    <r>
      <rPr>
        <sz val="9"/>
        <color theme="1"/>
        <rFont val="Arial"/>
        <family val="2"/>
      </rPr>
      <t>Challan Updation Indicator</t>
    </r>
  </si>
  <si>
    <r>
      <rPr>
        <sz val="10"/>
        <color theme="1"/>
        <rFont val="Arial"/>
        <family val="2"/>
      </rPr>
      <t>Last Bank Challan No</t>
    </r>
    <r>
      <rPr>
        <b/>
        <sz val="10"/>
        <color theme="1"/>
        <rFont val="Arial"/>
        <family val="2"/>
      </rPr>
      <t xml:space="preserve"> ( Used for Verification)</t>
    </r>
  </si>
  <si>
    <r>
      <rPr>
        <sz val="10"/>
        <color theme="1"/>
        <rFont val="Arial"/>
        <family val="2"/>
      </rPr>
      <t>Bank Challan No</t>
    </r>
  </si>
  <si>
    <r>
      <rPr>
        <sz val="10"/>
        <color theme="1"/>
        <rFont val="Arial"/>
        <family val="2"/>
      </rPr>
      <t xml:space="preserve">Last Transfer Voucher No </t>
    </r>
    <r>
      <rPr>
        <b/>
        <sz val="10"/>
        <color theme="1"/>
        <rFont val="Arial"/>
        <family val="2"/>
      </rPr>
      <t>( Used for Verification)</t>
    </r>
  </si>
  <si>
    <r>
      <rPr>
        <sz val="9"/>
        <color theme="1"/>
        <rFont val="Arial"/>
        <family val="2"/>
      </rPr>
      <t xml:space="preserve">Last Bank-Branch Code </t>
    </r>
    <r>
      <rPr>
        <b/>
        <sz val="9"/>
        <color theme="1"/>
        <rFont val="Arial"/>
        <family val="2"/>
      </rPr>
      <t>( Used for Verification)</t>
    </r>
  </si>
  <si>
    <r>
      <rPr>
        <sz val="10"/>
        <color theme="1"/>
        <rFont val="Arial"/>
        <family val="2"/>
      </rPr>
      <t xml:space="preserve">Last Date of 'Bank Challan No / Transfer Voucher No' </t>
    </r>
    <r>
      <rPr>
        <b/>
        <sz val="10"/>
        <color theme="1"/>
        <rFont val="Arial"/>
        <family val="2"/>
      </rPr>
      <t>( Used for Verification)</t>
    </r>
  </si>
  <si>
    <r>
      <rPr>
        <sz val="9"/>
        <color theme="1"/>
        <rFont val="Arial"/>
        <family val="2"/>
      </rPr>
      <t>Last Total of Deposit Amount as per Challan</t>
    </r>
    <r>
      <rPr>
        <b/>
        <sz val="9"/>
        <color theme="1"/>
        <rFont val="Arial"/>
        <family val="2"/>
      </rPr>
      <t>( Used for Verification)</t>
    </r>
  </si>
  <si>
    <r>
      <rPr>
        <sz val="9"/>
        <color rgb="FF000000"/>
        <rFont val="Arial"/>
        <family val="2"/>
      </rPr>
      <t xml:space="preserve">Last Employee PAN </t>
    </r>
    <r>
      <rPr>
        <b/>
        <sz val="9"/>
        <color rgb="FF000000"/>
        <rFont val="Arial"/>
        <family val="2"/>
      </rPr>
      <t>( Used for Verification)</t>
    </r>
  </si>
  <si>
    <r>
      <rPr>
        <sz val="9"/>
        <color rgb="FF000000"/>
        <rFont val="Arial"/>
        <family val="2"/>
      </rPr>
      <t>Last  Employee PAN Ref. No.</t>
    </r>
    <r>
      <rPr>
        <b/>
        <sz val="9"/>
        <color rgb="FF000000"/>
        <rFont val="Arial"/>
        <family val="2"/>
      </rPr>
      <t>( Used for Verification)</t>
    </r>
  </si>
  <si>
    <r>
      <rPr>
        <sz val="9"/>
        <color theme="1"/>
        <rFont val="Arial"/>
        <family val="2"/>
      </rPr>
      <t xml:space="preserve">Last Total Income Tax Deducted at Source (TDS+Surcharge+Cess) </t>
    </r>
    <r>
      <rPr>
        <b/>
        <sz val="9"/>
        <color theme="1"/>
        <rFont val="Arial"/>
        <family val="2"/>
      </rPr>
      <t xml:space="preserve"> ( Used for Verification)</t>
    </r>
  </si>
  <si>
    <r>
      <rPr>
        <sz val="9"/>
        <color theme="1"/>
        <rFont val="Arial"/>
        <family val="2"/>
      </rPr>
      <t xml:space="preserve">Last Total Tax Deposited  </t>
    </r>
    <r>
      <rPr>
        <b/>
        <sz val="9"/>
        <color theme="1"/>
        <rFont val="Arial"/>
        <family val="2"/>
      </rPr>
      <t>( Used for Verification)</t>
    </r>
  </si>
  <si>
    <t>2013-2014</t>
  </si>
  <si>
    <t>2014-2015</t>
  </si>
  <si>
    <t>2015-2016</t>
  </si>
  <si>
    <t>2016-2017</t>
  </si>
  <si>
    <t>2017-2018</t>
  </si>
  <si>
    <t>2018-2019</t>
  </si>
  <si>
    <t>2019-2020</t>
  </si>
  <si>
    <t>2020-2021</t>
  </si>
  <si>
    <t>2021-2022</t>
  </si>
  <si>
    <t>2022-2023</t>
  </si>
  <si>
    <t>2023-2024</t>
  </si>
  <si>
    <t>2024-2025</t>
  </si>
  <si>
    <t>2025-2026</t>
  </si>
  <si>
    <t>Karnataka State Building &amp; Other Construction Workers Welfare Board</t>
  </si>
  <si>
    <t>3rd campus</t>
  </si>
  <si>
    <t>Kalyana Suraksha Bhavan</t>
  </si>
  <si>
    <t>Bannerghatta Road</t>
  </si>
  <si>
    <t>Bannerghatta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</si>
</sst>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00000"/>
    <numFmt numFmtId="166" formatCode="0_);\(0\)"/>
    <numFmt numFmtId="167" formatCode="dd\-mmm\-yyyy"/>
    <numFmt numFmtId="168" formatCode="0.0000"/>
    <numFmt numFmtId="169" formatCode="0;[Red]0"/>
    <numFmt numFmtId="170" formatCode="[$-1010409]d\ mmm\ yy"/>
    <numFmt numFmtId="171" formatCode="ddmmyyyy"/>
    <numFmt numFmtId="172" formatCode="0000000"/>
    <numFmt numFmtId="173" formatCode="#######"/>
  </numFmts>
  <fonts count="47" x14ac:knownFonts="1">
    <font>
      <sz val="10"/>
      <color rgb="FF000000"/>
      <name val="Arial"/>
      <scheme val="minor"/>
    </font>
    <font>
      <sz val="10"/>
      <color rgb="FF0000FF"/>
      <name val="Arial"/>
      <family val="2"/>
    </font>
    <font>
      <sz val="10"/>
      <color rgb="FF800000"/>
      <name val="Arial"/>
      <family val="2"/>
    </font>
    <font>
      <sz val="10"/>
      <color rgb="FFFFFFFF"/>
      <name val="Arial"/>
      <family val="2"/>
    </font>
    <font>
      <b/>
      <sz val="16"/>
      <color rgb="FF008000"/>
      <name val="Arial"/>
      <family val="2"/>
    </font>
    <font>
      <b/>
      <sz val="10"/>
      <color rgb="FF0000FF"/>
      <name val="Arial"/>
      <family val="2"/>
    </font>
    <font>
      <sz val="10"/>
      <color rgb="FFFF00FF"/>
      <name val="Arial"/>
      <family val="2"/>
    </font>
    <font>
      <sz val="10"/>
      <color rgb="FF000080"/>
      <name val="Arial"/>
      <family val="2"/>
    </font>
    <font>
      <b/>
      <sz val="14"/>
      <color rgb="FF008000"/>
      <name val="Arial"/>
      <family val="2"/>
    </font>
    <font>
      <b/>
      <sz val="10"/>
      <color rgb="FFFFFFFF"/>
      <name val="Arial"/>
      <family val="2"/>
    </font>
    <font>
      <b/>
      <sz val="11"/>
      <color rgb="FF993300"/>
      <name val="Arial"/>
      <family val="2"/>
    </font>
    <font>
      <b/>
      <sz val="12"/>
      <color rgb="FFFF00FF"/>
      <name val="Arial"/>
      <family val="2"/>
    </font>
    <font>
      <b/>
      <sz val="16"/>
      <color theme="1"/>
      <name val="Arial"/>
      <family val="2"/>
    </font>
    <font>
      <sz val="10"/>
      <name val="Arial"/>
      <family val="2"/>
    </font>
    <font>
      <sz val="9"/>
      <color theme="1"/>
      <name val="Arial"/>
      <family val="2"/>
    </font>
    <font>
      <i/>
      <sz val="12"/>
      <color rgb="FF0000FF"/>
      <name val="Arial Narrow"/>
      <family val="2"/>
    </font>
    <font>
      <i/>
      <sz val="12"/>
      <color theme="1"/>
      <name val="Arial Narrow"/>
      <family val="2"/>
    </font>
    <font>
      <b/>
      <sz val="9"/>
      <color rgb="FF0000FF"/>
      <name val="Arial"/>
      <family val="2"/>
    </font>
    <font>
      <b/>
      <sz val="10"/>
      <color theme="1"/>
      <name val="Arial"/>
      <family val="2"/>
    </font>
    <font>
      <b/>
      <sz val="11"/>
      <color theme="1"/>
      <name val="Arial"/>
      <family val="2"/>
    </font>
    <font>
      <b/>
      <sz val="9"/>
      <color theme="1"/>
      <name val="Arial Black"/>
      <family val="2"/>
    </font>
    <font>
      <b/>
      <sz val="8"/>
      <color rgb="FF0000FF"/>
      <name val="Arial"/>
      <family val="2"/>
    </font>
    <font>
      <sz val="11"/>
      <color theme="1"/>
      <name val="Arial"/>
      <family val="2"/>
    </font>
    <font>
      <sz val="9"/>
      <color rgb="FFFFFFFF"/>
      <name val="Arial"/>
      <family val="2"/>
    </font>
    <font>
      <u/>
      <sz val="10"/>
      <color rgb="FF0000FF"/>
      <name val="Arial"/>
      <family val="2"/>
    </font>
    <font>
      <sz val="9"/>
      <color rgb="FF3366FF"/>
      <name val="Arial"/>
      <family val="2"/>
    </font>
    <font>
      <sz val="11"/>
      <color rgb="FFFFFFFF"/>
      <name val="Arial"/>
      <family val="2"/>
    </font>
    <font>
      <sz val="10"/>
      <color theme="1"/>
      <name val="Arial"/>
      <family val="2"/>
    </font>
    <font>
      <i/>
      <sz val="10"/>
      <color theme="1"/>
      <name val="Arial"/>
      <family val="2"/>
    </font>
    <font>
      <sz val="10"/>
      <color rgb="FFC0C0C0"/>
      <name val="Arial"/>
      <family val="2"/>
    </font>
    <font>
      <sz val="9"/>
      <color rgb="FFC0C0C0"/>
      <name val="Arial"/>
      <family val="2"/>
    </font>
    <font>
      <sz val="9"/>
      <color rgb="FF0000FF"/>
      <name val="Arial"/>
      <family val="2"/>
    </font>
    <font>
      <sz val="9"/>
      <color rgb="FF0000FF"/>
      <name val="Arial Narrow"/>
      <family val="2"/>
    </font>
    <font>
      <sz val="9"/>
      <color rgb="FF000000"/>
      <name val="Arial"/>
      <family val="2"/>
    </font>
    <font>
      <b/>
      <sz val="9"/>
      <color theme="1"/>
      <name val="Arial"/>
      <family val="2"/>
    </font>
    <font>
      <sz val="10"/>
      <color theme="1"/>
      <name val="Arial"/>
      <family val="2"/>
      <scheme val="minor"/>
    </font>
    <font>
      <b/>
      <sz val="12"/>
      <color rgb="FF0000FF"/>
      <name val="Arial"/>
      <family val="2"/>
    </font>
    <font>
      <sz val="8"/>
      <color rgb="FF0000FF"/>
      <name val="Arial"/>
      <family val="2"/>
    </font>
    <font>
      <sz val="8"/>
      <color theme="1"/>
      <name val="Arial"/>
      <family val="2"/>
    </font>
    <font>
      <sz val="10"/>
      <color rgb="FF000000"/>
      <name val="Arial"/>
      <family val="2"/>
    </font>
    <font>
      <sz val="10"/>
      <color rgb="FF000000"/>
      <name val="Trebuchet MS"/>
      <family val="2"/>
    </font>
    <font>
      <sz val="10"/>
      <color theme="1"/>
      <name val="Trebuchet MS"/>
      <family val="2"/>
    </font>
    <font>
      <b/>
      <i/>
      <sz val="9"/>
      <color theme="1"/>
      <name val="Arial"/>
      <family val="2"/>
    </font>
    <font>
      <b/>
      <sz val="9"/>
      <color rgb="FF000000"/>
      <name val="Arial"/>
      <family val="2"/>
    </font>
    <font>
      <b/>
      <vertAlign val="superscript"/>
      <sz val="9"/>
      <color rgb="FF0000FF"/>
      <name val="Arial"/>
      <family val="2"/>
    </font>
    <font>
      <i/>
      <sz val="9"/>
      <color rgb="FF0000FF"/>
      <name val="Arial"/>
      <family val="2"/>
    </font>
    <font>
      <vertAlign val="superscript"/>
      <sz val="9"/>
      <color rgb="FF0000FF"/>
      <name val="Arial"/>
      <family val="2"/>
    </font>
  </fonts>
  <fills count="9">
    <fill>
      <patternFill patternType="none"/>
    </fill>
    <fill>
      <patternFill patternType="gray125"/>
    </fill>
    <fill>
      <patternFill patternType="solid">
        <fgColor rgb="FF000080"/>
        <bgColor rgb="FF000080"/>
      </patternFill>
    </fill>
    <fill>
      <patternFill patternType="solid">
        <fgColor rgb="FFCCFFFF"/>
        <bgColor rgb="FFCCFFFF"/>
      </patternFill>
    </fill>
    <fill>
      <patternFill patternType="solid">
        <fgColor rgb="FFCCFFCC"/>
        <bgColor rgb="FFCCFFCC"/>
      </patternFill>
    </fill>
    <fill>
      <patternFill patternType="solid">
        <fgColor rgb="FFC0C0C0"/>
        <bgColor rgb="FFC0C0C0"/>
      </patternFill>
    </fill>
    <fill>
      <patternFill patternType="solid">
        <fgColor rgb="FFFFFFFF"/>
        <bgColor rgb="FFFFFFFF"/>
      </patternFill>
    </fill>
    <fill>
      <patternFill patternType="solid">
        <fgColor rgb="FFFFFF00"/>
        <bgColor rgb="FFFFFF00"/>
      </patternFill>
    </fill>
    <fill>
      <patternFill patternType="solid">
        <fgColor rgb="FFFF00FF"/>
        <bgColor rgb="FFFF00FF"/>
      </patternFill>
    </fill>
  </fills>
  <borders count="4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321">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1" xfId="0" applyFont="1" applyFill="1" applyBorder="1" applyAlignment="1">
      <alignment horizontal="center"/>
    </xf>
    <xf numFmtId="0" fontId="1" fillId="4" borderId="1" xfId="0" applyFont="1" applyFill="1" applyBorder="1" applyAlignment="1"/>
    <xf numFmtId="0" fontId="4" fillId="4" borderId="1" xfId="0" applyFont="1" applyFill="1" applyBorder="1" applyAlignment="1">
      <alignment horizontal="center"/>
    </xf>
    <xf numFmtId="0" fontId="5" fillId="4" borderId="1" xfId="0" applyFont="1" applyFill="1" applyBorder="1" applyAlignment="1">
      <alignment wrapText="1"/>
    </xf>
    <xf numFmtId="0" fontId="6"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8" fillId="3" borderId="1" xfId="0" applyFont="1" applyFill="1" applyBorder="1" applyAlignment="1"/>
    <xf numFmtId="0" fontId="9" fillId="2" borderId="1" xfId="0" applyFont="1" applyFill="1" applyBorder="1" applyAlignment="1">
      <alignment horizontal="center" vertical="top" wrapText="1"/>
    </xf>
    <xf numFmtId="0" fontId="1"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2" xfId="0" applyFont="1" applyFill="1" applyBorder="1" applyAlignment="1">
      <alignment horizontal="center" vertical="top" wrapText="1"/>
    </xf>
    <xf numFmtId="0" fontId="1" fillId="4" borderId="2" xfId="0" applyFont="1" applyFill="1" applyBorder="1" applyAlignment="1">
      <alignment horizontal="left" vertical="top" wrapText="1"/>
    </xf>
    <xf numFmtId="15" fontId="5" fillId="4" borderId="2"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1" fillId="4"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9" fillId="0" borderId="0" xfId="0" applyFont="1" applyAlignment="1">
      <alignment horizontal="center" vertical="top" wrapText="1"/>
    </xf>
    <xf numFmtId="0" fontId="1" fillId="0" borderId="0" xfId="0" applyFont="1" applyAlignment="1"/>
    <xf numFmtId="0" fontId="1" fillId="0" borderId="0" xfId="0" applyFont="1" applyAlignment="1">
      <alignment horizontal="center" vertical="top" wrapText="1"/>
    </xf>
    <xf numFmtId="0" fontId="2" fillId="0" borderId="0" xfId="0" applyFont="1" applyAlignment="1">
      <alignment horizontal="left" vertical="top" wrapText="1"/>
    </xf>
    <xf numFmtId="0" fontId="1" fillId="0" borderId="0" xfId="0" applyFont="1" applyAlignment="1">
      <alignment horizontal="left"/>
    </xf>
    <xf numFmtId="0" fontId="12" fillId="0" borderId="0" xfId="0" applyFont="1" applyAlignment="1">
      <alignment horizontal="left"/>
    </xf>
    <xf numFmtId="0" fontId="14" fillId="0" borderId="0" xfId="0" applyFont="1" applyAlignment="1"/>
    <xf numFmtId="0" fontId="14" fillId="5" borderId="1" xfId="0" applyFont="1" applyFill="1" applyBorder="1" applyAlignment="1"/>
    <xf numFmtId="0" fontId="16" fillId="5" borderId="1" xfId="0" applyFont="1" applyFill="1" applyBorder="1" applyAlignment="1">
      <alignment horizontal="center"/>
    </xf>
    <xf numFmtId="0" fontId="16" fillId="0" borderId="0" xfId="0" applyFont="1" applyAlignment="1">
      <alignment horizontal="center"/>
    </xf>
    <xf numFmtId="0" fontId="17" fillId="5" borderId="1" xfId="0" applyFont="1" applyFill="1" applyBorder="1" applyAlignment="1"/>
    <xf numFmtId="0" fontId="18" fillId="0" borderId="0" xfId="0" applyFont="1" applyAlignment="1">
      <alignment vertical="center" wrapText="1"/>
    </xf>
    <xf numFmtId="0" fontId="18" fillId="5" borderId="1" xfId="0" applyFont="1" applyFill="1" applyBorder="1" applyAlignment="1">
      <alignment vertical="center" wrapText="1"/>
    </xf>
    <xf numFmtId="0" fontId="19" fillId="5" borderId="1" xfId="0" applyFont="1" applyFill="1" applyBorder="1" applyAlignment="1">
      <alignment horizontal="center"/>
    </xf>
    <xf numFmtId="0" fontId="14" fillId="5" borderId="1" xfId="0" applyFont="1" applyFill="1" applyBorder="1" applyAlignment="1">
      <alignment horizontal="left"/>
    </xf>
    <xf numFmtId="0" fontId="14" fillId="5" borderId="1" xfId="0" applyFont="1" applyFill="1" applyBorder="1" applyAlignment="1">
      <alignment horizontal="center"/>
    </xf>
    <xf numFmtId="0" fontId="20" fillId="5" borderId="1" xfId="0" applyFont="1" applyFill="1" applyBorder="1" applyAlignment="1"/>
    <xf numFmtId="0" fontId="23" fillId="0" borderId="0" xfId="0" applyFont="1" applyAlignment="1"/>
    <xf numFmtId="0" fontId="25" fillId="5" borderId="1" xfId="0" applyFont="1" applyFill="1" applyBorder="1" applyAlignment="1"/>
    <xf numFmtId="0" fontId="19" fillId="5" borderId="1" xfId="0" applyFont="1" applyFill="1" applyBorder="1" applyAlignment="1"/>
    <xf numFmtId="0" fontId="22" fillId="5" borderId="1" xfId="0" applyFont="1" applyFill="1" applyBorder="1" applyAlignment="1"/>
    <xf numFmtId="0" fontId="22" fillId="0" borderId="0" xfId="0" applyFont="1" applyAlignment="1"/>
    <xf numFmtId="0" fontId="26" fillId="0" borderId="0" xfId="0" applyFont="1" applyAlignment="1"/>
    <xf numFmtId="0" fontId="14" fillId="0" borderId="0" xfId="0" applyFont="1" applyAlignment="1">
      <alignment horizontal="center"/>
    </xf>
    <xf numFmtId="0" fontId="17" fillId="5" borderId="1" xfId="0" applyFont="1" applyFill="1" applyBorder="1" applyAlignment="1">
      <alignment horizontal="right"/>
    </xf>
    <xf numFmtId="0" fontId="27" fillId="5" borderId="1" xfId="0" applyFont="1" applyFill="1" applyBorder="1" applyAlignment="1"/>
    <xf numFmtId="0" fontId="23" fillId="0" borderId="0" xfId="0" applyFont="1" applyAlignment="1">
      <alignment horizontal="center"/>
    </xf>
    <xf numFmtId="0" fontId="14" fillId="0" borderId="0" xfId="0" applyFont="1" applyAlignment="1">
      <alignment horizontal="left"/>
    </xf>
    <xf numFmtId="0" fontId="27" fillId="0" borderId="2" xfId="0" applyFont="1" applyBorder="1" applyAlignment="1"/>
    <xf numFmtId="0" fontId="27" fillId="0" borderId="0" xfId="0" applyFont="1" applyAlignment="1"/>
    <xf numFmtId="0" fontId="27" fillId="5" borderId="1" xfId="0" applyFont="1" applyFill="1" applyBorder="1" applyAlignment="1">
      <alignment horizontal="left"/>
    </xf>
    <xf numFmtId="0" fontId="29" fillId="5" borderId="1" xfId="0" applyFont="1" applyFill="1" applyBorder="1" applyAlignment="1"/>
    <xf numFmtId="1" fontId="30" fillId="5" borderId="26" xfId="0" applyNumberFormat="1" applyFont="1" applyFill="1" applyBorder="1" applyAlignment="1">
      <alignment horizontal="center"/>
    </xf>
    <xf numFmtId="1" fontId="30" fillId="5" borderId="26" xfId="0" applyNumberFormat="1" applyFont="1" applyFill="1" applyBorder="1" applyAlignment="1"/>
    <xf numFmtId="2" fontId="30" fillId="5" borderId="26" xfId="0" applyNumberFormat="1" applyFont="1" applyFill="1" applyBorder="1" applyAlignment="1"/>
    <xf numFmtId="49" fontId="30" fillId="5" borderId="26" xfId="0" applyNumberFormat="1" applyFont="1" applyFill="1" applyBorder="1" applyAlignment="1">
      <alignment horizontal="center"/>
    </xf>
    <xf numFmtId="167" fontId="30" fillId="5" borderId="26" xfId="0" applyNumberFormat="1" applyFont="1" applyFill="1" applyBorder="1" applyAlignment="1"/>
    <xf numFmtId="0" fontId="30" fillId="5" borderId="26" xfId="0" applyFont="1" applyFill="1" applyBorder="1" applyAlignment="1"/>
    <xf numFmtId="0" fontId="30" fillId="5" borderId="26" xfId="0" applyFont="1" applyFill="1" applyBorder="1" applyAlignment="1">
      <alignment horizontal="center"/>
    </xf>
    <xf numFmtId="2" fontId="29" fillId="5" borderId="26" xfId="0" applyNumberFormat="1" applyFont="1" applyFill="1" applyBorder="1" applyAlignment="1"/>
    <xf numFmtId="0" fontId="31" fillId="5" borderId="27" xfId="0" applyFont="1" applyFill="1" applyBorder="1" applyAlignment="1">
      <alignment horizontal="center" vertical="top" wrapText="1"/>
    </xf>
    <xf numFmtId="0" fontId="31" fillId="5" borderId="28" xfId="0" applyFont="1" applyFill="1" applyBorder="1" applyAlignment="1">
      <alignment horizontal="center" vertical="top" wrapText="1"/>
    </xf>
    <xf numFmtId="0" fontId="31" fillId="5" borderId="28" xfId="0" applyFont="1" applyFill="1" applyBorder="1" applyAlignment="1">
      <alignment vertical="top" wrapText="1"/>
    </xf>
    <xf numFmtId="166" fontId="31" fillId="5" borderId="29" xfId="0" applyNumberFormat="1" applyFont="1" applyFill="1" applyBorder="1" applyAlignment="1">
      <alignment horizontal="center"/>
    </xf>
    <xf numFmtId="166" fontId="31" fillId="5" borderId="2" xfId="0" applyNumberFormat="1" applyFont="1" applyFill="1" applyBorder="1" applyAlignment="1">
      <alignment horizontal="center"/>
    </xf>
    <xf numFmtId="166" fontId="27" fillId="5" borderId="2" xfId="0" applyNumberFormat="1" applyFont="1" applyFill="1" applyBorder="1" applyAlignment="1"/>
    <xf numFmtId="0" fontId="27" fillId="5" borderId="2" xfId="0" applyFont="1" applyFill="1" applyBorder="1" applyAlignment="1"/>
    <xf numFmtId="166" fontId="27" fillId="0" borderId="0" xfId="0" applyNumberFormat="1" applyFont="1" applyAlignment="1"/>
    <xf numFmtId="166" fontId="32" fillId="5" borderId="29" xfId="0" applyNumberFormat="1" applyFont="1" applyFill="1" applyBorder="1" applyAlignment="1">
      <alignment horizontal="center"/>
    </xf>
    <xf numFmtId="166" fontId="32" fillId="5" borderId="2" xfId="0" applyNumberFormat="1" applyFont="1" applyFill="1" applyBorder="1" applyAlignment="1">
      <alignment horizontal="center"/>
    </xf>
    <xf numFmtId="1" fontId="14" fillId="0" borderId="30" xfId="0" applyNumberFormat="1" applyFont="1" applyBorder="1" applyAlignment="1">
      <alignment horizontal="center"/>
    </xf>
    <xf numFmtId="2" fontId="14" fillId="0" borderId="30" xfId="0" applyNumberFormat="1" applyFont="1" applyBorder="1" applyAlignment="1"/>
    <xf numFmtId="2" fontId="14" fillId="0" borderId="10" xfId="0" applyNumberFormat="1" applyFont="1" applyBorder="1" applyAlignment="1">
      <alignment horizontal="center"/>
    </xf>
    <xf numFmtId="2" fontId="14" fillId="0" borderId="2" xfId="0" applyNumberFormat="1" applyFont="1" applyBorder="1" applyAlignment="1"/>
    <xf numFmtId="2" fontId="14" fillId="5" borderId="31" xfId="0" applyNumberFormat="1" applyFont="1" applyFill="1" applyBorder="1" applyAlignment="1"/>
    <xf numFmtId="49" fontId="14" fillId="0" borderId="30" xfId="0" applyNumberFormat="1" applyFont="1" applyBorder="1" applyAlignment="1">
      <alignment horizontal="center"/>
    </xf>
    <xf numFmtId="1" fontId="14" fillId="0" borderId="30" xfId="0" applyNumberFormat="1" applyFont="1" applyBorder="1" applyAlignment="1"/>
    <xf numFmtId="167" fontId="14" fillId="0" borderId="30" xfId="0" applyNumberFormat="1" applyFont="1" applyBorder="1" applyAlignment="1"/>
    <xf numFmtId="0" fontId="14" fillId="0" borderId="30" xfId="0" applyFont="1" applyBorder="1" applyAlignment="1"/>
    <xf numFmtId="0" fontId="14" fillId="0" borderId="10" xfId="0" applyFont="1" applyBorder="1" applyAlignment="1">
      <alignment horizontal="center"/>
    </xf>
    <xf numFmtId="2" fontId="14" fillId="0" borderId="30" xfId="0" applyNumberFormat="1" applyFont="1" applyBorder="1" applyAlignment="1">
      <alignment horizontal="center"/>
    </xf>
    <xf numFmtId="2" fontId="27" fillId="0" borderId="2" xfId="0" applyNumberFormat="1" applyFont="1" applyBorder="1" applyAlignment="1"/>
    <xf numFmtId="0" fontId="14" fillId="5" borderId="31" xfId="0" applyFont="1" applyFill="1" applyBorder="1" applyAlignment="1"/>
    <xf numFmtId="1" fontId="14" fillId="6" borderId="31" xfId="0" applyNumberFormat="1" applyFont="1" applyFill="1" applyBorder="1" applyAlignment="1">
      <alignment horizontal="center"/>
    </xf>
    <xf numFmtId="1" fontId="14" fillId="6" borderId="28" xfId="0" applyNumberFormat="1" applyFont="1" applyFill="1" applyBorder="1" applyAlignment="1">
      <alignment horizontal="center"/>
    </xf>
    <xf numFmtId="1" fontId="14" fillId="6" borderId="28" xfId="0" applyNumberFormat="1" applyFont="1" applyFill="1" applyBorder="1" applyAlignment="1"/>
    <xf numFmtId="1" fontId="14" fillId="6" borderId="31" xfId="0" applyNumberFormat="1" applyFont="1" applyFill="1" applyBorder="1" applyAlignment="1"/>
    <xf numFmtId="1" fontId="14" fillId="5" borderId="31" xfId="0" applyNumberFormat="1" applyFont="1" applyFill="1" applyBorder="1" applyAlignment="1"/>
    <xf numFmtId="49" fontId="14" fillId="6" borderId="32" xfId="0" applyNumberFormat="1" applyFont="1" applyFill="1" applyBorder="1" applyAlignment="1">
      <alignment horizontal="center"/>
    </xf>
    <xf numFmtId="167" fontId="14" fillId="6" borderId="28" xfId="0" applyNumberFormat="1" applyFont="1" applyFill="1" applyBorder="1" applyAlignment="1"/>
    <xf numFmtId="0" fontId="14" fillId="6" borderId="31" xfId="0" applyFont="1" applyFill="1" applyBorder="1" applyAlignment="1"/>
    <xf numFmtId="0" fontId="14" fillId="6" borderId="31" xfId="0" applyFont="1" applyFill="1" applyBorder="1" applyAlignment="1">
      <alignment horizontal="center"/>
    </xf>
    <xf numFmtId="1" fontId="14" fillId="6" borderId="2" xfId="0" applyNumberFormat="1" applyFont="1" applyFill="1" applyBorder="1" applyAlignment="1">
      <alignment horizontal="center"/>
    </xf>
    <xf numFmtId="1" fontId="14" fillId="6" borderId="2" xfId="0" applyNumberFormat="1" applyFont="1" applyFill="1" applyBorder="1" applyAlignment="1"/>
    <xf numFmtId="1" fontId="14" fillId="5" borderId="28" xfId="0" applyNumberFormat="1" applyFont="1" applyFill="1" applyBorder="1" applyAlignment="1"/>
    <xf numFmtId="49" fontId="14" fillId="6" borderId="33" xfId="0" applyNumberFormat="1" applyFont="1" applyFill="1" applyBorder="1" applyAlignment="1">
      <alignment horizontal="center"/>
    </xf>
    <xf numFmtId="167" fontId="14" fillId="6" borderId="2" xfId="0" applyNumberFormat="1" applyFont="1" applyFill="1" applyBorder="1" applyAlignment="1"/>
    <xf numFmtId="0" fontId="14" fillId="6" borderId="28" xfId="0" applyFont="1" applyFill="1" applyBorder="1" applyAlignment="1"/>
    <xf numFmtId="0" fontId="14" fillId="6" borderId="28" xfId="0" applyFont="1" applyFill="1" applyBorder="1" applyAlignment="1">
      <alignment horizontal="center"/>
    </xf>
    <xf numFmtId="0" fontId="14" fillId="5" borderId="28" xfId="0" applyFont="1" applyFill="1" applyBorder="1" applyAlignment="1"/>
    <xf numFmtId="1" fontId="14" fillId="5" borderId="2" xfId="0" applyNumberFormat="1" applyFont="1" applyFill="1" applyBorder="1" applyAlignment="1"/>
    <xf numFmtId="0" fontId="14" fillId="6" borderId="2" xfId="0" applyFont="1" applyFill="1" applyBorder="1" applyAlignment="1"/>
    <xf numFmtId="0" fontId="14" fillId="6" borderId="2" xfId="0" applyFont="1" applyFill="1" applyBorder="1" applyAlignment="1">
      <alignment horizontal="center"/>
    </xf>
    <xf numFmtId="0" fontId="14" fillId="5" borderId="2" xfId="0" applyFont="1" applyFill="1" applyBorder="1" applyAlignment="1"/>
    <xf numFmtId="1" fontId="14" fillId="0" borderId="34" xfId="0" applyNumberFormat="1" applyFont="1" applyBorder="1" applyAlignment="1">
      <alignment horizontal="center"/>
    </xf>
    <xf numFmtId="1" fontId="14" fillId="0" borderId="34" xfId="0" applyNumberFormat="1" applyFont="1" applyBorder="1" applyAlignment="1"/>
    <xf numFmtId="1" fontId="14" fillId="0" borderId="15" xfId="0" applyNumberFormat="1" applyFont="1" applyBorder="1" applyAlignment="1">
      <alignment horizontal="center"/>
    </xf>
    <xf numFmtId="1" fontId="33" fillId="5" borderId="28" xfId="0" applyNumberFormat="1" applyFont="1" applyFill="1" applyBorder="1" applyAlignment="1"/>
    <xf numFmtId="49" fontId="14" fillId="0" borderId="34" xfId="0" applyNumberFormat="1" applyFont="1" applyBorder="1" applyAlignment="1">
      <alignment horizontal="center"/>
    </xf>
    <xf numFmtId="167" fontId="14" fillId="0" borderId="34" xfId="0" applyNumberFormat="1" applyFont="1" applyBorder="1" applyAlignment="1"/>
    <xf numFmtId="0" fontId="14" fillId="0" borderId="34" xfId="0" applyFont="1" applyBorder="1" applyAlignment="1"/>
    <xf numFmtId="0" fontId="14" fillId="0" borderId="15" xfId="0" applyFont="1" applyBorder="1" applyAlignment="1">
      <alignment horizontal="center"/>
    </xf>
    <xf numFmtId="2" fontId="14" fillId="0" borderId="34" xfId="0" applyNumberFormat="1" applyFont="1" applyBorder="1" applyAlignment="1">
      <alignment horizontal="center"/>
    </xf>
    <xf numFmtId="2" fontId="14" fillId="0" borderId="34" xfId="0" applyNumberFormat="1" applyFont="1" applyBorder="1" applyAlignment="1"/>
    <xf numFmtId="2" fontId="33" fillId="5" borderId="28" xfId="0" applyNumberFormat="1" applyFont="1" applyFill="1" applyBorder="1" applyAlignment="1"/>
    <xf numFmtId="1" fontId="14" fillId="0" borderId="2" xfId="0" applyNumberFormat="1" applyFont="1" applyBorder="1" applyAlignment="1">
      <alignment horizontal="center"/>
    </xf>
    <xf numFmtId="1" fontId="14" fillId="0" borderId="2" xfId="0" applyNumberFormat="1" applyFont="1" applyBorder="1" applyAlignment="1"/>
    <xf numFmtId="1" fontId="14" fillId="0" borderId="6" xfId="0" applyNumberFormat="1" applyFont="1" applyBorder="1" applyAlignment="1">
      <alignment horizontal="center"/>
    </xf>
    <xf numFmtId="1" fontId="33" fillId="5" borderId="2" xfId="0" applyNumberFormat="1" applyFont="1" applyFill="1" applyBorder="1" applyAlignment="1"/>
    <xf numFmtId="49" fontId="14" fillId="0" borderId="2" xfId="0" applyNumberFormat="1" applyFont="1" applyBorder="1" applyAlignment="1">
      <alignment horizontal="center"/>
    </xf>
    <xf numFmtId="167" fontId="14" fillId="0" borderId="2" xfId="0" applyNumberFormat="1" applyFont="1" applyBorder="1" applyAlignment="1"/>
    <xf numFmtId="0" fontId="14" fillId="0" borderId="2" xfId="0" applyFont="1" applyBorder="1" applyAlignment="1"/>
    <xf numFmtId="0" fontId="14" fillId="0" borderId="6" xfId="0" applyFont="1" applyBorder="1" applyAlignment="1">
      <alignment horizontal="center"/>
    </xf>
    <xf numFmtId="2" fontId="14" fillId="0" borderId="2" xfId="0" applyNumberFormat="1" applyFont="1" applyBorder="1" applyAlignment="1">
      <alignment horizontal="center"/>
    </xf>
    <xf numFmtId="2" fontId="33" fillId="5" borderId="2" xfId="0" applyNumberFormat="1" applyFont="1" applyFill="1" applyBorder="1" applyAlignment="1"/>
    <xf numFmtId="0" fontId="14" fillId="0" borderId="2" xfId="0" applyFont="1" applyBorder="1" applyAlignment="1">
      <alignment horizontal="center"/>
    </xf>
    <xf numFmtId="2" fontId="14" fillId="5" borderId="2" xfId="0" applyNumberFormat="1" applyFont="1" applyFill="1" applyBorder="1" applyAlignment="1"/>
    <xf numFmtId="0" fontId="14" fillId="0" borderId="30" xfId="0" applyFont="1" applyBorder="1" applyAlignment="1">
      <alignment horizontal="center"/>
    </xf>
    <xf numFmtId="1" fontId="14" fillId="0" borderId="10" xfId="0" applyNumberFormat="1" applyFont="1" applyBorder="1" applyAlignment="1">
      <alignment horizontal="center"/>
    </xf>
    <xf numFmtId="0" fontId="14" fillId="7" borderId="31" xfId="0" applyFont="1" applyFill="1" applyBorder="1" applyAlignment="1">
      <alignment horizontal="center"/>
    </xf>
    <xf numFmtId="1" fontId="14" fillId="7" borderId="35" xfId="0" applyNumberFormat="1" applyFont="1" applyFill="1" applyBorder="1" applyAlignment="1">
      <alignment horizontal="center"/>
    </xf>
    <xf numFmtId="1" fontId="14" fillId="7" borderId="35" xfId="0" applyNumberFormat="1" applyFont="1" applyFill="1" applyBorder="1" applyAlignment="1"/>
    <xf numFmtId="2" fontId="14" fillId="7" borderId="2" xfId="0" applyNumberFormat="1" applyFont="1" applyFill="1" applyBorder="1" applyAlignment="1"/>
    <xf numFmtId="1" fontId="33" fillId="7" borderId="2" xfId="0" applyNumberFormat="1" applyFont="1" applyFill="1" applyBorder="1" applyAlignment="1"/>
    <xf numFmtId="49" fontId="14" fillId="7" borderId="2" xfId="0" applyNumberFormat="1" applyFont="1" applyFill="1" applyBorder="1" applyAlignment="1">
      <alignment horizontal="center"/>
    </xf>
    <xf numFmtId="1" fontId="14" fillId="7" borderId="2" xfId="0" applyNumberFormat="1" applyFont="1" applyFill="1" applyBorder="1" applyAlignment="1"/>
    <xf numFmtId="1" fontId="14" fillId="7" borderId="2" xfId="0" applyNumberFormat="1" applyFont="1" applyFill="1" applyBorder="1" applyAlignment="1">
      <alignment horizontal="center"/>
    </xf>
    <xf numFmtId="167" fontId="14" fillId="7" borderId="2" xfId="0" applyNumberFormat="1" applyFont="1" applyFill="1" applyBorder="1" applyAlignment="1"/>
    <xf numFmtId="0" fontId="14" fillId="7" borderId="2" xfId="0" applyFont="1" applyFill="1" applyBorder="1" applyAlignment="1"/>
    <xf numFmtId="1" fontId="14" fillId="7" borderId="29" xfId="0" applyNumberFormat="1" applyFont="1" applyFill="1" applyBorder="1" applyAlignment="1">
      <alignment horizontal="center"/>
    </xf>
    <xf numFmtId="0" fontId="14" fillId="7" borderId="29" xfId="0" applyFont="1" applyFill="1" applyBorder="1" applyAlignment="1">
      <alignment horizontal="center"/>
    </xf>
    <xf numFmtId="2" fontId="14" fillId="7" borderId="2" xfId="0" applyNumberFormat="1" applyFont="1" applyFill="1" applyBorder="1" applyAlignment="1">
      <alignment horizontal="center"/>
    </xf>
    <xf numFmtId="2" fontId="27" fillId="7" borderId="2" xfId="0" applyNumberFormat="1" applyFont="1" applyFill="1" applyBorder="1" applyAlignment="1"/>
    <xf numFmtId="2" fontId="33" fillId="7" borderId="2" xfId="0" applyNumberFormat="1" applyFont="1" applyFill="1" applyBorder="1" applyAlignment="1"/>
    <xf numFmtId="0" fontId="34" fillId="5" borderId="36" xfId="0" applyFont="1" applyFill="1" applyBorder="1" applyAlignment="1"/>
    <xf numFmtId="0" fontId="34" fillId="5" borderId="37" xfId="0" applyFont="1" applyFill="1" applyBorder="1" applyAlignment="1"/>
    <xf numFmtId="1" fontId="34" fillId="5" borderId="37" xfId="0" applyNumberFormat="1" applyFont="1" applyFill="1" applyBorder="1" applyAlignment="1">
      <alignment horizontal="right"/>
    </xf>
    <xf numFmtId="2" fontId="18" fillId="5" borderId="2" xfId="0" applyNumberFormat="1" applyFont="1" applyFill="1" applyBorder="1" applyAlignment="1"/>
    <xf numFmtId="1" fontId="34" fillId="5" borderId="2" xfId="0" applyNumberFormat="1" applyFont="1" applyFill="1" applyBorder="1" applyAlignment="1">
      <alignment horizontal="right"/>
    </xf>
    <xf numFmtId="0" fontId="14" fillId="5" borderId="2" xfId="0" applyFont="1" applyFill="1" applyBorder="1" applyAlignment="1">
      <alignment horizontal="left"/>
    </xf>
    <xf numFmtId="2" fontId="34" fillId="5" borderId="2" xfId="0" applyNumberFormat="1" applyFont="1" applyFill="1" applyBorder="1" applyAlignment="1">
      <alignment horizontal="right"/>
    </xf>
    <xf numFmtId="0" fontId="27" fillId="0" borderId="0" xfId="0" applyFont="1" applyAlignment="1">
      <alignment horizontal="left" vertical="center" textRotation="51" wrapText="1" readingOrder="1"/>
    </xf>
    <xf numFmtId="0" fontId="27" fillId="0" borderId="0" xfId="0" applyFont="1" applyAlignment="1">
      <alignment horizontal="left"/>
    </xf>
    <xf numFmtId="0" fontId="27" fillId="0" borderId="38" xfId="0" applyFont="1" applyBorder="1" applyAlignment="1">
      <alignment horizontal="left" vertical="center" textRotation="51" wrapText="1" readingOrder="1"/>
    </xf>
    <xf numFmtId="0" fontId="18" fillId="0" borderId="0" xfId="0" applyFont="1" applyAlignment="1">
      <alignment horizontal="center"/>
    </xf>
    <xf numFmtId="0" fontId="27" fillId="0" borderId="16" xfId="0" applyFont="1" applyBorder="1" applyAlignment="1"/>
    <xf numFmtId="0" fontId="27" fillId="0" borderId="11" xfId="0" applyFont="1" applyBorder="1" applyAlignment="1">
      <alignment horizontal="center"/>
    </xf>
    <xf numFmtId="0" fontId="27" fillId="0" borderId="0" xfId="0" applyFont="1" applyAlignment="1">
      <alignment horizontal="center"/>
    </xf>
    <xf numFmtId="0" fontId="18" fillId="0" borderId="0" xfId="0" applyFont="1" applyAlignment="1"/>
    <xf numFmtId="0" fontId="35" fillId="0" borderId="0" xfId="0" applyFont="1"/>
    <xf numFmtId="0" fontId="3" fillId="0" borderId="0" xfId="0" applyFont="1" applyAlignment="1"/>
    <xf numFmtId="0" fontId="3" fillId="6" borderId="1" xfId="0" applyFont="1" applyFill="1" applyBorder="1" applyAlignment="1"/>
    <xf numFmtId="0" fontId="22" fillId="0" borderId="0" xfId="0" applyFont="1" applyAlignment="1">
      <alignment horizontal="left" vertical="top"/>
    </xf>
    <xf numFmtId="0" fontId="22" fillId="8" borderId="1" xfId="0" applyFont="1" applyFill="1" applyBorder="1" applyAlignment="1">
      <alignment horizontal="left" vertical="top"/>
    </xf>
    <xf numFmtId="0" fontId="1" fillId="5" borderId="1" xfId="0" applyFont="1" applyFill="1" applyBorder="1" applyAlignment="1"/>
    <xf numFmtId="0" fontId="27" fillId="5" borderId="39" xfId="0" applyFont="1" applyFill="1" applyBorder="1" applyAlignment="1"/>
    <xf numFmtId="2" fontId="29" fillId="5" borderId="1" xfId="0" applyNumberFormat="1" applyFont="1" applyFill="1" applyBorder="1" applyAlignment="1"/>
    <xf numFmtId="15" fontId="29" fillId="5" borderId="1" xfId="0" applyNumberFormat="1" applyFont="1" applyFill="1" applyBorder="1" applyAlignment="1"/>
    <xf numFmtId="0" fontId="29" fillId="5" borderId="1" xfId="0" applyFont="1" applyFill="1" applyBorder="1" applyAlignment="1">
      <alignment horizontal="center"/>
    </xf>
    <xf numFmtId="167" fontId="30" fillId="5" borderId="1" xfId="0" applyNumberFormat="1" applyFont="1" applyFill="1" applyBorder="1" applyAlignment="1"/>
    <xf numFmtId="168" fontId="29" fillId="5" borderId="1" xfId="0" applyNumberFormat="1" applyFont="1" applyFill="1" applyBorder="1" applyAlignment="1"/>
    <xf numFmtId="0" fontId="27" fillId="5" borderId="26" xfId="0" applyFont="1" applyFill="1" applyBorder="1" applyAlignment="1"/>
    <xf numFmtId="0" fontId="37" fillId="5" borderId="2" xfId="0" applyFont="1" applyFill="1" applyBorder="1" applyAlignment="1">
      <alignment horizontal="center" vertical="top" wrapText="1"/>
    </xf>
    <xf numFmtId="0" fontId="31" fillId="5" borderId="29" xfId="0" applyFont="1" applyFill="1" applyBorder="1" applyAlignment="1">
      <alignment horizontal="center" vertical="top" wrapText="1"/>
    </xf>
    <xf numFmtId="0" fontId="38" fillId="0" borderId="0" xfId="0" applyFont="1" applyAlignment="1">
      <alignment horizontal="left" vertical="top"/>
    </xf>
    <xf numFmtId="0" fontId="1" fillId="5" borderId="2" xfId="0" applyFont="1" applyFill="1" applyBorder="1" applyAlignment="1"/>
    <xf numFmtId="166" fontId="1" fillId="5" borderId="2" xfId="0" applyNumberFormat="1" applyFont="1" applyFill="1" applyBorder="1" applyAlignment="1">
      <alignment horizontal="center"/>
    </xf>
    <xf numFmtId="169" fontId="1" fillId="5" borderId="2" xfId="0" applyNumberFormat="1" applyFont="1" applyFill="1" applyBorder="1" applyAlignment="1">
      <alignment horizontal="center"/>
    </xf>
    <xf numFmtId="1" fontId="1" fillId="5" borderId="2" xfId="0" applyNumberFormat="1" applyFont="1" applyFill="1" applyBorder="1" applyAlignment="1">
      <alignment horizontal="center"/>
    </xf>
    <xf numFmtId="169" fontId="27" fillId="0" borderId="0" xfId="0" applyNumberFormat="1" applyFont="1" applyAlignment="1"/>
    <xf numFmtId="15" fontId="27" fillId="5" borderId="2" xfId="0" applyNumberFormat="1" applyFont="1" applyFill="1" applyBorder="1" applyAlignment="1"/>
    <xf numFmtId="0" fontId="27" fillId="5" borderId="2" xfId="0" applyFont="1" applyFill="1" applyBorder="1" applyAlignment="1">
      <alignment horizontal="center"/>
    </xf>
    <xf numFmtId="2" fontId="27" fillId="5" borderId="2" xfId="0" applyNumberFormat="1" applyFont="1" applyFill="1" applyBorder="1" applyAlignment="1"/>
    <xf numFmtId="0" fontId="27" fillId="0" borderId="2" xfId="0" applyFont="1" applyBorder="1" applyAlignment="1">
      <alignment horizontal="center"/>
    </xf>
    <xf numFmtId="168" fontId="27" fillId="0" borderId="2" xfId="0" applyNumberFormat="1" applyFont="1" applyBorder="1" applyAlignment="1"/>
    <xf numFmtId="0" fontId="39" fillId="5" borderId="2" xfId="0" applyFont="1" applyFill="1" applyBorder="1" applyAlignment="1"/>
    <xf numFmtId="15" fontId="39" fillId="5" borderId="2" xfId="0" applyNumberFormat="1" applyFont="1" applyFill="1" applyBorder="1" applyAlignment="1"/>
    <xf numFmtId="0" fontId="39" fillId="5" borderId="2" xfId="0" applyFont="1" applyFill="1" applyBorder="1" applyAlignment="1">
      <alignment horizontal="center"/>
    </xf>
    <xf numFmtId="2" fontId="39" fillId="5" borderId="2" xfId="0" applyNumberFormat="1" applyFont="1" applyFill="1" applyBorder="1" applyAlignment="1"/>
    <xf numFmtId="0" fontId="40" fillId="0" borderId="40" xfId="0" applyFont="1" applyBorder="1" applyAlignment="1">
      <alignment horizontal="left" vertical="center" wrapText="1"/>
    </xf>
    <xf numFmtId="14" fontId="40" fillId="0" borderId="41" xfId="0" applyNumberFormat="1" applyFont="1" applyBorder="1" applyAlignment="1">
      <alignment horizontal="left" vertical="center" wrapText="1"/>
    </xf>
    <xf numFmtId="164" fontId="41" fillId="0" borderId="40" xfId="0" applyNumberFormat="1" applyFont="1" applyBorder="1" applyAlignment="1">
      <alignment horizontal="center" vertical="center" wrapText="1"/>
    </xf>
    <xf numFmtId="0" fontId="40" fillId="0" borderId="42" xfId="0" applyFont="1" applyBorder="1" applyAlignment="1">
      <alignment horizontal="left" vertical="center" wrapText="1"/>
    </xf>
    <xf numFmtId="164" fontId="41" fillId="0" borderId="42" xfId="0" applyNumberFormat="1" applyFont="1" applyBorder="1" applyAlignment="1">
      <alignment horizontal="center" vertical="center" wrapText="1"/>
    </xf>
    <xf numFmtId="0" fontId="40" fillId="0" borderId="2" xfId="0" applyFont="1" applyBorder="1" applyAlignment="1">
      <alignment horizontal="left" vertical="center" wrapText="1"/>
    </xf>
    <xf numFmtId="164" fontId="41" fillId="0" borderId="2" xfId="0" applyNumberFormat="1" applyFont="1" applyBorder="1" applyAlignment="1">
      <alignment horizontal="center" vertical="center" wrapText="1"/>
    </xf>
    <xf numFmtId="0" fontId="40" fillId="0" borderId="30" xfId="0" applyFont="1" applyBorder="1" applyAlignment="1">
      <alignment horizontal="left" vertical="center" wrapText="1"/>
    </xf>
    <xf numFmtId="164" fontId="41" fillId="0" borderId="30" xfId="0" applyNumberFormat="1" applyFont="1" applyBorder="1" applyAlignment="1">
      <alignment horizontal="center" vertical="center" wrapText="1"/>
    </xf>
    <xf numFmtId="49" fontId="27" fillId="0" borderId="2" xfId="0" applyNumberFormat="1" applyFont="1" applyBorder="1" applyAlignment="1"/>
    <xf numFmtId="0" fontId="27" fillId="0" borderId="8" xfId="0" applyFont="1" applyBorder="1" applyAlignment="1"/>
    <xf numFmtId="0" fontId="27" fillId="7" borderId="33" xfId="0" applyFont="1" applyFill="1" applyBorder="1" applyAlignment="1"/>
    <xf numFmtId="0" fontId="39" fillId="7" borderId="2" xfId="0" applyFont="1" applyFill="1" applyBorder="1" applyAlignment="1"/>
    <xf numFmtId="15" fontId="39" fillId="7" borderId="2" xfId="0" applyNumberFormat="1" applyFont="1" applyFill="1" applyBorder="1" applyAlignment="1"/>
    <xf numFmtId="0" fontId="39" fillId="7" borderId="2" xfId="0" applyFont="1" applyFill="1" applyBorder="1" applyAlignment="1">
      <alignment horizontal="center"/>
    </xf>
    <xf numFmtId="2" fontId="39" fillId="7" borderId="2" xfId="0" applyNumberFormat="1" applyFont="1" applyFill="1" applyBorder="1" applyAlignment="1"/>
    <xf numFmtId="0" fontId="27" fillId="7" borderId="2" xfId="0" applyFont="1" applyFill="1" applyBorder="1" applyAlignment="1">
      <alignment horizontal="center"/>
    </xf>
    <xf numFmtId="0" fontId="27" fillId="7" borderId="2" xfId="0" applyFont="1" applyFill="1" applyBorder="1" applyAlignment="1"/>
    <xf numFmtId="49" fontId="27" fillId="7" borderId="2" xfId="0" applyNumberFormat="1" applyFont="1" applyFill="1" applyBorder="1" applyAlignment="1"/>
    <xf numFmtId="167" fontId="27" fillId="7" borderId="2" xfId="0" applyNumberFormat="1" applyFont="1" applyFill="1" applyBorder="1" applyAlignment="1"/>
    <xf numFmtId="170" fontId="27" fillId="7" borderId="2" xfId="0" applyNumberFormat="1" applyFont="1" applyFill="1" applyBorder="1" applyAlignment="1"/>
    <xf numFmtId="168" fontId="27" fillId="7" borderId="2" xfId="0" applyNumberFormat="1" applyFont="1" applyFill="1" applyBorder="1" applyAlignment="1"/>
    <xf numFmtId="0" fontId="18" fillId="5" borderId="33" xfId="0" applyFont="1" applyFill="1" applyBorder="1" applyAlignment="1"/>
    <xf numFmtId="168" fontId="27" fillId="5" borderId="2" xfId="0" applyNumberFormat="1" applyFont="1" applyFill="1" applyBorder="1" applyAlignment="1"/>
    <xf numFmtId="2" fontId="27" fillId="0" borderId="0" xfId="0" applyNumberFormat="1" applyFont="1" applyAlignment="1"/>
    <xf numFmtId="0" fontId="27" fillId="7" borderId="1" xfId="0" applyFont="1" applyFill="1" applyBorder="1" applyAlignment="1"/>
    <xf numFmtId="14" fontId="27" fillId="0" borderId="0" xfId="0" applyNumberFormat="1" applyFont="1" applyAlignment="1"/>
    <xf numFmtId="49" fontId="27" fillId="0" borderId="0" xfId="0" applyNumberFormat="1" applyFont="1" applyAlignment="1">
      <alignment horizontal="center"/>
    </xf>
    <xf numFmtId="0" fontId="14" fillId="7" borderId="1" xfId="0" applyFont="1" applyFill="1" applyBorder="1" applyAlignment="1">
      <alignment vertical="top" wrapText="1"/>
    </xf>
    <xf numFmtId="0" fontId="14" fillId="7" borderId="1" xfId="0" applyFont="1" applyFill="1" applyBorder="1" applyAlignment="1">
      <alignment horizontal="left" vertical="top" wrapText="1"/>
    </xf>
    <xf numFmtId="0" fontId="14" fillId="7" borderId="26" xfId="0" applyFont="1" applyFill="1" applyBorder="1" applyAlignment="1">
      <alignment horizontal="left" vertical="top" wrapText="1"/>
    </xf>
    <xf numFmtId="171" fontId="27" fillId="0" borderId="0" xfId="0" applyNumberFormat="1" applyFont="1" applyAlignment="1"/>
    <xf numFmtId="0" fontId="14" fillId="7" borderId="39" xfId="0" applyFont="1" applyFill="1" applyBorder="1" applyAlignment="1">
      <alignment horizontal="left" vertical="top" wrapText="1"/>
    </xf>
    <xf numFmtId="0" fontId="33" fillId="7" borderId="1" xfId="0" applyFont="1" applyFill="1" applyBorder="1" applyAlignment="1">
      <alignment vertical="top" wrapText="1"/>
    </xf>
    <xf numFmtId="0" fontId="33" fillId="7" borderId="1" xfId="0" applyFont="1" applyFill="1" applyBorder="1" applyAlignment="1">
      <alignment horizontal="left" vertical="top" wrapText="1"/>
    </xf>
    <xf numFmtId="0" fontId="42" fillId="7" borderId="1" xfId="0" applyFont="1" applyFill="1" applyBorder="1" applyAlignment="1">
      <alignment vertical="top" wrapText="1"/>
    </xf>
    <xf numFmtId="0" fontId="27" fillId="7" borderId="1" xfId="0" applyFont="1" applyFill="1" applyBorder="1" applyAlignment="1">
      <alignment wrapText="1"/>
    </xf>
    <xf numFmtId="0" fontId="14" fillId="7" borderId="26" xfId="0" applyFont="1" applyFill="1" applyBorder="1" applyAlignment="1">
      <alignment vertical="top" wrapText="1"/>
    </xf>
    <xf numFmtId="1" fontId="27" fillId="0" borderId="0" xfId="0" applyNumberFormat="1" applyFont="1" applyAlignment="1"/>
    <xf numFmtId="0" fontId="14" fillId="7" borderId="1" xfId="0" applyFont="1" applyFill="1" applyBorder="1" applyAlignment="1">
      <alignment vertical="top"/>
    </xf>
    <xf numFmtId="0" fontId="27" fillId="7" borderId="1" xfId="0" applyFont="1" applyFill="1" applyBorder="1" applyAlignment="1">
      <alignment vertical="top" wrapText="1"/>
    </xf>
    <xf numFmtId="0" fontId="27" fillId="7" borderId="1" xfId="0" applyFont="1" applyFill="1" applyBorder="1" applyAlignment="1">
      <alignment vertical="top"/>
    </xf>
    <xf numFmtId="172" fontId="27" fillId="0" borderId="0" xfId="0" applyNumberFormat="1" applyFont="1" applyAlignment="1"/>
    <xf numFmtId="49" fontId="27" fillId="0" borderId="0" xfId="0" applyNumberFormat="1" applyFont="1" applyAlignment="1"/>
    <xf numFmtId="173" fontId="27" fillId="0" borderId="0" xfId="0" applyNumberFormat="1" applyFont="1" applyAlignment="1"/>
    <xf numFmtId="0" fontId="42" fillId="7" borderId="1" xfId="0" applyFont="1" applyFill="1" applyBorder="1" applyAlignment="1">
      <alignment horizontal="left" vertical="top" wrapText="1"/>
    </xf>
    <xf numFmtId="0" fontId="43" fillId="7" borderId="1" xfId="0" applyFont="1" applyFill="1" applyBorder="1" applyAlignment="1">
      <alignment vertical="top" wrapText="1"/>
    </xf>
    <xf numFmtId="0" fontId="34" fillId="7" borderId="1" xfId="0" applyFont="1" applyFill="1" applyBorder="1" applyAlignment="1">
      <alignment vertical="top" wrapText="1"/>
    </xf>
    <xf numFmtId="0" fontId="43" fillId="7" borderId="1" xfId="0" applyFont="1" applyFill="1" applyBorder="1" applyAlignment="1">
      <alignment horizontal="left" vertical="top" wrapText="1"/>
    </xf>
    <xf numFmtId="168" fontId="27" fillId="0" borderId="0" xfId="0" applyNumberFormat="1" applyFont="1" applyAlignment="1"/>
    <xf numFmtId="0" fontId="27" fillId="0" borderId="0" xfId="0" applyFont="1"/>
    <xf numFmtId="0" fontId="27" fillId="0" borderId="0" xfId="0" applyFont="1" applyAlignment="1">
      <alignment vertical="top"/>
    </xf>
    <xf numFmtId="14" fontId="27" fillId="0" borderId="0" xfId="0" applyNumberFormat="1" applyFont="1" applyAlignment="1"/>
    <xf numFmtId="0" fontId="14" fillId="0" borderId="0" xfId="0" applyFont="1" applyAlignment="1">
      <alignment vertical="top" wrapText="1"/>
    </xf>
    <xf numFmtId="0" fontId="14" fillId="0" borderId="0" xfId="0" applyFont="1" applyAlignment="1">
      <alignment horizontal="left" vertical="top" wrapText="1"/>
    </xf>
    <xf numFmtId="0" fontId="27" fillId="0" borderId="0" xfId="0" applyFont="1" applyAlignment="1">
      <alignment horizontal="center" vertical="top"/>
    </xf>
    <xf numFmtId="0" fontId="27" fillId="0" borderId="0" xfId="0" applyFont="1" applyAlignment="1">
      <alignment horizontal="left" vertical="top"/>
    </xf>
    <xf numFmtId="0" fontId="33" fillId="0" borderId="0" xfId="0" applyFont="1" applyAlignment="1">
      <alignment vertical="top" wrapText="1"/>
    </xf>
    <xf numFmtId="166" fontId="35" fillId="0" borderId="0" xfId="0" applyNumberFormat="1" applyFont="1"/>
    <xf numFmtId="49" fontId="35" fillId="0" borderId="0" xfId="0" applyNumberFormat="1" applyFont="1"/>
    <xf numFmtId="1" fontId="35" fillId="0" borderId="0" xfId="0" applyNumberFormat="1" applyFont="1"/>
    <xf numFmtId="2" fontId="35" fillId="0" borderId="0" xfId="0" applyNumberFormat="1" applyFont="1"/>
    <xf numFmtId="0" fontId="14" fillId="6" borderId="28" xfId="0" applyNumberFormat="1" applyFont="1" applyFill="1" applyBorder="1" applyAlignment="1"/>
    <xf numFmtId="0" fontId="14" fillId="6" borderId="2" xfId="0" applyNumberFormat="1" applyFont="1" applyFill="1" applyBorder="1" applyAlignment="1"/>
    <xf numFmtId="0" fontId="14" fillId="0" borderId="34" xfId="0" applyNumberFormat="1" applyFont="1" applyBorder="1" applyAlignment="1"/>
    <xf numFmtId="0" fontId="14" fillId="0" borderId="2" xfId="0" applyNumberFormat="1" applyFont="1" applyBorder="1" applyAlignment="1"/>
    <xf numFmtId="0" fontId="14" fillId="7" borderId="35" xfId="0" applyNumberFormat="1" applyFont="1" applyFill="1" applyBorder="1" applyAlignment="1"/>
    <xf numFmtId="0" fontId="34" fillId="5" borderId="37" xfId="0" applyNumberFormat="1" applyFont="1" applyFill="1" applyBorder="1" applyAlignment="1">
      <alignment horizontal="right"/>
    </xf>
    <xf numFmtId="0" fontId="17" fillId="5" borderId="6" xfId="0" applyFont="1" applyFill="1" applyBorder="1" applyAlignment="1">
      <alignment horizontal="center"/>
    </xf>
    <xf numFmtId="0" fontId="13" fillId="0" borderId="7" xfId="0" applyFont="1" applyBorder="1"/>
    <xf numFmtId="0" fontId="13" fillId="0" borderId="14" xfId="0" applyFont="1" applyBorder="1"/>
    <xf numFmtId="0" fontId="17" fillId="5" borderId="6" xfId="0" applyFont="1" applyFill="1" applyBorder="1" applyAlignment="1">
      <alignment horizontal="left"/>
    </xf>
    <xf numFmtId="0" fontId="14" fillId="6" borderId="9" xfId="0" applyFont="1" applyFill="1" applyBorder="1" applyAlignment="1">
      <alignment horizontal="center"/>
    </xf>
    <xf numFmtId="0" fontId="13" fillId="0" borderId="4" xfId="0" applyFont="1" applyBorder="1"/>
    <xf numFmtId="0" fontId="13" fillId="0" borderId="18" xfId="0" applyFont="1" applyBorder="1"/>
    <xf numFmtId="0" fontId="17" fillId="5" borderId="6" xfId="0" applyFont="1" applyFill="1" applyBorder="1" applyAlignment="1"/>
    <xf numFmtId="0" fontId="24" fillId="0" borderId="6" xfId="0" applyFont="1" applyBorder="1" applyAlignment="1"/>
    <xf numFmtId="0" fontId="13" fillId="0" borderId="8" xfId="0" applyFont="1" applyBorder="1"/>
    <xf numFmtId="0" fontId="14" fillId="0" borderId="6" xfId="0" applyFont="1" applyBorder="1" applyAlignment="1">
      <alignment horizontal="left"/>
    </xf>
    <xf numFmtId="166" fontId="14" fillId="0" borderId="6" xfId="0" applyNumberFormat="1" applyFont="1" applyBorder="1" applyAlignment="1">
      <alignment horizontal="left"/>
    </xf>
    <xf numFmtId="0" fontId="17" fillId="5" borderId="3" xfId="0" applyFont="1" applyFill="1" applyBorder="1" applyAlignment="1">
      <alignment horizontal="right" vertical="top" wrapText="1"/>
    </xf>
    <xf numFmtId="0" fontId="17" fillId="5" borderId="19" xfId="0" applyFont="1" applyFill="1" applyBorder="1" applyAlignment="1">
      <alignment horizontal="left"/>
    </xf>
    <xf numFmtId="0" fontId="13" fillId="0" borderId="20" xfId="0" applyFont="1" applyBorder="1"/>
    <xf numFmtId="0" fontId="13" fillId="0" borderId="21" xfId="0" applyFont="1" applyBorder="1"/>
    <xf numFmtId="0" fontId="27" fillId="0" borderId="6" xfId="0" applyFont="1" applyBorder="1" applyAlignment="1"/>
    <xf numFmtId="49" fontId="14" fillId="0" borderId="6" xfId="0" applyNumberFormat="1" applyFont="1" applyBorder="1" applyAlignment="1">
      <alignment horizontal="left"/>
    </xf>
    <xf numFmtId="0" fontId="28" fillId="5" borderId="23" xfId="0" applyFont="1" applyFill="1" applyBorder="1" applyAlignment="1">
      <alignment horizontal="right"/>
    </xf>
    <xf numFmtId="0" fontId="13" fillId="0" borderId="24" xfId="0" applyFont="1" applyBorder="1"/>
    <xf numFmtId="0" fontId="13" fillId="0" borderId="25" xfId="0" applyFont="1" applyBorder="1"/>
    <xf numFmtId="0" fontId="14" fillId="5" borderId="3" xfId="0" applyFont="1" applyFill="1" applyBorder="1" applyAlignment="1"/>
    <xf numFmtId="0" fontId="13" fillId="0" borderId="5" xfId="0" applyFont="1" applyBorder="1"/>
    <xf numFmtId="1" fontId="14" fillId="6" borderId="9" xfId="0" applyNumberFormat="1" applyFont="1" applyFill="1" applyBorder="1" applyAlignment="1">
      <alignment horizontal="center"/>
    </xf>
    <xf numFmtId="0" fontId="14" fillId="6" borderId="13" xfId="0" applyFont="1" applyFill="1" applyBorder="1" applyAlignment="1">
      <alignment horizontal="center"/>
    </xf>
    <xf numFmtId="0" fontId="17" fillId="5" borderId="19" xfId="0" applyFont="1" applyFill="1" applyBorder="1" applyAlignment="1">
      <alignment horizontal="right" wrapText="1"/>
    </xf>
    <xf numFmtId="0" fontId="13" fillId="0" borderId="22" xfId="0" applyFont="1" applyBorder="1"/>
    <xf numFmtId="0" fontId="14" fillId="6" borderId="6" xfId="0" applyFont="1" applyFill="1" applyBorder="1" applyAlignment="1">
      <alignment horizontal="center"/>
    </xf>
    <xf numFmtId="0" fontId="17" fillId="5" borderId="3" xfId="0" applyFont="1" applyFill="1" applyBorder="1" applyAlignment="1">
      <alignment horizontal="right"/>
    </xf>
    <xf numFmtId="0" fontId="17" fillId="5" borderId="9" xfId="0" applyFont="1" applyFill="1" applyBorder="1" applyAlignment="1">
      <alignment horizontal="center"/>
    </xf>
    <xf numFmtId="0" fontId="12" fillId="5" borderId="3" xfId="0" applyFont="1" applyFill="1" applyBorder="1" applyAlignment="1">
      <alignment horizontal="right"/>
    </xf>
    <xf numFmtId="0" fontId="12" fillId="5" borderId="3" xfId="0" applyFont="1" applyFill="1" applyBorder="1" applyAlignment="1">
      <alignment horizontal="left"/>
    </xf>
    <xf numFmtId="0" fontId="15" fillId="5" borderId="3" xfId="0" applyFont="1" applyFill="1" applyBorder="1" applyAlignment="1">
      <alignment horizontal="center"/>
    </xf>
    <xf numFmtId="0" fontId="5" fillId="5" borderId="3" xfId="0" applyFont="1" applyFill="1" applyBorder="1" applyAlignment="1">
      <alignment horizontal="left" vertical="center" wrapText="1"/>
    </xf>
    <xf numFmtId="0" fontId="18" fillId="0" borderId="6" xfId="0" applyFont="1" applyBorder="1" applyAlignment="1">
      <alignment horizontal="center" vertical="center" wrapText="1"/>
    </xf>
    <xf numFmtId="0" fontId="5" fillId="5" borderId="9"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7" fillId="5" borderId="3" xfId="0" applyFont="1" applyFill="1" applyBorder="1" applyAlignment="1">
      <alignment horizontal="left"/>
    </xf>
    <xf numFmtId="165" fontId="14" fillId="0" borderId="10" xfId="0" applyNumberFormat="1" applyFont="1" applyBorder="1" applyAlignment="1">
      <alignment horizontal="left" shrinkToFit="1"/>
    </xf>
    <xf numFmtId="0" fontId="13" fillId="0" borderId="11" xfId="0" applyFont="1" applyBorder="1"/>
    <xf numFmtId="0" fontId="13" fillId="0" borderId="12" xfId="0" applyFont="1" applyBorder="1"/>
    <xf numFmtId="0" fontId="14" fillId="5" borderId="13" xfId="0" applyFont="1" applyFill="1" applyBorder="1" applyAlignment="1"/>
    <xf numFmtId="0" fontId="14" fillId="5" borderId="3" xfId="0" applyFont="1" applyFill="1" applyBorder="1" applyAlignment="1">
      <alignment horizontal="left"/>
    </xf>
    <xf numFmtId="0" fontId="17" fillId="5" borderId="3" xfId="0" applyFont="1" applyFill="1" applyBorder="1" applyAlignment="1">
      <alignment horizontal="left" vertical="top"/>
    </xf>
    <xf numFmtId="0" fontId="14" fillId="0" borderId="15" xfId="0" applyFont="1" applyBorder="1" applyAlignment="1">
      <alignment horizontal="left"/>
    </xf>
    <xf numFmtId="0" fontId="13" fillId="0" borderId="16" xfId="0" applyFont="1" applyBorder="1"/>
    <xf numFmtId="0" fontId="13" fillId="0" borderId="17" xfId="0" applyFont="1" applyBorder="1"/>
    <xf numFmtId="0" fontId="14" fillId="5" borderId="6" xfId="0" applyFont="1" applyFill="1" applyBorder="1" applyAlignment="1">
      <alignment horizontal="left"/>
    </xf>
    <xf numFmtId="0" fontId="14" fillId="5" borderId="3" xfId="0" applyFont="1" applyFill="1" applyBorder="1" applyAlignment="1">
      <alignment horizontal="center"/>
    </xf>
    <xf numFmtId="49" fontId="14" fillId="5" borderId="3" xfId="0" applyNumberFormat="1" applyFont="1" applyFill="1" applyBorder="1" applyAlignment="1">
      <alignment horizontal="center"/>
    </xf>
    <xf numFmtId="0" fontId="21" fillId="5" borderId="3" xfId="0" applyFont="1" applyFill="1" applyBorder="1" applyAlignment="1">
      <alignment horizontal="left"/>
    </xf>
    <xf numFmtId="0" fontId="22" fillId="5" borderId="3" xfId="0" applyFont="1" applyFill="1" applyBorder="1" applyAlignment="1"/>
    <xf numFmtId="0" fontId="14" fillId="5" borderId="6" xfId="0" applyFont="1" applyFill="1" applyBorder="1" applyAlignment="1">
      <alignment horizontal="center"/>
    </xf>
    <xf numFmtId="0" fontId="18" fillId="0" borderId="0" xfId="0" applyFont="1" applyAlignment="1">
      <alignment horizontal="center"/>
    </xf>
    <xf numFmtId="0" fontId="0" fillId="0" borderId="0" xfId="0" applyFont="1" applyAlignment="1"/>
    <xf numFmtId="0" fontId="27" fillId="0" borderId="0" xfId="0" applyFont="1" applyAlignment="1"/>
    <xf numFmtId="0" fontId="27" fillId="0" borderId="0" xfId="0" applyFont="1" applyAlignment="1">
      <alignment horizontal="center"/>
    </xf>
    <xf numFmtId="0" fontId="36" fillId="5" borderId="3" xfId="0" applyFont="1" applyFill="1" applyBorder="1" applyAlignment="1">
      <alignment horizontal="center"/>
    </xf>
    <xf numFmtId="0" fontId="1" fillId="5"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sheetViews>
  <sheetFormatPr defaultColWidth="12.6640625" defaultRowHeight="15" customHeight="1" x14ac:dyDescent="0.25"/>
  <cols>
    <col min="1" max="1" width="7.21875" customWidth="1"/>
    <col min="2" max="2" width="108.33203125" customWidth="1"/>
    <col min="3" max="3" width="12.6640625" customWidth="1"/>
    <col min="4" max="4" width="5.21875" customWidth="1"/>
    <col min="5" max="26" width="8" customWidth="1"/>
  </cols>
  <sheetData>
    <row r="1" spans="1:4" ht="12.75" customHeight="1" x14ac:dyDescent="0.25">
      <c r="A1" s="1"/>
      <c r="B1" s="1"/>
      <c r="C1" s="1"/>
      <c r="D1" s="2"/>
    </row>
    <row r="2" spans="1:4" ht="20.25" customHeight="1" x14ac:dyDescent="0.4">
      <c r="A2" s="3"/>
      <c r="B2" s="4" t="s">
        <v>0</v>
      </c>
      <c r="C2" s="5"/>
      <c r="D2" s="2"/>
    </row>
    <row r="3" spans="1:4" ht="8.25" customHeight="1" x14ac:dyDescent="0.4">
      <c r="A3" s="3"/>
      <c r="B3" s="6"/>
      <c r="C3" s="5"/>
      <c r="D3" s="2"/>
    </row>
    <row r="4" spans="1:4" ht="25.5" customHeight="1" x14ac:dyDescent="0.25">
      <c r="A4" s="3"/>
      <c r="B4" s="7" t="s">
        <v>1</v>
      </c>
      <c r="C4" s="5"/>
      <c r="D4" s="2"/>
    </row>
    <row r="5" spans="1:4" ht="12.75" customHeight="1" x14ac:dyDescent="0.25">
      <c r="A5" s="3"/>
      <c r="B5" s="5"/>
      <c r="C5" s="5"/>
      <c r="D5" s="2"/>
    </row>
    <row r="6" spans="1:4" ht="51" customHeight="1" x14ac:dyDescent="0.25">
      <c r="A6" s="3"/>
      <c r="B6" s="8" t="s">
        <v>2</v>
      </c>
      <c r="C6" s="5"/>
      <c r="D6" s="2"/>
    </row>
    <row r="7" spans="1:4" ht="12.75" customHeight="1" x14ac:dyDescent="0.25">
      <c r="A7" s="3"/>
      <c r="B7" s="9"/>
      <c r="C7" s="5"/>
      <c r="D7" s="2"/>
    </row>
    <row r="8" spans="1:4" ht="80.25" customHeight="1" x14ac:dyDescent="0.25">
      <c r="A8" s="3"/>
      <c r="B8" s="8" t="s">
        <v>3</v>
      </c>
      <c r="C8" s="5"/>
      <c r="D8" s="2"/>
    </row>
    <row r="9" spans="1:4" ht="12.75" customHeight="1" x14ac:dyDescent="0.25">
      <c r="A9" s="3"/>
      <c r="B9" s="5"/>
      <c r="C9" s="5"/>
      <c r="D9" s="2"/>
    </row>
    <row r="10" spans="1:4" ht="18" customHeight="1" x14ac:dyDescent="0.3">
      <c r="A10" s="3"/>
      <c r="B10" s="10" t="s">
        <v>4</v>
      </c>
      <c r="C10" s="5"/>
      <c r="D10" s="2"/>
    </row>
    <row r="11" spans="1:4" ht="12.75" customHeight="1" x14ac:dyDescent="0.25">
      <c r="A11" s="3"/>
      <c r="B11" s="5"/>
      <c r="C11" s="5"/>
      <c r="D11" s="2"/>
    </row>
    <row r="12" spans="1:4" ht="28.5" customHeight="1" x14ac:dyDescent="0.25">
      <c r="A12" s="11">
        <v>1</v>
      </c>
      <c r="B12" s="12" t="s">
        <v>5</v>
      </c>
      <c r="C12" s="5"/>
      <c r="D12" s="2"/>
    </row>
    <row r="13" spans="1:4" ht="12.75" customHeight="1" x14ac:dyDescent="0.25">
      <c r="A13" s="11"/>
      <c r="B13" s="12"/>
      <c r="C13" s="13"/>
      <c r="D13" s="14"/>
    </row>
    <row r="14" spans="1:4" ht="31.5" customHeight="1" x14ac:dyDescent="0.25">
      <c r="A14" s="11">
        <v>2</v>
      </c>
      <c r="B14" s="12" t="s">
        <v>6</v>
      </c>
      <c r="C14" s="13"/>
      <c r="D14" s="14"/>
    </row>
    <row r="15" spans="1:4" ht="12.75" customHeight="1" x14ac:dyDescent="0.25">
      <c r="A15" s="11">
        <v>3</v>
      </c>
      <c r="B15" s="12" t="s">
        <v>7</v>
      </c>
      <c r="C15" s="13"/>
      <c r="D15" s="14"/>
    </row>
    <row r="16" spans="1:4" ht="12.75" customHeight="1" x14ac:dyDescent="0.25">
      <c r="A16" s="11"/>
      <c r="B16" s="12"/>
      <c r="C16" s="13"/>
      <c r="D16" s="14"/>
    </row>
    <row r="17" spans="1:4" ht="12.75" customHeight="1" x14ac:dyDescent="0.25">
      <c r="A17" s="11">
        <v>4</v>
      </c>
      <c r="B17" s="12" t="s">
        <v>8</v>
      </c>
      <c r="C17" s="13"/>
      <c r="D17" s="14"/>
    </row>
    <row r="18" spans="1:4" ht="12.75" customHeight="1" x14ac:dyDescent="0.25">
      <c r="A18" s="11"/>
      <c r="B18" s="12"/>
      <c r="C18" s="13"/>
      <c r="D18" s="14"/>
    </row>
    <row r="19" spans="1:4" ht="12.75" customHeight="1" x14ac:dyDescent="0.25">
      <c r="A19" s="11">
        <v>5</v>
      </c>
      <c r="B19" s="12" t="s">
        <v>9</v>
      </c>
      <c r="C19" s="13"/>
      <c r="D19" s="14"/>
    </row>
    <row r="20" spans="1:4" ht="12.75" customHeight="1" x14ac:dyDescent="0.25">
      <c r="A20" s="11"/>
      <c r="B20" s="12"/>
      <c r="C20" s="13"/>
      <c r="D20" s="14"/>
    </row>
    <row r="21" spans="1:4" ht="12.75" customHeight="1" x14ac:dyDescent="0.25">
      <c r="A21" s="11">
        <v>6</v>
      </c>
      <c r="B21" s="12" t="s">
        <v>10</v>
      </c>
      <c r="C21" s="13"/>
      <c r="D21" s="14"/>
    </row>
    <row r="22" spans="1:4" ht="12.75" customHeight="1" x14ac:dyDescent="0.25">
      <c r="A22" s="11"/>
      <c r="B22" s="12"/>
      <c r="C22" s="13"/>
      <c r="D22" s="14"/>
    </row>
    <row r="23" spans="1:4" ht="30" customHeight="1" x14ac:dyDescent="0.25">
      <c r="A23" s="11">
        <v>7</v>
      </c>
      <c r="B23" s="15" t="s">
        <v>11</v>
      </c>
      <c r="C23" s="13"/>
      <c r="D23" s="14"/>
    </row>
    <row r="24" spans="1:4" ht="15" customHeight="1" x14ac:dyDescent="0.25">
      <c r="A24" s="11"/>
      <c r="B24" s="15"/>
      <c r="C24" s="13"/>
      <c r="D24" s="14"/>
    </row>
    <row r="25" spans="1:4" ht="38.25" customHeight="1" x14ac:dyDescent="0.25">
      <c r="A25" s="11">
        <v>8</v>
      </c>
      <c r="B25" s="12" t="s">
        <v>12</v>
      </c>
      <c r="C25" s="13"/>
      <c r="D25" s="14"/>
    </row>
    <row r="26" spans="1:4" ht="12.75" customHeight="1" x14ac:dyDescent="0.25">
      <c r="A26" s="11"/>
      <c r="B26" s="12"/>
      <c r="C26" s="13"/>
      <c r="D26" s="14"/>
    </row>
    <row r="27" spans="1:4" ht="30.75" customHeight="1" x14ac:dyDescent="0.25">
      <c r="A27" s="11">
        <v>9</v>
      </c>
      <c r="B27" s="12" t="s">
        <v>13</v>
      </c>
      <c r="C27" s="13"/>
      <c r="D27" s="14"/>
    </row>
    <row r="28" spans="1:4" ht="12.75" customHeight="1" x14ac:dyDescent="0.25">
      <c r="A28" s="11"/>
      <c r="B28" s="12"/>
      <c r="C28" s="13"/>
      <c r="D28" s="14"/>
    </row>
    <row r="29" spans="1:4" ht="25.5" customHeight="1" x14ac:dyDescent="0.25">
      <c r="A29" s="11">
        <v>10</v>
      </c>
      <c r="B29" s="12" t="s">
        <v>14</v>
      </c>
      <c r="C29" s="13"/>
      <c r="D29" s="14"/>
    </row>
    <row r="30" spans="1:4" ht="12.75" customHeight="1" x14ac:dyDescent="0.25">
      <c r="A30" s="11"/>
      <c r="B30" s="12"/>
      <c r="C30" s="13"/>
      <c r="D30" s="14"/>
    </row>
    <row r="31" spans="1:4" ht="51" customHeight="1" x14ac:dyDescent="0.25">
      <c r="A31" s="11">
        <v>11</v>
      </c>
      <c r="B31" s="12" t="s">
        <v>15</v>
      </c>
      <c r="C31" s="13"/>
      <c r="D31" s="14"/>
    </row>
    <row r="32" spans="1:4" ht="12.75" customHeight="1" x14ac:dyDescent="0.25">
      <c r="A32" s="11"/>
      <c r="B32" s="12"/>
      <c r="C32" s="13"/>
      <c r="D32" s="14"/>
    </row>
    <row r="33" spans="1:4" ht="28.5" customHeight="1" x14ac:dyDescent="0.25">
      <c r="A33" s="11">
        <v>12</v>
      </c>
      <c r="B33" s="16" t="s">
        <v>16</v>
      </c>
      <c r="C33" s="13"/>
      <c r="D33" s="14"/>
    </row>
    <row r="34" spans="1:4" ht="12.75" customHeight="1" x14ac:dyDescent="0.25">
      <c r="A34" s="11"/>
      <c r="B34" s="17" t="s">
        <v>17</v>
      </c>
      <c r="C34" s="18" t="s">
        <v>18</v>
      </c>
      <c r="D34" s="14"/>
    </row>
    <row r="35" spans="1:4" ht="12.75" customHeight="1" x14ac:dyDescent="0.25">
      <c r="A35" s="11"/>
      <c r="B35" s="19" t="s">
        <v>19</v>
      </c>
      <c r="C35" s="18">
        <v>1</v>
      </c>
      <c r="D35" s="14"/>
    </row>
    <row r="36" spans="1:4" ht="25.5" customHeight="1" x14ac:dyDescent="0.25">
      <c r="A36" s="11"/>
      <c r="B36" s="19" t="s">
        <v>20</v>
      </c>
      <c r="C36" s="18" t="s">
        <v>21</v>
      </c>
      <c r="D36" s="14"/>
    </row>
    <row r="37" spans="1:4" ht="12.75" customHeight="1" x14ac:dyDescent="0.25">
      <c r="A37" s="11"/>
      <c r="B37" s="19" t="s">
        <v>22</v>
      </c>
      <c r="C37" s="18" t="s">
        <v>23</v>
      </c>
      <c r="D37" s="14"/>
    </row>
    <row r="38" spans="1:4" ht="12.75" customHeight="1" x14ac:dyDescent="0.25">
      <c r="A38" s="11"/>
      <c r="B38" s="19" t="s">
        <v>24</v>
      </c>
      <c r="C38" s="18" t="s">
        <v>25</v>
      </c>
      <c r="D38" s="14"/>
    </row>
    <row r="39" spans="1:4" ht="12.75" customHeight="1" x14ac:dyDescent="0.25">
      <c r="A39" s="11"/>
      <c r="B39" s="19" t="s">
        <v>26</v>
      </c>
      <c r="C39" s="20">
        <v>38533</v>
      </c>
      <c r="D39" s="14"/>
    </row>
    <row r="40" spans="1:4" ht="12.75" customHeight="1" x14ac:dyDescent="0.25">
      <c r="A40" s="11"/>
      <c r="B40" s="19" t="s">
        <v>27</v>
      </c>
      <c r="C40" s="18" t="s">
        <v>25</v>
      </c>
      <c r="D40" s="14"/>
    </row>
    <row r="41" spans="1:4" ht="12.75" customHeight="1" x14ac:dyDescent="0.25">
      <c r="A41" s="11"/>
      <c r="B41" s="19" t="s">
        <v>28</v>
      </c>
      <c r="C41" s="18" t="s">
        <v>25</v>
      </c>
      <c r="D41" s="14"/>
    </row>
    <row r="42" spans="1:4" ht="12.75" customHeight="1" x14ac:dyDescent="0.25">
      <c r="A42" s="11"/>
      <c r="B42" s="19" t="s">
        <v>29</v>
      </c>
      <c r="C42" s="18" t="s">
        <v>23</v>
      </c>
      <c r="D42" s="14"/>
    </row>
    <row r="43" spans="1:4" ht="12.75" customHeight="1" x14ac:dyDescent="0.25">
      <c r="A43" s="11"/>
      <c r="B43" s="19" t="s">
        <v>30</v>
      </c>
      <c r="C43" s="18" t="s">
        <v>23</v>
      </c>
      <c r="D43" s="14"/>
    </row>
    <row r="44" spans="1:4" ht="12.75" customHeight="1" x14ac:dyDescent="0.25">
      <c r="A44" s="11"/>
      <c r="B44" s="12"/>
      <c r="C44" s="13"/>
      <c r="D44" s="14"/>
    </row>
    <row r="45" spans="1:4" ht="12.75" customHeight="1" x14ac:dyDescent="0.25">
      <c r="A45" s="11"/>
      <c r="B45" s="12" t="s">
        <v>31</v>
      </c>
      <c r="C45" s="13"/>
      <c r="D45" s="14"/>
    </row>
    <row r="46" spans="1:4" ht="12.75" customHeight="1" x14ac:dyDescent="0.25">
      <c r="A46" s="11"/>
      <c r="B46" s="12"/>
      <c r="C46" s="13"/>
      <c r="D46" s="14"/>
    </row>
    <row r="47" spans="1:4" ht="38.25" customHeight="1" x14ac:dyDescent="0.25">
      <c r="A47" s="11">
        <v>13</v>
      </c>
      <c r="B47" s="12" t="s">
        <v>32</v>
      </c>
      <c r="C47" s="13"/>
      <c r="D47" s="14"/>
    </row>
    <row r="48" spans="1:4" ht="12.75" customHeight="1" x14ac:dyDescent="0.25">
      <c r="A48" s="11"/>
      <c r="B48" s="12"/>
      <c r="C48" s="13"/>
      <c r="D48" s="14"/>
    </row>
    <row r="49" spans="1:4" ht="51" customHeight="1" x14ac:dyDescent="0.25">
      <c r="A49" s="11">
        <v>14</v>
      </c>
      <c r="B49" s="12" t="s">
        <v>33</v>
      </c>
      <c r="C49" s="13"/>
      <c r="D49" s="14"/>
    </row>
    <row r="50" spans="1:4" ht="12.75" customHeight="1" x14ac:dyDescent="0.25">
      <c r="A50" s="11"/>
      <c r="B50" s="12"/>
      <c r="C50" s="13"/>
      <c r="D50" s="14"/>
    </row>
    <row r="51" spans="1:4" ht="25.5" customHeight="1" x14ac:dyDescent="0.25">
      <c r="A51" s="11">
        <v>15</v>
      </c>
      <c r="B51" s="12" t="s">
        <v>34</v>
      </c>
      <c r="C51" s="13"/>
      <c r="D51" s="14"/>
    </row>
    <row r="52" spans="1:4" ht="12.75" customHeight="1" x14ac:dyDescent="0.25">
      <c r="A52" s="11"/>
      <c r="B52" s="12"/>
      <c r="C52" s="13"/>
      <c r="D52" s="14"/>
    </row>
    <row r="53" spans="1:4" ht="51" customHeight="1" x14ac:dyDescent="0.25">
      <c r="A53" s="11"/>
      <c r="B53" s="21" t="s">
        <v>35</v>
      </c>
      <c r="C53" s="13"/>
      <c r="D53" s="14"/>
    </row>
    <row r="54" spans="1:4" ht="12.75" customHeight="1" x14ac:dyDescent="0.25">
      <c r="A54" s="11"/>
      <c r="B54" s="12"/>
      <c r="C54" s="13"/>
      <c r="D54" s="14"/>
    </row>
    <row r="55" spans="1:4" ht="12.75" customHeight="1" x14ac:dyDescent="0.25">
      <c r="A55" s="11"/>
      <c r="B55" s="12" t="s">
        <v>36</v>
      </c>
      <c r="C55" s="13"/>
      <c r="D55" s="14"/>
    </row>
    <row r="56" spans="1:4" ht="12.75" customHeight="1" x14ac:dyDescent="0.25">
      <c r="A56" s="11"/>
      <c r="B56" s="12"/>
      <c r="C56" s="13"/>
      <c r="D56" s="14"/>
    </row>
    <row r="57" spans="1:4" ht="25.5" customHeight="1" x14ac:dyDescent="0.25">
      <c r="A57" s="11"/>
      <c r="B57" s="12" t="s">
        <v>37</v>
      </c>
      <c r="C57" s="13"/>
      <c r="D57" s="14"/>
    </row>
    <row r="58" spans="1:4" ht="12.75" customHeight="1" x14ac:dyDescent="0.25">
      <c r="A58" s="11"/>
      <c r="B58" s="12"/>
      <c r="C58" s="13"/>
      <c r="D58" s="14"/>
    </row>
    <row r="59" spans="1:4" ht="12.75" customHeight="1" x14ac:dyDescent="0.25">
      <c r="A59" s="11"/>
      <c r="B59" s="12" t="s">
        <v>38</v>
      </c>
      <c r="C59" s="13"/>
      <c r="D59" s="14"/>
    </row>
    <row r="60" spans="1:4" ht="12.75" customHeight="1" x14ac:dyDescent="0.25">
      <c r="A60" s="11"/>
      <c r="B60" s="5"/>
      <c r="C60" s="22"/>
      <c r="D60" s="14"/>
    </row>
    <row r="61" spans="1:4" ht="12.75" customHeight="1" x14ac:dyDescent="0.25">
      <c r="A61" s="11"/>
      <c r="B61" s="23"/>
      <c r="C61" s="24"/>
      <c r="D61" s="14"/>
    </row>
    <row r="62" spans="1:4" ht="12.75" customHeight="1" x14ac:dyDescent="0.25">
      <c r="A62" s="25"/>
      <c r="B62" s="26"/>
      <c r="C62" s="27"/>
      <c r="D62" s="28"/>
    </row>
    <row r="63" spans="1:4" ht="12.75" customHeight="1" x14ac:dyDescent="0.25">
      <c r="A63" s="25"/>
      <c r="B63" s="29"/>
      <c r="C63" s="27"/>
      <c r="D63" s="28"/>
    </row>
    <row r="64" spans="1:4" ht="12.75" customHeight="1" x14ac:dyDescent="0.25">
      <c r="A64" s="25"/>
      <c r="B64" s="29"/>
      <c r="C64" s="27"/>
      <c r="D64" s="28"/>
    </row>
    <row r="65" spans="1:4" ht="12.75" customHeight="1" x14ac:dyDescent="0.25">
      <c r="A65" s="25"/>
      <c r="B65" s="26"/>
      <c r="C65" s="27"/>
      <c r="D65" s="28"/>
    </row>
    <row r="66" spans="1:4" ht="12.75" customHeight="1" x14ac:dyDescent="0.25">
      <c r="A66" s="25"/>
      <c r="B66" s="26"/>
      <c r="C66" s="27"/>
      <c r="D66" s="28"/>
    </row>
    <row r="67" spans="1:4" ht="12.75" customHeight="1" x14ac:dyDescent="0.25">
      <c r="A67" s="25"/>
      <c r="B67" s="26"/>
      <c r="C67" s="27"/>
      <c r="D67" s="28"/>
    </row>
    <row r="68" spans="1:4" ht="12.75" customHeight="1" x14ac:dyDescent="0.25">
      <c r="A68" s="25"/>
      <c r="B68" s="26"/>
      <c r="C68" s="27"/>
      <c r="D68" s="28"/>
    </row>
    <row r="69" spans="1:4" ht="12.75" customHeight="1" x14ac:dyDescent="0.25">
      <c r="A69" s="25"/>
      <c r="B69" s="26"/>
      <c r="C69" s="27"/>
      <c r="D69" s="28"/>
    </row>
    <row r="70" spans="1:4" ht="12.75" customHeight="1" x14ac:dyDescent="0.25">
      <c r="A70" s="25"/>
      <c r="B70" s="26"/>
      <c r="C70" s="27"/>
      <c r="D70" s="28"/>
    </row>
    <row r="71" spans="1:4" ht="12.75" customHeight="1" x14ac:dyDescent="0.25">
      <c r="A71" s="25"/>
      <c r="B71" s="26"/>
      <c r="C71" s="27"/>
      <c r="D71" s="28"/>
    </row>
    <row r="72" spans="1:4" ht="12.75" customHeight="1" x14ac:dyDescent="0.25">
      <c r="A72" s="25"/>
      <c r="B72" s="26"/>
      <c r="C72" s="27"/>
      <c r="D72" s="28"/>
    </row>
    <row r="73" spans="1:4" ht="12.75" customHeight="1" x14ac:dyDescent="0.25">
      <c r="A73" s="25"/>
      <c r="B73" s="26"/>
      <c r="C73" s="27"/>
      <c r="D73" s="28"/>
    </row>
    <row r="74" spans="1:4" ht="12.75" customHeight="1" x14ac:dyDescent="0.25">
      <c r="A74" s="25"/>
      <c r="B74" s="26"/>
      <c r="C74" s="27"/>
      <c r="D74" s="28"/>
    </row>
    <row r="75" spans="1:4" ht="12.75" customHeight="1" x14ac:dyDescent="0.25">
      <c r="A75" s="25"/>
      <c r="B75" s="26"/>
      <c r="C75" s="27"/>
      <c r="D75" s="28"/>
    </row>
    <row r="76" spans="1:4" ht="12.75" customHeight="1" x14ac:dyDescent="0.25">
      <c r="A76" s="25"/>
      <c r="B76" s="26"/>
      <c r="C76" s="27"/>
      <c r="D76" s="28"/>
    </row>
    <row r="77" spans="1:4" ht="12.75" customHeight="1" x14ac:dyDescent="0.25"/>
    <row r="78" spans="1:4" ht="12.75" customHeight="1" x14ac:dyDescent="0.25"/>
    <row r="79" spans="1:4" ht="12.75" customHeight="1" x14ac:dyDescent="0.25"/>
    <row r="80" spans="1:4"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319"/>
  <sheetViews>
    <sheetView tabSelected="1" workbookViewId="0">
      <selection activeCell="AS12" sqref="AS12"/>
    </sheetView>
  </sheetViews>
  <sheetFormatPr defaultColWidth="12.6640625" defaultRowHeight="15" customHeight="1" x14ac:dyDescent="0.25"/>
  <cols>
    <col min="1" max="14" width="2.77734375" customWidth="1"/>
    <col min="15" max="15" width="2.6640625" customWidth="1"/>
    <col min="16" max="30" width="2.77734375" customWidth="1"/>
    <col min="31" max="31" width="3.77734375" customWidth="1"/>
    <col min="32" max="32" width="3.88671875" customWidth="1"/>
    <col min="33" max="42" width="2.77734375" customWidth="1"/>
    <col min="43" max="43" width="15.33203125" customWidth="1"/>
    <col min="44" max="246" width="2.77734375" customWidth="1"/>
    <col min="247" max="247" width="3.109375" customWidth="1"/>
    <col min="248" max="248" width="3" customWidth="1"/>
    <col min="249" max="249" width="2" customWidth="1"/>
    <col min="250" max="250" width="2.77734375" customWidth="1"/>
    <col min="251" max="251" width="32.77734375" customWidth="1"/>
    <col min="252" max="252" width="4.77734375" customWidth="1"/>
    <col min="253" max="255" width="2.77734375" customWidth="1"/>
  </cols>
  <sheetData>
    <row r="1" spans="1:255" ht="23.25" customHeight="1" x14ac:dyDescent="0.4">
      <c r="A1" s="292" t="s">
        <v>39</v>
      </c>
      <c r="B1" s="267"/>
      <c r="C1" s="267"/>
      <c r="D1" s="267"/>
      <c r="E1" s="267"/>
      <c r="F1" s="267"/>
      <c r="G1" s="267"/>
      <c r="H1" s="267"/>
      <c r="I1" s="267"/>
      <c r="J1" s="267"/>
      <c r="K1" s="267"/>
      <c r="L1" s="267"/>
      <c r="M1" s="267"/>
      <c r="N1" s="267"/>
      <c r="O1" s="267"/>
      <c r="P1" s="267"/>
      <c r="Q1" s="267"/>
      <c r="R1" s="267"/>
      <c r="S1" s="267"/>
      <c r="T1" s="267"/>
      <c r="U1" s="284"/>
      <c r="V1" s="293" t="s">
        <v>40</v>
      </c>
      <c r="W1" s="267"/>
      <c r="X1" s="267"/>
      <c r="Y1" s="267"/>
      <c r="Z1" s="267"/>
      <c r="AA1" s="267"/>
      <c r="AB1" s="267"/>
      <c r="AC1" s="267"/>
      <c r="AD1" s="267"/>
      <c r="AE1" s="267"/>
      <c r="AF1" s="267"/>
      <c r="AG1" s="267"/>
      <c r="AH1" s="267"/>
      <c r="AI1" s="267"/>
      <c r="AJ1" s="267"/>
      <c r="AK1" s="267"/>
      <c r="AL1" s="267"/>
      <c r="AM1" s="267"/>
      <c r="AN1" s="267"/>
      <c r="AO1" s="267"/>
      <c r="AP1" s="267"/>
      <c r="AQ1" s="284"/>
      <c r="AR1" s="30"/>
      <c r="AS1" s="30"/>
      <c r="AT1" s="30"/>
      <c r="AU1" s="30"/>
      <c r="AV1" s="30"/>
      <c r="AW1" s="30"/>
      <c r="AX1" s="30"/>
      <c r="AY1" s="30"/>
      <c r="AZ1" s="30"/>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row>
    <row r="2" spans="1:255" ht="13.5" customHeight="1" x14ac:dyDescent="0.25">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row>
    <row r="3" spans="1:255" ht="13.5" customHeight="1" x14ac:dyDescent="0.3">
      <c r="A3" s="294" t="s">
        <v>41</v>
      </c>
      <c r="B3" s="267"/>
      <c r="C3" s="267"/>
      <c r="D3" s="267"/>
      <c r="E3" s="267"/>
      <c r="F3" s="267"/>
      <c r="G3" s="267"/>
      <c r="H3" s="267"/>
      <c r="I3" s="267"/>
      <c r="J3" s="267"/>
      <c r="K3" s="267"/>
      <c r="L3" s="267"/>
      <c r="M3" s="267"/>
      <c r="N3" s="267"/>
      <c r="O3" s="267"/>
      <c r="P3" s="267"/>
      <c r="Q3" s="267"/>
      <c r="R3" s="267"/>
      <c r="S3" s="267"/>
      <c r="T3" s="267"/>
      <c r="U3" s="267"/>
      <c r="V3" s="267"/>
      <c r="W3" s="267"/>
      <c r="X3" s="267"/>
      <c r="Y3" s="267"/>
      <c r="Z3" s="267"/>
      <c r="AA3" s="267"/>
      <c r="AB3" s="267"/>
      <c r="AC3" s="267"/>
      <c r="AD3" s="267"/>
      <c r="AE3" s="267"/>
      <c r="AF3" s="267"/>
      <c r="AG3" s="267"/>
      <c r="AH3" s="267"/>
      <c r="AI3" s="267"/>
      <c r="AJ3" s="267"/>
      <c r="AK3" s="267"/>
      <c r="AL3" s="267"/>
      <c r="AM3" s="267"/>
      <c r="AN3" s="267"/>
      <c r="AO3" s="267"/>
      <c r="AP3" s="284"/>
      <c r="AQ3" s="33"/>
      <c r="AR3" s="34"/>
      <c r="AS3" s="34"/>
      <c r="AT3" s="34"/>
      <c r="AU3" s="34"/>
      <c r="AV3" s="34"/>
      <c r="AW3" s="34"/>
      <c r="AX3" s="34"/>
      <c r="AY3" s="34"/>
      <c r="AZ3" s="34"/>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row>
    <row r="4" spans="1:255" ht="13.5" customHeight="1" x14ac:dyDescent="0.2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5"/>
      <c r="AK4" s="32"/>
      <c r="AL4" s="32"/>
      <c r="AM4" s="32"/>
      <c r="AN4" s="32"/>
      <c r="AO4" s="32"/>
      <c r="AP4" s="32"/>
      <c r="AQ4" s="32"/>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c r="GM4" s="31"/>
      <c r="GN4" s="31"/>
      <c r="GO4" s="31"/>
      <c r="GP4" s="31"/>
      <c r="GQ4" s="31"/>
      <c r="GR4" s="31"/>
      <c r="GS4" s="31"/>
      <c r="GT4" s="31"/>
      <c r="GU4" s="31"/>
      <c r="GV4" s="31"/>
      <c r="GW4" s="31"/>
      <c r="GX4" s="31"/>
      <c r="GY4" s="31"/>
      <c r="GZ4" s="31"/>
      <c r="HA4" s="31"/>
      <c r="HB4" s="31"/>
      <c r="HC4" s="31"/>
      <c r="HD4" s="31"/>
      <c r="HE4" s="31"/>
      <c r="HF4" s="31"/>
      <c r="HG4" s="31"/>
      <c r="HH4" s="31"/>
      <c r="HI4" s="31"/>
      <c r="HJ4" s="31"/>
      <c r="HK4" s="31"/>
      <c r="HL4" s="31"/>
      <c r="HM4" s="31"/>
      <c r="HN4" s="31"/>
      <c r="HO4" s="31"/>
      <c r="HP4" s="31"/>
      <c r="HQ4" s="31"/>
      <c r="HR4" s="31"/>
      <c r="HS4" s="31"/>
      <c r="HT4" s="31"/>
      <c r="HU4" s="31"/>
      <c r="HV4" s="31"/>
      <c r="HW4" s="31"/>
      <c r="HX4" s="31"/>
      <c r="HY4" s="31"/>
      <c r="HZ4" s="31"/>
      <c r="IA4" s="31"/>
      <c r="IB4" s="31"/>
      <c r="IC4" s="31"/>
      <c r="ID4" s="31"/>
      <c r="IE4" s="31"/>
      <c r="IF4" s="31"/>
      <c r="IG4" s="31"/>
      <c r="IH4" s="31"/>
      <c r="II4" s="31"/>
      <c r="IJ4" s="31"/>
      <c r="IK4" s="31"/>
      <c r="IL4" s="31"/>
      <c r="IM4" s="31"/>
      <c r="IN4" s="31"/>
      <c r="IO4" s="31"/>
      <c r="IP4" s="31"/>
      <c r="IQ4" s="31"/>
      <c r="IR4" s="31"/>
      <c r="IS4" s="31"/>
      <c r="IT4" s="31"/>
      <c r="IU4" s="31"/>
    </row>
    <row r="5" spans="1:255" ht="12.75" customHeight="1" x14ac:dyDescent="0.25">
      <c r="A5" s="295" t="s">
        <v>42</v>
      </c>
      <c r="B5" s="267"/>
      <c r="C5" s="267"/>
      <c r="D5" s="267"/>
      <c r="E5" s="267"/>
      <c r="F5" s="267"/>
      <c r="G5" s="267"/>
      <c r="H5" s="267"/>
      <c r="I5" s="267"/>
      <c r="J5" s="267"/>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84"/>
      <c r="AR5" s="36"/>
      <c r="AS5" s="36"/>
      <c r="AT5" s="36"/>
      <c r="AU5" s="36"/>
      <c r="AV5" s="36"/>
      <c r="AW5" s="36"/>
      <c r="AX5" s="36"/>
      <c r="AY5" s="36"/>
      <c r="AZ5" s="36"/>
      <c r="BA5" s="36"/>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row>
    <row r="6" spans="1:255" ht="15" customHeight="1" x14ac:dyDescent="0.25">
      <c r="A6" s="37"/>
      <c r="B6" s="37"/>
      <c r="C6" s="37"/>
      <c r="D6" s="37"/>
      <c r="E6" s="37"/>
      <c r="F6" s="37"/>
      <c r="G6" s="37"/>
      <c r="H6" s="37"/>
      <c r="I6" s="37"/>
      <c r="J6" s="37"/>
      <c r="K6" s="37"/>
      <c r="L6" s="298" t="s">
        <v>43</v>
      </c>
      <c r="M6" s="267"/>
      <c r="N6" s="267"/>
      <c r="O6" s="267"/>
      <c r="P6" s="267"/>
      <c r="Q6" s="267"/>
      <c r="R6" s="267"/>
      <c r="S6" s="267"/>
      <c r="T6" s="267"/>
      <c r="U6" s="267"/>
      <c r="V6" s="284"/>
      <c r="W6" s="296"/>
      <c r="X6" s="263"/>
      <c r="Y6" s="263"/>
      <c r="Z6" s="263"/>
      <c r="AA6" s="271"/>
      <c r="AB6" s="37"/>
      <c r="AC6" s="296"/>
      <c r="AD6" s="263"/>
      <c r="AE6" s="271"/>
      <c r="AF6" s="297" t="s">
        <v>45</v>
      </c>
      <c r="AG6" s="284"/>
      <c r="AH6" s="37"/>
      <c r="AI6" s="37"/>
      <c r="AJ6" s="37"/>
      <c r="AK6" s="37"/>
      <c r="AL6" s="37"/>
      <c r="AM6" s="37"/>
      <c r="AN6" s="37"/>
      <c r="AO6" s="37"/>
      <c r="AP6" s="37"/>
      <c r="AQ6" s="37"/>
      <c r="AR6" s="36"/>
      <c r="AS6" s="36"/>
      <c r="AT6" s="36"/>
      <c r="AU6" s="36"/>
      <c r="AV6" s="36"/>
      <c r="AW6" s="36"/>
      <c r="AX6" s="36"/>
      <c r="AY6" s="36"/>
      <c r="AZ6" s="36"/>
      <c r="BA6" s="36"/>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c r="II6" s="31"/>
      <c r="IJ6" s="31"/>
      <c r="IK6" s="31"/>
      <c r="IL6" s="31"/>
      <c r="IM6" s="31"/>
      <c r="IN6" s="31"/>
      <c r="IO6" s="31"/>
      <c r="IP6" s="31"/>
      <c r="IQ6" s="31"/>
      <c r="IR6" s="31"/>
      <c r="IS6" s="31"/>
      <c r="IT6" s="31"/>
      <c r="IU6" s="31"/>
    </row>
    <row r="7" spans="1:255" ht="13.5" customHeight="1" x14ac:dyDescent="0.25">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row>
    <row r="8" spans="1:255" ht="15" customHeight="1" x14ac:dyDescent="0.25">
      <c r="A8" s="38">
        <v>1</v>
      </c>
      <c r="B8" s="299" t="s">
        <v>46</v>
      </c>
      <c r="C8" s="267"/>
      <c r="D8" s="267"/>
      <c r="E8" s="267"/>
      <c r="F8" s="267"/>
      <c r="G8" s="267"/>
      <c r="H8" s="267"/>
      <c r="I8" s="267"/>
      <c r="J8" s="267"/>
      <c r="K8" s="267"/>
      <c r="L8" s="284"/>
      <c r="M8" s="300" t="s">
        <v>47</v>
      </c>
      <c r="N8" s="301"/>
      <c r="O8" s="301"/>
      <c r="P8" s="301"/>
      <c r="Q8" s="301"/>
      <c r="R8" s="301"/>
      <c r="S8" s="301"/>
      <c r="T8" s="301"/>
      <c r="U8" s="301"/>
      <c r="V8" s="302"/>
      <c r="W8" s="39"/>
      <c r="X8" s="299" t="s">
        <v>48</v>
      </c>
      <c r="Y8" s="267"/>
      <c r="Z8" s="267"/>
      <c r="AA8" s="267"/>
      <c r="AB8" s="267"/>
      <c r="AC8" s="267"/>
      <c r="AD8" s="267"/>
      <c r="AE8" s="267"/>
      <c r="AF8" s="284"/>
      <c r="AG8" s="272"/>
      <c r="AH8" s="263"/>
      <c r="AI8" s="263"/>
      <c r="AJ8" s="263"/>
      <c r="AK8" s="263"/>
      <c r="AL8" s="263"/>
      <c r="AM8" s="263"/>
      <c r="AN8" s="263"/>
      <c r="AO8" s="271"/>
      <c r="AP8" s="32"/>
      <c r="AQ8" s="32"/>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row>
    <row r="9" spans="1:255" ht="14.25" customHeight="1" x14ac:dyDescent="0.4">
      <c r="A9" s="40"/>
      <c r="B9" s="305"/>
      <c r="C9" s="267"/>
      <c r="D9" s="267"/>
      <c r="E9" s="267"/>
      <c r="F9" s="267"/>
      <c r="G9" s="267"/>
      <c r="H9" s="267"/>
      <c r="I9" s="267"/>
      <c r="J9" s="267"/>
      <c r="K9" s="267"/>
      <c r="L9" s="284"/>
      <c r="M9" s="303"/>
      <c r="N9" s="263"/>
      <c r="O9" s="263"/>
      <c r="P9" s="263"/>
      <c r="Q9" s="263"/>
      <c r="R9" s="263"/>
      <c r="S9" s="263"/>
      <c r="T9" s="263"/>
      <c r="U9" s="263"/>
      <c r="V9" s="264"/>
      <c r="W9" s="39"/>
      <c r="X9" s="304"/>
      <c r="Y9" s="267"/>
      <c r="Z9" s="267"/>
      <c r="AA9" s="267"/>
      <c r="AB9" s="267"/>
      <c r="AC9" s="267"/>
      <c r="AD9" s="267"/>
      <c r="AE9" s="267"/>
      <c r="AF9" s="284"/>
      <c r="AG9" s="32"/>
      <c r="AH9" s="32"/>
      <c r="AI9" s="32"/>
      <c r="AJ9" s="32"/>
      <c r="AK9" s="41"/>
      <c r="AL9" s="32"/>
      <c r="AM9" s="32"/>
      <c r="AN9" s="32"/>
      <c r="AO9" s="32"/>
      <c r="AP9" s="32"/>
      <c r="AQ9" s="32"/>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row>
    <row r="10" spans="1:255" ht="13.5" customHeight="1" x14ac:dyDescent="0.25">
      <c r="A10" s="40"/>
      <c r="B10" s="299" t="s">
        <v>50</v>
      </c>
      <c r="C10" s="267"/>
      <c r="D10" s="267"/>
      <c r="E10" s="267"/>
      <c r="F10" s="267"/>
      <c r="G10" s="267"/>
      <c r="H10" s="267"/>
      <c r="I10" s="267"/>
      <c r="J10" s="267"/>
      <c r="K10" s="267"/>
      <c r="L10" s="284"/>
      <c r="M10" s="306" t="s">
        <v>51</v>
      </c>
      <c r="N10" s="307"/>
      <c r="O10" s="307"/>
      <c r="P10" s="307"/>
      <c r="Q10" s="307"/>
      <c r="R10" s="307"/>
      <c r="S10" s="307"/>
      <c r="T10" s="307"/>
      <c r="U10" s="307"/>
      <c r="V10" s="308"/>
      <c r="W10" s="39"/>
      <c r="X10" s="299" t="s">
        <v>52</v>
      </c>
      <c r="Y10" s="267"/>
      <c r="Z10" s="267"/>
      <c r="AA10" s="267"/>
      <c r="AB10" s="267"/>
      <c r="AC10" s="267"/>
      <c r="AD10" s="267"/>
      <c r="AE10" s="267"/>
      <c r="AF10" s="284"/>
      <c r="AG10" s="309"/>
      <c r="AH10" s="263"/>
      <c r="AI10" s="263"/>
      <c r="AJ10" s="263"/>
      <c r="AK10" s="263"/>
      <c r="AL10" s="263"/>
      <c r="AM10" s="263"/>
      <c r="AN10" s="263"/>
      <c r="AO10" s="271"/>
      <c r="AP10" s="32"/>
      <c r="AQ10" s="32"/>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row>
    <row r="11" spans="1:255" ht="13.5" customHeight="1" x14ac:dyDescent="0.25">
      <c r="A11" s="40"/>
      <c r="B11" s="310"/>
      <c r="C11" s="267"/>
      <c r="D11" s="267"/>
      <c r="E11" s="267"/>
      <c r="F11" s="267"/>
      <c r="G11" s="267"/>
      <c r="H11" s="267"/>
      <c r="I11" s="267"/>
      <c r="J11" s="267"/>
      <c r="K11" s="267"/>
      <c r="L11" s="284"/>
      <c r="M11" s="32"/>
      <c r="N11" s="32"/>
      <c r="O11" s="32"/>
      <c r="P11" s="32"/>
      <c r="Q11" s="32"/>
      <c r="R11" s="32"/>
      <c r="S11" s="32"/>
      <c r="T11" s="32"/>
      <c r="U11" s="32"/>
      <c r="V11" s="32"/>
      <c r="W11" s="32"/>
      <c r="X11" s="283"/>
      <c r="Y11" s="267"/>
      <c r="Z11" s="267"/>
      <c r="AA11" s="267"/>
      <c r="AB11" s="267"/>
      <c r="AC11" s="267"/>
      <c r="AD11" s="267"/>
      <c r="AE11" s="267"/>
      <c r="AF11" s="284"/>
      <c r="AG11" s="32"/>
      <c r="AH11" s="32"/>
      <c r="AI11" s="32"/>
      <c r="AJ11" s="32"/>
      <c r="AK11" s="32"/>
      <c r="AL11" s="32"/>
      <c r="AM11" s="32"/>
      <c r="AN11" s="32"/>
      <c r="AO11" s="32"/>
      <c r="AP11" s="32"/>
      <c r="AQ11" s="32"/>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row>
    <row r="12" spans="1:255" ht="13.5" customHeight="1" x14ac:dyDescent="0.25">
      <c r="A12" s="40"/>
      <c r="B12" s="299" t="s">
        <v>53</v>
      </c>
      <c r="C12" s="267"/>
      <c r="D12" s="267"/>
      <c r="E12" s="267"/>
      <c r="F12" s="267"/>
      <c r="G12" s="267"/>
      <c r="H12" s="267"/>
      <c r="I12" s="267"/>
      <c r="J12" s="267"/>
      <c r="K12" s="267"/>
      <c r="L12" s="284"/>
      <c r="M12" s="272" t="s">
        <v>54</v>
      </c>
      <c r="N12" s="263"/>
      <c r="O12" s="271"/>
      <c r="P12" s="32"/>
      <c r="Q12" s="32"/>
      <c r="R12" s="32"/>
      <c r="S12" s="32"/>
      <c r="T12" s="32"/>
      <c r="U12" s="32"/>
      <c r="V12" s="32"/>
      <c r="W12" s="32"/>
      <c r="X12" s="299"/>
      <c r="Y12" s="267"/>
      <c r="Z12" s="267"/>
      <c r="AA12" s="267"/>
      <c r="AB12" s="267"/>
      <c r="AC12" s="267"/>
      <c r="AD12" s="267"/>
      <c r="AE12" s="267"/>
      <c r="AF12" s="284"/>
      <c r="AG12" s="311" t="s">
        <v>55</v>
      </c>
      <c r="AH12" s="267"/>
      <c r="AI12" s="267"/>
      <c r="AJ12" s="267"/>
      <c r="AK12" s="267"/>
      <c r="AL12" s="267"/>
      <c r="AM12" s="267"/>
      <c r="AN12" s="267"/>
      <c r="AO12" s="284"/>
      <c r="AP12" s="32"/>
      <c r="AQ12" s="32"/>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row>
    <row r="13" spans="1:255" ht="12" customHeight="1" x14ac:dyDescent="0.25">
      <c r="A13" s="40"/>
      <c r="B13" s="312" t="s">
        <v>56</v>
      </c>
      <c r="C13" s="267"/>
      <c r="D13" s="267"/>
      <c r="E13" s="267"/>
      <c r="F13" s="267"/>
      <c r="G13" s="267"/>
      <c r="H13" s="267"/>
      <c r="I13" s="267"/>
      <c r="J13" s="267"/>
      <c r="K13" s="267"/>
      <c r="L13" s="284"/>
      <c r="M13" s="32"/>
      <c r="N13" s="32"/>
      <c r="O13" s="32"/>
      <c r="P13" s="32"/>
      <c r="Q13" s="32"/>
      <c r="R13" s="32"/>
      <c r="S13" s="32"/>
      <c r="T13" s="32"/>
      <c r="U13" s="32"/>
      <c r="V13" s="32"/>
      <c r="W13" s="32"/>
      <c r="X13" s="299"/>
      <c r="Y13" s="267"/>
      <c r="Z13" s="267"/>
      <c r="AA13" s="267"/>
      <c r="AB13" s="267"/>
      <c r="AC13" s="267"/>
      <c r="AD13" s="267"/>
      <c r="AE13" s="267"/>
      <c r="AF13" s="284"/>
      <c r="AG13" s="311" t="s">
        <v>55</v>
      </c>
      <c r="AH13" s="267"/>
      <c r="AI13" s="267"/>
      <c r="AJ13" s="267"/>
      <c r="AK13" s="267"/>
      <c r="AL13" s="267"/>
      <c r="AM13" s="267"/>
      <c r="AN13" s="267"/>
      <c r="AO13" s="284"/>
      <c r="AP13" s="32"/>
      <c r="AQ13" s="32"/>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row>
    <row r="14" spans="1:255" ht="13.5" customHeight="1" x14ac:dyDescent="0.25">
      <c r="A14" s="40"/>
      <c r="B14" s="40"/>
      <c r="C14" s="32"/>
      <c r="D14" s="32"/>
      <c r="E14" s="32"/>
      <c r="F14" s="32"/>
      <c r="G14" s="32"/>
      <c r="H14" s="32"/>
      <c r="I14" s="32"/>
      <c r="J14" s="32"/>
      <c r="K14" s="32"/>
      <c r="L14" s="32"/>
      <c r="M14" s="32"/>
      <c r="N14" s="32"/>
      <c r="O14" s="32"/>
      <c r="P14" s="32"/>
      <c r="Q14" s="32"/>
      <c r="R14" s="32"/>
      <c r="S14" s="32"/>
      <c r="T14" s="32"/>
      <c r="U14" s="32"/>
      <c r="V14" s="32"/>
      <c r="W14" s="32"/>
      <c r="X14" s="304"/>
      <c r="Y14" s="267"/>
      <c r="Z14" s="267"/>
      <c r="AA14" s="267"/>
      <c r="AB14" s="267"/>
      <c r="AC14" s="267"/>
      <c r="AD14" s="267"/>
      <c r="AE14" s="267"/>
      <c r="AF14" s="284"/>
      <c r="AG14" s="32"/>
      <c r="AH14" s="32"/>
      <c r="AI14" s="32"/>
      <c r="AJ14" s="32"/>
      <c r="AK14" s="32"/>
      <c r="AL14" s="32"/>
      <c r="AM14" s="32"/>
      <c r="AN14" s="32"/>
      <c r="AO14" s="32"/>
      <c r="AP14" s="32"/>
      <c r="AQ14" s="32"/>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row>
    <row r="15" spans="1:255" ht="13.5" customHeight="1" x14ac:dyDescent="0.25">
      <c r="A15" s="38">
        <v>2</v>
      </c>
      <c r="B15" s="313" t="s">
        <v>57</v>
      </c>
      <c r="C15" s="267"/>
      <c r="D15" s="267"/>
      <c r="E15" s="267"/>
      <c r="F15" s="267"/>
      <c r="G15" s="267"/>
      <c r="H15" s="267"/>
      <c r="I15" s="267"/>
      <c r="J15" s="267"/>
      <c r="K15" s="267"/>
      <c r="L15" s="284"/>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row>
    <row r="16" spans="1:255" ht="13.5" customHeight="1" x14ac:dyDescent="0.25">
      <c r="A16" s="40"/>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row>
    <row r="17" spans="1:255" ht="13.5" customHeight="1" x14ac:dyDescent="0.25">
      <c r="A17" s="40"/>
      <c r="B17" s="269" t="s">
        <v>58</v>
      </c>
      <c r="C17" s="263"/>
      <c r="D17" s="263"/>
      <c r="E17" s="263"/>
      <c r="F17" s="263"/>
      <c r="G17" s="263"/>
      <c r="H17" s="263"/>
      <c r="I17" s="263"/>
      <c r="J17" s="263"/>
      <c r="K17" s="263"/>
      <c r="L17" s="271"/>
      <c r="M17" s="272" t="s">
        <v>718</v>
      </c>
      <c r="N17" s="263"/>
      <c r="O17" s="263"/>
      <c r="P17" s="263"/>
      <c r="Q17" s="263"/>
      <c r="R17" s="263"/>
      <c r="S17" s="263"/>
      <c r="T17" s="263"/>
      <c r="U17" s="263"/>
      <c r="V17" s="263"/>
      <c r="W17" s="263"/>
      <c r="X17" s="263"/>
      <c r="Y17" s="263"/>
      <c r="Z17" s="263"/>
      <c r="AA17" s="263"/>
      <c r="AB17" s="263"/>
      <c r="AC17" s="263"/>
      <c r="AD17" s="263"/>
      <c r="AE17" s="263"/>
      <c r="AF17" s="263"/>
      <c r="AG17" s="263"/>
      <c r="AH17" s="263"/>
      <c r="AI17" s="263"/>
      <c r="AJ17" s="263"/>
      <c r="AK17" s="263"/>
      <c r="AL17" s="263"/>
      <c r="AM17" s="263"/>
      <c r="AN17" s="263"/>
      <c r="AO17" s="271"/>
      <c r="AP17" s="32"/>
      <c r="AQ17" s="32"/>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row>
    <row r="18" spans="1:255" ht="13.5" customHeight="1" x14ac:dyDescent="0.25">
      <c r="A18" s="40"/>
      <c r="B18" s="269" t="s">
        <v>59</v>
      </c>
      <c r="C18" s="263"/>
      <c r="D18" s="263"/>
      <c r="E18" s="263"/>
      <c r="F18" s="263"/>
      <c r="G18" s="263"/>
      <c r="H18" s="263"/>
      <c r="I18" s="263"/>
      <c r="J18" s="263"/>
      <c r="K18" s="263"/>
      <c r="L18" s="264"/>
      <c r="M18" s="32"/>
      <c r="N18" s="32"/>
      <c r="O18" s="32"/>
      <c r="P18" s="32"/>
      <c r="Q18" s="32"/>
      <c r="R18" s="32"/>
      <c r="S18" s="32"/>
      <c r="T18" s="32"/>
      <c r="U18" s="32"/>
      <c r="V18" s="272" t="s">
        <v>60</v>
      </c>
      <c r="W18" s="263"/>
      <c r="X18" s="263"/>
      <c r="Y18" s="263"/>
      <c r="Z18" s="263"/>
      <c r="AA18" s="263"/>
      <c r="AB18" s="263"/>
      <c r="AC18" s="263"/>
      <c r="AD18" s="263"/>
      <c r="AE18" s="263"/>
      <c r="AF18" s="271"/>
      <c r="AG18" s="32"/>
      <c r="AH18" s="32"/>
      <c r="AI18" s="32"/>
      <c r="AJ18" s="32"/>
      <c r="AK18" s="32"/>
      <c r="AL18" s="32"/>
      <c r="AM18" s="32"/>
      <c r="AN18" s="32"/>
      <c r="AO18" s="32"/>
      <c r="AP18" s="32"/>
      <c r="AQ18" s="32"/>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row>
    <row r="19" spans="1:255" ht="13.5" customHeight="1" x14ac:dyDescent="0.25">
      <c r="A19" s="40"/>
      <c r="B19" s="265" t="s">
        <v>61</v>
      </c>
      <c r="C19" s="263"/>
      <c r="D19" s="263"/>
      <c r="E19" s="263"/>
      <c r="F19" s="263"/>
      <c r="G19" s="263"/>
      <c r="H19" s="263"/>
      <c r="I19" s="263"/>
      <c r="J19" s="263"/>
      <c r="K19" s="263"/>
      <c r="L19" s="264"/>
      <c r="M19" s="272"/>
      <c r="N19" s="263"/>
      <c r="O19" s="263"/>
      <c r="P19" s="263"/>
      <c r="Q19" s="263"/>
      <c r="R19" s="263"/>
      <c r="S19" s="263"/>
      <c r="T19" s="263"/>
      <c r="U19" s="263"/>
      <c r="V19" s="263"/>
      <c r="W19" s="263"/>
      <c r="X19" s="263"/>
      <c r="Y19" s="263"/>
      <c r="Z19" s="263"/>
      <c r="AA19" s="263"/>
      <c r="AB19" s="263"/>
      <c r="AC19" s="263"/>
      <c r="AD19" s="263"/>
      <c r="AE19" s="263"/>
      <c r="AF19" s="263"/>
      <c r="AG19" s="263"/>
      <c r="AH19" s="263"/>
      <c r="AI19" s="263"/>
      <c r="AJ19" s="263"/>
      <c r="AK19" s="263"/>
      <c r="AL19" s="263"/>
      <c r="AM19" s="263"/>
      <c r="AN19" s="263"/>
      <c r="AO19" s="271"/>
      <c r="AP19" s="32"/>
      <c r="AQ19" s="32"/>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row>
    <row r="20" spans="1:255" ht="13.5" customHeight="1" x14ac:dyDescent="0.25">
      <c r="A20" s="40"/>
      <c r="B20" s="265" t="s">
        <v>62</v>
      </c>
      <c r="C20" s="263"/>
      <c r="D20" s="263"/>
      <c r="E20" s="263"/>
      <c r="F20" s="263"/>
      <c r="G20" s="263"/>
      <c r="H20" s="263"/>
      <c r="I20" s="263"/>
      <c r="J20" s="263"/>
      <c r="K20" s="263"/>
      <c r="L20" s="264"/>
      <c r="M20" s="314"/>
      <c r="N20" s="263"/>
      <c r="O20" s="263"/>
      <c r="P20" s="263"/>
      <c r="Q20" s="263"/>
      <c r="R20" s="263"/>
      <c r="S20" s="263"/>
      <c r="T20" s="263"/>
      <c r="U20" s="263"/>
      <c r="V20" s="263"/>
      <c r="W20" s="263"/>
      <c r="X20" s="263"/>
      <c r="Y20" s="263"/>
      <c r="Z20" s="263"/>
      <c r="AA20" s="263"/>
      <c r="AB20" s="263"/>
      <c r="AC20" s="263"/>
      <c r="AD20" s="263"/>
      <c r="AE20" s="263"/>
      <c r="AF20" s="263"/>
      <c r="AG20" s="263"/>
      <c r="AH20" s="263"/>
      <c r="AI20" s="263"/>
      <c r="AJ20" s="263"/>
      <c r="AK20" s="263"/>
      <c r="AL20" s="263"/>
      <c r="AM20" s="263"/>
      <c r="AN20" s="263"/>
      <c r="AO20" s="271"/>
      <c r="AP20" s="32"/>
      <c r="AQ20" s="32"/>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row>
    <row r="21" spans="1:255" ht="13.5" customHeight="1" x14ac:dyDescent="0.25">
      <c r="A21" s="40"/>
      <c r="B21" s="265" t="s">
        <v>63</v>
      </c>
      <c r="C21" s="263"/>
      <c r="D21" s="263"/>
      <c r="E21" s="263"/>
      <c r="F21" s="263"/>
      <c r="G21" s="263"/>
      <c r="H21" s="263"/>
      <c r="I21" s="263"/>
      <c r="J21" s="263"/>
      <c r="K21" s="263"/>
      <c r="L21" s="264"/>
      <c r="M21" s="272" t="s">
        <v>719</v>
      </c>
      <c r="N21" s="263"/>
      <c r="O21" s="263"/>
      <c r="P21" s="263"/>
      <c r="Q21" s="263"/>
      <c r="R21" s="263"/>
      <c r="S21" s="263"/>
      <c r="T21" s="263"/>
      <c r="U21" s="263"/>
      <c r="V21" s="263"/>
      <c r="W21" s="263"/>
      <c r="X21" s="263"/>
      <c r="Y21" s="263"/>
      <c r="Z21" s="263"/>
      <c r="AA21" s="263"/>
      <c r="AB21" s="263"/>
      <c r="AC21" s="263"/>
      <c r="AD21" s="263"/>
      <c r="AE21" s="263"/>
      <c r="AF21" s="263"/>
      <c r="AG21" s="263"/>
      <c r="AH21" s="263"/>
      <c r="AI21" s="263"/>
      <c r="AJ21" s="263"/>
      <c r="AK21" s="263"/>
      <c r="AL21" s="263"/>
      <c r="AM21" s="263"/>
      <c r="AN21" s="263"/>
      <c r="AO21" s="271"/>
      <c r="AP21" s="32"/>
      <c r="AQ21" s="32"/>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row>
    <row r="22" spans="1:255" ht="13.5" customHeight="1" x14ac:dyDescent="0.25">
      <c r="A22" s="40"/>
      <c r="B22" s="262" t="s">
        <v>64</v>
      </c>
      <c r="C22" s="263"/>
      <c r="D22" s="263"/>
      <c r="E22" s="263"/>
      <c r="F22" s="263"/>
      <c r="G22" s="263"/>
      <c r="H22" s="263"/>
      <c r="I22" s="263"/>
      <c r="J22" s="263"/>
      <c r="K22" s="263"/>
      <c r="L22" s="264"/>
      <c r="M22" s="272" t="s">
        <v>720</v>
      </c>
      <c r="N22" s="263"/>
      <c r="O22" s="263"/>
      <c r="P22" s="263"/>
      <c r="Q22" s="263"/>
      <c r="R22" s="263"/>
      <c r="S22" s="263"/>
      <c r="T22" s="263"/>
      <c r="U22" s="263"/>
      <c r="V22" s="263"/>
      <c r="W22" s="263"/>
      <c r="X22" s="263"/>
      <c r="Y22" s="263"/>
      <c r="Z22" s="263"/>
      <c r="AA22" s="263"/>
      <c r="AB22" s="263"/>
      <c r="AC22" s="263"/>
      <c r="AD22" s="263"/>
      <c r="AE22" s="263"/>
      <c r="AF22" s="263"/>
      <c r="AG22" s="263"/>
      <c r="AH22" s="263"/>
      <c r="AI22" s="263"/>
      <c r="AJ22" s="263"/>
      <c r="AK22" s="263"/>
      <c r="AL22" s="263"/>
      <c r="AM22" s="263"/>
      <c r="AN22" s="263"/>
      <c r="AO22" s="271"/>
      <c r="AP22" s="32"/>
      <c r="AQ22" s="32"/>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row>
    <row r="23" spans="1:255" ht="13.5" customHeight="1" x14ac:dyDescent="0.25">
      <c r="A23" s="40"/>
      <c r="B23" s="265" t="s">
        <v>66</v>
      </c>
      <c r="C23" s="263"/>
      <c r="D23" s="263"/>
      <c r="E23" s="263"/>
      <c r="F23" s="263"/>
      <c r="G23" s="263"/>
      <c r="H23" s="263"/>
      <c r="I23" s="263"/>
      <c r="J23" s="263"/>
      <c r="K23" s="263"/>
      <c r="L23" s="264"/>
      <c r="M23" s="272" t="s">
        <v>721</v>
      </c>
      <c r="N23" s="263"/>
      <c r="O23" s="263"/>
      <c r="P23" s="263"/>
      <c r="Q23" s="263"/>
      <c r="R23" s="263"/>
      <c r="S23" s="263"/>
      <c r="T23" s="263"/>
      <c r="U23" s="263"/>
      <c r="V23" s="263"/>
      <c r="W23" s="263"/>
      <c r="X23" s="263"/>
      <c r="Y23" s="263"/>
      <c r="Z23" s="263"/>
      <c r="AA23" s="263"/>
      <c r="AB23" s="263"/>
      <c r="AC23" s="263"/>
      <c r="AD23" s="263"/>
      <c r="AE23" s="263"/>
      <c r="AF23" s="263"/>
      <c r="AG23" s="263"/>
      <c r="AH23" s="263"/>
      <c r="AI23" s="263"/>
      <c r="AJ23" s="263"/>
      <c r="AK23" s="263"/>
      <c r="AL23" s="263"/>
      <c r="AM23" s="263"/>
      <c r="AN23" s="263"/>
      <c r="AO23" s="271"/>
      <c r="AP23" s="32"/>
      <c r="AQ23" s="32"/>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42"/>
      <c r="IT23" s="42"/>
      <c r="IU23" s="42"/>
    </row>
    <row r="24" spans="1:255" ht="13.5" customHeight="1" x14ac:dyDescent="0.25">
      <c r="A24" s="40"/>
      <c r="B24" s="265" t="s">
        <v>67</v>
      </c>
      <c r="C24" s="263"/>
      <c r="D24" s="263"/>
      <c r="E24" s="263"/>
      <c r="F24" s="263"/>
      <c r="G24" s="263"/>
      <c r="H24" s="263"/>
      <c r="I24" s="263"/>
      <c r="J24" s="263"/>
      <c r="K24" s="263"/>
      <c r="L24" s="264"/>
      <c r="M24" s="272" t="s">
        <v>722</v>
      </c>
      <c r="N24" s="263"/>
      <c r="O24" s="263"/>
      <c r="P24" s="263"/>
      <c r="Q24" s="263"/>
      <c r="R24" s="263"/>
      <c r="S24" s="263"/>
      <c r="T24" s="263"/>
      <c r="U24" s="263"/>
      <c r="V24" s="263"/>
      <c r="W24" s="263"/>
      <c r="X24" s="263"/>
      <c r="Y24" s="263"/>
      <c r="Z24" s="263"/>
      <c r="AA24" s="263"/>
      <c r="AB24" s="263"/>
      <c r="AC24" s="263"/>
      <c r="AD24" s="263"/>
      <c r="AE24" s="263"/>
      <c r="AF24" s="263"/>
      <c r="AG24" s="263"/>
      <c r="AH24" s="263"/>
      <c r="AI24" s="263"/>
      <c r="AJ24" s="263"/>
      <c r="AK24" s="263"/>
      <c r="AL24" s="263"/>
      <c r="AM24" s="263"/>
      <c r="AN24" s="263"/>
      <c r="AO24" s="271"/>
      <c r="AP24" s="32"/>
      <c r="AQ24" s="32"/>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42"/>
      <c r="IT24" s="42"/>
      <c r="IU24" s="42"/>
    </row>
    <row r="25" spans="1:255" ht="13.5" customHeight="1" x14ac:dyDescent="0.25">
      <c r="A25" s="40"/>
      <c r="B25" s="265" t="s">
        <v>69</v>
      </c>
      <c r="C25" s="263"/>
      <c r="D25" s="263"/>
      <c r="E25" s="263"/>
      <c r="F25" s="263"/>
      <c r="G25" s="263"/>
      <c r="H25" s="263"/>
      <c r="I25" s="263"/>
      <c r="J25" s="263"/>
      <c r="K25" s="263"/>
      <c r="L25" s="264"/>
      <c r="M25" s="272" t="s">
        <v>70</v>
      </c>
      <c r="N25" s="263"/>
      <c r="O25" s="263"/>
      <c r="P25" s="263"/>
      <c r="Q25" s="263"/>
      <c r="R25" s="263"/>
      <c r="S25" s="263"/>
      <c r="T25" s="263"/>
      <c r="U25" s="263"/>
      <c r="V25" s="263"/>
      <c r="W25" s="263"/>
      <c r="X25" s="263"/>
      <c r="Y25" s="263"/>
      <c r="Z25" s="263"/>
      <c r="AA25" s="263"/>
      <c r="AB25" s="263"/>
      <c r="AC25" s="263"/>
      <c r="AD25" s="263"/>
      <c r="AE25" s="263"/>
      <c r="AF25" s="263"/>
      <c r="AG25" s="263"/>
      <c r="AH25" s="263"/>
      <c r="AI25" s="263"/>
      <c r="AJ25" s="263"/>
      <c r="AK25" s="263"/>
      <c r="AL25" s="263"/>
      <c r="AM25" s="263"/>
      <c r="AN25" s="263"/>
      <c r="AO25" s="271"/>
      <c r="AP25" s="32"/>
      <c r="AQ25" s="32"/>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42"/>
      <c r="IT25" s="42"/>
      <c r="IU25" s="42"/>
    </row>
    <row r="26" spans="1:255" ht="13.5" customHeight="1" x14ac:dyDescent="0.25">
      <c r="A26" s="40"/>
      <c r="B26" s="265" t="s">
        <v>71</v>
      </c>
      <c r="C26" s="263"/>
      <c r="D26" s="263"/>
      <c r="E26" s="263"/>
      <c r="F26" s="263"/>
      <c r="G26" s="263"/>
      <c r="H26" s="263"/>
      <c r="I26" s="263"/>
      <c r="J26" s="263"/>
      <c r="K26" s="263"/>
      <c r="L26" s="264"/>
      <c r="M26" s="272" t="s">
        <v>72</v>
      </c>
      <c r="N26" s="263"/>
      <c r="O26" s="263"/>
      <c r="P26" s="263"/>
      <c r="Q26" s="263"/>
      <c r="R26" s="263"/>
      <c r="S26" s="263"/>
      <c r="T26" s="263"/>
      <c r="U26" s="263"/>
      <c r="V26" s="263"/>
      <c r="W26" s="263"/>
      <c r="X26" s="263"/>
      <c r="Y26" s="263"/>
      <c r="Z26" s="263"/>
      <c r="AA26" s="263"/>
      <c r="AB26" s="263"/>
      <c r="AC26" s="263"/>
      <c r="AD26" s="263"/>
      <c r="AE26" s="263"/>
      <c r="AF26" s="263"/>
      <c r="AG26" s="263"/>
      <c r="AH26" s="263"/>
      <c r="AI26" s="263"/>
      <c r="AJ26" s="263"/>
      <c r="AK26" s="263"/>
      <c r="AL26" s="263"/>
      <c r="AM26" s="263"/>
      <c r="AN26" s="263"/>
      <c r="AO26" s="271"/>
      <c r="AP26" s="32"/>
      <c r="AQ26" s="32"/>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42"/>
      <c r="IT26" s="42"/>
      <c r="IU26" s="42"/>
    </row>
    <row r="27" spans="1:255" ht="13.5" customHeight="1" x14ac:dyDescent="0.25">
      <c r="A27" s="40"/>
      <c r="B27" s="265" t="s">
        <v>73</v>
      </c>
      <c r="C27" s="263"/>
      <c r="D27" s="263"/>
      <c r="E27" s="263"/>
      <c r="F27" s="263"/>
      <c r="G27" s="263"/>
      <c r="H27" s="263"/>
      <c r="I27" s="263"/>
      <c r="J27" s="263"/>
      <c r="K27" s="263"/>
      <c r="L27" s="264"/>
      <c r="M27" s="273">
        <v>560029</v>
      </c>
      <c r="N27" s="263"/>
      <c r="O27" s="263"/>
      <c r="P27" s="263"/>
      <c r="Q27" s="263"/>
      <c r="R27" s="263"/>
      <c r="S27" s="263"/>
      <c r="T27" s="263"/>
      <c r="U27" s="263"/>
      <c r="V27" s="263"/>
      <c r="W27" s="263"/>
      <c r="X27" s="263"/>
      <c r="Y27" s="263"/>
      <c r="Z27" s="263"/>
      <c r="AA27" s="263"/>
      <c r="AB27" s="263"/>
      <c r="AC27" s="263"/>
      <c r="AD27" s="263"/>
      <c r="AE27" s="263"/>
      <c r="AF27" s="263"/>
      <c r="AG27" s="263"/>
      <c r="AH27" s="263"/>
      <c r="AI27" s="263"/>
      <c r="AJ27" s="263"/>
      <c r="AK27" s="263"/>
      <c r="AL27" s="263"/>
      <c r="AM27" s="263"/>
      <c r="AN27" s="263"/>
      <c r="AO27" s="271"/>
      <c r="AP27" s="32"/>
      <c r="AQ27" s="32"/>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42"/>
      <c r="IT27" s="42"/>
      <c r="IU27" s="42"/>
    </row>
    <row r="28" spans="1:255" ht="13.5" customHeight="1" x14ac:dyDescent="0.25">
      <c r="A28" s="40"/>
      <c r="B28" s="265" t="s">
        <v>74</v>
      </c>
      <c r="C28" s="263"/>
      <c r="D28" s="263"/>
      <c r="E28" s="263"/>
      <c r="F28" s="263"/>
      <c r="G28" s="263"/>
      <c r="H28" s="263"/>
      <c r="I28" s="263"/>
      <c r="J28" s="263"/>
      <c r="K28" s="263"/>
      <c r="L28" s="264"/>
      <c r="M28" s="266"/>
      <c r="N28" s="267"/>
      <c r="O28" s="268"/>
      <c r="P28" s="266"/>
      <c r="Q28" s="267"/>
      <c r="R28" s="267"/>
      <c r="S28" s="267"/>
      <c r="T28" s="267"/>
      <c r="U28" s="268"/>
      <c r="V28" s="39"/>
      <c r="W28" s="39"/>
      <c r="X28" s="39"/>
      <c r="Y28" s="39"/>
      <c r="Z28" s="274" t="s">
        <v>75</v>
      </c>
      <c r="AA28" s="267"/>
      <c r="AB28" s="267"/>
      <c r="AC28" s="267"/>
      <c r="AD28" s="267"/>
      <c r="AE28" s="267"/>
      <c r="AF28" s="267"/>
      <c r="AG28" s="267"/>
      <c r="AH28" s="267"/>
      <c r="AI28" s="267"/>
      <c r="AJ28" s="267"/>
      <c r="AK28" s="267"/>
      <c r="AL28" s="267"/>
      <c r="AM28" s="268"/>
      <c r="AN28" s="266" t="s">
        <v>76</v>
      </c>
      <c r="AO28" s="268"/>
      <c r="AP28" s="32"/>
      <c r="AQ28" s="32"/>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42"/>
      <c r="IT28" s="42"/>
      <c r="IU28" s="42"/>
    </row>
    <row r="29" spans="1:255" ht="13.5" customHeight="1" x14ac:dyDescent="0.25">
      <c r="A29" s="40"/>
      <c r="B29" s="265" t="s">
        <v>77</v>
      </c>
      <c r="C29" s="263"/>
      <c r="D29" s="263"/>
      <c r="E29" s="263"/>
      <c r="F29" s="263"/>
      <c r="G29" s="263"/>
      <c r="H29" s="263"/>
      <c r="I29" s="263"/>
      <c r="J29" s="263"/>
      <c r="K29" s="263"/>
      <c r="L29" s="264"/>
      <c r="M29" s="270"/>
      <c r="N29" s="263"/>
      <c r="O29" s="263"/>
      <c r="P29" s="263"/>
      <c r="Q29" s="263"/>
      <c r="R29" s="263"/>
      <c r="S29" s="263"/>
      <c r="T29" s="263"/>
      <c r="U29" s="263"/>
      <c r="V29" s="263"/>
      <c r="W29" s="263"/>
      <c r="X29" s="263"/>
      <c r="Y29" s="263"/>
      <c r="Z29" s="263"/>
      <c r="AA29" s="263"/>
      <c r="AB29" s="263"/>
      <c r="AC29" s="263"/>
      <c r="AD29" s="263"/>
      <c r="AE29" s="263"/>
      <c r="AF29" s="263"/>
      <c r="AG29" s="263"/>
      <c r="AH29" s="263"/>
      <c r="AI29" s="263"/>
      <c r="AJ29" s="263"/>
      <c r="AK29" s="263"/>
      <c r="AL29" s="263"/>
      <c r="AM29" s="263"/>
      <c r="AN29" s="263"/>
      <c r="AO29" s="271"/>
      <c r="AP29" s="32"/>
      <c r="AQ29" s="32"/>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c r="IF29" s="31"/>
      <c r="IG29" s="31"/>
      <c r="IH29" s="31"/>
      <c r="II29" s="31"/>
      <c r="IJ29" s="31"/>
      <c r="IK29" s="31"/>
      <c r="IL29" s="31"/>
      <c r="IM29" s="31"/>
      <c r="IN29" s="31"/>
      <c r="IO29" s="31"/>
      <c r="IP29" s="31"/>
      <c r="IQ29" s="31"/>
      <c r="IR29" s="31"/>
      <c r="IS29" s="42"/>
      <c r="IT29" s="42"/>
      <c r="IU29" s="42"/>
    </row>
    <row r="30" spans="1:255" ht="13.5" customHeight="1" x14ac:dyDescent="0.25">
      <c r="A30" s="40"/>
      <c r="B30" s="32"/>
      <c r="C30" s="32"/>
      <c r="D30" s="32"/>
      <c r="E30" s="32"/>
      <c r="F30" s="32"/>
      <c r="G30" s="32"/>
      <c r="H30" s="32"/>
      <c r="I30" s="32"/>
      <c r="J30" s="32"/>
      <c r="K30" s="32"/>
      <c r="L30" s="32"/>
      <c r="M30" s="32"/>
      <c r="N30" s="32"/>
      <c r="O30" s="32"/>
      <c r="P30" s="32"/>
      <c r="Q30" s="32"/>
      <c r="R30" s="32"/>
      <c r="S30" s="32"/>
      <c r="T30" s="32"/>
      <c r="U30" s="32"/>
      <c r="V30" s="32"/>
      <c r="W30" s="32"/>
      <c r="X30" s="32"/>
      <c r="Y30" s="43"/>
      <c r="Z30" s="32"/>
      <c r="AA30" s="32"/>
      <c r="AB30" s="32"/>
      <c r="AC30" s="32"/>
      <c r="AD30" s="32"/>
      <c r="AE30" s="32"/>
      <c r="AF30" s="32"/>
      <c r="AG30" s="32"/>
      <c r="AH30" s="32"/>
      <c r="AI30" s="32"/>
      <c r="AJ30" s="32"/>
      <c r="AK30" s="32"/>
      <c r="AL30" s="32"/>
      <c r="AM30" s="32"/>
      <c r="AN30" s="32"/>
      <c r="AO30" s="32"/>
      <c r="AP30" s="32"/>
      <c r="AQ30" s="32"/>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c r="IT30" s="42"/>
      <c r="IU30" s="42"/>
    </row>
    <row r="31" spans="1:255" ht="13.5" customHeight="1" x14ac:dyDescent="0.25">
      <c r="A31" s="44">
        <v>3</v>
      </c>
      <c r="B31" s="45" t="s">
        <v>78</v>
      </c>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42"/>
      <c r="IU31" s="42"/>
    </row>
    <row r="32" spans="1:255" ht="13.5" customHeight="1" x14ac:dyDescent="0.25">
      <c r="A32" s="40"/>
      <c r="B32" s="269" t="s">
        <v>58</v>
      </c>
      <c r="C32" s="263"/>
      <c r="D32" s="263"/>
      <c r="E32" s="263"/>
      <c r="F32" s="263"/>
      <c r="G32" s="263"/>
      <c r="H32" s="263"/>
      <c r="I32" s="263"/>
      <c r="J32" s="263"/>
      <c r="K32" s="263"/>
      <c r="L32" s="264"/>
      <c r="M32" s="272" t="s">
        <v>79</v>
      </c>
      <c r="N32" s="263"/>
      <c r="O32" s="263"/>
      <c r="P32" s="263"/>
      <c r="Q32" s="263"/>
      <c r="R32" s="263"/>
      <c r="S32" s="263"/>
      <c r="T32" s="263"/>
      <c r="U32" s="263"/>
      <c r="V32" s="263"/>
      <c r="W32" s="263"/>
      <c r="X32" s="263"/>
      <c r="Y32" s="263"/>
      <c r="Z32" s="263"/>
      <c r="AA32" s="263"/>
      <c r="AB32" s="263"/>
      <c r="AC32" s="263"/>
      <c r="AD32" s="263"/>
      <c r="AE32" s="263"/>
      <c r="AF32" s="263"/>
      <c r="AG32" s="263"/>
      <c r="AH32" s="263"/>
      <c r="AI32" s="263"/>
      <c r="AJ32" s="263"/>
      <c r="AK32" s="263"/>
      <c r="AL32" s="263"/>
      <c r="AM32" s="263"/>
      <c r="AN32" s="263"/>
      <c r="AO32" s="271"/>
      <c r="AP32" s="32"/>
      <c r="AQ32" s="32"/>
      <c r="AR32" s="31"/>
      <c r="AS32" s="31"/>
      <c r="AT32" s="31"/>
      <c r="AU32" s="31"/>
      <c r="AV32" s="31"/>
      <c r="AW32" s="31"/>
      <c r="AX32" s="31"/>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7"/>
      <c r="IU32" s="47"/>
    </row>
    <row r="33" spans="1:255" ht="13.5" customHeight="1" x14ac:dyDescent="0.25">
      <c r="A33" s="40"/>
      <c r="B33" s="265" t="s">
        <v>80</v>
      </c>
      <c r="C33" s="263"/>
      <c r="D33" s="263"/>
      <c r="E33" s="263"/>
      <c r="F33" s="263"/>
      <c r="G33" s="263"/>
      <c r="H33" s="263"/>
      <c r="I33" s="263"/>
      <c r="J33" s="263"/>
      <c r="K33" s="263"/>
      <c r="L33" s="264"/>
      <c r="M33" s="279" t="s">
        <v>81</v>
      </c>
      <c r="N33" s="263"/>
      <c r="O33" s="263"/>
      <c r="P33" s="263"/>
      <c r="Q33" s="263"/>
      <c r="R33" s="263"/>
      <c r="S33" s="263"/>
      <c r="T33" s="263"/>
      <c r="U33" s="263"/>
      <c r="V33" s="263"/>
      <c r="W33" s="263"/>
      <c r="X33" s="263"/>
      <c r="Y33" s="263"/>
      <c r="Z33" s="263"/>
      <c r="AA33" s="263"/>
      <c r="AB33" s="263"/>
      <c r="AC33" s="263"/>
      <c r="AD33" s="263"/>
      <c r="AE33" s="263"/>
      <c r="AF33" s="263"/>
      <c r="AG33" s="263"/>
      <c r="AH33" s="263"/>
      <c r="AI33" s="263"/>
      <c r="AJ33" s="263"/>
      <c r="AK33" s="263"/>
      <c r="AL33" s="263"/>
      <c r="AM33" s="263"/>
      <c r="AN33" s="263"/>
      <c r="AO33" s="271"/>
      <c r="AP33" s="32"/>
      <c r="AQ33" s="32"/>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row>
    <row r="34" spans="1:255" ht="13.5" customHeight="1" x14ac:dyDescent="0.25">
      <c r="A34" s="40"/>
      <c r="B34" s="265" t="s">
        <v>63</v>
      </c>
      <c r="C34" s="263"/>
      <c r="D34" s="263"/>
      <c r="E34" s="263"/>
      <c r="F34" s="263"/>
      <c r="G34" s="263"/>
      <c r="H34" s="263"/>
      <c r="I34" s="263"/>
      <c r="J34" s="263"/>
      <c r="K34" s="263"/>
      <c r="L34" s="264"/>
      <c r="M34" s="272">
        <v>19</v>
      </c>
      <c r="N34" s="263"/>
      <c r="O34" s="263"/>
      <c r="P34" s="263"/>
      <c r="Q34" s="263"/>
      <c r="R34" s="263"/>
      <c r="S34" s="263"/>
      <c r="T34" s="263"/>
      <c r="U34" s="263"/>
      <c r="V34" s="263"/>
      <c r="W34" s="263"/>
      <c r="X34" s="263"/>
      <c r="Y34" s="263"/>
      <c r="Z34" s="263"/>
      <c r="AA34" s="263"/>
      <c r="AB34" s="263"/>
      <c r="AC34" s="263"/>
      <c r="AD34" s="263"/>
      <c r="AE34" s="263"/>
      <c r="AF34" s="263"/>
      <c r="AG34" s="263"/>
      <c r="AH34" s="263"/>
      <c r="AI34" s="263"/>
      <c r="AJ34" s="263"/>
      <c r="AK34" s="263"/>
      <c r="AL34" s="263"/>
      <c r="AM34" s="263"/>
      <c r="AN34" s="263"/>
      <c r="AO34" s="271"/>
      <c r="AP34" s="32"/>
      <c r="AQ34" s="32"/>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row>
    <row r="35" spans="1:255" ht="13.5" customHeight="1" x14ac:dyDescent="0.25">
      <c r="A35" s="40"/>
      <c r="B35" s="262" t="s">
        <v>64</v>
      </c>
      <c r="C35" s="263"/>
      <c r="D35" s="263"/>
      <c r="E35" s="263"/>
      <c r="F35" s="263"/>
      <c r="G35" s="263"/>
      <c r="H35" s="263"/>
      <c r="I35" s="263"/>
      <c r="J35" s="263"/>
      <c r="K35" s="263"/>
      <c r="L35" s="264"/>
      <c r="M35" s="272" t="s">
        <v>65</v>
      </c>
      <c r="N35" s="263"/>
      <c r="O35" s="263"/>
      <c r="P35" s="263"/>
      <c r="Q35" s="263"/>
      <c r="R35" s="263"/>
      <c r="S35" s="263"/>
      <c r="T35" s="263"/>
      <c r="U35" s="263"/>
      <c r="V35" s="263"/>
      <c r="W35" s="263"/>
      <c r="X35" s="263"/>
      <c r="Y35" s="263"/>
      <c r="Z35" s="263"/>
      <c r="AA35" s="263"/>
      <c r="AB35" s="263"/>
      <c r="AC35" s="263"/>
      <c r="AD35" s="263"/>
      <c r="AE35" s="263"/>
      <c r="AF35" s="263"/>
      <c r="AG35" s="263"/>
      <c r="AH35" s="263"/>
      <c r="AI35" s="263"/>
      <c r="AJ35" s="263"/>
      <c r="AK35" s="263"/>
      <c r="AL35" s="263"/>
      <c r="AM35" s="263"/>
      <c r="AN35" s="263"/>
      <c r="AO35" s="271"/>
      <c r="AP35" s="32"/>
      <c r="AQ35" s="32"/>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row>
    <row r="36" spans="1:255" ht="13.5" customHeight="1" x14ac:dyDescent="0.25">
      <c r="A36" s="40"/>
      <c r="B36" s="265" t="s">
        <v>66</v>
      </c>
      <c r="C36" s="263"/>
      <c r="D36" s="263"/>
      <c r="E36" s="263"/>
      <c r="F36" s="263"/>
      <c r="G36" s="263"/>
      <c r="H36" s="263"/>
      <c r="I36" s="263"/>
      <c r="J36" s="263"/>
      <c r="K36" s="263"/>
      <c r="L36" s="264"/>
      <c r="M36" s="272" t="s">
        <v>68</v>
      </c>
      <c r="N36" s="263"/>
      <c r="O36" s="263"/>
      <c r="P36" s="263"/>
      <c r="Q36" s="263"/>
      <c r="R36" s="263"/>
      <c r="S36" s="263"/>
      <c r="T36" s="263"/>
      <c r="U36" s="263"/>
      <c r="V36" s="263"/>
      <c r="W36" s="263"/>
      <c r="X36" s="263"/>
      <c r="Y36" s="263"/>
      <c r="Z36" s="263"/>
      <c r="AA36" s="263"/>
      <c r="AB36" s="263"/>
      <c r="AC36" s="263"/>
      <c r="AD36" s="263"/>
      <c r="AE36" s="263"/>
      <c r="AF36" s="263"/>
      <c r="AG36" s="263"/>
      <c r="AH36" s="263"/>
      <c r="AI36" s="263"/>
      <c r="AJ36" s="263"/>
      <c r="AK36" s="263"/>
      <c r="AL36" s="263"/>
      <c r="AM36" s="263"/>
      <c r="AN36" s="263"/>
      <c r="AO36" s="271"/>
      <c r="AP36" s="32"/>
      <c r="AQ36" s="32"/>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c r="IT36" s="31"/>
      <c r="IU36" s="31"/>
    </row>
    <row r="37" spans="1:255" ht="13.5" customHeight="1" x14ac:dyDescent="0.25">
      <c r="A37" s="40"/>
      <c r="B37" s="265" t="s">
        <v>67</v>
      </c>
      <c r="C37" s="263"/>
      <c r="D37" s="263"/>
      <c r="E37" s="263"/>
      <c r="F37" s="263"/>
      <c r="G37" s="263"/>
      <c r="H37" s="263"/>
      <c r="I37" s="263"/>
      <c r="J37" s="263"/>
      <c r="K37" s="263"/>
      <c r="L37" s="264"/>
      <c r="M37" s="272" t="s">
        <v>68</v>
      </c>
      <c r="N37" s="263"/>
      <c r="O37" s="263"/>
      <c r="P37" s="263"/>
      <c r="Q37" s="263"/>
      <c r="R37" s="263"/>
      <c r="S37" s="263"/>
      <c r="T37" s="263"/>
      <c r="U37" s="263"/>
      <c r="V37" s="263"/>
      <c r="W37" s="263"/>
      <c r="X37" s="263"/>
      <c r="Y37" s="263"/>
      <c r="Z37" s="263"/>
      <c r="AA37" s="263"/>
      <c r="AB37" s="263"/>
      <c r="AC37" s="263"/>
      <c r="AD37" s="263"/>
      <c r="AE37" s="263"/>
      <c r="AF37" s="263"/>
      <c r="AG37" s="263"/>
      <c r="AH37" s="263"/>
      <c r="AI37" s="263"/>
      <c r="AJ37" s="263"/>
      <c r="AK37" s="263"/>
      <c r="AL37" s="263"/>
      <c r="AM37" s="263"/>
      <c r="AN37" s="263"/>
      <c r="AO37" s="271"/>
      <c r="AP37" s="32"/>
      <c r="AQ37" s="32"/>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row>
    <row r="38" spans="1:255" ht="13.5" customHeight="1" x14ac:dyDescent="0.25">
      <c r="A38" s="40"/>
      <c r="B38" s="265" t="s">
        <v>69</v>
      </c>
      <c r="C38" s="263"/>
      <c r="D38" s="263"/>
      <c r="E38" s="263"/>
      <c r="F38" s="263"/>
      <c r="G38" s="263"/>
      <c r="H38" s="263"/>
      <c r="I38" s="263"/>
      <c r="J38" s="263"/>
      <c r="K38" s="263"/>
      <c r="L38" s="264"/>
      <c r="M38" s="272"/>
      <c r="N38" s="263"/>
      <c r="O38" s="263"/>
      <c r="P38" s="263"/>
      <c r="Q38" s="263"/>
      <c r="R38" s="263"/>
      <c r="S38" s="263"/>
      <c r="T38" s="263"/>
      <c r="U38" s="263"/>
      <c r="V38" s="263"/>
      <c r="W38" s="263"/>
      <c r="X38" s="263"/>
      <c r="Y38" s="263"/>
      <c r="Z38" s="263"/>
      <c r="AA38" s="263"/>
      <c r="AB38" s="263"/>
      <c r="AC38" s="263"/>
      <c r="AD38" s="263"/>
      <c r="AE38" s="263"/>
      <c r="AF38" s="263"/>
      <c r="AG38" s="263"/>
      <c r="AH38" s="263"/>
      <c r="AI38" s="263"/>
      <c r="AJ38" s="263"/>
      <c r="AK38" s="263"/>
      <c r="AL38" s="263"/>
      <c r="AM38" s="263"/>
      <c r="AN38" s="263"/>
      <c r="AO38" s="271"/>
      <c r="AP38" s="32"/>
      <c r="AQ38" s="32"/>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row>
    <row r="39" spans="1:255" ht="13.5" customHeight="1" x14ac:dyDescent="0.25">
      <c r="A39" s="40"/>
      <c r="B39" s="265" t="s">
        <v>71</v>
      </c>
      <c r="C39" s="263"/>
      <c r="D39" s="263"/>
      <c r="E39" s="263"/>
      <c r="F39" s="263"/>
      <c r="G39" s="263"/>
      <c r="H39" s="263"/>
      <c r="I39" s="263"/>
      <c r="J39" s="263"/>
      <c r="K39" s="263"/>
      <c r="L39" s="264"/>
      <c r="M39" s="272" t="s">
        <v>72</v>
      </c>
      <c r="N39" s="263"/>
      <c r="O39" s="263"/>
      <c r="P39" s="263"/>
      <c r="Q39" s="263"/>
      <c r="R39" s="263"/>
      <c r="S39" s="263"/>
      <c r="T39" s="263"/>
      <c r="U39" s="263"/>
      <c r="V39" s="263"/>
      <c r="W39" s="263"/>
      <c r="X39" s="263"/>
      <c r="Y39" s="263"/>
      <c r="Z39" s="263"/>
      <c r="AA39" s="263"/>
      <c r="AB39" s="263"/>
      <c r="AC39" s="263"/>
      <c r="AD39" s="263"/>
      <c r="AE39" s="263"/>
      <c r="AF39" s="263"/>
      <c r="AG39" s="263"/>
      <c r="AH39" s="263"/>
      <c r="AI39" s="263"/>
      <c r="AJ39" s="263"/>
      <c r="AK39" s="263"/>
      <c r="AL39" s="263"/>
      <c r="AM39" s="263"/>
      <c r="AN39" s="263"/>
      <c r="AO39" s="271"/>
      <c r="AP39" s="32"/>
      <c r="AQ39" s="32"/>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42"/>
      <c r="IT39" s="42"/>
      <c r="IU39" s="42"/>
    </row>
    <row r="40" spans="1:255" ht="13.5" customHeight="1" x14ac:dyDescent="0.25">
      <c r="A40" s="40"/>
      <c r="B40" s="265" t="s">
        <v>73</v>
      </c>
      <c r="C40" s="263"/>
      <c r="D40" s="263"/>
      <c r="E40" s="263"/>
      <c r="F40" s="263"/>
      <c r="G40" s="263"/>
      <c r="H40" s="263"/>
      <c r="I40" s="263"/>
      <c r="J40" s="263"/>
      <c r="K40" s="263"/>
      <c r="L40" s="264"/>
      <c r="M40" s="273">
        <v>570079</v>
      </c>
      <c r="N40" s="263"/>
      <c r="O40" s="263"/>
      <c r="P40" s="263"/>
      <c r="Q40" s="263"/>
      <c r="R40" s="263"/>
      <c r="S40" s="263"/>
      <c r="T40" s="263"/>
      <c r="U40" s="263"/>
      <c r="V40" s="263"/>
      <c r="W40" s="263"/>
      <c r="X40" s="263"/>
      <c r="Y40" s="263"/>
      <c r="Z40" s="263"/>
      <c r="AA40" s="263"/>
      <c r="AB40" s="263"/>
      <c r="AC40" s="263"/>
      <c r="AD40" s="263"/>
      <c r="AE40" s="263"/>
      <c r="AF40" s="263"/>
      <c r="AG40" s="263"/>
      <c r="AH40" s="263"/>
      <c r="AI40" s="263"/>
      <c r="AJ40" s="263"/>
      <c r="AK40" s="263"/>
      <c r="AL40" s="263"/>
      <c r="AM40" s="263"/>
      <c r="AN40" s="263"/>
      <c r="AO40" s="271"/>
      <c r="AP40" s="32"/>
      <c r="AQ40" s="32"/>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42"/>
      <c r="IT40" s="42"/>
      <c r="IU40" s="42"/>
    </row>
    <row r="41" spans="1:255" ht="13.5" customHeight="1" x14ac:dyDescent="0.25">
      <c r="A41" s="40"/>
      <c r="B41" s="265" t="s">
        <v>74</v>
      </c>
      <c r="C41" s="263"/>
      <c r="D41" s="263"/>
      <c r="E41" s="263"/>
      <c r="F41" s="263"/>
      <c r="G41" s="263"/>
      <c r="H41" s="263"/>
      <c r="I41" s="263"/>
      <c r="J41" s="263"/>
      <c r="K41" s="263"/>
      <c r="L41" s="264"/>
      <c r="M41" s="266"/>
      <c r="N41" s="267"/>
      <c r="O41" s="268"/>
      <c r="P41" s="266"/>
      <c r="Q41" s="267"/>
      <c r="R41" s="267"/>
      <c r="S41" s="267"/>
      <c r="T41" s="267"/>
      <c r="U41" s="268"/>
      <c r="V41" s="39"/>
      <c r="W41" s="39"/>
      <c r="X41" s="39"/>
      <c r="Y41" s="39"/>
      <c r="Z41" s="274" t="s">
        <v>75</v>
      </c>
      <c r="AA41" s="267"/>
      <c r="AB41" s="267"/>
      <c r="AC41" s="267"/>
      <c r="AD41" s="267"/>
      <c r="AE41" s="267"/>
      <c r="AF41" s="267"/>
      <c r="AG41" s="267"/>
      <c r="AH41" s="267"/>
      <c r="AI41" s="267"/>
      <c r="AJ41" s="267"/>
      <c r="AK41" s="267"/>
      <c r="AL41" s="267"/>
      <c r="AM41" s="268"/>
      <c r="AN41" s="266" t="s">
        <v>76</v>
      </c>
      <c r="AO41" s="268"/>
      <c r="AP41" s="32"/>
      <c r="AQ41" s="32"/>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42"/>
      <c r="IT41" s="42"/>
      <c r="IU41" s="42"/>
    </row>
    <row r="42" spans="1:255" ht="13.5" customHeight="1" x14ac:dyDescent="0.25">
      <c r="A42" s="40"/>
      <c r="B42" s="265" t="s">
        <v>77</v>
      </c>
      <c r="C42" s="263"/>
      <c r="D42" s="263"/>
      <c r="E42" s="263"/>
      <c r="F42" s="263"/>
      <c r="G42" s="263"/>
      <c r="H42" s="263"/>
      <c r="I42" s="263"/>
      <c r="J42" s="263"/>
      <c r="K42" s="263"/>
      <c r="L42" s="264"/>
      <c r="M42" s="278"/>
      <c r="N42" s="263"/>
      <c r="O42" s="263"/>
      <c r="P42" s="263"/>
      <c r="Q42" s="263"/>
      <c r="R42" s="263"/>
      <c r="S42" s="263"/>
      <c r="T42" s="263"/>
      <c r="U42" s="263"/>
      <c r="V42" s="263"/>
      <c r="W42" s="263"/>
      <c r="X42" s="263"/>
      <c r="Y42" s="263"/>
      <c r="Z42" s="263"/>
      <c r="AA42" s="263"/>
      <c r="AB42" s="263"/>
      <c r="AC42" s="263"/>
      <c r="AD42" s="263"/>
      <c r="AE42" s="263"/>
      <c r="AF42" s="263"/>
      <c r="AG42" s="263"/>
      <c r="AH42" s="263"/>
      <c r="AI42" s="263"/>
      <c r="AJ42" s="263"/>
      <c r="AK42" s="263"/>
      <c r="AL42" s="263"/>
      <c r="AM42" s="263"/>
      <c r="AN42" s="263"/>
      <c r="AO42" s="271"/>
      <c r="AP42" s="32"/>
      <c r="AQ42" s="32"/>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v>1</v>
      </c>
      <c r="IR42" s="31"/>
      <c r="IS42" s="42"/>
      <c r="IT42" s="42"/>
      <c r="IU42" s="42"/>
    </row>
    <row r="43" spans="1:255" ht="13.5" hidden="1" customHeight="1" x14ac:dyDescent="0.25">
      <c r="A43" s="40"/>
      <c r="B43" s="275" t="s">
        <v>82</v>
      </c>
      <c r="C43" s="276"/>
      <c r="D43" s="276"/>
      <c r="E43" s="276"/>
      <c r="F43" s="276"/>
      <c r="G43" s="276"/>
      <c r="H43" s="276"/>
      <c r="I43" s="276"/>
      <c r="J43" s="276"/>
      <c r="K43" s="276"/>
      <c r="L43" s="277"/>
      <c r="M43" s="266" t="s">
        <v>76</v>
      </c>
      <c r="N43" s="267"/>
      <c r="O43" s="268"/>
      <c r="P43" s="285"/>
      <c r="Q43" s="267"/>
      <c r="R43" s="267"/>
      <c r="S43" s="267"/>
      <c r="T43" s="267"/>
      <c r="U43" s="268"/>
      <c r="V43" s="40"/>
      <c r="W43" s="40"/>
      <c r="X43" s="40"/>
      <c r="Y43" s="40"/>
      <c r="Z43" s="40"/>
      <c r="AA43" s="40"/>
      <c r="AB43" s="40"/>
      <c r="AC43" s="40"/>
      <c r="AD43" s="40"/>
      <c r="AE43" s="40"/>
      <c r="AF43" s="40"/>
      <c r="AG43" s="40"/>
      <c r="AH43" s="40"/>
      <c r="AI43" s="40"/>
      <c r="AJ43" s="40"/>
      <c r="AK43" s="40"/>
      <c r="AL43" s="40"/>
      <c r="AM43" s="40"/>
      <c r="AN43" s="40"/>
      <c r="AO43" s="40"/>
      <c r="AP43" s="40"/>
      <c r="AQ43" s="40"/>
      <c r="AR43" s="48"/>
      <c r="AS43" s="48"/>
      <c r="AT43" s="48"/>
      <c r="AU43" s="48"/>
      <c r="AV43" s="48"/>
      <c r="AW43" s="48"/>
      <c r="AX43" s="48"/>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v>1</v>
      </c>
      <c r="IR43" s="31"/>
      <c r="IS43" s="42"/>
      <c r="IT43" s="42"/>
      <c r="IU43" s="42"/>
    </row>
    <row r="44" spans="1:255" ht="13.5" hidden="1" customHeight="1" x14ac:dyDescent="0.25">
      <c r="A44" s="40"/>
      <c r="B44" s="265"/>
      <c r="C44" s="263"/>
      <c r="D44" s="263"/>
      <c r="E44" s="263"/>
      <c r="F44" s="263"/>
      <c r="G44" s="263"/>
      <c r="H44" s="263"/>
      <c r="I44" s="263"/>
      <c r="J44" s="263"/>
      <c r="K44" s="263"/>
      <c r="L44" s="263"/>
      <c r="M44" s="263"/>
      <c r="N44" s="263"/>
      <c r="O44" s="263"/>
      <c r="P44" s="263"/>
      <c r="Q44" s="263"/>
      <c r="R44" s="263"/>
      <c r="S44" s="263"/>
      <c r="T44" s="263"/>
      <c r="U44" s="263"/>
      <c r="V44" s="263"/>
      <c r="W44" s="263"/>
      <c r="X44" s="271"/>
      <c r="Y44" s="286"/>
      <c r="Z44" s="263"/>
      <c r="AA44" s="271"/>
      <c r="AB44" s="40"/>
      <c r="AC44" s="40"/>
      <c r="AD44" s="40"/>
      <c r="AE44" s="40"/>
      <c r="AF44" s="40"/>
      <c r="AG44" s="40"/>
      <c r="AH44" s="40"/>
      <c r="AI44" s="40"/>
      <c r="AJ44" s="40"/>
      <c r="AK44" s="40"/>
      <c r="AL44" s="40"/>
      <c r="AM44" s="40"/>
      <c r="AN44" s="40"/>
      <c r="AO44" s="40"/>
      <c r="AP44" s="40"/>
      <c r="AQ44" s="40"/>
      <c r="AR44" s="48"/>
      <c r="AS44" s="48"/>
      <c r="AT44" s="48"/>
      <c r="AU44" s="48"/>
      <c r="AV44" s="48"/>
      <c r="AW44" s="48"/>
      <c r="AX44" s="48"/>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f>IF(LEN(M29)&gt;75,0,IF(ISERROR(SEARCH("@",M29,1))=FALSE,IF(ISERROR(SEARCH(".",M29,SEARCH("@",M29,1)))=FALSE,1,0),0))</f>
        <v>0</v>
      </c>
      <c r="IR44" s="31"/>
      <c r="IS44" s="42"/>
      <c r="IT44" s="42"/>
      <c r="IU44" s="42"/>
    </row>
    <row r="45" spans="1:255" ht="13.5" hidden="1" customHeight="1" x14ac:dyDescent="0.25">
      <c r="A45" s="32"/>
      <c r="B45" s="291"/>
      <c r="C45" s="267"/>
      <c r="D45" s="267"/>
      <c r="E45" s="267"/>
      <c r="F45" s="267"/>
      <c r="G45" s="267"/>
      <c r="H45" s="267"/>
      <c r="I45" s="267"/>
      <c r="J45" s="267"/>
      <c r="K45" s="267"/>
      <c r="L45" s="268"/>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c r="IC45" s="31"/>
      <c r="ID45" s="31"/>
      <c r="IE45" s="31"/>
      <c r="IF45" s="31"/>
      <c r="IG45" s="31"/>
      <c r="IH45" s="31"/>
      <c r="II45" s="31"/>
      <c r="IJ45" s="31"/>
      <c r="IK45" s="31"/>
      <c r="IL45" s="31"/>
      <c r="IM45" s="31"/>
      <c r="IN45" s="31"/>
      <c r="IO45" s="31"/>
      <c r="IP45" s="31"/>
      <c r="IQ45" s="31">
        <f>IF(LEN(M42)&gt;75,0,IF(ISERROR(SEARCH("@",M42,1))=FALSE,IF(ISERROR(SEARCH(".",M42,SEARCH("@",M42,1)))=FALSE,1,0),0))</f>
        <v>0</v>
      </c>
      <c r="IR45" s="31"/>
      <c r="IS45" s="42"/>
      <c r="IT45" s="42"/>
      <c r="IU45" s="42"/>
    </row>
    <row r="46" spans="1:255" ht="13.5" hidden="1" customHeight="1" x14ac:dyDescent="0.25">
      <c r="A46" s="32"/>
      <c r="B46" s="287" t="s">
        <v>83</v>
      </c>
      <c r="C46" s="276"/>
      <c r="D46" s="276"/>
      <c r="E46" s="276"/>
      <c r="F46" s="276"/>
      <c r="G46" s="276"/>
      <c r="H46" s="276"/>
      <c r="I46" s="276"/>
      <c r="J46" s="276"/>
      <c r="K46" s="276"/>
      <c r="L46" s="276"/>
      <c r="M46" s="276"/>
      <c r="N46" s="276"/>
      <c r="O46" s="276"/>
      <c r="P46" s="276"/>
      <c r="Q46" s="276"/>
      <c r="R46" s="276"/>
      <c r="S46" s="276"/>
      <c r="T46" s="276"/>
      <c r="U46" s="276"/>
      <c r="V46" s="276"/>
      <c r="W46" s="288"/>
      <c r="X46" s="32"/>
      <c r="Y46" s="289" t="s">
        <v>54</v>
      </c>
      <c r="Z46" s="263"/>
      <c r="AA46" s="271"/>
      <c r="AB46" s="49"/>
      <c r="AC46" s="49"/>
      <c r="AD46" s="290"/>
      <c r="AE46" s="267"/>
      <c r="AF46" s="267"/>
      <c r="AG46" s="267"/>
      <c r="AH46" s="284"/>
      <c r="AI46" s="32"/>
      <c r="AJ46" s="283"/>
      <c r="AK46" s="267"/>
      <c r="AL46" s="267"/>
      <c r="AM46" s="267"/>
      <c r="AN46" s="267"/>
      <c r="AO46" s="284"/>
      <c r="AP46" s="32"/>
      <c r="AQ46" s="32"/>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c r="HT46" s="31"/>
      <c r="HU46" s="31"/>
      <c r="HV46" s="31"/>
      <c r="HW46" s="31"/>
      <c r="HX46" s="31"/>
      <c r="HY46" s="31"/>
      <c r="HZ46" s="31"/>
      <c r="IA46" s="31"/>
      <c r="IB46" s="31"/>
      <c r="IC46" s="31"/>
      <c r="ID46" s="31"/>
      <c r="IE46" s="31"/>
      <c r="IF46" s="31"/>
      <c r="IG46" s="31"/>
      <c r="IH46" s="31"/>
      <c r="II46" s="31"/>
      <c r="IJ46" s="31"/>
      <c r="IK46" s="31"/>
      <c r="IL46" s="31"/>
      <c r="IM46" s="31"/>
      <c r="IN46" s="31"/>
      <c r="IO46" s="31"/>
      <c r="IP46" s="31"/>
      <c r="IQ46" s="31" t="s">
        <v>84</v>
      </c>
      <c r="IR46" s="31"/>
      <c r="IS46" s="42"/>
      <c r="IT46" s="42"/>
      <c r="IU46" s="42"/>
    </row>
    <row r="47" spans="1:255" ht="13.5" hidden="1" customHeight="1" x14ac:dyDescent="0.25">
      <c r="A47" s="40"/>
      <c r="B47" s="280" t="s">
        <v>85</v>
      </c>
      <c r="C47" s="281"/>
      <c r="D47" s="281"/>
      <c r="E47" s="281"/>
      <c r="F47" s="281"/>
      <c r="G47" s="281"/>
      <c r="H47" s="281"/>
      <c r="I47" s="281"/>
      <c r="J47" s="281"/>
      <c r="K47" s="281"/>
      <c r="L47" s="281"/>
      <c r="M47" s="281"/>
      <c r="N47" s="281"/>
      <c r="O47" s="281"/>
      <c r="P47" s="281"/>
      <c r="Q47" s="281"/>
      <c r="R47" s="281"/>
      <c r="S47" s="281"/>
      <c r="T47" s="281"/>
      <c r="U47" s="281"/>
      <c r="V47" s="281"/>
      <c r="W47" s="281"/>
      <c r="X47" s="281"/>
      <c r="Y47" s="281"/>
      <c r="Z47" s="281"/>
      <c r="AA47" s="282"/>
      <c r="AB47" s="40"/>
      <c r="AC47" s="40"/>
      <c r="AD47" s="40"/>
      <c r="AE47" s="40"/>
      <c r="AF47" s="40"/>
      <c r="AG47" s="40"/>
      <c r="AH47" s="40"/>
      <c r="AI47" s="40"/>
      <c r="AJ47" s="40"/>
      <c r="AK47" s="40"/>
      <c r="AL47" s="40"/>
      <c r="AM47" s="40"/>
      <c r="AN47" s="40"/>
      <c r="AO47" s="40"/>
      <c r="AP47" s="40"/>
      <c r="AQ47" s="40"/>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c r="HT47" s="31"/>
      <c r="HU47" s="31"/>
      <c r="HV47" s="31"/>
      <c r="HW47" s="31"/>
      <c r="HX47" s="31"/>
      <c r="HY47" s="31"/>
      <c r="HZ47" s="31"/>
      <c r="IA47" s="31"/>
      <c r="IB47" s="31"/>
      <c r="IC47" s="31"/>
      <c r="ID47" s="31"/>
      <c r="IE47" s="31"/>
      <c r="IF47" s="31"/>
      <c r="IG47" s="31"/>
      <c r="IH47" s="31"/>
      <c r="II47" s="31"/>
      <c r="IJ47" s="31"/>
      <c r="IK47" s="31"/>
      <c r="IL47" s="31"/>
      <c r="IM47" s="31"/>
      <c r="IN47" s="31"/>
      <c r="IO47" s="31"/>
      <c r="IP47" s="31"/>
      <c r="IQ47" s="31" t="s">
        <v>60</v>
      </c>
      <c r="IR47" s="31"/>
      <c r="IS47" s="42"/>
      <c r="IT47" s="42"/>
      <c r="IU47" s="42"/>
    </row>
    <row r="48" spans="1:255" ht="13.5" hidden="1" customHeight="1" x14ac:dyDescent="0.25">
      <c r="A48" s="32"/>
      <c r="B48" s="50"/>
      <c r="C48" s="50"/>
      <c r="D48" s="50"/>
      <c r="E48" s="50"/>
      <c r="F48" s="50"/>
      <c r="G48" s="50"/>
      <c r="H48" s="50"/>
      <c r="I48" s="50"/>
      <c r="J48" s="50"/>
      <c r="K48" s="50"/>
      <c r="L48" s="50"/>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c r="FU48" s="31"/>
      <c r="FV48" s="31"/>
      <c r="FW48" s="31"/>
      <c r="FX48" s="31"/>
      <c r="FY48" s="31"/>
      <c r="FZ48" s="31"/>
      <c r="GA48" s="31"/>
      <c r="GB48" s="31"/>
      <c r="GC48" s="31"/>
      <c r="GD48" s="31"/>
      <c r="GE48" s="31"/>
      <c r="GF48" s="31"/>
      <c r="GG48" s="31"/>
      <c r="GH48" s="31"/>
      <c r="GI48" s="31"/>
      <c r="GJ48" s="31"/>
      <c r="GK48" s="31"/>
      <c r="GL48" s="31"/>
      <c r="GM48" s="31"/>
      <c r="GN48" s="31"/>
      <c r="GO48" s="31"/>
      <c r="GP48" s="31"/>
      <c r="GQ48" s="31"/>
      <c r="GR48" s="31"/>
      <c r="GS48" s="31"/>
      <c r="GT48" s="31"/>
      <c r="GU48" s="31"/>
      <c r="GV48" s="31"/>
      <c r="GW48" s="31"/>
      <c r="GX48" s="31"/>
      <c r="GY48" s="31"/>
      <c r="GZ48" s="31"/>
      <c r="HA48" s="31"/>
      <c r="HB48" s="31"/>
      <c r="HC48" s="31"/>
      <c r="HD48" s="31"/>
      <c r="HE48" s="31"/>
      <c r="HF48" s="31"/>
      <c r="HG48" s="31"/>
      <c r="HH48" s="31"/>
      <c r="HI48" s="31"/>
      <c r="HJ48" s="31"/>
      <c r="HK48" s="31"/>
      <c r="HL48" s="31"/>
      <c r="HM48" s="31"/>
      <c r="HN48" s="31"/>
      <c r="HO48" s="31"/>
      <c r="HP48" s="31"/>
      <c r="HQ48" s="31"/>
      <c r="HR48" s="31"/>
      <c r="HS48" s="31"/>
      <c r="HT48" s="31"/>
      <c r="HU48" s="31"/>
      <c r="HV48" s="31"/>
      <c r="HW48" s="31"/>
      <c r="HX48" s="31"/>
      <c r="HY48" s="31"/>
      <c r="HZ48" s="31"/>
      <c r="IA48" s="31"/>
      <c r="IB48" s="31"/>
      <c r="IC48" s="31"/>
      <c r="ID48" s="31"/>
      <c r="IE48" s="31"/>
      <c r="IF48" s="31"/>
      <c r="IG48" s="31"/>
      <c r="IH48" s="31"/>
      <c r="II48" s="31"/>
      <c r="IJ48" s="31"/>
      <c r="IK48" s="31"/>
      <c r="IL48" s="31"/>
      <c r="IM48" s="31"/>
      <c r="IN48" s="31"/>
      <c r="IO48" s="31"/>
      <c r="IP48" s="31"/>
      <c r="IQ48" s="31"/>
      <c r="IR48" s="31"/>
      <c r="IS48" s="42"/>
      <c r="IT48" s="42"/>
      <c r="IU48" s="42"/>
    </row>
    <row r="49" spans="1:255" ht="13.5" customHeight="1" x14ac:dyDescent="0.25">
      <c r="A49" s="32"/>
      <c r="B49" s="50"/>
      <c r="C49" s="50"/>
      <c r="D49" s="50"/>
      <c r="E49" s="50"/>
      <c r="F49" s="50"/>
      <c r="G49" s="50"/>
      <c r="H49" s="50"/>
      <c r="I49" s="50"/>
      <c r="J49" s="50"/>
      <c r="K49" s="50"/>
      <c r="L49" s="50"/>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42"/>
      <c r="IT49" s="42"/>
      <c r="IU49" s="42"/>
    </row>
    <row r="50" spans="1:255" ht="13.5" customHeight="1" x14ac:dyDescent="0.25">
      <c r="A50" s="32"/>
      <c r="B50" s="50"/>
      <c r="C50" s="50"/>
      <c r="D50" s="50"/>
      <c r="E50" s="50"/>
      <c r="F50" s="50"/>
      <c r="G50" s="50"/>
      <c r="H50" s="50"/>
      <c r="I50" s="50"/>
      <c r="J50" s="50"/>
      <c r="K50" s="50"/>
      <c r="L50" s="50"/>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c r="EK50" s="31"/>
      <c r="EL50" s="31"/>
      <c r="EM50" s="31"/>
      <c r="EN50" s="31"/>
      <c r="EO50" s="31"/>
      <c r="EP50" s="31"/>
      <c r="EQ50" s="31"/>
      <c r="ER50" s="31"/>
      <c r="ES50" s="31"/>
      <c r="ET50" s="31"/>
      <c r="EU50" s="31"/>
      <c r="EV50" s="31"/>
      <c r="EW50" s="31"/>
      <c r="EX50" s="31"/>
      <c r="EY50" s="31"/>
      <c r="EZ50" s="31"/>
      <c r="FA50" s="31"/>
      <c r="FB50" s="31"/>
      <c r="FC50" s="31"/>
      <c r="FD50" s="31"/>
      <c r="FE50" s="31"/>
      <c r="FF50" s="31"/>
      <c r="FG50" s="31"/>
      <c r="FH50" s="31"/>
      <c r="FI50" s="31"/>
      <c r="FJ50" s="31"/>
      <c r="FK50" s="31"/>
      <c r="FL50" s="31"/>
      <c r="FM50" s="31"/>
      <c r="FN50" s="31"/>
      <c r="FO50" s="31"/>
      <c r="FP50" s="31"/>
      <c r="FQ50" s="31"/>
      <c r="FR50" s="31"/>
      <c r="FS50" s="31"/>
      <c r="FT50" s="31"/>
      <c r="FU50" s="31"/>
      <c r="FV50" s="31"/>
      <c r="FW50" s="31"/>
      <c r="FX50" s="31"/>
      <c r="FY50" s="31"/>
      <c r="FZ50" s="31"/>
      <c r="GA50" s="31"/>
      <c r="GB50" s="31"/>
      <c r="GC50" s="31"/>
      <c r="GD50" s="31"/>
      <c r="GE50" s="31"/>
      <c r="GF50" s="31"/>
      <c r="GG50" s="31"/>
      <c r="GH50" s="31"/>
      <c r="GI50" s="31"/>
      <c r="GJ50" s="31"/>
      <c r="GK50" s="31"/>
      <c r="GL50" s="31"/>
      <c r="GM50" s="31"/>
      <c r="GN50" s="31"/>
      <c r="GO50" s="31"/>
      <c r="GP50" s="31"/>
      <c r="GQ50" s="31"/>
      <c r="GR50" s="31"/>
      <c r="GS50" s="31"/>
      <c r="GT50" s="31"/>
      <c r="GU50" s="31"/>
      <c r="GV50" s="31"/>
      <c r="GW50" s="31"/>
      <c r="GX50" s="31"/>
      <c r="GY50" s="31"/>
      <c r="GZ50" s="31"/>
      <c r="HA50" s="31"/>
      <c r="HB50" s="31"/>
      <c r="HC50" s="31"/>
      <c r="HD50" s="31"/>
      <c r="HE50" s="31"/>
      <c r="HF50" s="31"/>
      <c r="HG50" s="31"/>
      <c r="HH50" s="31"/>
      <c r="HI50" s="31"/>
      <c r="HJ50" s="31"/>
      <c r="HK50" s="31"/>
      <c r="HL50" s="31"/>
      <c r="HM50" s="31"/>
      <c r="HN50" s="31"/>
      <c r="HO50" s="31"/>
      <c r="HP50" s="31"/>
      <c r="HQ50" s="31"/>
      <c r="HR50" s="31"/>
      <c r="HS50" s="31"/>
      <c r="HT50" s="31"/>
      <c r="HU50" s="31"/>
      <c r="HV50" s="31"/>
      <c r="HW50" s="31"/>
      <c r="HX50" s="31"/>
      <c r="HY50" s="31"/>
      <c r="HZ50" s="31"/>
      <c r="IA50" s="31"/>
      <c r="IB50" s="31"/>
      <c r="IC50" s="31"/>
      <c r="ID50" s="31"/>
      <c r="IE50" s="31"/>
      <c r="IF50" s="31"/>
      <c r="IG50" s="31"/>
      <c r="IH50" s="31"/>
      <c r="II50" s="31"/>
      <c r="IJ50" s="31"/>
      <c r="IK50" s="31"/>
      <c r="IL50" s="31"/>
      <c r="IM50" s="31"/>
      <c r="IN50" s="31"/>
      <c r="IO50" s="31"/>
      <c r="IP50" s="31"/>
      <c r="IQ50" s="31" t="s">
        <v>44</v>
      </c>
      <c r="IR50" s="31"/>
      <c r="IS50" s="42"/>
      <c r="IT50" s="42"/>
      <c r="IU50" s="42"/>
    </row>
    <row r="51" spans="1:255" ht="13.5" customHeight="1" x14ac:dyDescent="0.25">
      <c r="A51" s="283"/>
      <c r="B51" s="267"/>
      <c r="C51" s="267"/>
      <c r="D51" s="267"/>
      <c r="E51" s="267"/>
      <c r="F51" s="267"/>
      <c r="G51" s="267"/>
      <c r="H51" s="267"/>
      <c r="I51" s="267"/>
      <c r="J51" s="267"/>
      <c r="K51" s="267"/>
      <c r="L51" s="267"/>
      <c r="M51" s="267"/>
      <c r="N51" s="267"/>
      <c r="O51" s="267"/>
      <c r="P51" s="267"/>
      <c r="Q51" s="267"/>
      <c r="R51" s="267"/>
      <c r="S51" s="267"/>
      <c r="T51" s="267"/>
      <c r="U51" s="267"/>
      <c r="V51" s="267"/>
      <c r="W51" s="267"/>
      <c r="X51" s="267"/>
      <c r="Y51" s="267"/>
      <c r="Z51" s="267"/>
      <c r="AA51" s="267"/>
      <c r="AB51" s="267"/>
      <c r="AC51" s="267"/>
      <c r="AD51" s="267"/>
      <c r="AE51" s="267"/>
      <c r="AF51" s="267"/>
      <c r="AG51" s="267"/>
      <c r="AH51" s="267"/>
      <c r="AI51" s="267"/>
      <c r="AJ51" s="267"/>
      <c r="AK51" s="267"/>
      <c r="AL51" s="267"/>
      <c r="AM51" s="267"/>
      <c r="AN51" s="267"/>
      <c r="AO51" s="267"/>
      <c r="AP51" s="267"/>
      <c r="AQ51" s="284"/>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c r="EK51" s="31"/>
      <c r="EL51" s="31"/>
      <c r="EM51" s="31"/>
      <c r="EN51" s="31"/>
      <c r="EO51" s="31"/>
      <c r="EP51" s="31"/>
      <c r="EQ51" s="31"/>
      <c r="ER51" s="31"/>
      <c r="ES51" s="31"/>
      <c r="ET51" s="31"/>
      <c r="EU51" s="31"/>
      <c r="EV51" s="31"/>
      <c r="EW51" s="31"/>
      <c r="EX51" s="31"/>
      <c r="EY51" s="31"/>
      <c r="EZ51" s="31"/>
      <c r="FA51" s="31"/>
      <c r="FB51" s="31"/>
      <c r="FC51" s="31"/>
      <c r="FD51" s="31"/>
      <c r="FE51" s="31"/>
      <c r="FF51" s="31"/>
      <c r="FG51" s="31"/>
      <c r="FH51" s="31"/>
      <c r="FI51" s="31"/>
      <c r="FJ51" s="31"/>
      <c r="FK51" s="31"/>
      <c r="FL51" s="31"/>
      <c r="FM51" s="31"/>
      <c r="FN51" s="31"/>
      <c r="FO51" s="31"/>
      <c r="FP51" s="31"/>
      <c r="FQ51" s="31"/>
      <c r="FR51" s="31"/>
      <c r="FS51" s="31"/>
      <c r="FT51" s="31"/>
      <c r="FU51" s="31"/>
      <c r="FV51" s="31"/>
      <c r="FW51" s="31"/>
      <c r="FX51" s="31"/>
      <c r="FY51" s="31"/>
      <c r="FZ51" s="31"/>
      <c r="GA51" s="31"/>
      <c r="GB51" s="31"/>
      <c r="GC51" s="31"/>
      <c r="GD51" s="31"/>
      <c r="GE51" s="31"/>
      <c r="GF51" s="31"/>
      <c r="GG51" s="31"/>
      <c r="GH51" s="31"/>
      <c r="GI51" s="31"/>
      <c r="GJ51" s="31"/>
      <c r="GK51" s="31"/>
      <c r="GL51" s="31"/>
      <c r="GM51" s="31"/>
      <c r="GN51" s="31"/>
      <c r="GO51" s="31"/>
      <c r="GP51" s="31"/>
      <c r="GQ51" s="31"/>
      <c r="GR51" s="31"/>
      <c r="GS51" s="31"/>
      <c r="GT51" s="31"/>
      <c r="GU51" s="31"/>
      <c r="GV51" s="31"/>
      <c r="GW51" s="31"/>
      <c r="GX51" s="31"/>
      <c r="GY51" s="31"/>
      <c r="GZ51" s="31"/>
      <c r="HA51" s="31"/>
      <c r="HB51" s="31"/>
      <c r="HC51" s="31"/>
      <c r="HD51" s="31"/>
      <c r="HE51" s="31"/>
      <c r="HF51" s="31"/>
      <c r="HG51" s="31"/>
      <c r="HH51" s="31"/>
      <c r="HI51" s="31"/>
      <c r="HJ51" s="31"/>
      <c r="HK51" s="31"/>
      <c r="HL51" s="31"/>
      <c r="HM51" s="31"/>
      <c r="HN51" s="31"/>
      <c r="HO51" s="31"/>
      <c r="HP51" s="31"/>
      <c r="HQ51" s="31"/>
      <c r="HR51" s="31"/>
      <c r="HS51" s="31"/>
      <c r="HT51" s="31"/>
      <c r="HU51" s="31"/>
      <c r="HV51" s="31"/>
      <c r="HW51" s="31"/>
      <c r="HX51" s="31"/>
      <c r="HY51" s="31"/>
      <c r="HZ51" s="31"/>
      <c r="IA51" s="31"/>
      <c r="IB51" s="31"/>
      <c r="IC51" s="31"/>
      <c r="ID51" s="31"/>
      <c r="IE51" s="31"/>
      <c r="IF51" s="31"/>
      <c r="IG51" s="31"/>
      <c r="IH51" s="31"/>
      <c r="II51" s="31"/>
      <c r="IJ51" s="31"/>
      <c r="IK51" s="31"/>
      <c r="IL51" s="31"/>
      <c r="IM51" s="31"/>
      <c r="IN51" s="31"/>
      <c r="IO51" s="31"/>
      <c r="IP51" s="31"/>
      <c r="IQ51" s="31" t="s">
        <v>86</v>
      </c>
      <c r="IR51" s="31"/>
      <c r="IS51" s="42"/>
      <c r="IT51" s="42"/>
      <c r="IU51" s="42"/>
    </row>
    <row r="52" spans="1:255" ht="13.5" customHeight="1" x14ac:dyDescent="0.2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c r="EK52" s="31"/>
      <c r="EL52" s="31"/>
      <c r="EM52" s="31"/>
      <c r="EN52" s="31"/>
      <c r="EO52" s="31"/>
      <c r="EP52" s="31"/>
      <c r="EQ52" s="31"/>
      <c r="ER52" s="31"/>
      <c r="ES52" s="31"/>
      <c r="ET52" s="31"/>
      <c r="EU52" s="31"/>
      <c r="EV52" s="31"/>
      <c r="EW52" s="31"/>
      <c r="EX52" s="31"/>
      <c r="EY52" s="31"/>
      <c r="EZ52" s="31"/>
      <c r="FA52" s="31"/>
      <c r="FB52" s="31"/>
      <c r="FC52" s="31"/>
      <c r="FD52" s="31"/>
      <c r="FE52" s="31"/>
      <c r="FF52" s="31"/>
      <c r="FG52" s="31"/>
      <c r="FH52" s="31"/>
      <c r="FI52" s="31"/>
      <c r="FJ52" s="31"/>
      <c r="FK52" s="31"/>
      <c r="FL52" s="31"/>
      <c r="FM52" s="31"/>
      <c r="FN52" s="31"/>
      <c r="FO52" s="31"/>
      <c r="FP52" s="31"/>
      <c r="FQ52" s="31"/>
      <c r="FR52" s="31"/>
      <c r="FS52" s="31"/>
      <c r="FT52" s="31"/>
      <c r="FU52" s="31"/>
      <c r="FV52" s="31"/>
      <c r="FW52" s="31"/>
      <c r="FX52" s="31"/>
      <c r="FY52" s="31"/>
      <c r="FZ52" s="31"/>
      <c r="GA52" s="31"/>
      <c r="GB52" s="31"/>
      <c r="GC52" s="31"/>
      <c r="GD52" s="31"/>
      <c r="GE52" s="31"/>
      <c r="GF52" s="31"/>
      <c r="GG52" s="31"/>
      <c r="GH52" s="31"/>
      <c r="GI52" s="31"/>
      <c r="GJ52" s="31"/>
      <c r="GK52" s="31"/>
      <c r="GL52" s="31"/>
      <c r="GM52" s="31"/>
      <c r="GN52" s="31"/>
      <c r="GO52" s="31"/>
      <c r="GP52" s="31"/>
      <c r="GQ52" s="31"/>
      <c r="GR52" s="31"/>
      <c r="GS52" s="31"/>
      <c r="GT52" s="31"/>
      <c r="GU52" s="31"/>
      <c r="GV52" s="31"/>
      <c r="GW52" s="31"/>
      <c r="GX52" s="31"/>
      <c r="GY52" s="31"/>
      <c r="GZ52" s="31"/>
      <c r="HA52" s="31"/>
      <c r="HB52" s="31"/>
      <c r="HC52" s="31"/>
      <c r="HD52" s="31"/>
      <c r="HE52" s="31"/>
      <c r="HF52" s="31"/>
      <c r="HG52" s="31"/>
      <c r="HH52" s="31"/>
      <c r="HI52" s="31"/>
      <c r="HJ52" s="31"/>
      <c r="HK52" s="31"/>
      <c r="HL52" s="31"/>
      <c r="HM52" s="31"/>
      <c r="HN52" s="31"/>
      <c r="HO52" s="31"/>
      <c r="HP52" s="31"/>
      <c r="HQ52" s="31"/>
      <c r="HR52" s="31"/>
      <c r="HS52" s="31"/>
      <c r="HT52" s="31"/>
      <c r="HU52" s="31"/>
      <c r="HV52" s="31"/>
      <c r="HW52" s="31"/>
      <c r="HX52" s="31"/>
      <c r="HY52" s="31"/>
      <c r="HZ52" s="31"/>
      <c r="IA52" s="31"/>
      <c r="IB52" s="31"/>
      <c r="IC52" s="31"/>
      <c r="ID52" s="31"/>
      <c r="IE52" s="31"/>
      <c r="IF52" s="31"/>
      <c r="IG52" s="31"/>
      <c r="IH52" s="31"/>
      <c r="II52" s="31"/>
      <c r="IJ52" s="31"/>
      <c r="IK52" s="31"/>
      <c r="IL52" s="31"/>
      <c r="IM52" s="31"/>
      <c r="IN52" s="31"/>
      <c r="IO52" s="31"/>
      <c r="IP52" s="31"/>
      <c r="IQ52" s="31" t="s">
        <v>87</v>
      </c>
      <c r="IR52" s="31"/>
      <c r="IS52" s="42"/>
      <c r="IT52" s="42"/>
      <c r="IU52" s="42"/>
    </row>
    <row r="53" spans="1:255" ht="13.5" customHeight="1"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c r="EM53" s="31"/>
      <c r="EN53" s="31"/>
      <c r="EO53" s="31"/>
      <c r="EP53" s="31"/>
      <c r="EQ53" s="31"/>
      <c r="ER53" s="31"/>
      <c r="ES53" s="31"/>
      <c r="ET53" s="31"/>
      <c r="EU53" s="31"/>
      <c r="EV53" s="31"/>
      <c r="EW53" s="31"/>
      <c r="EX53" s="31"/>
      <c r="EY53" s="31"/>
      <c r="EZ53" s="31"/>
      <c r="FA53" s="31"/>
      <c r="FB53" s="31"/>
      <c r="FC53" s="31"/>
      <c r="FD53" s="31"/>
      <c r="FE53" s="31"/>
      <c r="FF53" s="31"/>
      <c r="FG53" s="31"/>
      <c r="FH53" s="31"/>
      <c r="FI53" s="31"/>
      <c r="FJ53" s="31"/>
      <c r="FK53" s="31"/>
      <c r="FL53" s="31"/>
      <c r="FM53" s="31"/>
      <c r="FN53" s="31"/>
      <c r="FO53" s="31"/>
      <c r="FP53" s="31"/>
      <c r="FQ53" s="31"/>
      <c r="FR53" s="31"/>
      <c r="FS53" s="31"/>
      <c r="FT53" s="31"/>
      <c r="FU53" s="31"/>
      <c r="FV53" s="31"/>
      <c r="FW53" s="31"/>
      <c r="FX53" s="31"/>
      <c r="FY53" s="31"/>
      <c r="FZ53" s="31"/>
      <c r="GA53" s="31"/>
      <c r="GB53" s="31"/>
      <c r="GC53" s="31"/>
      <c r="GD53" s="31"/>
      <c r="GE53" s="31"/>
      <c r="GF53" s="31"/>
      <c r="GG53" s="31"/>
      <c r="GH53" s="31"/>
      <c r="GI53" s="31"/>
      <c r="GJ53" s="31"/>
      <c r="GK53" s="31"/>
      <c r="GL53" s="31"/>
      <c r="GM53" s="31"/>
      <c r="GN53" s="31"/>
      <c r="GO53" s="31"/>
      <c r="GP53" s="31"/>
      <c r="GQ53" s="31"/>
      <c r="GR53" s="31"/>
      <c r="GS53" s="31"/>
      <c r="GT53" s="31"/>
      <c r="GU53" s="31"/>
      <c r="GV53" s="31"/>
      <c r="GW53" s="31"/>
      <c r="GX53" s="31"/>
      <c r="GY53" s="31"/>
      <c r="GZ53" s="31"/>
      <c r="HA53" s="31"/>
      <c r="HB53" s="31"/>
      <c r="HC53" s="31"/>
      <c r="HD53" s="31"/>
      <c r="HE53" s="31"/>
      <c r="HF53" s="31"/>
      <c r="HG53" s="31"/>
      <c r="HH53" s="31"/>
      <c r="HI53" s="31"/>
      <c r="HJ53" s="31"/>
      <c r="HK53" s="31"/>
      <c r="HL53" s="31"/>
      <c r="HM53" s="31"/>
      <c r="HN53" s="31"/>
      <c r="HO53" s="31"/>
      <c r="HP53" s="31"/>
      <c r="HQ53" s="31"/>
      <c r="HR53" s="31"/>
      <c r="HS53" s="31"/>
      <c r="HT53" s="31"/>
      <c r="HU53" s="31"/>
      <c r="HV53" s="31"/>
      <c r="HW53" s="31"/>
      <c r="HX53" s="31"/>
      <c r="HY53" s="31"/>
      <c r="HZ53" s="31"/>
      <c r="IA53" s="31"/>
      <c r="IB53" s="31"/>
      <c r="IC53" s="31"/>
      <c r="ID53" s="31"/>
      <c r="IE53" s="31"/>
      <c r="IF53" s="31"/>
      <c r="IG53" s="31"/>
      <c r="IH53" s="31"/>
      <c r="II53" s="31"/>
      <c r="IJ53" s="31"/>
      <c r="IK53" s="31"/>
      <c r="IL53" s="31"/>
      <c r="IM53" s="31"/>
      <c r="IN53" s="31"/>
      <c r="IO53" s="31"/>
      <c r="IP53" s="31"/>
      <c r="IQ53" s="31" t="s">
        <v>88</v>
      </c>
      <c r="IR53" s="31"/>
      <c r="IS53" s="42"/>
      <c r="IT53" s="42"/>
      <c r="IU53" s="42"/>
    </row>
    <row r="54" spans="1:255" ht="13.5" customHeight="1" x14ac:dyDescent="0.2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c r="FE54" s="31"/>
      <c r="FF54" s="31"/>
      <c r="FG54" s="31"/>
      <c r="FH54" s="31"/>
      <c r="FI54" s="31"/>
      <c r="FJ54" s="31"/>
      <c r="FK54" s="31"/>
      <c r="FL54" s="31"/>
      <c r="FM54" s="31"/>
      <c r="FN54" s="31"/>
      <c r="FO54" s="31"/>
      <c r="FP54" s="31"/>
      <c r="FQ54" s="31"/>
      <c r="FR54" s="31"/>
      <c r="FS54" s="31"/>
      <c r="FT54" s="31"/>
      <c r="FU54" s="31"/>
      <c r="FV54" s="31"/>
      <c r="FW54" s="31"/>
      <c r="FX54" s="31"/>
      <c r="FY54" s="31"/>
      <c r="FZ54" s="31"/>
      <c r="GA54" s="31"/>
      <c r="GB54" s="31"/>
      <c r="GC54" s="31"/>
      <c r="GD54" s="31"/>
      <c r="GE54" s="31"/>
      <c r="GF54" s="31"/>
      <c r="GG54" s="31"/>
      <c r="GH54" s="31"/>
      <c r="GI54" s="31"/>
      <c r="GJ54" s="31"/>
      <c r="GK54" s="31"/>
      <c r="GL54" s="31"/>
      <c r="GM54" s="31"/>
      <c r="GN54" s="31"/>
      <c r="GO54" s="31"/>
      <c r="GP54" s="31"/>
      <c r="GQ54" s="31"/>
      <c r="GR54" s="31"/>
      <c r="GS54" s="31"/>
      <c r="GT54" s="31"/>
      <c r="GU54" s="31"/>
      <c r="GV54" s="31"/>
      <c r="GW54" s="31"/>
      <c r="GX54" s="31"/>
      <c r="GY54" s="31"/>
      <c r="GZ54" s="31"/>
      <c r="HA54" s="31"/>
      <c r="HB54" s="31"/>
      <c r="HC54" s="31"/>
      <c r="HD54" s="31"/>
      <c r="HE54" s="31"/>
      <c r="HF54" s="31"/>
      <c r="HG54" s="31"/>
      <c r="HH54" s="31"/>
      <c r="HI54" s="31"/>
      <c r="HJ54" s="31"/>
      <c r="HK54" s="31"/>
      <c r="HL54" s="31"/>
      <c r="HM54" s="31"/>
      <c r="HN54" s="31"/>
      <c r="HO54" s="31"/>
      <c r="HP54" s="31"/>
      <c r="HQ54" s="31"/>
      <c r="HR54" s="31"/>
      <c r="HS54" s="31"/>
      <c r="HT54" s="31"/>
      <c r="HU54" s="31"/>
      <c r="HV54" s="31"/>
      <c r="HW54" s="31"/>
      <c r="HX54" s="31"/>
      <c r="HY54" s="31"/>
      <c r="HZ54" s="31"/>
      <c r="IA54" s="31"/>
      <c r="IB54" s="31"/>
      <c r="IC54" s="31"/>
      <c r="ID54" s="31"/>
      <c r="IE54" s="31"/>
      <c r="IF54" s="31"/>
      <c r="IG54" s="31"/>
      <c r="IH54" s="31"/>
      <c r="II54" s="31"/>
      <c r="IJ54" s="31"/>
      <c r="IK54" s="31"/>
      <c r="IL54" s="31"/>
      <c r="IM54" s="31"/>
      <c r="IN54" s="31"/>
      <c r="IO54" s="31"/>
      <c r="IP54" s="31"/>
      <c r="IQ54" s="31"/>
      <c r="IR54" s="31"/>
      <c r="IS54" s="42"/>
      <c r="IT54" s="42"/>
      <c r="IU54" s="42"/>
    </row>
    <row r="55" spans="1:255" ht="13.5" customHeight="1" x14ac:dyDescent="0.2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1"/>
      <c r="FJ55" s="31"/>
      <c r="FK55" s="31"/>
      <c r="FL55" s="31"/>
      <c r="FM55" s="31"/>
      <c r="FN55" s="31"/>
      <c r="FO55" s="31"/>
      <c r="FP55" s="31"/>
      <c r="FQ55" s="31"/>
      <c r="FR55" s="31"/>
      <c r="FS55" s="31"/>
      <c r="FT55" s="31"/>
      <c r="FU55" s="31"/>
      <c r="FV55" s="31"/>
      <c r="FW55" s="31"/>
      <c r="FX55" s="31"/>
      <c r="FY55" s="31"/>
      <c r="FZ55" s="31"/>
      <c r="GA55" s="31"/>
      <c r="GB55" s="31"/>
      <c r="GC55" s="31"/>
      <c r="GD55" s="31"/>
      <c r="GE55" s="31"/>
      <c r="GF55" s="31"/>
      <c r="GG55" s="31"/>
      <c r="GH55" s="31"/>
      <c r="GI55" s="31"/>
      <c r="GJ55" s="31"/>
      <c r="GK55" s="31"/>
      <c r="GL55" s="31"/>
      <c r="GM55" s="31"/>
      <c r="GN55" s="31"/>
      <c r="GO55" s="31"/>
      <c r="GP55" s="31"/>
      <c r="GQ55" s="31"/>
      <c r="GR55" s="31"/>
      <c r="GS55" s="31"/>
      <c r="GT55" s="31"/>
      <c r="GU55" s="31"/>
      <c r="GV55" s="31"/>
      <c r="GW55" s="31"/>
      <c r="GX55" s="31"/>
      <c r="GY55" s="31"/>
      <c r="GZ55" s="31"/>
      <c r="HA55" s="31"/>
      <c r="HB55" s="31"/>
      <c r="HC55" s="31"/>
      <c r="HD55" s="31"/>
      <c r="HE55" s="31"/>
      <c r="HF55" s="31"/>
      <c r="HG55" s="31"/>
      <c r="HH55" s="31"/>
      <c r="HI55" s="31"/>
      <c r="HJ55" s="31"/>
      <c r="HK55" s="31"/>
      <c r="HL55" s="31"/>
      <c r="HM55" s="31"/>
      <c r="HN55" s="31"/>
      <c r="HO55" s="31"/>
      <c r="HP55" s="31"/>
      <c r="HQ55" s="31"/>
      <c r="HR55" s="31"/>
      <c r="HS55" s="31"/>
      <c r="HT55" s="31"/>
      <c r="HU55" s="31"/>
      <c r="HV55" s="31"/>
      <c r="HW55" s="31"/>
      <c r="HX55" s="31"/>
      <c r="HY55" s="31"/>
      <c r="HZ55" s="31"/>
      <c r="IA55" s="31"/>
      <c r="IB55" s="31"/>
      <c r="IC55" s="31"/>
      <c r="ID55" s="31"/>
      <c r="IE55" s="31"/>
      <c r="IF55" s="31"/>
      <c r="IG55" s="31"/>
      <c r="IH55" s="31"/>
      <c r="II55" s="31"/>
      <c r="IJ55" s="31"/>
      <c r="IK55" s="31"/>
      <c r="IL55" s="31"/>
      <c r="IM55" s="31"/>
      <c r="IN55" s="31"/>
      <c r="IO55" s="31"/>
      <c r="IP55" s="31"/>
      <c r="IQ55" s="31"/>
      <c r="IR55" s="31"/>
      <c r="IS55" s="42"/>
      <c r="IT55" s="42"/>
      <c r="IU55" s="42"/>
    </row>
    <row r="56" spans="1:255" ht="13.5" customHeight="1" x14ac:dyDescent="0.2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c r="FE56" s="31"/>
      <c r="FF56" s="31"/>
      <c r="FG56" s="31"/>
      <c r="FH56" s="31"/>
      <c r="FI56" s="31"/>
      <c r="FJ56" s="31"/>
      <c r="FK56" s="31"/>
      <c r="FL56" s="31"/>
      <c r="FM56" s="31"/>
      <c r="FN56" s="31"/>
      <c r="FO56" s="31"/>
      <c r="FP56" s="31"/>
      <c r="FQ56" s="31"/>
      <c r="FR56" s="31"/>
      <c r="FS56" s="31"/>
      <c r="FT56" s="31"/>
      <c r="FU56" s="31"/>
      <c r="FV56" s="31"/>
      <c r="FW56" s="31"/>
      <c r="FX56" s="31"/>
      <c r="FY56" s="31"/>
      <c r="FZ56" s="31"/>
      <c r="GA56" s="31"/>
      <c r="GB56" s="31"/>
      <c r="GC56" s="31"/>
      <c r="GD56" s="31"/>
      <c r="GE56" s="31"/>
      <c r="GF56" s="31"/>
      <c r="GG56" s="31"/>
      <c r="GH56" s="31"/>
      <c r="GI56" s="31"/>
      <c r="GJ56" s="31"/>
      <c r="GK56" s="31"/>
      <c r="GL56" s="31"/>
      <c r="GM56" s="31"/>
      <c r="GN56" s="31"/>
      <c r="GO56" s="31"/>
      <c r="GP56" s="31"/>
      <c r="GQ56" s="31"/>
      <c r="GR56" s="31"/>
      <c r="GS56" s="31"/>
      <c r="GT56" s="31"/>
      <c r="GU56" s="31"/>
      <c r="GV56" s="31"/>
      <c r="GW56" s="31"/>
      <c r="GX56" s="31"/>
      <c r="GY56" s="31"/>
      <c r="GZ56" s="31"/>
      <c r="HA56" s="31"/>
      <c r="HB56" s="31"/>
      <c r="HC56" s="31"/>
      <c r="HD56" s="31"/>
      <c r="HE56" s="31"/>
      <c r="HF56" s="31"/>
      <c r="HG56" s="31"/>
      <c r="HH56" s="31"/>
      <c r="HI56" s="31"/>
      <c r="HJ56" s="31"/>
      <c r="HK56" s="31"/>
      <c r="HL56" s="31"/>
      <c r="HM56" s="31"/>
      <c r="HN56" s="31"/>
      <c r="HO56" s="31"/>
      <c r="HP56" s="31"/>
      <c r="HQ56" s="31"/>
      <c r="HR56" s="31"/>
      <c r="HS56" s="31"/>
      <c r="HT56" s="31"/>
      <c r="HU56" s="31"/>
      <c r="HV56" s="31"/>
      <c r="HW56" s="31"/>
      <c r="HX56" s="31"/>
      <c r="HY56" s="31"/>
      <c r="HZ56" s="31"/>
      <c r="IA56" s="31"/>
      <c r="IB56" s="31"/>
      <c r="IC56" s="31"/>
      <c r="ID56" s="31"/>
      <c r="IE56" s="31"/>
      <c r="IF56" s="31"/>
      <c r="IG56" s="31"/>
      <c r="IH56" s="31"/>
      <c r="II56" s="31"/>
      <c r="IJ56" s="31"/>
      <c r="IK56" s="31"/>
      <c r="IL56" s="31"/>
      <c r="IM56" s="31"/>
      <c r="IN56" s="31"/>
      <c r="IO56" s="31"/>
      <c r="IP56" s="31"/>
      <c r="IQ56" s="31"/>
      <c r="IR56" s="31"/>
      <c r="IS56" s="51"/>
      <c r="IT56" s="42"/>
      <c r="IU56" s="42"/>
    </row>
    <row r="57" spans="1:255" ht="13.5" customHeight="1" x14ac:dyDescent="0.2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c r="EG57" s="31"/>
      <c r="EH57" s="31"/>
      <c r="EI57" s="31"/>
      <c r="EJ57" s="31"/>
      <c r="EK57" s="31"/>
      <c r="EL57" s="31"/>
      <c r="EM57" s="31"/>
      <c r="EN57" s="31"/>
      <c r="EO57" s="31"/>
      <c r="EP57" s="31"/>
      <c r="EQ57" s="31"/>
      <c r="ER57" s="31"/>
      <c r="ES57" s="31"/>
      <c r="ET57" s="31"/>
      <c r="EU57" s="31"/>
      <c r="EV57" s="31"/>
      <c r="EW57" s="31"/>
      <c r="EX57" s="31"/>
      <c r="EY57" s="31"/>
      <c r="EZ57" s="31"/>
      <c r="FA57" s="31"/>
      <c r="FB57" s="31"/>
      <c r="FC57" s="31"/>
      <c r="FD57" s="31"/>
      <c r="FE57" s="31"/>
      <c r="FF57" s="31"/>
      <c r="FG57" s="31"/>
      <c r="FH57" s="31"/>
      <c r="FI57" s="31"/>
      <c r="FJ57" s="31"/>
      <c r="FK57" s="31"/>
      <c r="FL57" s="31"/>
      <c r="FM57" s="31"/>
      <c r="FN57" s="31"/>
      <c r="FO57" s="31"/>
      <c r="FP57" s="31"/>
      <c r="FQ57" s="31"/>
      <c r="FR57" s="31"/>
      <c r="FS57" s="31"/>
      <c r="FT57" s="31"/>
      <c r="FU57" s="31"/>
      <c r="FV57" s="31"/>
      <c r="FW57" s="31"/>
      <c r="FX57" s="31"/>
      <c r="FY57" s="31"/>
      <c r="FZ57" s="31"/>
      <c r="GA57" s="31"/>
      <c r="GB57" s="31"/>
      <c r="GC57" s="31"/>
      <c r="GD57" s="31"/>
      <c r="GE57" s="31"/>
      <c r="GF57" s="31"/>
      <c r="GG57" s="31"/>
      <c r="GH57" s="31"/>
      <c r="GI57" s="31"/>
      <c r="GJ57" s="31"/>
      <c r="GK57" s="31"/>
      <c r="GL57" s="31"/>
      <c r="GM57" s="31"/>
      <c r="GN57" s="31"/>
      <c r="GO57" s="31"/>
      <c r="GP57" s="31"/>
      <c r="GQ57" s="31"/>
      <c r="GR57" s="31"/>
      <c r="GS57" s="31"/>
      <c r="GT57" s="31"/>
      <c r="GU57" s="31"/>
      <c r="GV57" s="31"/>
      <c r="GW57" s="31"/>
      <c r="GX57" s="31"/>
      <c r="GY57" s="31"/>
      <c r="GZ57" s="31"/>
      <c r="HA57" s="31"/>
      <c r="HB57" s="31"/>
      <c r="HC57" s="31"/>
      <c r="HD57" s="31"/>
      <c r="HE57" s="31"/>
      <c r="HF57" s="31"/>
      <c r="HG57" s="31"/>
      <c r="HH57" s="31"/>
      <c r="HI57" s="31"/>
      <c r="HJ57" s="31"/>
      <c r="HK57" s="31"/>
      <c r="HL57" s="31"/>
      <c r="HM57" s="31"/>
      <c r="HN57" s="31"/>
      <c r="HO57" s="31"/>
      <c r="HP57" s="31"/>
      <c r="HQ57" s="31"/>
      <c r="HR57" s="31"/>
      <c r="HS57" s="31"/>
      <c r="HT57" s="31"/>
      <c r="HU57" s="31"/>
      <c r="HV57" s="31"/>
      <c r="HW57" s="31"/>
      <c r="HX57" s="31"/>
      <c r="HY57" s="31"/>
      <c r="HZ57" s="31"/>
      <c r="IA57" s="31"/>
      <c r="IB57" s="31"/>
      <c r="IC57" s="31"/>
      <c r="ID57" s="31"/>
      <c r="IE57" s="31"/>
      <c r="IF57" s="31"/>
      <c r="IG57" s="31"/>
      <c r="IH57" s="31"/>
      <c r="II57" s="31"/>
      <c r="IJ57" s="31"/>
      <c r="IK57" s="31"/>
      <c r="IL57" s="31"/>
      <c r="IM57" s="31"/>
      <c r="IN57" s="31"/>
      <c r="IO57" s="31"/>
      <c r="IP57" s="31"/>
      <c r="IQ57" s="31" t="s">
        <v>89</v>
      </c>
      <c r="IR57" s="31" t="s">
        <v>49</v>
      </c>
      <c r="IS57" s="42"/>
      <c r="IT57" s="42"/>
      <c r="IU57" s="42"/>
    </row>
    <row r="58" spans="1:255" ht="13.5" customHeight="1" x14ac:dyDescent="0.2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c r="EQ58" s="31"/>
      <c r="ER58" s="31"/>
      <c r="ES58" s="31"/>
      <c r="ET58" s="31"/>
      <c r="EU58" s="31"/>
      <c r="EV58" s="31"/>
      <c r="EW58" s="31"/>
      <c r="EX58" s="31"/>
      <c r="EY58" s="31"/>
      <c r="EZ58" s="31"/>
      <c r="FA58" s="31"/>
      <c r="FB58" s="31"/>
      <c r="FC58" s="31"/>
      <c r="FD58" s="31"/>
      <c r="FE58" s="31"/>
      <c r="FF58" s="31"/>
      <c r="FG58" s="31"/>
      <c r="FH58" s="31"/>
      <c r="FI58" s="31"/>
      <c r="FJ58" s="31"/>
      <c r="FK58" s="31"/>
      <c r="FL58" s="31"/>
      <c r="FM58" s="31"/>
      <c r="FN58" s="31"/>
      <c r="FO58" s="31"/>
      <c r="FP58" s="31"/>
      <c r="FQ58" s="31"/>
      <c r="FR58" s="31"/>
      <c r="FS58" s="31"/>
      <c r="FT58" s="31"/>
      <c r="FU58" s="31"/>
      <c r="FV58" s="31"/>
      <c r="FW58" s="31"/>
      <c r="FX58" s="31"/>
      <c r="FY58" s="31"/>
      <c r="FZ58" s="31"/>
      <c r="GA58" s="31"/>
      <c r="GB58" s="31"/>
      <c r="GC58" s="31"/>
      <c r="GD58" s="31"/>
      <c r="GE58" s="31"/>
      <c r="GF58" s="31"/>
      <c r="GG58" s="31"/>
      <c r="GH58" s="31"/>
      <c r="GI58" s="31"/>
      <c r="GJ58" s="31"/>
      <c r="GK58" s="31"/>
      <c r="GL58" s="31"/>
      <c r="GM58" s="31"/>
      <c r="GN58" s="31"/>
      <c r="GO58" s="31"/>
      <c r="GP58" s="31"/>
      <c r="GQ58" s="31"/>
      <c r="GR58" s="31"/>
      <c r="GS58" s="31"/>
      <c r="GT58" s="31"/>
      <c r="GU58" s="31"/>
      <c r="GV58" s="31"/>
      <c r="GW58" s="31"/>
      <c r="GX58" s="31"/>
      <c r="GY58" s="31"/>
      <c r="GZ58" s="31"/>
      <c r="HA58" s="31"/>
      <c r="HB58" s="31"/>
      <c r="HC58" s="31"/>
      <c r="HD58" s="31"/>
      <c r="HE58" s="31"/>
      <c r="HF58" s="31"/>
      <c r="HG58" s="31"/>
      <c r="HH58" s="31"/>
      <c r="HI58" s="31"/>
      <c r="HJ58" s="31"/>
      <c r="HK58" s="31"/>
      <c r="HL58" s="31"/>
      <c r="HM58" s="31"/>
      <c r="HN58" s="31"/>
      <c r="HO58" s="31"/>
      <c r="HP58" s="31"/>
      <c r="HQ58" s="31"/>
      <c r="HR58" s="31"/>
      <c r="HS58" s="31"/>
      <c r="HT58" s="31"/>
      <c r="HU58" s="31"/>
      <c r="HV58" s="31"/>
      <c r="HW58" s="31"/>
      <c r="HX58" s="31"/>
      <c r="HY58" s="31"/>
      <c r="HZ58" s="31"/>
      <c r="IA58" s="31"/>
      <c r="IB58" s="31"/>
      <c r="IC58" s="31"/>
      <c r="ID58" s="31"/>
      <c r="IE58" s="31"/>
      <c r="IF58" s="31"/>
      <c r="IG58" s="31"/>
      <c r="IH58" s="31"/>
      <c r="II58" s="31"/>
      <c r="IJ58" s="31"/>
      <c r="IK58" s="31"/>
      <c r="IL58" s="31"/>
      <c r="IM58" s="31"/>
      <c r="IN58" s="31"/>
      <c r="IO58" s="31"/>
      <c r="IP58" s="31"/>
      <c r="IQ58" s="31" t="s">
        <v>49</v>
      </c>
      <c r="IR58" s="31" t="s">
        <v>90</v>
      </c>
      <c r="IS58" s="42"/>
      <c r="IT58" s="42"/>
      <c r="IU58" s="42"/>
    </row>
    <row r="59" spans="1:255" ht="13.5" customHeight="1" x14ac:dyDescent="0.2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c r="FJ59" s="31"/>
      <c r="FK59" s="31"/>
      <c r="FL59" s="31"/>
      <c r="FM59" s="31"/>
      <c r="FN59" s="31"/>
      <c r="FO59" s="31"/>
      <c r="FP59" s="31"/>
      <c r="FQ59" s="31"/>
      <c r="FR59" s="31"/>
      <c r="FS59" s="31"/>
      <c r="FT59" s="31"/>
      <c r="FU59" s="31"/>
      <c r="FV59" s="31"/>
      <c r="FW59" s="31"/>
      <c r="FX59" s="31"/>
      <c r="FY59" s="31"/>
      <c r="FZ59" s="31"/>
      <c r="GA59" s="31"/>
      <c r="GB59" s="31"/>
      <c r="GC59" s="31"/>
      <c r="GD59" s="31"/>
      <c r="GE59" s="31"/>
      <c r="GF59" s="31"/>
      <c r="GG59" s="31"/>
      <c r="GH59" s="31"/>
      <c r="GI59" s="31"/>
      <c r="GJ59" s="31"/>
      <c r="GK59" s="31"/>
      <c r="GL59" s="31"/>
      <c r="GM59" s="31"/>
      <c r="GN59" s="31"/>
      <c r="GO59" s="31"/>
      <c r="GP59" s="31"/>
      <c r="GQ59" s="31"/>
      <c r="GR59" s="31"/>
      <c r="GS59" s="31"/>
      <c r="GT59" s="31"/>
      <c r="GU59" s="31"/>
      <c r="GV59" s="31"/>
      <c r="GW59" s="31"/>
      <c r="GX59" s="31"/>
      <c r="GY59" s="31"/>
      <c r="GZ59" s="31"/>
      <c r="HA59" s="31"/>
      <c r="HB59" s="31"/>
      <c r="HC59" s="31"/>
      <c r="HD59" s="31"/>
      <c r="HE59" s="31"/>
      <c r="HF59" s="31"/>
      <c r="HG59" s="31"/>
      <c r="HH59" s="31"/>
      <c r="HI59" s="31"/>
      <c r="HJ59" s="31"/>
      <c r="HK59" s="31"/>
      <c r="HL59" s="31"/>
      <c r="HM59" s="31"/>
      <c r="HN59" s="31"/>
      <c r="HO59" s="31"/>
      <c r="HP59" s="31"/>
      <c r="HQ59" s="31"/>
      <c r="HR59" s="31"/>
      <c r="HS59" s="31"/>
      <c r="HT59" s="31"/>
      <c r="HU59" s="31"/>
      <c r="HV59" s="31"/>
      <c r="HW59" s="31"/>
      <c r="HX59" s="31"/>
      <c r="HY59" s="31"/>
      <c r="HZ59" s="31"/>
      <c r="IA59" s="31"/>
      <c r="IB59" s="31"/>
      <c r="IC59" s="31"/>
      <c r="ID59" s="31"/>
      <c r="IE59" s="31"/>
      <c r="IF59" s="31"/>
      <c r="IG59" s="31"/>
      <c r="IH59" s="31"/>
      <c r="II59" s="31"/>
      <c r="IJ59" s="31"/>
      <c r="IK59" s="31"/>
      <c r="IL59" s="31"/>
      <c r="IM59" s="31"/>
      <c r="IN59" s="31"/>
      <c r="IO59" s="31"/>
      <c r="IP59" s="31"/>
      <c r="IQ59" s="31" t="s">
        <v>90</v>
      </c>
      <c r="IR59" s="31" t="s">
        <v>91</v>
      </c>
      <c r="IS59" s="42"/>
      <c r="IT59" s="42"/>
      <c r="IU59" s="42"/>
    </row>
    <row r="60" spans="1:255" ht="13.5" customHeight="1" x14ac:dyDescent="0.2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c r="IA60" s="31"/>
      <c r="IB60" s="31"/>
      <c r="IC60" s="31"/>
      <c r="ID60" s="31"/>
      <c r="IE60" s="31"/>
      <c r="IF60" s="31"/>
      <c r="IG60" s="31"/>
      <c r="IH60" s="31"/>
      <c r="II60" s="31"/>
      <c r="IJ60" s="31"/>
      <c r="IK60" s="31"/>
      <c r="IL60" s="31"/>
      <c r="IM60" s="31"/>
      <c r="IN60" s="31"/>
      <c r="IO60" s="31"/>
      <c r="IP60" s="31"/>
      <c r="IQ60" s="31" t="s">
        <v>91</v>
      </c>
      <c r="IR60" s="31" t="s">
        <v>92</v>
      </c>
      <c r="IS60" s="42"/>
      <c r="IT60" s="42"/>
      <c r="IU60" s="42"/>
    </row>
    <row r="61" spans="1:255" ht="13.5" customHeight="1" x14ac:dyDescent="0.2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c r="EG61" s="31"/>
      <c r="EH61" s="31"/>
      <c r="EI61" s="31"/>
      <c r="EJ61" s="31"/>
      <c r="EK61" s="31"/>
      <c r="EL61" s="31"/>
      <c r="EM61" s="31"/>
      <c r="EN61" s="31"/>
      <c r="EO61" s="31"/>
      <c r="EP61" s="31"/>
      <c r="EQ61" s="31"/>
      <c r="ER61" s="31"/>
      <c r="ES61" s="31"/>
      <c r="ET61" s="31"/>
      <c r="EU61" s="31"/>
      <c r="EV61" s="31"/>
      <c r="EW61" s="31"/>
      <c r="EX61" s="31"/>
      <c r="EY61" s="31"/>
      <c r="EZ61" s="31"/>
      <c r="FA61" s="31"/>
      <c r="FB61" s="31"/>
      <c r="FC61" s="31"/>
      <c r="FD61" s="31"/>
      <c r="FE61" s="31"/>
      <c r="FF61" s="31"/>
      <c r="FG61" s="31"/>
      <c r="FH61" s="31"/>
      <c r="FI61" s="31"/>
      <c r="FJ61" s="31"/>
      <c r="FK61" s="31"/>
      <c r="FL61" s="31"/>
      <c r="FM61" s="31"/>
      <c r="FN61" s="31"/>
      <c r="FO61" s="31"/>
      <c r="FP61" s="31"/>
      <c r="FQ61" s="31"/>
      <c r="FR61" s="31"/>
      <c r="FS61" s="31"/>
      <c r="FT61" s="31"/>
      <c r="FU61" s="31"/>
      <c r="FV61" s="31"/>
      <c r="FW61" s="31"/>
      <c r="FX61" s="31"/>
      <c r="FY61" s="31"/>
      <c r="FZ61" s="31"/>
      <c r="GA61" s="31"/>
      <c r="GB61" s="31"/>
      <c r="GC61" s="31"/>
      <c r="GD61" s="31"/>
      <c r="GE61" s="31"/>
      <c r="GF61" s="31"/>
      <c r="GG61" s="31"/>
      <c r="GH61" s="31"/>
      <c r="GI61" s="31"/>
      <c r="GJ61" s="31"/>
      <c r="GK61" s="31"/>
      <c r="GL61" s="31"/>
      <c r="GM61" s="31"/>
      <c r="GN61" s="31"/>
      <c r="GO61" s="31"/>
      <c r="GP61" s="31"/>
      <c r="GQ61" s="31"/>
      <c r="GR61" s="31"/>
      <c r="GS61" s="31"/>
      <c r="GT61" s="31"/>
      <c r="GU61" s="31"/>
      <c r="GV61" s="31"/>
      <c r="GW61" s="31"/>
      <c r="GX61" s="31"/>
      <c r="GY61" s="31"/>
      <c r="GZ61" s="31"/>
      <c r="HA61" s="31"/>
      <c r="HB61" s="31"/>
      <c r="HC61" s="31"/>
      <c r="HD61" s="31"/>
      <c r="HE61" s="31"/>
      <c r="HF61" s="31"/>
      <c r="HG61" s="31"/>
      <c r="HH61" s="31"/>
      <c r="HI61" s="31"/>
      <c r="HJ61" s="31"/>
      <c r="HK61" s="31"/>
      <c r="HL61" s="31"/>
      <c r="HM61" s="31"/>
      <c r="HN61" s="31"/>
      <c r="HO61" s="31"/>
      <c r="HP61" s="31"/>
      <c r="HQ61" s="31"/>
      <c r="HR61" s="31"/>
      <c r="HS61" s="31"/>
      <c r="HT61" s="31"/>
      <c r="HU61" s="31"/>
      <c r="HV61" s="31"/>
      <c r="HW61" s="31"/>
      <c r="HX61" s="31"/>
      <c r="HY61" s="31"/>
      <c r="HZ61" s="31"/>
      <c r="IA61" s="31"/>
      <c r="IB61" s="31"/>
      <c r="IC61" s="31"/>
      <c r="ID61" s="31"/>
      <c r="IE61" s="31"/>
      <c r="IF61" s="31"/>
      <c r="IG61" s="31"/>
      <c r="IH61" s="31"/>
      <c r="II61" s="31"/>
      <c r="IJ61" s="31"/>
      <c r="IK61" s="31"/>
      <c r="IL61" s="31"/>
      <c r="IM61" s="31"/>
      <c r="IN61" s="31"/>
      <c r="IO61" s="31"/>
      <c r="IP61" s="31"/>
      <c r="IQ61" s="31" t="s">
        <v>92</v>
      </c>
      <c r="IR61" s="31" t="s">
        <v>93</v>
      </c>
      <c r="IS61" s="42"/>
      <c r="IT61" s="42"/>
      <c r="IU61" s="42"/>
    </row>
    <row r="62" spans="1:255" ht="13.5" customHeight="1" x14ac:dyDescent="0.2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c r="EK62" s="31"/>
      <c r="EL62" s="31"/>
      <c r="EM62" s="31"/>
      <c r="EN62" s="31"/>
      <c r="EO62" s="31"/>
      <c r="EP62" s="31"/>
      <c r="EQ62" s="31"/>
      <c r="ER62" s="31"/>
      <c r="ES62" s="31"/>
      <c r="ET62" s="31"/>
      <c r="EU62" s="31"/>
      <c r="EV62" s="31"/>
      <c r="EW62" s="31"/>
      <c r="EX62" s="31"/>
      <c r="EY62" s="31"/>
      <c r="EZ62" s="31"/>
      <c r="FA62" s="31"/>
      <c r="FB62" s="31"/>
      <c r="FC62" s="31"/>
      <c r="FD62" s="31"/>
      <c r="FE62" s="31"/>
      <c r="FF62" s="31"/>
      <c r="FG62" s="31"/>
      <c r="FH62" s="31"/>
      <c r="FI62" s="31"/>
      <c r="FJ62" s="31"/>
      <c r="FK62" s="31"/>
      <c r="FL62" s="31"/>
      <c r="FM62" s="31"/>
      <c r="FN62" s="31"/>
      <c r="FO62" s="31"/>
      <c r="FP62" s="31"/>
      <c r="FQ62" s="31"/>
      <c r="FR62" s="31"/>
      <c r="FS62" s="31"/>
      <c r="FT62" s="31"/>
      <c r="FU62" s="31"/>
      <c r="FV62" s="31"/>
      <c r="FW62" s="31"/>
      <c r="FX62" s="31"/>
      <c r="FY62" s="31"/>
      <c r="FZ62" s="31"/>
      <c r="GA62" s="31"/>
      <c r="GB62" s="31"/>
      <c r="GC62" s="31"/>
      <c r="GD62" s="31"/>
      <c r="GE62" s="31"/>
      <c r="GF62" s="31"/>
      <c r="GG62" s="31"/>
      <c r="GH62" s="31"/>
      <c r="GI62" s="31"/>
      <c r="GJ62" s="31"/>
      <c r="GK62" s="31"/>
      <c r="GL62" s="31"/>
      <c r="GM62" s="31"/>
      <c r="GN62" s="31"/>
      <c r="GO62" s="31"/>
      <c r="GP62" s="31"/>
      <c r="GQ62" s="31"/>
      <c r="GR62" s="31"/>
      <c r="GS62" s="31"/>
      <c r="GT62" s="31"/>
      <c r="GU62" s="31"/>
      <c r="GV62" s="31"/>
      <c r="GW62" s="31"/>
      <c r="GX62" s="31"/>
      <c r="GY62" s="31"/>
      <c r="GZ62" s="31"/>
      <c r="HA62" s="31"/>
      <c r="HB62" s="31"/>
      <c r="HC62" s="31"/>
      <c r="HD62" s="31"/>
      <c r="HE62" s="31"/>
      <c r="HF62" s="31"/>
      <c r="HG62" s="31"/>
      <c r="HH62" s="31"/>
      <c r="HI62" s="31"/>
      <c r="HJ62" s="31"/>
      <c r="HK62" s="31"/>
      <c r="HL62" s="31"/>
      <c r="HM62" s="31"/>
      <c r="HN62" s="31"/>
      <c r="HO62" s="31"/>
      <c r="HP62" s="31"/>
      <c r="HQ62" s="31"/>
      <c r="HR62" s="31"/>
      <c r="HS62" s="31"/>
      <c r="HT62" s="31"/>
      <c r="HU62" s="31"/>
      <c r="HV62" s="31"/>
      <c r="HW62" s="31"/>
      <c r="HX62" s="31"/>
      <c r="HY62" s="31"/>
      <c r="HZ62" s="31"/>
      <c r="IA62" s="31"/>
      <c r="IB62" s="31"/>
      <c r="IC62" s="31"/>
      <c r="ID62" s="31"/>
      <c r="IE62" s="31"/>
      <c r="IF62" s="31"/>
      <c r="IG62" s="31"/>
      <c r="IH62" s="31"/>
      <c r="II62" s="31"/>
      <c r="IJ62" s="31"/>
      <c r="IK62" s="31"/>
      <c r="IL62" s="31"/>
      <c r="IM62" s="31"/>
      <c r="IN62" s="31"/>
      <c r="IO62" s="31"/>
      <c r="IP62" s="31"/>
      <c r="IQ62" s="31" t="s">
        <v>93</v>
      </c>
      <c r="IR62" s="31" t="s">
        <v>94</v>
      </c>
      <c r="IS62" s="42"/>
      <c r="IT62" s="42"/>
      <c r="IU62" s="42"/>
    </row>
    <row r="63" spans="1:255" ht="13.5" customHeight="1" x14ac:dyDescent="0.2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c r="HW63" s="31"/>
      <c r="HX63" s="31"/>
      <c r="HY63" s="31"/>
      <c r="HZ63" s="31"/>
      <c r="IA63" s="31"/>
      <c r="IB63" s="31"/>
      <c r="IC63" s="31"/>
      <c r="ID63" s="31"/>
      <c r="IE63" s="31"/>
      <c r="IF63" s="31"/>
      <c r="IG63" s="31"/>
      <c r="IH63" s="31"/>
      <c r="II63" s="31"/>
      <c r="IJ63" s="31"/>
      <c r="IK63" s="31"/>
      <c r="IL63" s="31"/>
      <c r="IM63" s="31"/>
      <c r="IN63" s="31"/>
      <c r="IO63" s="31"/>
      <c r="IP63" s="31"/>
      <c r="IQ63" s="31" t="s">
        <v>94</v>
      </c>
      <c r="IR63" s="31" t="s">
        <v>95</v>
      </c>
      <c r="IS63" s="42"/>
      <c r="IT63" s="42"/>
      <c r="IU63" s="42"/>
    </row>
    <row r="64" spans="1:255" ht="13.5" customHeight="1" x14ac:dyDescent="0.2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31"/>
      <c r="IG64" s="31"/>
      <c r="IH64" s="31"/>
      <c r="II64" s="31"/>
      <c r="IJ64" s="31"/>
      <c r="IK64" s="31"/>
      <c r="IL64" s="31"/>
      <c r="IM64" s="31"/>
      <c r="IN64" s="31"/>
      <c r="IO64" s="31"/>
      <c r="IP64" s="31"/>
      <c r="IQ64" s="31" t="s">
        <v>95</v>
      </c>
      <c r="IR64" s="31" t="s">
        <v>705</v>
      </c>
      <c r="IS64" s="31"/>
      <c r="IT64" s="31"/>
      <c r="IU64" s="42"/>
    </row>
    <row r="65" spans="1:255" ht="13.5" customHeight="1" x14ac:dyDescent="0.2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t="s">
        <v>705</v>
      </c>
      <c r="IR65" s="31" t="s">
        <v>706</v>
      </c>
      <c r="IS65" s="31"/>
      <c r="IT65" s="31"/>
      <c r="IU65" s="42"/>
    </row>
    <row r="66" spans="1:255" ht="13.5" customHeight="1" x14ac:dyDescent="0.2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t="s">
        <v>706</v>
      </c>
      <c r="IR66" s="31" t="s">
        <v>707</v>
      </c>
      <c r="IS66" s="31"/>
      <c r="IT66" s="31"/>
      <c r="IU66" s="42"/>
    </row>
    <row r="67" spans="1:255" ht="13.5" customHeight="1" x14ac:dyDescent="0.2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t="s">
        <v>707</v>
      </c>
      <c r="IR67" s="31" t="s">
        <v>708</v>
      </c>
      <c r="IS67" s="31"/>
      <c r="IT67" s="31"/>
      <c r="IU67" s="42"/>
    </row>
    <row r="68" spans="1:255" ht="13.5" customHeight="1" x14ac:dyDescent="0.2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c r="EA68" s="31"/>
      <c r="EB68" s="31"/>
      <c r="EC68" s="31"/>
      <c r="ED68" s="31"/>
      <c r="EE68" s="31"/>
      <c r="EF68" s="31"/>
      <c r="EG68" s="31"/>
      <c r="EH68" s="31"/>
      <c r="EI68" s="31"/>
      <c r="EJ68" s="31"/>
      <c r="EK68" s="31"/>
      <c r="EL68" s="31"/>
      <c r="EM68" s="31"/>
      <c r="EN68" s="31"/>
      <c r="EO68" s="31"/>
      <c r="EP68" s="31"/>
      <c r="EQ68" s="31"/>
      <c r="ER68" s="31"/>
      <c r="ES68" s="31"/>
      <c r="ET68" s="31"/>
      <c r="EU68" s="31"/>
      <c r="EV68" s="31"/>
      <c r="EW68" s="31"/>
      <c r="EX68" s="31"/>
      <c r="EY68" s="31"/>
      <c r="EZ68" s="31"/>
      <c r="FA68" s="31"/>
      <c r="FB68" s="31"/>
      <c r="FC68" s="31"/>
      <c r="FD68" s="31"/>
      <c r="FE68" s="31"/>
      <c r="FF68" s="31"/>
      <c r="FG68" s="31"/>
      <c r="FH68" s="31"/>
      <c r="FI68" s="31"/>
      <c r="FJ68" s="31"/>
      <c r="FK68" s="31"/>
      <c r="FL68" s="31"/>
      <c r="FM68" s="31"/>
      <c r="FN68" s="31"/>
      <c r="FO68" s="31"/>
      <c r="FP68" s="31"/>
      <c r="FQ68" s="31"/>
      <c r="FR68" s="31"/>
      <c r="FS68" s="31"/>
      <c r="FT68" s="31"/>
      <c r="FU68" s="31"/>
      <c r="FV68" s="31"/>
      <c r="FW68" s="31"/>
      <c r="FX68" s="31"/>
      <c r="FY68" s="31"/>
      <c r="FZ68" s="31"/>
      <c r="GA68" s="31"/>
      <c r="GB68" s="31"/>
      <c r="GC68" s="31"/>
      <c r="GD68" s="31"/>
      <c r="GE68" s="31"/>
      <c r="GF68" s="31"/>
      <c r="GG68" s="31"/>
      <c r="GH68" s="31"/>
      <c r="GI68" s="31"/>
      <c r="GJ68" s="31"/>
      <c r="GK68" s="31"/>
      <c r="GL68" s="31"/>
      <c r="GM68" s="31"/>
      <c r="GN68" s="31"/>
      <c r="GO68" s="31"/>
      <c r="GP68" s="31"/>
      <c r="GQ68" s="31"/>
      <c r="GR68" s="31"/>
      <c r="GS68" s="31"/>
      <c r="GT68" s="31"/>
      <c r="GU68" s="31"/>
      <c r="GV68" s="31"/>
      <c r="GW68" s="31"/>
      <c r="GX68" s="31"/>
      <c r="GY68" s="31"/>
      <c r="GZ68" s="31"/>
      <c r="HA68" s="31"/>
      <c r="HB68" s="31"/>
      <c r="HC68" s="31"/>
      <c r="HD68" s="31"/>
      <c r="HE68" s="31"/>
      <c r="HF68" s="31"/>
      <c r="HG68" s="31"/>
      <c r="HH68" s="31"/>
      <c r="HI68" s="31"/>
      <c r="HJ68" s="31"/>
      <c r="HK68" s="31"/>
      <c r="HL68" s="31"/>
      <c r="HM68" s="31"/>
      <c r="HN68" s="31"/>
      <c r="HO68" s="31"/>
      <c r="HP68" s="31"/>
      <c r="HQ68" s="31"/>
      <c r="HR68" s="31"/>
      <c r="HS68" s="31"/>
      <c r="HT68" s="31"/>
      <c r="HU68" s="31"/>
      <c r="HV68" s="31"/>
      <c r="HW68" s="31"/>
      <c r="HX68" s="31"/>
      <c r="HY68" s="31"/>
      <c r="HZ68" s="31"/>
      <c r="IA68" s="31"/>
      <c r="IB68" s="31"/>
      <c r="IC68" s="31"/>
      <c r="ID68" s="31"/>
      <c r="IE68" s="31"/>
      <c r="IF68" s="31"/>
      <c r="IG68" s="31"/>
      <c r="IH68" s="31"/>
      <c r="II68" s="31"/>
      <c r="IJ68" s="31"/>
      <c r="IK68" s="31"/>
      <c r="IL68" s="31"/>
      <c r="IM68" s="31"/>
      <c r="IN68" s="31"/>
      <c r="IO68" s="31"/>
      <c r="IP68" s="31"/>
      <c r="IQ68" s="31" t="s">
        <v>708</v>
      </c>
      <c r="IR68" s="31" t="s">
        <v>709</v>
      </c>
      <c r="IS68" s="31"/>
      <c r="IT68" s="31"/>
      <c r="IU68" s="42"/>
    </row>
    <row r="69" spans="1:255" ht="13.5" customHeight="1" x14ac:dyDescent="0.2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c r="FA69" s="31"/>
      <c r="FB69" s="31"/>
      <c r="FC69" s="31"/>
      <c r="FD69" s="31"/>
      <c r="FE69" s="31"/>
      <c r="FF69" s="31"/>
      <c r="FG69" s="31"/>
      <c r="FH69" s="31"/>
      <c r="FI69" s="31"/>
      <c r="FJ69" s="31"/>
      <c r="FK69" s="31"/>
      <c r="FL69" s="31"/>
      <c r="FM69" s="31"/>
      <c r="FN69" s="31"/>
      <c r="FO69" s="31"/>
      <c r="FP69" s="31"/>
      <c r="FQ69" s="31"/>
      <c r="FR69" s="31"/>
      <c r="FS69" s="31"/>
      <c r="FT69" s="31"/>
      <c r="FU69" s="31"/>
      <c r="FV69" s="31"/>
      <c r="FW69" s="31"/>
      <c r="FX69" s="31"/>
      <c r="FY69" s="31"/>
      <c r="FZ69" s="31"/>
      <c r="GA69" s="31"/>
      <c r="GB69" s="31"/>
      <c r="GC69" s="31"/>
      <c r="GD69" s="31"/>
      <c r="GE69" s="31"/>
      <c r="GF69" s="31"/>
      <c r="GG69" s="31"/>
      <c r="GH69" s="31"/>
      <c r="GI69" s="31"/>
      <c r="GJ69" s="31"/>
      <c r="GK69" s="31"/>
      <c r="GL69" s="31"/>
      <c r="GM69" s="31"/>
      <c r="GN69" s="31"/>
      <c r="GO69" s="31"/>
      <c r="GP69" s="31"/>
      <c r="GQ69" s="31"/>
      <c r="GR69" s="31"/>
      <c r="GS69" s="31"/>
      <c r="GT69" s="31"/>
      <c r="GU69" s="31"/>
      <c r="GV69" s="31"/>
      <c r="GW69" s="31"/>
      <c r="GX69" s="31"/>
      <c r="GY69" s="31"/>
      <c r="GZ69" s="31"/>
      <c r="HA69" s="31"/>
      <c r="HB69" s="31"/>
      <c r="HC69" s="31"/>
      <c r="HD69" s="31"/>
      <c r="HE69" s="31"/>
      <c r="HF69" s="31"/>
      <c r="HG69" s="31"/>
      <c r="HH69" s="31"/>
      <c r="HI69" s="31"/>
      <c r="HJ69" s="31"/>
      <c r="HK69" s="31"/>
      <c r="HL69" s="31"/>
      <c r="HM69" s="31"/>
      <c r="HN69" s="31"/>
      <c r="HO69" s="31"/>
      <c r="HP69" s="31"/>
      <c r="HQ69" s="31"/>
      <c r="HR69" s="31"/>
      <c r="HS69" s="31"/>
      <c r="HT69" s="31"/>
      <c r="HU69" s="31"/>
      <c r="HV69" s="31"/>
      <c r="HW69" s="31"/>
      <c r="HX69" s="31"/>
      <c r="HY69" s="31"/>
      <c r="HZ69" s="31"/>
      <c r="IA69" s="31"/>
      <c r="IB69" s="31"/>
      <c r="IC69" s="31"/>
      <c r="ID69" s="31"/>
      <c r="IE69" s="31"/>
      <c r="IF69" s="31"/>
      <c r="IG69" s="31"/>
      <c r="IH69" s="31"/>
      <c r="II69" s="31"/>
      <c r="IJ69" s="31"/>
      <c r="IK69" s="31"/>
      <c r="IL69" s="31"/>
      <c r="IM69" s="31"/>
      <c r="IN69" s="31"/>
      <c r="IO69" s="31"/>
      <c r="IP69" s="31"/>
      <c r="IQ69" s="31" t="s">
        <v>709</v>
      </c>
      <c r="IR69" s="52" t="s">
        <v>710</v>
      </c>
      <c r="IS69" s="42"/>
      <c r="IT69" s="42"/>
      <c r="IU69" s="42"/>
    </row>
    <row r="70" spans="1:255" ht="13.5" customHeight="1" x14ac:dyDescent="0.2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c r="DK70" s="31"/>
      <c r="DL70" s="31"/>
      <c r="DM70" s="31"/>
      <c r="DN70" s="31"/>
      <c r="DO70" s="31"/>
      <c r="DP70" s="31"/>
      <c r="DQ70" s="31"/>
      <c r="DR70" s="31"/>
      <c r="DS70" s="31"/>
      <c r="DT70" s="31"/>
      <c r="DU70" s="31"/>
      <c r="DV70" s="31"/>
      <c r="DW70" s="31"/>
      <c r="DX70" s="31"/>
      <c r="DY70" s="31"/>
      <c r="DZ70" s="31"/>
      <c r="EA70" s="31"/>
      <c r="EB70" s="31"/>
      <c r="EC70" s="31"/>
      <c r="ED70" s="31"/>
      <c r="EE70" s="31"/>
      <c r="EF70" s="31"/>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c r="FE70" s="31"/>
      <c r="FF70" s="31"/>
      <c r="FG70" s="31"/>
      <c r="FH70" s="31"/>
      <c r="FI70" s="31"/>
      <c r="FJ70" s="31"/>
      <c r="FK70" s="31"/>
      <c r="FL70" s="31"/>
      <c r="FM70" s="31"/>
      <c r="FN70" s="31"/>
      <c r="FO70" s="31"/>
      <c r="FP70" s="31"/>
      <c r="FQ70" s="31"/>
      <c r="FR70" s="31"/>
      <c r="FS70" s="31"/>
      <c r="FT70" s="31"/>
      <c r="FU70" s="31"/>
      <c r="FV70" s="31"/>
      <c r="FW70" s="31"/>
      <c r="FX70" s="31"/>
      <c r="FY70" s="31"/>
      <c r="FZ70" s="31"/>
      <c r="GA70" s="31"/>
      <c r="GB70" s="31"/>
      <c r="GC70" s="31"/>
      <c r="GD70" s="31"/>
      <c r="GE70" s="31"/>
      <c r="GF70" s="31"/>
      <c r="GG70" s="31"/>
      <c r="GH70" s="31"/>
      <c r="GI70" s="31"/>
      <c r="GJ70" s="31"/>
      <c r="GK70" s="31"/>
      <c r="GL70" s="31"/>
      <c r="GM70" s="31"/>
      <c r="GN70" s="31"/>
      <c r="GO70" s="31"/>
      <c r="GP70" s="31"/>
      <c r="GQ70" s="31"/>
      <c r="GR70" s="31"/>
      <c r="GS70" s="31"/>
      <c r="GT70" s="31"/>
      <c r="GU70" s="31"/>
      <c r="GV70" s="31"/>
      <c r="GW70" s="31"/>
      <c r="GX70" s="31"/>
      <c r="GY70" s="31"/>
      <c r="GZ70" s="31"/>
      <c r="HA70" s="31"/>
      <c r="HB70" s="31"/>
      <c r="HC70" s="31"/>
      <c r="HD70" s="31"/>
      <c r="HE70" s="31"/>
      <c r="HF70" s="31"/>
      <c r="HG70" s="31"/>
      <c r="HH70" s="31"/>
      <c r="HI70" s="31"/>
      <c r="HJ70" s="31"/>
      <c r="HK70" s="31"/>
      <c r="HL70" s="31"/>
      <c r="HM70" s="31"/>
      <c r="HN70" s="31"/>
      <c r="HO70" s="31"/>
      <c r="HP70" s="31"/>
      <c r="HQ70" s="31"/>
      <c r="HR70" s="31"/>
      <c r="HS70" s="31"/>
      <c r="HT70" s="31"/>
      <c r="HU70" s="31"/>
      <c r="HV70" s="31"/>
      <c r="HW70" s="31"/>
      <c r="HX70" s="31"/>
      <c r="HY70" s="31"/>
      <c r="HZ70" s="31"/>
      <c r="IA70" s="31"/>
      <c r="IB70" s="31"/>
      <c r="IC70" s="31"/>
      <c r="ID70" s="31"/>
      <c r="IE70" s="31"/>
      <c r="IF70" s="31"/>
      <c r="IG70" s="31"/>
      <c r="IH70" s="31"/>
      <c r="II70" s="31"/>
      <c r="IJ70" s="31"/>
      <c r="IK70" s="31"/>
      <c r="IL70" s="31"/>
      <c r="IM70" s="31"/>
      <c r="IN70" s="31"/>
      <c r="IO70" s="31"/>
      <c r="IP70" s="31"/>
      <c r="IQ70" s="52" t="s">
        <v>710</v>
      </c>
      <c r="IR70" s="52" t="s">
        <v>711</v>
      </c>
      <c r="IS70" s="42"/>
      <c r="IT70" s="42"/>
      <c r="IU70" s="42"/>
    </row>
    <row r="71" spans="1:255" ht="13.5" customHeight="1" x14ac:dyDescent="0.2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1"/>
      <c r="FJ71" s="31"/>
      <c r="FK71" s="31"/>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1"/>
      <c r="GJ71" s="31"/>
      <c r="GK71" s="31"/>
      <c r="GL71" s="31"/>
      <c r="GM71" s="31"/>
      <c r="GN71" s="31"/>
      <c r="GO71" s="31"/>
      <c r="GP71" s="31"/>
      <c r="GQ71" s="31"/>
      <c r="GR71" s="31"/>
      <c r="GS71" s="31"/>
      <c r="GT71" s="31"/>
      <c r="GU71" s="31"/>
      <c r="GV71" s="31"/>
      <c r="GW71" s="31"/>
      <c r="GX71" s="31"/>
      <c r="GY71" s="31"/>
      <c r="GZ71" s="31"/>
      <c r="HA71" s="31"/>
      <c r="HB71" s="31"/>
      <c r="HC71" s="31"/>
      <c r="HD71" s="31"/>
      <c r="HE71" s="31"/>
      <c r="HF71" s="31"/>
      <c r="HG71" s="31"/>
      <c r="HH71" s="31"/>
      <c r="HI71" s="31"/>
      <c r="HJ71" s="31"/>
      <c r="HK71" s="31"/>
      <c r="HL71" s="31"/>
      <c r="HM71" s="31"/>
      <c r="HN71" s="31"/>
      <c r="HO71" s="31"/>
      <c r="HP71" s="31"/>
      <c r="HQ71" s="31"/>
      <c r="HR71" s="31"/>
      <c r="HS71" s="31"/>
      <c r="HT71" s="31"/>
      <c r="HU71" s="31"/>
      <c r="HV71" s="31"/>
      <c r="HW71" s="31"/>
      <c r="HX71" s="31"/>
      <c r="HY71" s="31"/>
      <c r="HZ71" s="31"/>
      <c r="IA71" s="31"/>
      <c r="IB71" s="31"/>
      <c r="IC71" s="31"/>
      <c r="ID71" s="31"/>
      <c r="IE71" s="31"/>
      <c r="IF71" s="31"/>
      <c r="IG71" s="31"/>
      <c r="IH71" s="31"/>
      <c r="II71" s="31"/>
      <c r="IJ71" s="31"/>
      <c r="IK71" s="31"/>
      <c r="IL71" s="31"/>
      <c r="IM71" s="31"/>
      <c r="IN71" s="31"/>
      <c r="IO71" s="31"/>
      <c r="IP71" s="31"/>
      <c r="IQ71" s="52" t="s">
        <v>711</v>
      </c>
      <c r="IR71" s="52" t="s">
        <v>712</v>
      </c>
      <c r="IS71" s="42"/>
      <c r="IT71" s="42"/>
      <c r="IU71" s="42"/>
    </row>
    <row r="72" spans="1:255" ht="13.5" customHeight="1" x14ac:dyDescent="0.2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c r="DL72" s="31"/>
      <c r="DM72" s="31"/>
      <c r="DN72" s="31"/>
      <c r="DO72" s="31"/>
      <c r="DP72" s="31"/>
      <c r="DQ72" s="31"/>
      <c r="DR72" s="31"/>
      <c r="DS72" s="31"/>
      <c r="DT72" s="31"/>
      <c r="DU72" s="31"/>
      <c r="DV72" s="31"/>
      <c r="DW72" s="31"/>
      <c r="DX72" s="31"/>
      <c r="DY72" s="31"/>
      <c r="DZ72" s="31"/>
      <c r="EA72" s="31"/>
      <c r="EB72" s="31"/>
      <c r="EC72" s="31"/>
      <c r="ED72" s="31"/>
      <c r="EE72" s="31"/>
      <c r="EF72" s="31"/>
      <c r="EG72" s="31"/>
      <c r="EH72" s="31"/>
      <c r="EI72" s="31"/>
      <c r="EJ72" s="31"/>
      <c r="EK72" s="31"/>
      <c r="EL72" s="31"/>
      <c r="EM72" s="31"/>
      <c r="EN72" s="31"/>
      <c r="EO72" s="31"/>
      <c r="EP72" s="31"/>
      <c r="EQ72" s="31"/>
      <c r="ER72" s="31"/>
      <c r="ES72" s="31"/>
      <c r="ET72" s="31"/>
      <c r="EU72" s="31"/>
      <c r="EV72" s="31"/>
      <c r="EW72" s="31"/>
      <c r="EX72" s="31"/>
      <c r="EY72" s="31"/>
      <c r="EZ72" s="31"/>
      <c r="FA72" s="31"/>
      <c r="FB72" s="31"/>
      <c r="FC72" s="31"/>
      <c r="FD72" s="31"/>
      <c r="FE72" s="31"/>
      <c r="FF72" s="31"/>
      <c r="FG72" s="31"/>
      <c r="FH72" s="31"/>
      <c r="FI72" s="31"/>
      <c r="FJ72" s="31"/>
      <c r="FK72" s="31"/>
      <c r="FL72" s="31"/>
      <c r="FM72" s="31"/>
      <c r="FN72" s="31"/>
      <c r="FO72" s="31"/>
      <c r="FP72" s="31"/>
      <c r="FQ72" s="31"/>
      <c r="FR72" s="31"/>
      <c r="FS72" s="31"/>
      <c r="FT72" s="31"/>
      <c r="FU72" s="31"/>
      <c r="FV72" s="31"/>
      <c r="FW72" s="31"/>
      <c r="FX72" s="31"/>
      <c r="FY72" s="31"/>
      <c r="FZ72" s="31"/>
      <c r="GA72" s="31"/>
      <c r="GB72" s="31"/>
      <c r="GC72" s="31"/>
      <c r="GD72" s="31"/>
      <c r="GE72" s="31"/>
      <c r="GF72" s="31"/>
      <c r="GG72" s="31"/>
      <c r="GH72" s="31"/>
      <c r="GI72" s="31"/>
      <c r="GJ72" s="31"/>
      <c r="GK72" s="31"/>
      <c r="GL72" s="31"/>
      <c r="GM72" s="31"/>
      <c r="GN72" s="31"/>
      <c r="GO72" s="31"/>
      <c r="GP72" s="31"/>
      <c r="GQ72" s="31"/>
      <c r="GR72" s="31"/>
      <c r="GS72" s="31"/>
      <c r="GT72" s="31"/>
      <c r="GU72" s="31"/>
      <c r="GV72" s="31"/>
      <c r="GW72" s="31"/>
      <c r="GX72" s="31"/>
      <c r="GY72" s="31"/>
      <c r="GZ72" s="31"/>
      <c r="HA72" s="31"/>
      <c r="HB72" s="31"/>
      <c r="HC72" s="31"/>
      <c r="HD72" s="31"/>
      <c r="HE72" s="31"/>
      <c r="HF72" s="31"/>
      <c r="HG72" s="31"/>
      <c r="HH72" s="31"/>
      <c r="HI72" s="31"/>
      <c r="HJ72" s="31"/>
      <c r="HK72" s="31"/>
      <c r="HL72" s="31"/>
      <c r="HM72" s="31"/>
      <c r="HN72" s="31"/>
      <c r="HO72" s="31"/>
      <c r="HP72" s="31"/>
      <c r="HQ72" s="31"/>
      <c r="HR72" s="31"/>
      <c r="HS72" s="31"/>
      <c r="HT72" s="31"/>
      <c r="HU72" s="31"/>
      <c r="HV72" s="31"/>
      <c r="HW72" s="31"/>
      <c r="HX72" s="31"/>
      <c r="HY72" s="31"/>
      <c r="HZ72" s="31"/>
      <c r="IA72" s="31"/>
      <c r="IB72" s="31"/>
      <c r="IC72" s="31"/>
      <c r="ID72" s="31"/>
      <c r="IE72" s="31"/>
      <c r="IF72" s="31"/>
      <c r="IG72" s="31"/>
      <c r="IH72" s="31"/>
      <c r="II72" s="31"/>
      <c r="IJ72" s="31"/>
      <c r="IK72" s="31"/>
      <c r="IL72" s="31"/>
      <c r="IM72" s="31"/>
      <c r="IN72" s="31"/>
      <c r="IO72" s="31"/>
      <c r="IP72" s="31"/>
      <c r="IQ72" s="52" t="s">
        <v>712</v>
      </c>
      <c r="IR72" s="52" t="s">
        <v>713</v>
      </c>
      <c r="IS72" s="42"/>
      <c r="IT72" s="42"/>
      <c r="IU72" s="42"/>
    </row>
    <row r="73" spans="1:255" ht="13.5" customHeight="1" x14ac:dyDescent="0.2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c r="DT73" s="31"/>
      <c r="DU73" s="31"/>
      <c r="DV73" s="31"/>
      <c r="DW73" s="31"/>
      <c r="DX73" s="31"/>
      <c r="DY73" s="31"/>
      <c r="DZ73" s="31"/>
      <c r="EA73" s="31"/>
      <c r="EB73" s="31"/>
      <c r="EC73" s="31"/>
      <c r="ED73" s="31"/>
      <c r="EE73" s="31"/>
      <c r="EF73" s="31"/>
      <c r="EG73" s="31"/>
      <c r="EH73" s="31"/>
      <c r="EI73" s="31"/>
      <c r="EJ73" s="31"/>
      <c r="EK73" s="31"/>
      <c r="EL73" s="31"/>
      <c r="EM73" s="31"/>
      <c r="EN73" s="31"/>
      <c r="EO73" s="31"/>
      <c r="EP73" s="31"/>
      <c r="EQ73" s="31"/>
      <c r="ER73" s="31"/>
      <c r="ES73" s="31"/>
      <c r="ET73" s="31"/>
      <c r="EU73" s="31"/>
      <c r="EV73" s="31"/>
      <c r="EW73" s="31"/>
      <c r="EX73" s="31"/>
      <c r="EY73" s="31"/>
      <c r="EZ73" s="31"/>
      <c r="FA73" s="31"/>
      <c r="FB73" s="31"/>
      <c r="FC73" s="31"/>
      <c r="FD73" s="31"/>
      <c r="FE73" s="31"/>
      <c r="FF73" s="31"/>
      <c r="FG73" s="31"/>
      <c r="FH73" s="31"/>
      <c r="FI73" s="31"/>
      <c r="FJ73" s="31"/>
      <c r="FK73" s="31"/>
      <c r="FL73" s="31"/>
      <c r="FM73" s="31"/>
      <c r="FN73" s="31"/>
      <c r="FO73" s="31"/>
      <c r="FP73" s="31"/>
      <c r="FQ73" s="31"/>
      <c r="FR73" s="31"/>
      <c r="FS73" s="31"/>
      <c r="FT73" s="31"/>
      <c r="FU73" s="31"/>
      <c r="FV73" s="31"/>
      <c r="FW73" s="31"/>
      <c r="FX73" s="31"/>
      <c r="FY73" s="31"/>
      <c r="FZ73" s="31"/>
      <c r="GA73" s="31"/>
      <c r="GB73" s="31"/>
      <c r="GC73" s="31"/>
      <c r="GD73" s="31"/>
      <c r="GE73" s="31"/>
      <c r="GF73" s="31"/>
      <c r="GG73" s="31"/>
      <c r="GH73" s="31"/>
      <c r="GI73" s="31"/>
      <c r="GJ73" s="31"/>
      <c r="GK73" s="31"/>
      <c r="GL73" s="31"/>
      <c r="GM73" s="31"/>
      <c r="GN73" s="31"/>
      <c r="GO73" s="31"/>
      <c r="GP73" s="31"/>
      <c r="GQ73" s="31"/>
      <c r="GR73" s="31"/>
      <c r="GS73" s="31"/>
      <c r="GT73" s="31"/>
      <c r="GU73" s="31"/>
      <c r="GV73" s="31"/>
      <c r="GW73" s="31"/>
      <c r="GX73" s="31"/>
      <c r="GY73" s="31"/>
      <c r="GZ73" s="31"/>
      <c r="HA73" s="31"/>
      <c r="HB73" s="31"/>
      <c r="HC73" s="31"/>
      <c r="HD73" s="31"/>
      <c r="HE73" s="31"/>
      <c r="HF73" s="31"/>
      <c r="HG73" s="31"/>
      <c r="HH73" s="31"/>
      <c r="HI73" s="31"/>
      <c r="HJ73" s="31"/>
      <c r="HK73" s="31"/>
      <c r="HL73" s="31"/>
      <c r="HM73" s="31"/>
      <c r="HN73" s="31"/>
      <c r="HO73" s="31"/>
      <c r="HP73" s="31"/>
      <c r="HQ73" s="31"/>
      <c r="HR73" s="31"/>
      <c r="HS73" s="31"/>
      <c r="HT73" s="31"/>
      <c r="HU73" s="31"/>
      <c r="HV73" s="31"/>
      <c r="HW73" s="31"/>
      <c r="HX73" s="31"/>
      <c r="HY73" s="31"/>
      <c r="HZ73" s="31"/>
      <c r="IA73" s="31"/>
      <c r="IB73" s="31"/>
      <c r="IC73" s="31"/>
      <c r="ID73" s="31"/>
      <c r="IE73" s="31"/>
      <c r="IF73" s="31"/>
      <c r="IG73" s="31"/>
      <c r="IH73" s="31"/>
      <c r="II73" s="31"/>
      <c r="IJ73" s="31"/>
      <c r="IK73" s="31"/>
      <c r="IL73" s="31"/>
      <c r="IM73" s="31"/>
      <c r="IN73" s="31"/>
      <c r="IO73" s="31"/>
      <c r="IP73" s="31"/>
      <c r="IQ73" s="52" t="s">
        <v>713</v>
      </c>
      <c r="IR73" s="52" t="s">
        <v>714</v>
      </c>
      <c r="IS73" s="42"/>
      <c r="IT73" s="42"/>
      <c r="IU73" s="42"/>
    </row>
    <row r="74" spans="1:255" ht="13.5" customHeight="1" x14ac:dyDescent="0.2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c r="DU74" s="31"/>
      <c r="DV74" s="31"/>
      <c r="DW74" s="31"/>
      <c r="DX74" s="31"/>
      <c r="DY74" s="31"/>
      <c r="DZ74" s="31"/>
      <c r="EA74" s="31"/>
      <c r="EB74" s="31"/>
      <c r="EC74" s="31"/>
      <c r="ED74" s="31"/>
      <c r="EE74" s="31"/>
      <c r="EF74" s="31"/>
      <c r="EG74" s="31"/>
      <c r="EH74" s="31"/>
      <c r="EI74" s="31"/>
      <c r="EJ74" s="31"/>
      <c r="EK74" s="31"/>
      <c r="EL74" s="31"/>
      <c r="EM74" s="31"/>
      <c r="EN74" s="31"/>
      <c r="EO74" s="31"/>
      <c r="EP74" s="31"/>
      <c r="EQ74" s="31"/>
      <c r="ER74" s="31"/>
      <c r="ES74" s="31"/>
      <c r="ET74" s="31"/>
      <c r="EU74" s="31"/>
      <c r="EV74" s="31"/>
      <c r="EW74" s="31"/>
      <c r="EX74" s="31"/>
      <c r="EY74" s="31"/>
      <c r="EZ74" s="31"/>
      <c r="FA74" s="31"/>
      <c r="FB74" s="31"/>
      <c r="FC74" s="31"/>
      <c r="FD74" s="31"/>
      <c r="FE74" s="31"/>
      <c r="FF74" s="31"/>
      <c r="FG74" s="31"/>
      <c r="FH74" s="31"/>
      <c r="FI74" s="31"/>
      <c r="FJ74" s="31"/>
      <c r="FK74" s="31"/>
      <c r="FL74" s="31"/>
      <c r="FM74" s="31"/>
      <c r="FN74" s="31"/>
      <c r="FO74" s="31"/>
      <c r="FP74" s="31"/>
      <c r="FQ74" s="31"/>
      <c r="FR74" s="31"/>
      <c r="FS74" s="31"/>
      <c r="FT74" s="31"/>
      <c r="FU74" s="31"/>
      <c r="FV74" s="31"/>
      <c r="FW74" s="31"/>
      <c r="FX74" s="31"/>
      <c r="FY74" s="31"/>
      <c r="FZ74" s="31"/>
      <c r="GA74" s="31"/>
      <c r="GB74" s="31"/>
      <c r="GC74" s="31"/>
      <c r="GD74" s="31"/>
      <c r="GE74" s="31"/>
      <c r="GF74" s="31"/>
      <c r="GG74" s="31"/>
      <c r="GH74" s="31"/>
      <c r="GI74" s="31"/>
      <c r="GJ74" s="31"/>
      <c r="GK74" s="31"/>
      <c r="GL74" s="31"/>
      <c r="GM74" s="31"/>
      <c r="GN74" s="31"/>
      <c r="GO74" s="31"/>
      <c r="GP74" s="31"/>
      <c r="GQ74" s="31"/>
      <c r="GR74" s="31"/>
      <c r="GS74" s="31"/>
      <c r="GT74" s="31"/>
      <c r="GU74" s="31"/>
      <c r="GV74" s="31"/>
      <c r="GW74" s="31"/>
      <c r="GX74" s="31"/>
      <c r="GY74" s="31"/>
      <c r="GZ74" s="31"/>
      <c r="HA74" s="31"/>
      <c r="HB74" s="31"/>
      <c r="HC74" s="31"/>
      <c r="HD74" s="31"/>
      <c r="HE74" s="31"/>
      <c r="HF74" s="31"/>
      <c r="HG74" s="31"/>
      <c r="HH74" s="31"/>
      <c r="HI74" s="31"/>
      <c r="HJ74" s="31"/>
      <c r="HK74" s="31"/>
      <c r="HL74" s="31"/>
      <c r="HM74" s="31"/>
      <c r="HN74" s="31"/>
      <c r="HO74" s="31"/>
      <c r="HP74" s="31"/>
      <c r="HQ74" s="31"/>
      <c r="HR74" s="31"/>
      <c r="HS74" s="31"/>
      <c r="HT74" s="31"/>
      <c r="HU74" s="31"/>
      <c r="HV74" s="31"/>
      <c r="HW74" s="31"/>
      <c r="HX74" s="31"/>
      <c r="HY74" s="31"/>
      <c r="HZ74" s="31"/>
      <c r="IA74" s="31"/>
      <c r="IB74" s="31"/>
      <c r="IC74" s="31"/>
      <c r="ID74" s="31"/>
      <c r="IE74" s="31"/>
      <c r="IF74" s="31"/>
      <c r="IG74" s="31"/>
      <c r="IH74" s="31"/>
      <c r="II74" s="31"/>
      <c r="IJ74" s="31"/>
      <c r="IK74" s="31"/>
      <c r="IL74" s="31"/>
      <c r="IM74" s="31"/>
      <c r="IN74" s="31"/>
      <c r="IO74" s="31"/>
      <c r="IP74" s="31"/>
      <c r="IQ74" s="52" t="s">
        <v>714</v>
      </c>
      <c r="IR74" s="52" t="s">
        <v>715</v>
      </c>
      <c r="IS74" s="42"/>
      <c r="IT74" s="42"/>
      <c r="IU74" s="42"/>
    </row>
    <row r="75" spans="1:255" ht="13.5" customHeight="1" x14ac:dyDescent="0.2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c r="FE75" s="31"/>
      <c r="FF75" s="31"/>
      <c r="FG75" s="31"/>
      <c r="FH75" s="31"/>
      <c r="FI75" s="31"/>
      <c r="FJ75" s="31"/>
      <c r="FK75" s="31"/>
      <c r="FL75" s="31"/>
      <c r="FM75" s="31"/>
      <c r="FN75" s="31"/>
      <c r="FO75" s="31"/>
      <c r="FP75" s="31"/>
      <c r="FQ75" s="31"/>
      <c r="FR75" s="31"/>
      <c r="FS75" s="31"/>
      <c r="FT75" s="31"/>
      <c r="FU75" s="31"/>
      <c r="FV75" s="31"/>
      <c r="FW75" s="31"/>
      <c r="FX75" s="31"/>
      <c r="FY75" s="31"/>
      <c r="FZ75" s="31"/>
      <c r="GA75" s="31"/>
      <c r="GB75" s="31"/>
      <c r="GC75" s="31"/>
      <c r="GD75" s="31"/>
      <c r="GE75" s="31"/>
      <c r="GF75" s="31"/>
      <c r="GG75" s="31"/>
      <c r="GH75" s="31"/>
      <c r="GI75" s="31"/>
      <c r="GJ75" s="31"/>
      <c r="GK75" s="31"/>
      <c r="GL75" s="31"/>
      <c r="GM75" s="31"/>
      <c r="GN75" s="31"/>
      <c r="GO75" s="31"/>
      <c r="GP75" s="31"/>
      <c r="GQ75" s="31"/>
      <c r="GR75" s="31"/>
      <c r="GS75" s="31"/>
      <c r="GT75" s="31"/>
      <c r="GU75" s="31"/>
      <c r="GV75" s="31"/>
      <c r="GW75" s="31"/>
      <c r="GX75" s="31"/>
      <c r="GY75" s="31"/>
      <c r="GZ75" s="31"/>
      <c r="HA75" s="31"/>
      <c r="HB75" s="31"/>
      <c r="HC75" s="31"/>
      <c r="HD75" s="31"/>
      <c r="HE75" s="31"/>
      <c r="HF75" s="31"/>
      <c r="HG75" s="31"/>
      <c r="HH75" s="31"/>
      <c r="HI75" s="31"/>
      <c r="HJ75" s="31"/>
      <c r="HK75" s="31"/>
      <c r="HL75" s="31"/>
      <c r="HM75" s="31"/>
      <c r="HN75" s="31"/>
      <c r="HO75" s="31"/>
      <c r="HP75" s="31"/>
      <c r="HQ75" s="31"/>
      <c r="HR75" s="31"/>
      <c r="HS75" s="31"/>
      <c r="HT75" s="31"/>
      <c r="HU75" s="31"/>
      <c r="HV75" s="31"/>
      <c r="HW75" s="31"/>
      <c r="HX75" s="31"/>
      <c r="HY75" s="31"/>
      <c r="HZ75" s="31"/>
      <c r="IA75" s="31"/>
      <c r="IB75" s="31"/>
      <c r="IC75" s="31"/>
      <c r="ID75" s="31"/>
      <c r="IE75" s="31"/>
      <c r="IF75" s="31"/>
      <c r="IG75" s="31"/>
      <c r="IH75" s="31"/>
      <c r="II75" s="31"/>
      <c r="IJ75" s="31"/>
      <c r="IK75" s="31"/>
      <c r="IL75" s="31"/>
      <c r="IM75" s="31"/>
      <c r="IN75" s="31"/>
      <c r="IO75" s="31"/>
      <c r="IP75" s="31"/>
      <c r="IQ75" s="52" t="s">
        <v>715</v>
      </c>
      <c r="IR75" s="52" t="s">
        <v>716</v>
      </c>
      <c r="IS75" s="42"/>
      <c r="IT75" s="42"/>
      <c r="IU75" s="42"/>
    </row>
    <row r="76" spans="1:255" ht="13.5" customHeight="1" x14ac:dyDescent="0.2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c r="EC76" s="31"/>
      <c r="ED76" s="31"/>
      <c r="EE76" s="31"/>
      <c r="EF76" s="31"/>
      <c r="EG76" s="31"/>
      <c r="EH76" s="31"/>
      <c r="EI76" s="31"/>
      <c r="EJ76" s="31"/>
      <c r="EK76" s="31"/>
      <c r="EL76" s="31"/>
      <c r="EM76" s="31"/>
      <c r="EN76" s="31"/>
      <c r="EO76" s="31"/>
      <c r="EP76" s="31"/>
      <c r="EQ76" s="31"/>
      <c r="ER76" s="31"/>
      <c r="ES76" s="31"/>
      <c r="ET76" s="31"/>
      <c r="EU76" s="31"/>
      <c r="EV76" s="31"/>
      <c r="EW76" s="31"/>
      <c r="EX76" s="31"/>
      <c r="EY76" s="31"/>
      <c r="EZ76" s="31"/>
      <c r="FA76" s="31"/>
      <c r="FB76" s="31"/>
      <c r="FC76" s="31"/>
      <c r="FD76" s="31"/>
      <c r="FE76" s="31"/>
      <c r="FF76" s="31"/>
      <c r="FG76" s="31"/>
      <c r="FH76" s="31"/>
      <c r="FI76" s="31"/>
      <c r="FJ76" s="31"/>
      <c r="FK76" s="31"/>
      <c r="FL76" s="31"/>
      <c r="FM76" s="31"/>
      <c r="FN76" s="31"/>
      <c r="FO76" s="31"/>
      <c r="FP76" s="31"/>
      <c r="FQ76" s="31"/>
      <c r="FR76" s="31"/>
      <c r="FS76" s="31"/>
      <c r="FT76" s="31"/>
      <c r="FU76" s="31"/>
      <c r="FV76" s="31"/>
      <c r="FW76" s="31"/>
      <c r="FX76" s="31"/>
      <c r="FY76" s="31"/>
      <c r="FZ76" s="31"/>
      <c r="GA76" s="31"/>
      <c r="GB76" s="31"/>
      <c r="GC76" s="31"/>
      <c r="GD76" s="31"/>
      <c r="GE76" s="31"/>
      <c r="GF76" s="31"/>
      <c r="GG76" s="31"/>
      <c r="GH76" s="31"/>
      <c r="GI76" s="31"/>
      <c r="GJ76" s="31"/>
      <c r="GK76" s="31"/>
      <c r="GL76" s="31"/>
      <c r="GM76" s="31"/>
      <c r="GN76" s="31"/>
      <c r="GO76" s="31"/>
      <c r="GP76" s="31"/>
      <c r="GQ76" s="31"/>
      <c r="GR76" s="31"/>
      <c r="GS76" s="31"/>
      <c r="GT76" s="31"/>
      <c r="GU76" s="31"/>
      <c r="GV76" s="31"/>
      <c r="GW76" s="31"/>
      <c r="GX76" s="31"/>
      <c r="GY76" s="31"/>
      <c r="GZ76" s="31"/>
      <c r="HA76" s="31"/>
      <c r="HB76" s="31"/>
      <c r="HC76" s="31"/>
      <c r="HD76" s="31"/>
      <c r="HE76" s="31"/>
      <c r="HF76" s="31"/>
      <c r="HG76" s="31"/>
      <c r="HH76" s="31"/>
      <c r="HI76" s="31"/>
      <c r="HJ76" s="31"/>
      <c r="HK76" s="31"/>
      <c r="HL76" s="31"/>
      <c r="HM76" s="31"/>
      <c r="HN76" s="31"/>
      <c r="HO76" s="31"/>
      <c r="HP76" s="31"/>
      <c r="HQ76" s="31"/>
      <c r="HR76" s="31"/>
      <c r="HS76" s="31"/>
      <c r="HT76" s="31"/>
      <c r="HU76" s="31"/>
      <c r="HV76" s="31"/>
      <c r="HW76" s="31"/>
      <c r="HX76" s="31"/>
      <c r="HY76" s="31"/>
      <c r="HZ76" s="31"/>
      <c r="IA76" s="31"/>
      <c r="IB76" s="31"/>
      <c r="IC76" s="31"/>
      <c r="ID76" s="31"/>
      <c r="IE76" s="31"/>
      <c r="IF76" s="31"/>
      <c r="IG76" s="31"/>
      <c r="IH76" s="31"/>
      <c r="II76" s="31"/>
      <c r="IJ76" s="31"/>
      <c r="IK76" s="31"/>
      <c r="IL76" s="31"/>
      <c r="IM76" s="31"/>
      <c r="IN76" s="31"/>
      <c r="IO76" s="31"/>
      <c r="IP76" s="31"/>
      <c r="IQ76" s="52" t="s">
        <v>716</v>
      </c>
      <c r="IR76" s="31" t="s">
        <v>717</v>
      </c>
      <c r="IS76" s="42"/>
      <c r="IT76" s="42"/>
      <c r="IU76" s="42"/>
    </row>
    <row r="77" spans="1:255" ht="13.5" customHeight="1" x14ac:dyDescent="0.2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c r="EA77" s="31"/>
      <c r="EB77" s="31"/>
      <c r="EC77" s="31"/>
      <c r="ED77" s="31"/>
      <c r="EE77" s="31"/>
      <c r="EF77" s="31"/>
      <c r="EG77" s="31"/>
      <c r="EH77" s="31"/>
      <c r="EI77" s="31"/>
      <c r="EJ77" s="31"/>
      <c r="EK77" s="31"/>
      <c r="EL77" s="31"/>
      <c r="EM77" s="31"/>
      <c r="EN77" s="31"/>
      <c r="EO77" s="31"/>
      <c r="EP77" s="31"/>
      <c r="EQ77" s="31"/>
      <c r="ER77" s="31"/>
      <c r="ES77" s="31"/>
      <c r="ET77" s="31"/>
      <c r="EU77" s="31"/>
      <c r="EV77" s="31"/>
      <c r="EW77" s="31"/>
      <c r="EX77" s="31"/>
      <c r="EY77" s="31"/>
      <c r="EZ77" s="31"/>
      <c r="FA77" s="31"/>
      <c r="FB77" s="31"/>
      <c r="FC77" s="31"/>
      <c r="FD77" s="31"/>
      <c r="FE77" s="31"/>
      <c r="FF77" s="31"/>
      <c r="FG77" s="31"/>
      <c r="FH77" s="31"/>
      <c r="FI77" s="31"/>
      <c r="FJ77" s="31"/>
      <c r="FK77" s="31"/>
      <c r="FL77" s="31"/>
      <c r="FM77" s="31"/>
      <c r="FN77" s="31"/>
      <c r="FO77" s="31"/>
      <c r="FP77" s="31"/>
      <c r="FQ77" s="31"/>
      <c r="FR77" s="31"/>
      <c r="FS77" s="31"/>
      <c r="FT77" s="31"/>
      <c r="FU77" s="31"/>
      <c r="FV77" s="31"/>
      <c r="FW77" s="31"/>
      <c r="FX77" s="31"/>
      <c r="FY77" s="31"/>
      <c r="FZ77" s="31"/>
      <c r="GA77" s="31"/>
      <c r="GB77" s="31"/>
      <c r="GC77" s="31"/>
      <c r="GD77" s="31"/>
      <c r="GE77" s="31"/>
      <c r="GF77" s="31"/>
      <c r="GG77" s="31"/>
      <c r="GH77" s="31"/>
      <c r="GI77" s="31"/>
      <c r="GJ77" s="31"/>
      <c r="GK77" s="31"/>
      <c r="GL77" s="31"/>
      <c r="GM77" s="31"/>
      <c r="GN77" s="31"/>
      <c r="GO77" s="31"/>
      <c r="GP77" s="31"/>
      <c r="GQ77" s="31"/>
      <c r="GR77" s="31"/>
      <c r="GS77" s="31"/>
      <c r="GT77" s="31"/>
      <c r="GU77" s="31"/>
      <c r="GV77" s="31"/>
      <c r="GW77" s="31"/>
      <c r="GX77" s="31"/>
      <c r="GY77" s="31"/>
      <c r="GZ77" s="31"/>
      <c r="HA77" s="31"/>
      <c r="HB77" s="31"/>
      <c r="HC77" s="31"/>
      <c r="HD77" s="31"/>
      <c r="HE77" s="31"/>
      <c r="HF77" s="31"/>
      <c r="HG77" s="31"/>
      <c r="HH77" s="31"/>
      <c r="HI77" s="31"/>
      <c r="HJ77" s="31"/>
      <c r="HK77" s="31"/>
      <c r="HL77" s="31"/>
      <c r="HM77" s="31"/>
      <c r="HN77" s="31"/>
      <c r="HO77" s="31"/>
      <c r="HP77" s="31"/>
      <c r="HQ77" s="31"/>
      <c r="HR77" s="31"/>
      <c r="HS77" s="31"/>
      <c r="HT77" s="31"/>
      <c r="HU77" s="31"/>
      <c r="HV77" s="31"/>
      <c r="HW77" s="31"/>
      <c r="HX77" s="31"/>
      <c r="HY77" s="31"/>
      <c r="HZ77" s="31"/>
      <c r="IA77" s="31"/>
      <c r="IB77" s="31"/>
      <c r="IC77" s="31"/>
      <c r="ID77" s="31"/>
      <c r="IE77" s="31"/>
      <c r="IF77" s="31"/>
      <c r="IG77" s="31"/>
      <c r="IH77" s="31"/>
      <c r="II77" s="31"/>
      <c r="IJ77" s="31"/>
      <c r="IK77" s="31"/>
      <c r="IL77" s="31"/>
      <c r="IM77" s="31"/>
      <c r="IN77" s="31"/>
      <c r="IO77" s="31"/>
      <c r="IP77" s="31"/>
      <c r="IQ77" s="52"/>
      <c r="IR77" s="31"/>
      <c r="IS77" s="42"/>
      <c r="IT77" s="42"/>
      <c r="IU77" s="42"/>
    </row>
    <row r="78" spans="1:255" ht="13.5" customHeight="1" x14ac:dyDescent="0.2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c r="EC78" s="31"/>
      <c r="ED78" s="31"/>
      <c r="EE78" s="31"/>
      <c r="EF78" s="31"/>
      <c r="EG78" s="31"/>
      <c r="EH78" s="31"/>
      <c r="EI78" s="31"/>
      <c r="EJ78" s="31"/>
      <c r="EK78" s="31"/>
      <c r="EL78" s="31"/>
      <c r="EM78" s="31"/>
      <c r="EN78" s="31"/>
      <c r="EO78" s="31"/>
      <c r="EP78" s="31"/>
      <c r="EQ78" s="31"/>
      <c r="ER78" s="31"/>
      <c r="ES78" s="31"/>
      <c r="ET78" s="31"/>
      <c r="EU78" s="31"/>
      <c r="EV78" s="31"/>
      <c r="EW78" s="31"/>
      <c r="EX78" s="31"/>
      <c r="EY78" s="31"/>
      <c r="EZ78" s="31"/>
      <c r="FA78" s="31"/>
      <c r="FB78" s="31"/>
      <c r="FC78" s="31"/>
      <c r="FD78" s="31"/>
      <c r="FE78" s="31"/>
      <c r="FF78" s="31"/>
      <c r="FG78" s="31"/>
      <c r="FH78" s="31"/>
      <c r="FI78" s="31"/>
      <c r="FJ78" s="31"/>
      <c r="FK78" s="31"/>
      <c r="FL78" s="31"/>
      <c r="FM78" s="31"/>
      <c r="FN78" s="31"/>
      <c r="FO78" s="31"/>
      <c r="FP78" s="31"/>
      <c r="FQ78" s="31"/>
      <c r="FR78" s="31"/>
      <c r="FS78" s="31"/>
      <c r="FT78" s="31"/>
      <c r="FU78" s="31"/>
      <c r="FV78" s="31"/>
      <c r="FW78" s="31"/>
      <c r="FX78" s="31"/>
      <c r="FY78" s="31"/>
      <c r="FZ78" s="31"/>
      <c r="GA78" s="31"/>
      <c r="GB78" s="31"/>
      <c r="GC78" s="31"/>
      <c r="GD78" s="31"/>
      <c r="GE78" s="31"/>
      <c r="GF78" s="31"/>
      <c r="GG78" s="31"/>
      <c r="GH78" s="31"/>
      <c r="GI78" s="31"/>
      <c r="GJ78" s="31"/>
      <c r="GK78" s="31"/>
      <c r="GL78" s="31"/>
      <c r="GM78" s="31"/>
      <c r="GN78" s="31"/>
      <c r="GO78" s="31"/>
      <c r="GP78" s="31"/>
      <c r="GQ78" s="31"/>
      <c r="GR78" s="31"/>
      <c r="GS78" s="31"/>
      <c r="GT78" s="31"/>
      <c r="GU78" s="31"/>
      <c r="GV78" s="31"/>
      <c r="GW78" s="31"/>
      <c r="GX78" s="31"/>
      <c r="GY78" s="31"/>
      <c r="GZ78" s="31"/>
      <c r="HA78" s="31"/>
      <c r="HB78" s="31"/>
      <c r="HC78" s="31"/>
      <c r="HD78" s="31"/>
      <c r="HE78" s="31"/>
      <c r="HF78" s="31"/>
      <c r="HG78" s="31"/>
      <c r="HH78" s="31"/>
      <c r="HI78" s="31"/>
      <c r="HJ78" s="31"/>
      <c r="HK78" s="31"/>
      <c r="HL78" s="31"/>
      <c r="HM78" s="31"/>
      <c r="HN78" s="31"/>
      <c r="HO78" s="31"/>
      <c r="HP78" s="31"/>
      <c r="HQ78" s="31"/>
      <c r="HR78" s="31"/>
      <c r="HS78" s="31"/>
      <c r="HT78" s="31"/>
      <c r="HU78" s="31"/>
      <c r="HV78" s="31"/>
      <c r="HW78" s="31"/>
      <c r="HX78" s="31"/>
      <c r="HY78" s="31"/>
      <c r="HZ78" s="31"/>
      <c r="IA78" s="31"/>
      <c r="IB78" s="31"/>
      <c r="IC78" s="31"/>
      <c r="ID78" s="31"/>
      <c r="IE78" s="31"/>
      <c r="IF78" s="31"/>
      <c r="IG78" s="31"/>
      <c r="IH78" s="31"/>
      <c r="II78" s="31"/>
      <c r="IJ78" s="31"/>
      <c r="IK78" s="31"/>
      <c r="IL78" s="31"/>
      <c r="IM78" s="31"/>
      <c r="IN78" s="31"/>
      <c r="IO78" s="31"/>
      <c r="IP78" s="31"/>
      <c r="IQ78" s="31"/>
      <c r="IR78" s="31"/>
      <c r="IS78" s="42"/>
      <c r="IT78" s="42"/>
      <c r="IU78" s="42"/>
    </row>
    <row r="79" spans="1:255" ht="13.5" customHeight="1" x14ac:dyDescent="0.2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c r="EC79" s="31"/>
      <c r="ED79" s="31"/>
      <c r="EE79" s="31"/>
      <c r="EF79" s="31"/>
      <c r="EG79" s="31"/>
      <c r="EH79" s="31"/>
      <c r="EI79" s="31"/>
      <c r="EJ79" s="31"/>
      <c r="EK79" s="31"/>
      <c r="EL79" s="31"/>
      <c r="EM79" s="31"/>
      <c r="EN79" s="31"/>
      <c r="EO79" s="31"/>
      <c r="EP79" s="31"/>
      <c r="EQ79" s="31"/>
      <c r="ER79" s="31"/>
      <c r="ES79" s="31"/>
      <c r="ET79" s="31"/>
      <c r="EU79" s="31"/>
      <c r="EV79" s="31"/>
      <c r="EW79" s="31"/>
      <c r="EX79" s="31"/>
      <c r="EY79" s="31"/>
      <c r="EZ79" s="31"/>
      <c r="FA79" s="31"/>
      <c r="FB79" s="31"/>
      <c r="FC79" s="31"/>
      <c r="FD79" s="31"/>
      <c r="FE79" s="31"/>
      <c r="FF79" s="31"/>
      <c r="FG79" s="31"/>
      <c r="FH79" s="31"/>
      <c r="FI79" s="31"/>
      <c r="FJ79" s="31"/>
      <c r="FK79" s="31"/>
      <c r="FL79" s="31"/>
      <c r="FM79" s="31"/>
      <c r="FN79" s="31"/>
      <c r="FO79" s="31"/>
      <c r="FP79" s="31"/>
      <c r="FQ79" s="31"/>
      <c r="FR79" s="31"/>
      <c r="FS79" s="31"/>
      <c r="FT79" s="31"/>
      <c r="FU79" s="31"/>
      <c r="FV79" s="31"/>
      <c r="FW79" s="31"/>
      <c r="FX79" s="31"/>
      <c r="FY79" s="31"/>
      <c r="FZ79" s="31"/>
      <c r="GA79" s="31"/>
      <c r="GB79" s="31"/>
      <c r="GC79" s="31"/>
      <c r="GD79" s="31"/>
      <c r="GE79" s="31"/>
      <c r="GF79" s="31"/>
      <c r="GG79" s="31"/>
      <c r="GH79" s="31"/>
      <c r="GI79" s="31"/>
      <c r="GJ79" s="31"/>
      <c r="GK79" s="31"/>
      <c r="GL79" s="31"/>
      <c r="GM79" s="31"/>
      <c r="GN79" s="31"/>
      <c r="GO79" s="31"/>
      <c r="GP79" s="31"/>
      <c r="GQ79" s="31"/>
      <c r="GR79" s="31"/>
      <c r="GS79" s="31"/>
      <c r="GT79" s="31"/>
      <c r="GU79" s="31"/>
      <c r="GV79" s="31"/>
      <c r="GW79" s="31"/>
      <c r="GX79" s="31"/>
      <c r="GY79" s="31"/>
      <c r="GZ79" s="31"/>
      <c r="HA79" s="31"/>
      <c r="HB79" s="31"/>
      <c r="HC79" s="31"/>
      <c r="HD79" s="31"/>
      <c r="HE79" s="31"/>
      <c r="HF79" s="31"/>
      <c r="HG79" s="31"/>
      <c r="HH79" s="31"/>
      <c r="HI79" s="31"/>
      <c r="HJ79" s="31"/>
      <c r="HK79" s="31"/>
      <c r="HL79" s="31"/>
      <c r="HM79" s="31"/>
      <c r="HN79" s="31"/>
      <c r="HO79" s="31"/>
      <c r="HP79" s="31"/>
      <c r="HQ79" s="31"/>
      <c r="HR79" s="31"/>
      <c r="HS79" s="31"/>
      <c r="HT79" s="31"/>
      <c r="HU79" s="31"/>
      <c r="HV79" s="31"/>
      <c r="HW79" s="31"/>
      <c r="HX79" s="31"/>
      <c r="HY79" s="31"/>
      <c r="HZ79" s="31"/>
      <c r="IA79" s="31"/>
      <c r="IB79" s="31"/>
      <c r="IC79" s="31"/>
      <c r="ID79" s="31"/>
      <c r="IE79" s="31"/>
      <c r="IF79" s="31"/>
      <c r="IG79" s="31"/>
      <c r="IH79" s="31"/>
      <c r="II79" s="31"/>
      <c r="IJ79" s="31"/>
      <c r="IK79" s="31"/>
      <c r="IL79" s="31"/>
      <c r="IM79" s="31"/>
      <c r="IN79" s="31"/>
      <c r="IO79" s="31"/>
      <c r="IP79" s="31"/>
      <c r="IQ79" s="31"/>
      <c r="IR79" s="31"/>
      <c r="IS79" s="42"/>
      <c r="IT79" s="42"/>
      <c r="IU79" s="42"/>
    </row>
    <row r="80" spans="1:255" ht="13.5" customHeight="1" x14ac:dyDescent="0.2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c r="EC80" s="31"/>
      <c r="ED80" s="31"/>
      <c r="EE80" s="31"/>
      <c r="EF80" s="31"/>
      <c r="EG80" s="31"/>
      <c r="EH80" s="31"/>
      <c r="EI80" s="31"/>
      <c r="EJ80" s="31"/>
      <c r="EK80" s="31"/>
      <c r="EL80" s="31"/>
      <c r="EM80" s="31"/>
      <c r="EN80" s="31"/>
      <c r="EO80" s="31"/>
      <c r="EP80" s="31"/>
      <c r="EQ80" s="31"/>
      <c r="ER80" s="31"/>
      <c r="ES80" s="31"/>
      <c r="ET80" s="31"/>
      <c r="EU80" s="31"/>
      <c r="EV80" s="31"/>
      <c r="EW80" s="31"/>
      <c r="EX80" s="31"/>
      <c r="EY80" s="31"/>
      <c r="EZ80" s="31"/>
      <c r="FA80" s="31"/>
      <c r="FB80" s="31"/>
      <c r="FC80" s="31"/>
      <c r="FD80" s="31"/>
      <c r="FE80" s="31"/>
      <c r="FF80" s="31"/>
      <c r="FG80" s="31"/>
      <c r="FH80" s="31"/>
      <c r="FI80" s="31"/>
      <c r="FJ80" s="31"/>
      <c r="FK80" s="31"/>
      <c r="FL80" s="31"/>
      <c r="FM80" s="31"/>
      <c r="FN80" s="31"/>
      <c r="FO80" s="31"/>
      <c r="FP80" s="31"/>
      <c r="FQ80" s="31"/>
      <c r="FR80" s="31"/>
      <c r="FS80" s="31"/>
      <c r="FT80" s="31"/>
      <c r="FU80" s="31"/>
      <c r="FV80" s="31"/>
      <c r="FW80" s="31"/>
      <c r="FX80" s="31"/>
      <c r="FY80" s="31"/>
      <c r="FZ80" s="31"/>
      <c r="GA80" s="31"/>
      <c r="GB80" s="31"/>
      <c r="GC80" s="31"/>
      <c r="GD80" s="31"/>
      <c r="GE80" s="31"/>
      <c r="GF80" s="31"/>
      <c r="GG80" s="31"/>
      <c r="GH80" s="31"/>
      <c r="GI80" s="31"/>
      <c r="GJ80" s="31"/>
      <c r="GK80" s="31"/>
      <c r="GL80" s="31"/>
      <c r="GM80" s="31"/>
      <c r="GN80" s="31"/>
      <c r="GO80" s="31"/>
      <c r="GP80" s="31"/>
      <c r="GQ80" s="31"/>
      <c r="GR80" s="31"/>
      <c r="GS80" s="31"/>
      <c r="GT80" s="31"/>
      <c r="GU80" s="31"/>
      <c r="GV80" s="31"/>
      <c r="GW80" s="31"/>
      <c r="GX80" s="31"/>
      <c r="GY80" s="31"/>
      <c r="GZ80" s="31"/>
      <c r="HA80" s="31"/>
      <c r="HB80" s="31"/>
      <c r="HC80" s="31"/>
      <c r="HD80" s="31"/>
      <c r="HE80" s="31"/>
      <c r="HF80" s="31"/>
      <c r="HG80" s="31"/>
      <c r="HH80" s="31"/>
      <c r="HI80" s="31"/>
      <c r="HJ80" s="31"/>
      <c r="HK80" s="31"/>
      <c r="HL80" s="31"/>
      <c r="HM80" s="31"/>
      <c r="HN80" s="31"/>
      <c r="HO80" s="31"/>
      <c r="HP80" s="31"/>
      <c r="HQ80" s="31"/>
      <c r="HR80" s="31"/>
      <c r="HS80" s="31"/>
      <c r="HT80" s="31"/>
      <c r="HU80" s="31"/>
      <c r="HV80" s="31"/>
      <c r="HW80" s="31"/>
      <c r="HX80" s="31"/>
      <c r="HY80" s="31"/>
      <c r="HZ80" s="31"/>
      <c r="IA80" s="31"/>
      <c r="IB80" s="31"/>
      <c r="IC80" s="31"/>
      <c r="ID80" s="31"/>
      <c r="IE80" s="31"/>
      <c r="IF80" s="31"/>
      <c r="IG80" s="31"/>
      <c r="IH80" s="31"/>
      <c r="II80" s="31"/>
      <c r="IJ80" s="31"/>
      <c r="IK80" s="31"/>
      <c r="IL80" s="31"/>
      <c r="IM80" s="31"/>
      <c r="IN80" s="31"/>
      <c r="IO80" s="31"/>
      <c r="IP80" s="31"/>
      <c r="IQ80" s="31"/>
      <c r="IR80" s="31"/>
      <c r="IS80" s="42"/>
      <c r="IT80" s="42"/>
      <c r="IU80" s="42"/>
    </row>
    <row r="81" spans="1:255" ht="13.5" customHeight="1" x14ac:dyDescent="0.2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c r="EC81" s="31"/>
      <c r="ED81" s="31"/>
      <c r="EE81" s="31"/>
      <c r="EF81" s="31"/>
      <c r="EG81" s="31"/>
      <c r="EH81" s="31"/>
      <c r="EI81" s="31"/>
      <c r="EJ81" s="31"/>
      <c r="EK81" s="31"/>
      <c r="EL81" s="31"/>
      <c r="EM81" s="31"/>
      <c r="EN81" s="31"/>
      <c r="EO81" s="31"/>
      <c r="EP81" s="31"/>
      <c r="EQ81" s="31"/>
      <c r="ER81" s="31"/>
      <c r="ES81" s="31"/>
      <c r="ET81" s="31"/>
      <c r="EU81" s="31"/>
      <c r="EV81" s="31"/>
      <c r="EW81" s="31"/>
      <c r="EX81" s="31"/>
      <c r="EY81" s="31"/>
      <c r="EZ81" s="31"/>
      <c r="FA81" s="31"/>
      <c r="FB81" s="31"/>
      <c r="FC81" s="31"/>
      <c r="FD81" s="31"/>
      <c r="FE81" s="31"/>
      <c r="FF81" s="31"/>
      <c r="FG81" s="31"/>
      <c r="FH81" s="31"/>
      <c r="FI81" s="31"/>
      <c r="FJ81" s="31"/>
      <c r="FK81" s="31"/>
      <c r="FL81" s="31"/>
      <c r="FM81" s="31"/>
      <c r="FN81" s="31"/>
      <c r="FO81" s="31"/>
      <c r="FP81" s="31"/>
      <c r="FQ81" s="31"/>
      <c r="FR81" s="31"/>
      <c r="FS81" s="31"/>
      <c r="FT81" s="31"/>
      <c r="FU81" s="31"/>
      <c r="FV81" s="31"/>
      <c r="FW81" s="31"/>
      <c r="FX81" s="31"/>
      <c r="FY81" s="31"/>
      <c r="FZ81" s="31"/>
      <c r="GA81" s="31"/>
      <c r="GB81" s="31"/>
      <c r="GC81" s="31"/>
      <c r="GD81" s="31"/>
      <c r="GE81" s="31"/>
      <c r="GF81" s="31"/>
      <c r="GG81" s="31"/>
      <c r="GH81" s="31"/>
      <c r="GI81" s="31"/>
      <c r="GJ81" s="31"/>
      <c r="GK81" s="31"/>
      <c r="GL81" s="31"/>
      <c r="GM81" s="31"/>
      <c r="GN81" s="31"/>
      <c r="GO81" s="31"/>
      <c r="GP81" s="31"/>
      <c r="GQ81" s="31"/>
      <c r="GR81" s="31"/>
      <c r="GS81" s="31"/>
      <c r="GT81" s="31"/>
      <c r="GU81" s="31"/>
      <c r="GV81" s="31"/>
      <c r="GW81" s="31"/>
      <c r="GX81" s="31"/>
      <c r="GY81" s="31"/>
      <c r="GZ81" s="31"/>
      <c r="HA81" s="31"/>
      <c r="HB81" s="31"/>
      <c r="HC81" s="31"/>
      <c r="HD81" s="31"/>
      <c r="HE81" s="31"/>
      <c r="HF81" s="31"/>
      <c r="HG81" s="31"/>
      <c r="HH81" s="31"/>
      <c r="HI81" s="31"/>
      <c r="HJ81" s="31"/>
      <c r="HK81" s="31"/>
      <c r="HL81" s="31"/>
      <c r="HM81" s="31"/>
      <c r="HN81" s="31"/>
      <c r="HO81" s="31"/>
      <c r="HP81" s="31"/>
      <c r="HQ81" s="31"/>
      <c r="HR81" s="31"/>
      <c r="HS81" s="31"/>
      <c r="HT81" s="31"/>
      <c r="HU81" s="31"/>
      <c r="HV81" s="31"/>
      <c r="HW81" s="31"/>
      <c r="HX81" s="31"/>
      <c r="HY81" s="31"/>
      <c r="HZ81" s="31"/>
      <c r="IA81" s="31"/>
      <c r="IB81" s="31"/>
      <c r="IC81" s="31"/>
      <c r="ID81" s="31"/>
      <c r="IE81" s="31"/>
      <c r="IF81" s="31"/>
      <c r="IG81" s="31"/>
      <c r="IH81" s="31"/>
      <c r="II81" s="31"/>
      <c r="IJ81" s="31"/>
      <c r="IK81" s="31"/>
      <c r="IL81" s="31"/>
      <c r="IM81" s="31"/>
      <c r="IN81" s="31"/>
      <c r="IO81" s="31"/>
      <c r="IP81" s="31"/>
      <c r="IQ81" s="31"/>
      <c r="IR81" s="31"/>
      <c r="IS81" s="42"/>
      <c r="IT81" s="42"/>
      <c r="IU81" s="42"/>
    </row>
    <row r="82" spans="1:255" ht="13.5" customHeight="1" x14ac:dyDescent="0.2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c r="DI82" s="31"/>
      <c r="DJ82" s="31"/>
      <c r="DK82" s="31"/>
      <c r="DL82" s="31"/>
      <c r="DM82" s="31"/>
      <c r="DN82" s="31"/>
      <c r="DO82" s="31"/>
      <c r="DP82" s="31"/>
      <c r="DQ82" s="31"/>
      <c r="DR82" s="31"/>
      <c r="DS82" s="31"/>
      <c r="DT82" s="31"/>
      <c r="DU82" s="31"/>
      <c r="DV82" s="31"/>
      <c r="DW82" s="31"/>
      <c r="DX82" s="31"/>
      <c r="DY82" s="31"/>
      <c r="DZ82" s="31"/>
      <c r="EA82" s="31"/>
      <c r="EB82" s="31"/>
      <c r="EC82" s="31"/>
      <c r="ED82" s="31"/>
      <c r="EE82" s="31"/>
      <c r="EF82" s="31"/>
      <c r="EG82" s="31"/>
      <c r="EH82" s="31"/>
      <c r="EI82" s="31"/>
      <c r="EJ82" s="31"/>
      <c r="EK82" s="31"/>
      <c r="EL82" s="31"/>
      <c r="EM82" s="31"/>
      <c r="EN82" s="31"/>
      <c r="EO82" s="31"/>
      <c r="EP82" s="31"/>
      <c r="EQ82" s="31"/>
      <c r="ER82" s="31"/>
      <c r="ES82" s="31"/>
      <c r="ET82" s="31"/>
      <c r="EU82" s="31"/>
      <c r="EV82" s="31"/>
      <c r="EW82" s="31"/>
      <c r="EX82" s="31"/>
      <c r="EY82" s="31"/>
      <c r="EZ82" s="31"/>
      <c r="FA82" s="31"/>
      <c r="FB82" s="31"/>
      <c r="FC82" s="31"/>
      <c r="FD82" s="31"/>
      <c r="FE82" s="31"/>
      <c r="FF82" s="31"/>
      <c r="FG82" s="31"/>
      <c r="FH82" s="31"/>
      <c r="FI82" s="31"/>
      <c r="FJ82" s="31"/>
      <c r="FK82" s="31"/>
      <c r="FL82" s="31"/>
      <c r="FM82" s="31"/>
      <c r="FN82" s="31"/>
      <c r="FO82" s="31"/>
      <c r="FP82" s="31"/>
      <c r="FQ82" s="31"/>
      <c r="FR82" s="31"/>
      <c r="FS82" s="31"/>
      <c r="FT82" s="31"/>
      <c r="FU82" s="31"/>
      <c r="FV82" s="31"/>
      <c r="FW82" s="31"/>
      <c r="FX82" s="31"/>
      <c r="FY82" s="31"/>
      <c r="FZ82" s="31"/>
      <c r="GA82" s="31"/>
      <c r="GB82" s="31"/>
      <c r="GC82" s="31"/>
      <c r="GD82" s="31"/>
      <c r="GE82" s="31"/>
      <c r="GF82" s="31"/>
      <c r="GG82" s="31"/>
      <c r="GH82" s="31"/>
      <c r="GI82" s="31"/>
      <c r="GJ82" s="31"/>
      <c r="GK82" s="31"/>
      <c r="GL82" s="31"/>
      <c r="GM82" s="31"/>
      <c r="GN82" s="31"/>
      <c r="GO82" s="31"/>
      <c r="GP82" s="31"/>
      <c r="GQ82" s="31"/>
      <c r="GR82" s="31"/>
      <c r="GS82" s="31"/>
      <c r="GT82" s="31"/>
      <c r="GU82" s="31"/>
      <c r="GV82" s="31"/>
      <c r="GW82" s="31"/>
      <c r="GX82" s="31"/>
      <c r="GY82" s="31"/>
      <c r="GZ82" s="31"/>
      <c r="HA82" s="31"/>
      <c r="HB82" s="31"/>
      <c r="HC82" s="31"/>
      <c r="HD82" s="31"/>
      <c r="HE82" s="31"/>
      <c r="HF82" s="31"/>
      <c r="HG82" s="31"/>
      <c r="HH82" s="31"/>
      <c r="HI82" s="31"/>
      <c r="HJ82" s="31"/>
      <c r="HK82" s="31"/>
      <c r="HL82" s="31"/>
      <c r="HM82" s="31"/>
      <c r="HN82" s="31"/>
      <c r="HO82" s="31"/>
      <c r="HP82" s="31"/>
      <c r="HQ82" s="31"/>
      <c r="HR82" s="31"/>
      <c r="HS82" s="31"/>
      <c r="HT82" s="31"/>
      <c r="HU82" s="31"/>
      <c r="HV82" s="31"/>
      <c r="HW82" s="31"/>
      <c r="HX82" s="31"/>
      <c r="HY82" s="31"/>
      <c r="HZ82" s="31"/>
      <c r="IA82" s="31"/>
      <c r="IB82" s="31"/>
      <c r="IC82" s="31"/>
      <c r="ID82" s="31"/>
      <c r="IE82" s="31"/>
      <c r="IF82" s="31"/>
      <c r="IG82" s="31"/>
      <c r="IH82" s="31"/>
      <c r="II82" s="31"/>
      <c r="IJ82" s="31"/>
      <c r="IK82" s="31"/>
      <c r="IL82" s="31"/>
      <c r="IM82" s="31"/>
      <c r="IN82" s="31"/>
      <c r="IO82" s="31"/>
      <c r="IP82" s="31"/>
      <c r="IQ82" s="31"/>
      <c r="IR82" s="31"/>
      <c r="IS82" s="42"/>
      <c r="IT82" s="42"/>
      <c r="IU82" s="42"/>
    </row>
    <row r="83" spans="1:255" ht="13.5" customHeight="1" x14ac:dyDescent="0.2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c r="DI83" s="31"/>
      <c r="DJ83" s="31"/>
      <c r="DK83" s="31"/>
      <c r="DL83" s="31"/>
      <c r="DM83" s="31"/>
      <c r="DN83" s="31"/>
      <c r="DO83" s="31"/>
      <c r="DP83" s="31"/>
      <c r="DQ83" s="31"/>
      <c r="DR83" s="31"/>
      <c r="DS83" s="31"/>
      <c r="DT83" s="31"/>
      <c r="DU83" s="31"/>
      <c r="DV83" s="31"/>
      <c r="DW83" s="31"/>
      <c r="DX83" s="31"/>
      <c r="DY83" s="31"/>
      <c r="DZ83" s="31"/>
      <c r="EA83" s="31"/>
      <c r="EB83" s="31"/>
      <c r="EC83" s="31"/>
      <c r="ED83" s="31"/>
      <c r="EE83" s="31"/>
      <c r="EF83" s="31"/>
      <c r="EG83" s="31"/>
      <c r="EH83" s="31"/>
      <c r="EI83" s="31"/>
      <c r="EJ83" s="31"/>
      <c r="EK83" s="31"/>
      <c r="EL83" s="31"/>
      <c r="EM83" s="31"/>
      <c r="EN83" s="31"/>
      <c r="EO83" s="31"/>
      <c r="EP83" s="31"/>
      <c r="EQ83" s="31"/>
      <c r="ER83" s="31"/>
      <c r="ES83" s="31"/>
      <c r="ET83" s="31"/>
      <c r="EU83" s="31"/>
      <c r="EV83" s="31"/>
      <c r="EW83" s="31"/>
      <c r="EX83" s="31"/>
      <c r="EY83" s="31"/>
      <c r="EZ83" s="31"/>
      <c r="FA83" s="31"/>
      <c r="FB83" s="31"/>
      <c r="FC83" s="31"/>
      <c r="FD83" s="31"/>
      <c r="FE83" s="31"/>
      <c r="FF83" s="31"/>
      <c r="FG83" s="31"/>
      <c r="FH83" s="31"/>
      <c r="FI83" s="31"/>
      <c r="FJ83" s="31"/>
      <c r="FK83" s="31"/>
      <c r="FL83" s="31"/>
      <c r="FM83" s="31"/>
      <c r="FN83" s="31"/>
      <c r="FO83" s="31"/>
      <c r="FP83" s="31"/>
      <c r="FQ83" s="31"/>
      <c r="FR83" s="31"/>
      <c r="FS83" s="31"/>
      <c r="FT83" s="31"/>
      <c r="FU83" s="31"/>
      <c r="FV83" s="31"/>
      <c r="FW83" s="31"/>
      <c r="FX83" s="31"/>
      <c r="FY83" s="31"/>
      <c r="FZ83" s="31"/>
      <c r="GA83" s="31"/>
      <c r="GB83" s="31"/>
      <c r="GC83" s="31"/>
      <c r="GD83" s="31"/>
      <c r="GE83" s="31"/>
      <c r="GF83" s="31"/>
      <c r="GG83" s="31"/>
      <c r="GH83" s="31"/>
      <c r="GI83" s="31"/>
      <c r="GJ83" s="31"/>
      <c r="GK83" s="31"/>
      <c r="GL83" s="31"/>
      <c r="GM83" s="31"/>
      <c r="GN83" s="31"/>
      <c r="GO83" s="31"/>
      <c r="GP83" s="31"/>
      <c r="GQ83" s="31"/>
      <c r="GR83" s="31"/>
      <c r="GS83" s="31"/>
      <c r="GT83" s="31"/>
      <c r="GU83" s="31"/>
      <c r="GV83" s="31"/>
      <c r="GW83" s="31"/>
      <c r="GX83" s="31"/>
      <c r="GY83" s="31"/>
      <c r="GZ83" s="31"/>
      <c r="HA83" s="31"/>
      <c r="HB83" s="31"/>
      <c r="HC83" s="31"/>
      <c r="HD83" s="31"/>
      <c r="HE83" s="31"/>
      <c r="HF83" s="31"/>
      <c r="HG83" s="31"/>
      <c r="HH83" s="31"/>
      <c r="HI83" s="31"/>
      <c r="HJ83" s="31"/>
      <c r="HK83" s="31"/>
      <c r="HL83" s="31"/>
      <c r="HM83" s="31"/>
      <c r="HN83" s="31"/>
      <c r="HO83" s="31"/>
      <c r="HP83" s="31"/>
      <c r="HQ83" s="31"/>
      <c r="HR83" s="31"/>
      <c r="HS83" s="53"/>
      <c r="HT83" s="31"/>
      <c r="HU83" s="31"/>
      <c r="HV83" s="31"/>
      <c r="HW83" s="31"/>
      <c r="HX83" s="31"/>
      <c r="HY83" s="31"/>
      <c r="HZ83" s="31"/>
      <c r="IA83" s="31"/>
      <c r="IB83" s="31"/>
      <c r="IC83" s="31"/>
      <c r="ID83" s="31"/>
      <c r="IE83" s="31"/>
      <c r="IF83" s="31"/>
      <c r="IG83" s="31"/>
      <c r="IH83" s="31"/>
      <c r="II83" s="31"/>
      <c r="IJ83" s="31"/>
      <c r="IK83" s="31"/>
      <c r="IL83" s="31"/>
      <c r="IM83" s="31"/>
      <c r="IN83" s="31"/>
      <c r="IO83" s="31"/>
      <c r="IP83" s="31"/>
      <c r="IQ83" s="52">
        <f>VLOOKUP(M39,$IQ$84:$IR$119,2)</f>
        <v>15</v>
      </c>
      <c r="IR83" s="52">
        <f>VLOOKUP(M26,$IQ$84:$IR$119,2)</f>
        <v>15</v>
      </c>
      <c r="IS83" s="42"/>
      <c r="IT83" s="42"/>
      <c r="IU83" s="42"/>
    </row>
    <row r="84" spans="1:255" ht="13.5" customHeight="1" x14ac:dyDescent="0.2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c r="DI84" s="31"/>
      <c r="DJ84" s="31"/>
      <c r="DK84" s="31"/>
      <c r="DL84" s="31"/>
      <c r="DM84" s="31"/>
      <c r="DN84" s="31"/>
      <c r="DO84" s="31"/>
      <c r="DP84" s="31"/>
      <c r="DQ84" s="31"/>
      <c r="DR84" s="31"/>
      <c r="DS84" s="31"/>
      <c r="DT84" s="31"/>
      <c r="DU84" s="31"/>
      <c r="DV84" s="31"/>
      <c r="DW84" s="31"/>
      <c r="DX84" s="31"/>
      <c r="DY84" s="31"/>
      <c r="DZ84" s="31"/>
      <c r="EA84" s="31"/>
      <c r="EB84" s="31"/>
      <c r="EC84" s="31"/>
      <c r="ED84" s="31"/>
      <c r="EE84" s="31"/>
      <c r="EF84" s="31"/>
      <c r="EG84" s="31"/>
      <c r="EH84" s="31"/>
      <c r="EI84" s="31"/>
      <c r="EJ84" s="31"/>
      <c r="EK84" s="31"/>
      <c r="EL84" s="31"/>
      <c r="EM84" s="31"/>
      <c r="EN84" s="31"/>
      <c r="EO84" s="31"/>
      <c r="EP84" s="31"/>
      <c r="EQ84" s="31"/>
      <c r="ER84" s="31"/>
      <c r="ES84" s="31"/>
      <c r="ET84" s="31"/>
      <c r="EU84" s="31"/>
      <c r="EV84" s="31"/>
      <c r="EW84" s="31"/>
      <c r="EX84" s="31"/>
      <c r="EY84" s="31"/>
      <c r="EZ84" s="31"/>
      <c r="FA84" s="31"/>
      <c r="FB84" s="31"/>
      <c r="FC84" s="31"/>
      <c r="FD84" s="31"/>
      <c r="FE84" s="31"/>
      <c r="FF84" s="31"/>
      <c r="FG84" s="31"/>
      <c r="FH84" s="31"/>
      <c r="FI84" s="31"/>
      <c r="FJ84" s="31"/>
      <c r="FK84" s="31"/>
      <c r="FL84" s="31"/>
      <c r="FM84" s="31"/>
      <c r="FN84" s="31"/>
      <c r="FO84" s="31"/>
      <c r="FP84" s="31"/>
      <c r="FQ84" s="31"/>
      <c r="FR84" s="31"/>
      <c r="FS84" s="31"/>
      <c r="FT84" s="31"/>
      <c r="FU84" s="31"/>
      <c r="FV84" s="31"/>
      <c r="FW84" s="31"/>
      <c r="FX84" s="31"/>
      <c r="FY84" s="31"/>
      <c r="FZ84" s="31"/>
      <c r="GA84" s="31"/>
      <c r="GB84" s="31"/>
      <c r="GC84" s="31"/>
      <c r="GD84" s="31"/>
      <c r="GE84" s="31"/>
      <c r="GF84" s="31"/>
      <c r="GG84" s="31"/>
      <c r="GH84" s="31"/>
      <c r="GI84" s="31"/>
      <c r="GJ84" s="31"/>
      <c r="GK84" s="31"/>
      <c r="GL84" s="31"/>
      <c r="GM84" s="31"/>
      <c r="GN84" s="31"/>
      <c r="GO84" s="31"/>
      <c r="GP84" s="31"/>
      <c r="GQ84" s="31"/>
      <c r="GR84" s="31"/>
      <c r="GS84" s="31"/>
      <c r="GT84" s="31"/>
      <c r="GU84" s="31"/>
      <c r="GV84" s="31"/>
      <c r="GW84" s="31"/>
      <c r="GX84" s="31"/>
      <c r="GY84" s="31"/>
      <c r="GZ84" s="31"/>
      <c r="HA84" s="31"/>
      <c r="HB84" s="31"/>
      <c r="HC84" s="31"/>
      <c r="HD84" s="31"/>
      <c r="HE84" s="31"/>
      <c r="HF84" s="31"/>
      <c r="HG84" s="31"/>
      <c r="HH84" s="31"/>
      <c r="HI84" s="31"/>
      <c r="HJ84" s="31"/>
      <c r="HK84" s="31"/>
      <c r="HL84" s="31"/>
      <c r="HM84" s="31"/>
      <c r="HN84" s="31"/>
      <c r="HO84" s="31"/>
      <c r="HP84" s="31"/>
      <c r="HQ84" s="31"/>
      <c r="HR84" s="31"/>
      <c r="HS84" s="31"/>
      <c r="HT84" s="31"/>
      <c r="HU84" s="31"/>
      <c r="HV84" s="31"/>
      <c r="HW84" s="31"/>
      <c r="HX84" s="31"/>
      <c r="HY84" s="31"/>
      <c r="HZ84" s="31"/>
      <c r="IA84" s="31"/>
      <c r="IB84" s="31"/>
      <c r="IC84" s="31"/>
      <c r="ID84" s="31"/>
      <c r="IE84" s="31"/>
      <c r="IF84" s="31"/>
      <c r="IG84" s="31"/>
      <c r="IH84" s="31"/>
      <c r="II84" s="31"/>
      <c r="IJ84" s="31"/>
      <c r="IK84" s="31"/>
      <c r="IL84" s="54"/>
      <c r="IM84" s="48"/>
      <c r="IN84" s="48">
        <v>1</v>
      </c>
      <c r="IO84" s="31"/>
      <c r="IP84" s="31"/>
      <c r="IQ84" s="54" t="s">
        <v>96</v>
      </c>
      <c r="IR84" s="48">
        <v>1</v>
      </c>
      <c r="IS84" s="42"/>
      <c r="IT84" s="42"/>
      <c r="IU84" s="42"/>
    </row>
    <row r="85" spans="1:255" ht="13.5" customHeight="1" x14ac:dyDescent="0.2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c r="GV85" s="31"/>
      <c r="GW85" s="31"/>
      <c r="GX85" s="31"/>
      <c r="GY85" s="31"/>
      <c r="GZ85" s="31"/>
      <c r="HA85" s="31"/>
      <c r="HB85" s="31"/>
      <c r="HC85" s="31"/>
      <c r="HD85" s="31"/>
      <c r="HE85" s="31"/>
      <c r="HF85" s="31"/>
      <c r="HG85" s="31"/>
      <c r="HH85" s="31"/>
      <c r="HI85" s="31"/>
      <c r="HJ85" s="31"/>
      <c r="HK85" s="31"/>
      <c r="HL85" s="31"/>
      <c r="HM85" s="31"/>
      <c r="HN85" s="31"/>
      <c r="HO85" s="31"/>
      <c r="HP85" s="31"/>
      <c r="HQ85" s="31"/>
      <c r="HR85" s="31"/>
      <c r="HS85" s="31"/>
      <c r="HT85" s="31"/>
      <c r="HU85" s="31"/>
      <c r="HV85" s="31"/>
      <c r="HW85" s="31"/>
      <c r="HX85" s="31"/>
      <c r="HY85" s="31"/>
      <c r="HZ85" s="31"/>
      <c r="IA85" s="31"/>
      <c r="IB85" s="31"/>
      <c r="IC85" s="31"/>
      <c r="ID85" s="31"/>
      <c r="IE85" s="31"/>
      <c r="IF85" s="31"/>
      <c r="IG85" s="31"/>
      <c r="IH85" s="31"/>
      <c r="II85" s="31"/>
      <c r="IJ85" s="31"/>
      <c r="IK85" s="31"/>
      <c r="IL85" s="54"/>
      <c r="IM85" s="48"/>
      <c r="IN85" s="48">
        <v>2</v>
      </c>
      <c r="IO85" s="31"/>
      <c r="IP85" s="31"/>
      <c r="IQ85" s="54" t="s">
        <v>97</v>
      </c>
      <c r="IR85" s="48">
        <v>2</v>
      </c>
      <c r="IS85" s="42"/>
      <c r="IT85" s="42"/>
      <c r="IU85" s="42"/>
    </row>
    <row r="86" spans="1:255" ht="13.5" customHeight="1" x14ac:dyDescent="0.2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c r="EJ86" s="31"/>
      <c r="EK86" s="31"/>
      <c r="EL86" s="31"/>
      <c r="EM86" s="31"/>
      <c r="EN86" s="31"/>
      <c r="EO86" s="31"/>
      <c r="EP86" s="31"/>
      <c r="EQ86" s="31"/>
      <c r="ER86" s="31"/>
      <c r="ES86" s="31"/>
      <c r="ET86" s="31"/>
      <c r="EU86" s="31"/>
      <c r="EV86" s="31"/>
      <c r="EW86" s="31"/>
      <c r="EX86" s="31"/>
      <c r="EY86" s="31"/>
      <c r="EZ86" s="31"/>
      <c r="FA86" s="31"/>
      <c r="FB86" s="31"/>
      <c r="FC86" s="31"/>
      <c r="FD86" s="31"/>
      <c r="FE86" s="31"/>
      <c r="FF86" s="31"/>
      <c r="FG86" s="31"/>
      <c r="FH86" s="31"/>
      <c r="FI86" s="31"/>
      <c r="FJ86" s="31"/>
      <c r="FK86" s="31"/>
      <c r="FL86" s="31"/>
      <c r="FM86" s="31"/>
      <c r="FN86" s="31"/>
      <c r="FO86" s="31"/>
      <c r="FP86" s="31"/>
      <c r="FQ86" s="31"/>
      <c r="FR86" s="31"/>
      <c r="FS86" s="31"/>
      <c r="FT86" s="31"/>
      <c r="FU86" s="31"/>
      <c r="FV86" s="31"/>
      <c r="FW86" s="31"/>
      <c r="FX86" s="31"/>
      <c r="FY86" s="31"/>
      <c r="FZ86" s="31"/>
      <c r="GA86" s="31"/>
      <c r="GB86" s="31"/>
      <c r="GC86" s="31"/>
      <c r="GD86" s="31"/>
      <c r="GE86" s="31"/>
      <c r="GF86" s="31"/>
      <c r="GG86" s="31"/>
      <c r="GH86" s="31"/>
      <c r="GI86" s="31"/>
      <c r="GJ86" s="31"/>
      <c r="GK86" s="31"/>
      <c r="GL86" s="31"/>
      <c r="GM86" s="31"/>
      <c r="GN86" s="31"/>
      <c r="GO86" s="31"/>
      <c r="GP86" s="31"/>
      <c r="GQ86" s="31"/>
      <c r="GR86" s="31"/>
      <c r="GS86" s="31"/>
      <c r="GT86" s="31"/>
      <c r="GU86" s="31"/>
      <c r="GV86" s="31"/>
      <c r="GW86" s="31"/>
      <c r="GX86" s="31"/>
      <c r="GY86" s="31"/>
      <c r="GZ86" s="31"/>
      <c r="HA86" s="31"/>
      <c r="HB86" s="31"/>
      <c r="HC86" s="31"/>
      <c r="HD86" s="31"/>
      <c r="HE86" s="31"/>
      <c r="HF86" s="31"/>
      <c r="HG86" s="31"/>
      <c r="HH86" s="31"/>
      <c r="HI86" s="31"/>
      <c r="HJ86" s="31"/>
      <c r="HK86" s="31"/>
      <c r="HL86" s="31"/>
      <c r="HM86" s="31"/>
      <c r="HN86" s="31"/>
      <c r="HO86" s="31"/>
      <c r="HP86" s="31"/>
      <c r="HQ86" s="31"/>
      <c r="HR86" s="31"/>
      <c r="HS86" s="31"/>
      <c r="HT86" s="31"/>
      <c r="HU86" s="31"/>
      <c r="HV86" s="31"/>
      <c r="HW86" s="31"/>
      <c r="HX86" s="31"/>
      <c r="HY86" s="31"/>
      <c r="HZ86" s="31"/>
      <c r="IA86" s="31"/>
      <c r="IB86" s="31"/>
      <c r="IC86" s="31"/>
      <c r="ID86" s="31"/>
      <c r="IE86" s="31"/>
      <c r="IF86" s="31"/>
      <c r="IG86" s="31"/>
      <c r="IH86" s="31"/>
      <c r="II86" s="31"/>
      <c r="IJ86" s="31"/>
      <c r="IK86" s="31"/>
      <c r="IL86" s="54"/>
      <c r="IM86" s="48"/>
      <c r="IN86" s="48">
        <v>3</v>
      </c>
      <c r="IO86" s="31"/>
      <c r="IP86" s="31"/>
      <c r="IQ86" s="54" t="s">
        <v>98</v>
      </c>
      <c r="IR86" s="48">
        <v>3</v>
      </c>
      <c r="IS86" s="42"/>
      <c r="IT86" s="42"/>
      <c r="IU86" s="42"/>
    </row>
    <row r="87" spans="1:255" ht="13.5" customHeight="1" x14ac:dyDescent="0.2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c r="EC87" s="31"/>
      <c r="ED87" s="31"/>
      <c r="EE87" s="31"/>
      <c r="EF87" s="31"/>
      <c r="EG87" s="31"/>
      <c r="EH87" s="31"/>
      <c r="EI87" s="31"/>
      <c r="EJ87" s="31"/>
      <c r="EK87" s="31"/>
      <c r="EL87" s="31"/>
      <c r="EM87" s="31"/>
      <c r="EN87" s="31"/>
      <c r="EO87" s="31"/>
      <c r="EP87" s="31"/>
      <c r="EQ87" s="31"/>
      <c r="ER87" s="31"/>
      <c r="ES87" s="31"/>
      <c r="ET87" s="31"/>
      <c r="EU87" s="31"/>
      <c r="EV87" s="31"/>
      <c r="EW87" s="31"/>
      <c r="EX87" s="31"/>
      <c r="EY87" s="31"/>
      <c r="EZ87" s="31"/>
      <c r="FA87" s="31"/>
      <c r="FB87" s="31"/>
      <c r="FC87" s="31"/>
      <c r="FD87" s="31"/>
      <c r="FE87" s="31"/>
      <c r="FF87" s="31"/>
      <c r="FG87" s="31"/>
      <c r="FH87" s="31"/>
      <c r="FI87" s="31"/>
      <c r="FJ87" s="31"/>
      <c r="FK87" s="31"/>
      <c r="FL87" s="31"/>
      <c r="FM87" s="31"/>
      <c r="FN87" s="31"/>
      <c r="FO87" s="31"/>
      <c r="FP87" s="31"/>
      <c r="FQ87" s="31"/>
      <c r="FR87" s="31"/>
      <c r="FS87" s="31"/>
      <c r="FT87" s="31"/>
      <c r="FU87" s="31"/>
      <c r="FV87" s="31"/>
      <c r="FW87" s="31"/>
      <c r="FX87" s="31"/>
      <c r="FY87" s="31"/>
      <c r="FZ87" s="31"/>
      <c r="GA87" s="31"/>
      <c r="GB87" s="31"/>
      <c r="GC87" s="31"/>
      <c r="GD87" s="31"/>
      <c r="GE87" s="31"/>
      <c r="GF87" s="31"/>
      <c r="GG87" s="31"/>
      <c r="GH87" s="31"/>
      <c r="GI87" s="31"/>
      <c r="GJ87" s="31"/>
      <c r="GK87" s="31"/>
      <c r="GL87" s="31"/>
      <c r="GM87" s="31"/>
      <c r="GN87" s="31"/>
      <c r="GO87" s="31"/>
      <c r="GP87" s="31"/>
      <c r="GQ87" s="31"/>
      <c r="GR87" s="31"/>
      <c r="GS87" s="31"/>
      <c r="GT87" s="31"/>
      <c r="GU87" s="31"/>
      <c r="GV87" s="31"/>
      <c r="GW87" s="31"/>
      <c r="GX87" s="31"/>
      <c r="GY87" s="31"/>
      <c r="GZ87" s="31"/>
      <c r="HA87" s="31"/>
      <c r="HB87" s="31"/>
      <c r="HC87" s="31"/>
      <c r="HD87" s="31"/>
      <c r="HE87" s="31"/>
      <c r="HF87" s="31"/>
      <c r="HG87" s="31"/>
      <c r="HH87" s="31"/>
      <c r="HI87" s="31"/>
      <c r="HJ87" s="31"/>
      <c r="HK87" s="31"/>
      <c r="HL87" s="31"/>
      <c r="HM87" s="31"/>
      <c r="HN87" s="31"/>
      <c r="HO87" s="31"/>
      <c r="HP87" s="31"/>
      <c r="HQ87" s="31"/>
      <c r="HR87" s="31"/>
      <c r="HS87" s="31"/>
      <c r="HT87" s="31"/>
      <c r="HU87" s="31"/>
      <c r="HV87" s="31"/>
      <c r="HW87" s="31"/>
      <c r="HX87" s="31"/>
      <c r="HY87" s="31"/>
      <c r="HZ87" s="31"/>
      <c r="IA87" s="31"/>
      <c r="IB87" s="31"/>
      <c r="IC87" s="31"/>
      <c r="ID87" s="31"/>
      <c r="IE87" s="31"/>
      <c r="IF87" s="31"/>
      <c r="IG87" s="31"/>
      <c r="IH87" s="31"/>
      <c r="II87" s="31"/>
      <c r="IJ87" s="31"/>
      <c r="IK87" s="31"/>
      <c r="IL87" s="54"/>
      <c r="IM87" s="48"/>
      <c r="IN87" s="48">
        <v>4</v>
      </c>
      <c r="IO87" s="31"/>
      <c r="IP87" s="31"/>
      <c r="IQ87" s="54" t="s">
        <v>99</v>
      </c>
      <c r="IR87" s="48">
        <v>4</v>
      </c>
      <c r="IS87" s="42"/>
      <c r="IT87" s="42"/>
      <c r="IU87" s="42"/>
    </row>
    <row r="88" spans="1:255" ht="13.5" customHeight="1" x14ac:dyDescent="0.2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c r="EC88" s="31"/>
      <c r="ED88" s="31"/>
      <c r="EE88" s="31"/>
      <c r="EF88" s="31"/>
      <c r="EG88" s="31"/>
      <c r="EH88" s="31"/>
      <c r="EI88" s="31"/>
      <c r="EJ88" s="31"/>
      <c r="EK88" s="31"/>
      <c r="EL88" s="31"/>
      <c r="EM88" s="31"/>
      <c r="EN88" s="31"/>
      <c r="EO88" s="31"/>
      <c r="EP88" s="31"/>
      <c r="EQ88" s="31"/>
      <c r="ER88" s="31"/>
      <c r="ES88" s="31"/>
      <c r="ET88" s="31"/>
      <c r="EU88" s="31"/>
      <c r="EV88" s="31"/>
      <c r="EW88" s="31"/>
      <c r="EX88" s="31"/>
      <c r="EY88" s="31"/>
      <c r="EZ88" s="31"/>
      <c r="FA88" s="31"/>
      <c r="FB88" s="31"/>
      <c r="FC88" s="31"/>
      <c r="FD88" s="31"/>
      <c r="FE88" s="31"/>
      <c r="FF88" s="31"/>
      <c r="FG88" s="31"/>
      <c r="FH88" s="31"/>
      <c r="FI88" s="31"/>
      <c r="FJ88" s="31"/>
      <c r="FK88" s="31"/>
      <c r="FL88" s="31"/>
      <c r="FM88" s="31"/>
      <c r="FN88" s="31"/>
      <c r="FO88" s="31"/>
      <c r="FP88" s="31"/>
      <c r="FQ88" s="31"/>
      <c r="FR88" s="31"/>
      <c r="FS88" s="31"/>
      <c r="FT88" s="31"/>
      <c r="FU88" s="31"/>
      <c r="FV88" s="31"/>
      <c r="FW88" s="31"/>
      <c r="FX88" s="31"/>
      <c r="FY88" s="31"/>
      <c r="FZ88" s="31"/>
      <c r="GA88" s="31"/>
      <c r="GB88" s="31"/>
      <c r="GC88" s="31"/>
      <c r="GD88" s="31"/>
      <c r="GE88" s="31"/>
      <c r="GF88" s="31"/>
      <c r="GG88" s="31"/>
      <c r="GH88" s="31"/>
      <c r="GI88" s="31"/>
      <c r="GJ88" s="31"/>
      <c r="GK88" s="31"/>
      <c r="GL88" s="31"/>
      <c r="GM88" s="31"/>
      <c r="GN88" s="31"/>
      <c r="GO88" s="31"/>
      <c r="GP88" s="31"/>
      <c r="GQ88" s="31"/>
      <c r="GR88" s="31"/>
      <c r="GS88" s="31"/>
      <c r="GT88" s="31"/>
      <c r="GU88" s="31"/>
      <c r="GV88" s="31"/>
      <c r="GW88" s="31"/>
      <c r="GX88" s="31"/>
      <c r="GY88" s="31"/>
      <c r="GZ88" s="31"/>
      <c r="HA88" s="31"/>
      <c r="HB88" s="31"/>
      <c r="HC88" s="31"/>
      <c r="HD88" s="31"/>
      <c r="HE88" s="31"/>
      <c r="HF88" s="31"/>
      <c r="HG88" s="31"/>
      <c r="HH88" s="31"/>
      <c r="HI88" s="31"/>
      <c r="HJ88" s="31"/>
      <c r="HK88" s="31"/>
      <c r="HL88" s="31"/>
      <c r="HM88" s="31"/>
      <c r="HN88" s="31"/>
      <c r="HO88" s="31"/>
      <c r="HP88" s="31"/>
      <c r="HQ88" s="31"/>
      <c r="HR88" s="31"/>
      <c r="HS88" s="31"/>
      <c r="HT88" s="31"/>
      <c r="HU88" s="31"/>
      <c r="HV88" s="31"/>
      <c r="HW88" s="31"/>
      <c r="HX88" s="31"/>
      <c r="HY88" s="31"/>
      <c r="HZ88" s="31"/>
      <c r="IA88" s="31"/>
      <c r="IB88" s="31"/>
      <c r="IC88" s="31"/>
      <c r="ID88" s="31"/>
      <c r="IE88" s="31"/>
      <c r="IF88" s="31"/>
      <c r="IG88" s="31"/>
      <c r="IH88" s="31"/>
      <c r="II88" s="31"/>
      <c r="IJ88" s="31"/>
      <c r="IK88" s="31"/>
      <c r="IL88" s="54"/>
      <c r="IM88" s="48"/>
      <c r="IN88" s="48">
        <v>5</v>
      </c>
      <c r="IO88" s="31"/>
      <c r="IP88" s="31"/>
      <c r="IQ88" s="54" t="s">
        <v>100</v>
      </c>
      <c r="IR88" s="48">
        <v>5</v>
      </c>
      <c r="IS88" s="42"/>
      <c r="IT88" s="42"/>
      <c r="IU88" s="42"/>
    </row>
    <row r="89" spans="1:255" ht="13.5" customHeight="1" x14ac:dyDescent="0.2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c r="FE89" s="31"/>
      <c r="FF89" s="31"/>
      <c r="FG89" s="31"/>
      <c r="FH89" s="31"/>
      <c r="FI89" s="31"/>
      <c r="FJ89" s="31"/>
      <c r="FK89" s="31"/>
      <c r="FL89" s="31"/>
      <c r="FM89" s="31"/>
      <c r="FN89" s="31"/>
      <c r="FO89" s="31"/>
      <c r="FP89" s="31"/>
      <c r="FQ89" s="31"/>
      <c r="FR89" s="31"/>
      <c r="FS89" s="31"/>
      <c r="FT89" s="31"/>
      <c r="FU89" s="31"/>
      <c r="FV89" s="31"/>
      <c r="FW89" s="31"/>
      <c r="FX89" s="31"/>
      <c r="FY89" s="31"/>
      <c r="FZ89" s="31"/>
      <c r="GA89" s="31"/>
      <c r="GB89" s="31"/>
      <c r="GC89" s="31"/>
      <c r="GD89" s="31"/>
      <c r="GE89" s="31"/>
      <c r="GF89" s="31"/>
      <c r="GG89" s="31"/>
      <c r="GH89" s="31"/>
      <c r="GI89" s="31"/>
      <c r="GJ89" s="31"/>
      <c r="GK89" s="31"/>
      <c r="GL89" s="31"/>
      <c r="GM89" s="31"/>
      <c r="GN89" s="31"/>
      <c r="GO89" s="31"/>
      <c r="GP89" s="31"/>
      <c r="GQ89" s="31"/>
      <c r="GR89" s="31"/>
      <c r="GS89" s="31"/>
      <c r="GT89" s="31"/>
      <c r="GU89" s="31"/>
      <c r="GV89" s="31"/>
      <c r="GW89" s="31"/>
      <c r="GX89" s="31"/>
      <c r="GY89" s="31"/>
      <c r="GZ89" s="31"/>
      <c r="HA89" s="31"/>
      <c r="HB89" s="31"/>
      <c r="HC89" s="31"/>
      <c r="HD89" s="31"/>
      <c r="HE89" s="31"/>
      <c r="HF89" s="31"/>
      <c r="HG89" s="31"/>
      <c r="HH89" s="31"/>
      <c r="HI89" s="31"/>
      <c r="HJ89" s="31"/>
      <c r="HK89" s="31"/>
      <c r="HL89" s="31"/>
      <c r="HM89" s="31"/>
      <c r="HN89" s="31"/>
      <c r="HO89" s="31"/>
      <c r="HP89" s="31"/>
      <c r="HQ89" s="31"/>
      <c r="HR89" s="31"/>
      <c r="HS89" s="31"/>
      <c r="HT89" s="31"/>
      <c r="HU89" s="31"/>
      <c r="HV89" s="31"/>
      <c r="HW89" s="31"/>
      <c r="HX89" s="31"/>
      <c r="HY89" s="31"/>
      <c r="HZ89" s="31"/>
      <c r="IA89" s="31"/>
      <c r="IB89" s="31"/>
      <c r="IC89" s="31"/>
      <c r="ID89" s="31"/>
      <c r="IE89" s="31"/>
      <c r="IF89" s="31"/>
      <c r="IG89" s="31"/>
      <c r="IH89" s="31"/>
      <c r="II89" s="31"/>
      <c r="IJ89" s="31"/>
      <c r="IK89" s="31"/>
      <c r="IL89" s="54"/>
      <c r="IM89" s="48"/>
      <c r="IN89" s="48">
        <v>6</v>
      </c>
      <c r="IO89" s="31"/>
      <c r="IP89" s="31"/>
      <c r="IQ89" s="54" t="s">
        <v>101</v>
      </c>
      <c r="IR89" s="48">
        <v>6</v>
      </c>
      <c r="IS89" s="42"/>
      <c r="IT89" s="42"/>
      <c r="IU89" s="42"/>
    </row>
    <row r="90" spans="1:255" ht="13.5" customHeight="1" x14ac:dyDescent="0.2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c r="EC90" s="31"/>
      <c r="ED90" s="31"/>
      <c r="EE90" s="31"/>
      <c r="EF90" s="31"/>
      <c r="EG90" s="31"/>
      <c r="EH90" s="31"/>
      <c r="EI90" s="31"/>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c r="FO90" s="31"/>
      <c r="FP90" s="31"/>
      <c r="FQ90" s="31"/>
      <c r="FR90" s="31"/>
      <c r="FS90" s="31"/>
      <c r="FT90" s="31"/>
      <c r="FU90" s="31"/>
      <c r="FV90" s="31"/>
      <c r="FW90" s="31"/>
      <c r="FX90" s="31"/>
      <c r="FY90" s="31"/>
      <c r="FZ90" s="31"/>
      <c r="GA90" s="31"/>
      <c r="GB90" s="31"/>
      <c r="GC90" s="31"/>
      <c r="GD90" s="31"/>
      <c r="GE90" s="31"/>
      <c r="GF90" s="31"/>
      <c r="GG90" s="31"/>
      <c r="GH90" s="31"/>
      <c r="GI90" s="31"/>
      <c r="GJ90" s="31"/>
      <c r="GK90" s="31"/>
      <c r="GL90" s="31"/>
      <c r="GM90" s="31"/>
      <c r="GN90" s="31"/>
      <c r="GO90" s="31"/>
      <c r="GP90" s="31"/>
      <c r="GQ90" s="31"/>
      <c r="GR90" s="31"/>
      <c r="GS90" s="31"/>
      <c r="GT90" s="31"/>
      <c r="GU90" s="31"/>
      <c r="GV90" s="31"/>
      <c r="GW90" s="31"/>
      <c r="GX90" s="31"/>
      <c r="GY90" s="31"/>
      <c r="GZ90" s="31"/>
      <c r="HA90" s="31"/>
      <c r="HB90" s="31"/>
      <c r="HC90" s="31"/>
      <c r="HD90" s="31"/>
      <c r="HE90" s="31"/>
      <c r="HF90" s="31"/>
      <c r="HG90" s="31"/>
      <c r="HH90" s="31"/>
      <c r="HI90" s="31"/>
      <c r="HJ90" s="31"/>
      <c r="HK90" s="31"/>
      <c r="HL90" s="31"/>
      <c r="HM90" s="31"/>
      <c r="HN90" s="31"/>
      <c r="HO90" s="31"/>
      <c r="HP90" s="31"/>
      <c r="HQ90" s="31"/>
      <c r="HR90" s="31"/>
      <c r="HS90" s="31"/>
      <c r="HT90" s="31"/>
      <c r="HU90" s="31"/>
      <c r="HV90" s="31"/>
      <c r="HW90" s="31"/>
      <c r="HX90" s="31"/>
      <c r="HY90" s="31"/>
      <c r="HZ90" s="31"/>
      <c r="IA90" s="31"/>
      <c r="IB90" s="31"/>
      <c r="IC90" s="31"/>
      <c r="ID90" s="31"/>
      <c r="IE90" s="31"/>
      <c r="IF90" s="31"/>
      <c r="IG90" s="31"/>
      <c r="IH90" s="31"/>
      <c r="II90" s="31"/>
      <c r="IJ90" s="31"/>
      <c r="IK90" s="31"/>
      <c r="IL90" s="54"/>
      <c r="IM90" s="48"/>
      <c r="IN90" s="48">
        <v>33</v>
      </c>
      <c r="IO90" s="31"/>
      <c r="IP90" s="31"/>
      <c r="IQ90" s="54" t="s">
        <v>102</v>
      </c>
      <c r="IR90" s="48">
        <v>33</v>
      </c>
      <c r="IS90" s="42"/>
      <c r="IT90" s="42"/>
      <c r="IU90" s="42"/>
    </row>
    <row r="91" spans="1:255" ht="13.5" customHeight="1" x14ac:dyDescent="0.2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c r="DI91" s="31"/>
      <c r="DJ91" s="31"/>
      <c r="DK91" s="31"/>
      <c r="DL91" s="31"/>
      <c r="DM91" s="31"/>
      <c r="DN91" s="31"/>
      <c r="DO91" s="31"/>
      <c r="DP91" s="31"/>
      <c r="DQ91" s="31"/>
      <c r="DR91" s="31"/>
      <c r="DS91" s="31"/>
      <c r="DT91" s="31"/>
      <c r="DU91" s="31"/>
      <c r="DV91" s="31"/>
      <c r="DW91" s="31"/>
      <c r="DX91" s="31"/>
      <c r="DY91" s="31"/>
      <c r="DZ91" s="31"/>
      <c r="EA91" s="31"/>
      <c r="EB91" s="31"/>
      <c r="EC91" s="31"/>
      <c r="ED91" s="31"/>
      <c r="EE91" s="31"/>
      <c r="EF91" s="31"/>
      <c r="EG91" s="31"/>
      <c r="EH91" s="31"/>
      <c r="EI91" s="31"/>
      <c r="EJ91" s="31"/>
      <c r="EK91" s="31"/>
      <c r="EL91" s="31"/>
      <c r="EM91" s="31"/>
      <c r="EN91" s="31"/>
      <c r="EO91" s="31"/>
      <c r="EP91" s="31"/>
      <c r="EQ91" s="31"/>
      <c r="ER91" s="31"/>
      <c r="ES91" s="31"/>
      <c r="ET91" s="31"/>
      <c r="EU91" s="31"/>
      <c r="EV91" s="31"/>
      <c r="EW91" s="31"/>
      <c r="EX91" s="31"/>
      <c r="EY91" s="31"/>
      <c r="EZ91" s="31"/>
      <c r="FA91" s="31"/>
      <c r="FB91" s="31"/>
      <c r="FC91" s="31"/>
      <c r="FD91" s="31"/>
      <c r="FE91" s="31"/>
      <c r="FF91" s="31"/>
      <c r="FG91" s="31"/>
      <c r="FH91" s="31"/>
      <c r="FI91" s="31"/>
      <c r="FJ91" s="31"/>
      <c r="FK91" s="31"/>
      <c r="FL91" s="31"/>
      <c r="FM91" s="31"/>
      <c r="FN91" s="31"/>
      <c r="FO91" s="31"/>
      <c r="FP91" s="31"/>
      <c r="FQ91" s="31"/>
      <c r="FR91" s="31"/>
      <c r="FS91" s="31"/>
      <c r="FT91" s="31"/>
      <c r="FU91" s="31"/>
      <c r="FV91" s="31"/>
      <c r="FW91" s="31"/>
      <c r="FX91" s="31"/>
      <c r="FY91" s="31"/>
      <c r="FZ91" s="31"/>
      <c r="GA91" s="31"/>
      <c r="GB91" s="31"/>
      <c r="GC91" s="31"/>
      <c r="GD91" s="31"/>
      <c r="GE91" s="31"/>
      <c r="GF91" s="31"/>
      <c r="GG91" s="31"/>
      <c r="GH91" s="31"/>
      <c r="GI91" s="31"/>
      <c r="GJ91" s="31"/>
      <c r="GK91" s="31"/>
      <c r="GL91" s="31"/>
      <c r="GM91" s="31"/>
      <c r="GN91" s="31"/>
      <c r="GO91" s="31"/>
      <c r="GP91" s="31"/>
      <c r="GQ91" s="31"/>
      <c r="GR91" s="31"/>
      <c r="GS91" s="31"/>
      <c r="GT91" s="31"/>
      <c r="GU91" s="31"/>
      <c r="GV91" s="31"/>
      <c r="GW91" s="31"/>
      <c r="GX91" s="31"/>
      <c r="GY91" s="31"/>
      <c r="GZ91" s="31"/>
      <c r="HA91" s="31"/>
      <c r="HB91" s="31"/>
      <c r="HC91" s="31"/>
      <c r="HD91" s="31"/>
      <c r="HE91" s="31"/>
      <c r="HF91" s="31"/>
      <c r="HG91" s="31"/>
      <c r="HH91" s="31"/>
      <c r="HI91" s="31"/>
      <c r="HJ91" s="31"/>
      <c r="HK91" s="31"/>
      <c r="HL91" s="31"/>
      <c r="HM91" s="31"/>
      <c r="HN91" s="31"/>
      <c r="HO91" s="31"/>
      <c r="HP91" s="31"/>
      <c r="HQ91" s="31"/>
      <c r="HR91" s="31"/>
      <c r="HS91" s="31"/>
      <c r="HT91" s="31"/>
      <c r="HU91" s="31"/>
      <c r="HV91" s="31"/>
      <c r="HW91" s="31"/>
      <c r="HX91" s="31"/>
      <c r="HY91" s="31"/>
      <c r="HZ91" s="31"/>
      <c r="IA91" s="31"/>
      <c r="IB91" s="31"/>
      <c r="IC91" s="31"/>
      <c r="ID91" s="31"/>
      <c r="IE91" s="31"/>
      <c r="IF91" s="31"/>
      <c r="IG91" s="31"/>
      <c r="IH91" s="31"/>
      <c r="II91" s="31"/>
      <c r="IJ91" s="31"/>
      <c r="IK91" s="31"/>
      <c r="IL91" s="54"/>
      <c r="IM91" s="48"/>
      <c r="IN91" s="48">
        <v>7</v>
      </c>
      <c r="IO91" s="31"/>
      <c r="IP91" s="31"/>
      <c r="IQ91" s="54" t="s">
        <v>103</v>
      </c>
      <c r="IR91" s="48">
        <v>7</v>
      </c>
      <c r="IS91" s="42"/>
      <c r="IT91" s="42"/>
      <c r="IU91" s="42"/>
    </row>
    <row r="92" spans="1:255" ht="13.5" customHeight="1" x14ac:dyDescent="0.2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c r="DI92" s="31"/>
      <c r="DJ92" s="31"/>
      <c r="DK92" s="31"/>
      <c r="DL92" s="31"/>
      <c r="DM92" s="31"/>
      <c r="DN92" s="31"/>
      <c r="DO92" s="31"/>
      <c r="DP92" s="31"/>
      <c r="DQ92" s="31"/>
      <c r="DR92" s="31"/>
      <c r="DS92" s="31"/>
      <c r="DT92" s="31"/>
      <c r="DU92" s="31"/>
      <c r="DV92" s="31"/>
      <c r="DW92" s="31"/>
      <c r="DX92" s="31"/>
      <c r="DY92" s="31"/>
      <c r="DZ92" s="31"/>
      <c r="EA92" s="31"/>
      <c r="EB92" s="31"/>
      <c r="EC92" s="31"/>
      <c r="ED92" s="31"/>
      <c r="EE92" s="31"/>
      <c r="EF92" s="31"/>
      <c r="EG92" s="31"/>
      <c r="EH92" s="31"/>
      <c r="EI92" s="31"/>
      <c r="EJ92" s="31"/>
      <c r="EK92" s="31"/>
      <c r="EL92" s="31"/>
      <c r="EM92" s="31"/>
      <c r="EN92" s="31"/>
      <c r="EO92" s="31"/>
      <c r="EP92" s="31"/>
      <c r="EQ92" s="31"/>
      <c r="ER92" s="31"/>
      <c r="ES92" s="31"/>
      <c r="ET92" s="31"/>
      <c r="EU92" s="31"/>
      <c r="EV92" s="31"/>
      <c r="EW92" s="31"/>
      <c r="EX92" s="31"/>
      <c r="EY92" s="31"/>
      <c r="EZ92" s="31"/>
      <c r="FA92" s="31"/>
      <c r="FB92" s="31"/>
      <c r="FC92" s="31"/>
      <c r="FD92" s="31"/>
      <c r="FE92" s="31"/>
      <c r="FF92" s="31"/>
      <c r="FG92" s="31"/>
      <c r="FH92" s="31"/>
      <c r="FI92" s="31"/>
      <c r="FJ92" s="31"/>
      <c r="FK92" s="31"/>
      <c r="FL92" s="31"/>
      <c r="FM92" s="31"/>
      <c r="FN92" s="31"/>
      <c r="FO92" s="31"/>
      <c r="FP92" s="31"/>
      <c r="FQ92" s="31"/>
      <c r="FR92" s="31"/>
      <c r="FS92" s="31"/>
      <c r="FT92" s="31"/>
      <c r="FU92" s="31"/>
      <c r="FV92" s="31"/>
      <c r="FW92" s="31"/>
      <c r="FX92" s="31"/>
      <c r="FY92" s="31"/>
      <c r="FZ92" s="31"/>
      <c r="GA92" s="31"/>
      <c r="GB92" s="31"/>
      <c r="GC92" s="31"/>
      <c r="GD92" s="31"/>
      <c r="GE92" s="31"/>
      <c r="GF92" s="31"/>
      <c r="GG92" s="31"/>
      <c r="GH92" s="31"/>
      <c r="GI92" s="31"/>
      <c r="GJ92" s="31"/>
      <c r="GK92" s="31"/>
      <c r="GL92" s="31"/>
      <c r="GM92" s="31"/>
      <c r="GN92" s="31"/>
      <c r="GO92" s="31"/>
      <c r="GP92" s="31"/>
      <c r="GQ92" s="31"/>
      <c r="GR92" s="31"/>
      <c r="GS92" s="31"/>
      <c r="GT92" s="31"/>
      <c r="GU92" s="31"/>
      <c r="GV92" s="31"/>
      <c r="GW92" s="31"/>
      <c r="GX92" s="31"/>
      <c r="GY92" s="31"/>
      <c r="GZ92" s="31"/>
      <c r="HA92" s="31"/>
      <c r="HB92" s="31"/>
      <c r="HC92" s="31"/>
      <c r="HD92" s="31"/>
      <c r="HE92" s="31"/>
      <c r="HF92" s="31"/>
      <c r="HG92" s="31"/>
      <c r="HH92" s="31"/>
      <c r="HI92" s="31"/>
      <c r="HJ92" s="31"/>
      <c r="HK92" s="31"/>
      <c r="HL92" s="31"/>
      <c r="HM92" s="31"/>
      <c r="HN92" s="31"/>
      <c r="HO92" s="31"/>
      <c r="HP92" s="31"/>
      <c r="HQ92" s="31"/>
      <c r="HR92" s="31"/>
      <c r="HS92" s="31"/>
      <c r="HT92" s="31"/>
      <c r="HU92" s="31"/>
      <c r="HV92" s="31"/>
      <c r="HW92" s="31"/>
      <c r="HX92" s="31"/>
      <c r="HY92" s="31"/>
      <c r="HZ92" s="31"/>
      <c r="IA92" s="31"/>
      <c r="IB92" s="31"/>
      <c r="IC92" s="31"/>
      <c r="ID92" s="31"/>
      <c r="IE92" s="31"/>
      <c r="IF92" s="31"/>
      <c r="IG92" s="31"/>
      <c r="IH92" s="31"/>
      <c r="II92" s="31"/>
      <c r="IJ92" s="31"/>
      <c r="IK92" s="31"/>
      <c r="IL92" s="54"/>
      <c r="IM92" s="48"/>
      <c r="IN92" s="48">
        <v>8</v>
      </c>
      <c r="IO92" s="31"/>
      <c r="IP92" s="31"/>
      <c r="IQ92" s="54" t="s">
        <v>104</v>
      </c>
      <c r="IR92" s="48">
        <v>8</v>
      </c>
      <c r="IS92" s="42"/>
      <c r="IT92" s="42"/>
      <c r="IU92" s="42"/>
    </row>
    <row r="93" spans="1:255" ht="13.5" customHeight="1" x14ac:dyDescent="0.2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c r="EO93" s="31"/>
      <c r="EP93" s="31"/>
      <c r="EQ93" s="31"/>
      <c r="ER93" s="31"/>
      <c r="ES93" s="31"/>
      <c r="ET93" s="31"/>
      <c r="EU93" s="31"/>
      <c r="EV93" s="31"/>
      <c r="EW93" s="31"/>
      <c r="EX93" s="31"/>
      <c r="EY93" s="31"/>
      <c r="EZ93" s="31"/>
      <c r="FA93" s="31"/>
      <c r="FB93" s="31"/>
      <c r="FC93" s="31"/>
      <c r="FD93" s="31"/>
      <c r="FE93" s="31"/>
      <c r="FF93" s="31"/>
      <c r="FG93" s="31"/>
      <c r="FH93" s="31"/>
      <c r="FI93" s="31"/>
      <c r="FJ93" s="31"/>
      <c r="FK93" s="31"/>
      <c r="FL93" s="31"/>
      <c r="FM93" s="31"/>
      <c r="FN93" s="31"/>
      <c r="FO93" s="31"/>
      <c r="FP93" s="31"/>
      <c r="FQ93" s="31"/>
      <c r="FR93" s="31"/>
      <c r="FS93" s="31"/>
      <c r="FT93" s="31"/>
      <c r="FU93" s="31"/>
      <c r="FV93" s="31"/>
      <c r="FW93" s="31"/>
      <c r="FX93" s="31"/>
      <c r="FY93" s="31"/>
      <c r="FZ93" s="31"/>
      <c r="GA93" s="31"/>
      <c r="GB93" s="31"/>
      <c r="GC93" s="31"/>
      <c r="GD93" s="31"/>
      <c r="GE93" s="31"/>
      <c r="GF93" s="31"/>
      <c r="GG93" s="31"/>
      <c r="GH93" s="31"/>
      <c r="GI93" s="31"/>
      <c r="GJ93" s="31"/>
      <c r="GK93" s="31"/>
      <c r="GL93" s="31"/>
      <c r="GM93" s="31"/>
      <c r="GN93" s="31"/>
      <c r="GO93" s="31"/>
      <c r="GP93" s="31"/>
      <c r="GQ93" s="31"/>
      <c r="GR93" s="31"/>
      <c r="GS93" s="31"/>
      <c r="GT93" s="31"/>
      <c r="GU93" s="31"/>
      <c r="GV93" s="31"/>
      <c r="GW93" s="31"/>
      <c r="GX93" s="31"/>
      <c r="GY93" s="31"/>
      <c r="GZ93" s="31"/>
      <c r="HA93" s="31"/>
      <c r="HB93" s="31"/>
      <c r="HC93" s="31"/>
      <c r="HD93" s="31"/>
      <c r="HE93" s="31"/>
      <c r="HF93" s="31"/>
      <c r="HG93" s="31"/>
      <c r="HH93" s="31"/>
      <c r="HI93" s="31"/>
      <c r="HJ93" s="31"/>
      <c r="HK93" s="31"/>
      <c r="HL93" s="31"/>
      <c r="HM93" s="31"/>
      <c r="HN93" s="31"/>
      <c r="HO93" s="31"/>
      <c r="HP93" s="31"/>
      <c r="HQ93" s="31"/>
      <c r="HR93" s="31"/>
      <c r="HS93" s="31"/>
      <c r="HT93" s="31"/>
      <c r="HU93" s="31"/>
      <c r="HV93" s="31"/>
      <c r="HW93" s="31"/>
      <c r="HX93" s="31"/>
      <c r="HY93" s="31"/>
      <c r="HZ93" s="31"/>
      <c r="IA93" s="31"/>
      <c r="IB93" s="31"/>
      <c r="IC93" s="31"/>
      <c r="ID93" s="31"/>
      <c r="IE93" s="31"/>
      <c r="IF93" s="31"/>
      <c r="IG93" s="31"/>
      <c r="IH93" s="31"/>
      <c r="II93" s="31"/>
      <c r="IJ93" s="31"/>
      <c r="IK93" s="31"/>
      <c r="IL93" s="54"/>
      <c r="IM93" s="48"/>
      <c r="IN93" s="48">
        <v>9</v>
      </c>
      <c r="IO93" s="31"/>
      <c r="IP93" s="31"/>
      <c r="IQ93" s="54" t="s">
        <v>105</v>
      </c>
      <c r="IR93" s="48">
        <v>9</v>
      </c>
      <c r="IS93" s="42"/>
      <c r="IT93" s="42"/>
      <c r="IU93" s="42"/>
    </row>
    <row r="94" spans="1:255" ht="13.5" customHeight="1" x14ac:dyDescent="0.2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c r="EJ94" s="31"/>
      <c r="EK94" s="31"/>
      <c r="EL94" s="31"/>
      <c r="EM94" s="31"/>
      <c r="EN94" s="31"/>
      <c r="EO94" s="31"/>
      <c r="EP94" s="31"/>
      <c r="EQ94" s="31"/>
      <c r="ER94" s="31"/>
      <c r="ES94" s="31"/>
      <c r="ET94" s="31"/>
      <c r="EU94" s="31"/>
      <c r="EV94" s="31"/>
      <c r="EW94" s="31"/>
      <c r="EX94" s="31"/>
      <c r="EY94" s="31"/>
      <c r="EZ94" s="31"/>
      <c r="FA94" s="31"/>
      <c r="FB94" s="31"/>
      <c r="FC94" s="31"/>
      <c r="FD94" s="31"/>
      <c r="FE94" s="31"/>
      <c r="FF94" s="31"/>
      <c r="FG94" s="31"/>
      <c r="FH94" s="31"/>
      <c r="FI94" s="31"/>
      <c r="FJ94" s="31"/>
      <c r="FK94" s="31"/>
      <c r="FL94" s="31"/>
      <c r="FM94" s="31"/>
      <c r="FN94" s="31"/>
      <c r="FO94" s="31"/>
      <c r="FP94" s="31"/>
      <c r="FQ94" s="31"/>
      <c r="FR94" s="31"/>
      <c r="FS94" s="31"/>
      <c r="FT94" s="31"/>
      <c r="FU94" s="31"/>
      <c r="FV94" s="31"/>
      <c r="FW94" s="31"/>
      <c r="FX94" s="31"/>
      <c r="FY94" s="31"/>
      <c r="FZ94" s="31"/>
      <c r="GA94" s="31"/>
      <c r="GB94" s="31"/>
      <c r="GC94" s="31"/>
      <c r="GD94" s="31"/>
      <c r="GE94" s="31"/>
      <c r="GF94" s="31"/>
      <c r="GG94" s="31"/>
      <c r="GH94" s="31"/>
      <c r="GI94" s="31"/>
      <c r="GJ94" s="31"/>
      <c r="GK94" s="31"/>
      <c r="GL94" s="31"/>
      <c r="GM94" s="31"/>
      <c r="GN94" s="31"/>
      <c r="GO94" s="31"/>
      <c r="GP94" s="31"/>
      <c r="GQ94" s="31"/>
      <c r="GR94" s="31"/>
      <c r="GS94" s="31"/>
      <c r="GT94" s="31"/>
      <c r="GU94" s="31"/>
      <c r="GV94" s="31"/>
      <c r="GW94" s="31"/>
      <c r="GX94" s="31"/>
      <c r="GY94" s="31"/>
      <c r="GZ94" s="31"/>
      <c r="HA94" s="31"/>
      <c r="HB94" s="31"/>
      <c r="HC94" s="31"/>
      <c r="HD94" s="31"/>
      <c r="HE94" s="31"/>
      <c r="HF94" s="31"/>
      <c r="HG94" s="31"/>
      <c r="HH94" s="31"/>
      <c r="HI94" s="31"/>
      <c r="HJ94" s="31"/>
      <c r="HK94" s="31"/>
      <c r="HL94" s="31"/>
      <c r="HM94" s="31"/>
      <c r="HN94" s="31"/>
      <c r="HO94" s="31"/>
      <c r="HP94" s="31"/>
      <c r="HQ94" s="31"/>
      <c r="HR94" s="31"/>
      <c r="HS94" s="31"/>
      <c r="HT94" s="31"/>
      <c r="HU94" s="31"/>
      <c r="HV94" s="31"/>
      <c r="HW94" s="31"/>
      <c r="HX94" s="31"/>
      <c r="HY94" s="31"/>
      <c r="HZ94" s="31"/>
      <c r="IA94" s="31"/>
      <c r="IB94" s="31"/>
      <c r="IC94" s="31"/>
      <c r="ID94" s="31"/>
      <c r="IE94" s="31"/>
      <c r="IF94" s="31"/>
      <c r="IG94" s="31"/>
      <c r="IH94" s="31"/>
      <c r="II94" s="31"/>
      <c r="IJ94" s="31"/>
      <c r="IK94" s="31"/>
      <c r="IL94" s="54"/>
      <c r="IM94" s="48"/>
      <c r="IN94" s="48">
        <v>10</v>
      </c>
      <c r="IO94" s="31"/>
      <c r="IP94" s="31"/>
      <c r="IQ94" s="54" t="s">
        <v>106</v>
      </c>
      <c r="IR94" s="48">
        <v>10</v>
      </c>
      <c r="IS94" s="42"/>
      <c r="IT94" s="42"/>
      <c r="IU94" s="42"/>
    </row>
    <row r="95" spans="1:255" ht="13.5" customHeight="1" x14ac:dyDescent="0.2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c r="FR95" s="31"/>
      <c r="FS95" s="31"/>
      <c r="FT95" s="31"/>
      <c r="FU95" s="31"/>
      <c r="FV95" s="31"/>
      <c r="FW95" s="31"/>
      <c r="FX95" s="31"/>
      <c r="FY95" s="31"/>
      <c r="FZ95" s="31"/>
      <c r="GA95" s="31"/>
      <c r="GB95" s="31"/>
      <c r="GC95" s="31"/>
      <c r="GD95" s="31"/>
      <c r="GE95" s="31"/>
      <c r="GF95" s="31"/>
      <c r="GG95" s="31"/>
      <c r="GH95" s="31"/>
      <c r="GI95" s="31"/>
      <c r="GJ95" s="31"/>
      <c r="GK95" s="31"/>
      <c r="GL95" s="31"/>
      <c r="GM95" s="31"/>
      <c r="GN95" s="31"/>
      <c r="GO95" s="31"/>
      <c r="GP95" s="31"/>
      <c r="GQ95" s="31"/>
      <c r="GR95" s="31"/>
      <c r="GS95" s="31"/>
      <c r="GT95" s="31"/>
      <c r="GU95" s="31"/>
      <c r="GV95" s="31"/>
      <c r="GW95" s="31"/>
      <c r="GX95" s="31"/>
      <c r="GY95" s="31"/>
      <c r="GZ95" s="31"/>
      <c r="HA95" s="31"/>
      <c r="HB95" s="31"/>
      <c r="HC95" s="31"/>
      <c r="HD95" s="31"/>
      <c r="HE95" s="31"/>
      <c r="HF95" s="31"/>
      <c r="HG95" s="31"/>
      <c r="HH95" s="31"/>
      <c r="HI95" s="31"/>
      <c r="HJ95" s="31"/>
      <c r="HK95" s="31"/>
      <c r="HL95" s="31"/>
      <c r="HM95" s="31"/>
      <c r="HN95" s="31"/>
      <c r="HO95" s="31"/>
      <c r="HP95" s="31"/>
      <c r="HQ95" s="31"/>
      <c r="HR95" s="31"/>
      <c r="HS95" s="31"/>
      <c r="HT95" s="31"/>
      <c r="HU95" s="31"/>
      <c r="HV95" s="31"/>
      <c r="HW95" s="31"/>
      <c r="HX95" s="31"/>
      <c r="HY95" s="31"/>
      <c r="HZ95" s="31"/>
      <c r="IA95" s="31"/>
      <c r="IB95" s="31"/>
      <c r="IC95" s="31"/>
      <c r="ID95" s="31"/>
      <c r="IE95" s="31"/>
      <c r="IF95" s="31"/>
      <c r="IG95" s="31"/>
      <c r="IH95" s="31"/>
      <c r="II95" s="31"/>
      <c r="IJ95" s="31"/>
      <c r="IK95" s="31"/>
      <c r="IL95" s="54"/>
      <c r="IM95" s="48"/>
      <c r="IN95" s="48">
        <v>11</v>
      </c>
      <c r="IO95" s="31"/>
      <c r="IP95" s="31"/>
      <c r="IQ95" s="54" t="s">
        <v>107</v>
      </c>
      <c r="IR95" s="48">
        <v>11</v>
      </c>
      <c r="IS95" s="42"/>
      <c r="IT95" s="42"/>
      <c r="IU95" s="42"/>
    </row>
    <row r="96" spans="1:255" ht="13.5" customHeight="1" x14ac:dyDescent="0.2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c r="FR96" s="31"/>
      <c r="FS96" s="31"/>
      <c r="FT96" s="31"/>
      <c r="FU96" s="31"/>
      <c r="FV96" s="31"/>
      <c r="FW96" s="31"/>
      <c r="FX96" s="31"/>
      <c r="FY96" s="31"/>
      <c r="FZ96" s="31"/>
      <c r="GA96" s="31"/>
      <c r="GB96" s="31"/>
      <c r="GC96" s="31"/>
      <c r="GD96" s="31"/>
      <c r="GE96" s="31"/>
      <c r="GF96" s="31"/>
      <c r="GG96" s="31"/>
      <c r="GH96" s="31"/>
      <c r="GI96" s="31"/>
      <c r="GJ96" s="31"/>
      <c r="GK96" s="31"/>
      <c r="GL96" s="31"/>
      <c r="GM96" s="31"/>
      <c r="GN96" s="31"/>
      <c r="GO96" s="31"/>
      <c r="GP96" s="31"/>
      <c r="GQ96" s="31"/>
      <c r="GR96" s="31"/>
      <c r="GS96" s="31"/>
      <c r="GT96" s="31"/>
      <c r="GU96" s="31"/>
      <c r="GV96" s="31"/>
      <c r="GW96" s="31"/>
      <c r="GX96" s="31"/>
      <c r="GY96" s="31"/>
      <c r="GZ96" s="31"/>
      <c r="HA96" s="31"/>
      <c r="HB96" s="31"/>
      <c r="HC96" s="31"/>
      <c r="HD96" s="31"/>
      <c r="HE96" s="31"/>
      <c r="HF96" s="31"/>
      <c r="HG96" s="31"/>
      <c r="HH96" s="31"/>
      <c r="HI96" s="31"/>
      <c r="HJ96" s="31"/>
      <c r="HK96" s="31"/>
      <c r="HL96" s="31"/>
      <c r="HM96" s="31"/>
      <c r="HN96" s="31"/>
      <c r="HO96" s="31"/>
      <c r="HP96" s="31"/>
      <c r="HQ96" s="31"/>
      <c r="HR96" s="31"/>
      <c r="HS96" s="31"/>
      <c r="HT96" s="31"/>
      <c r="HU96" s="31"/>
      <c r="HV96" s="31"/>
      <c r="HW96" s="31"/>
      <c r="HX96" s="31"/>
      <c r="HY96" s="31"/>
      <c r="HZ96" s="31"/>
      <c r="IA96" s="31"/>
      <c r="IB96" s="31"/>
      <c r="IC96" s="31"/>
      <c r="ID96" s="31"/>
      <c r="IE96" s="31"/>
      <c r="IF96" s="31"/>
      <c r="IG96" s="31"/>
      <c r="IH96" s="31"/>
      <c r="II96" s="31"/>
      <c r="IJ96" s="31"/>
      <c r="IK96" s="31"/>
      <c r="IL96" s="54"/>
      <c r="IM96" s="48"/>
      <c r="IN96" s="48">
        <v>12</v>
      </c>
      <c r="IO96" s="31"/>
      <c r="IP96" s="31"/>
      <c r="IQ96" s="54" t="s">
        <v>108</v>
      </c>
      <c r="IR96" s="48">
        <v>12</v>
      </c>
      <c r="IS96" s="42"/>
      <c r="IT96" s="42"/>
      <c r="IU96" s="42"/>
    </row>
    <row r="97" spans="1:255" ht="13.5" customHeight="1" x14ac:dyDescent="0.2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c r="FR97" s="31"/>
      <c r="FS97" s="31"/>
      <c r="FT97" s="31"/>
      <c r="FU97" s="31"/>
      <c r="FV97" s="31"/>
      <c r="FW97" s="31"/>
      <c r="FX97" s="31"/>
      <c r="FY97" s="31"/>
      <c r="FZ97" s="31"/>
      <c r="GA97" s="31"/>
      <c r="GB97" s="31"/>
      <c r="GC97" s="31"/>
      <c r="GD97" s="31"/>
      <c r="GE97" s="31"/>
      <c r="GF97" s="31"/>
      <c r="GG97" s="31"/>
      <c r="GH97" s="31"/>
      <c r="GI97" s="31"/>
      <c r="GJ97" s="31"/>
      <c r="GK97" s="31"/>
      <c r="GL97" s="31"/>
      <c r="GM97" s="31"/>
      <c r="GN97" s="31"/>
      <c r="GO97" s="31"/>
      <c r="GP97" s="31"/>
      <c r="GQ97" s="31"/>
      <c r="GR97" s="31"/>
      <c r="GS97" s="31"/>
      <c r="GT97" s="31"/>
      <c r="GU97" s="31"/>
      <c r="GV97" s="31"/>
      <c r="GW97" s="31"/>
      <c r="GX97" s="31"/>
      <c r="GY97" s="31"/>
      <c r="GZ97" s="31"/>
      <c r="HA97" s="31"/>
      <c r="HB97" s="31"/>
      <c r="HC97" s="31"/>
      <c r="HD97" s="31"/>
      <c r="HE97" s="31"/>
      <c r="HF97" s="31"/>
      <c r="HG97" s="31"/>
      <c r="HH97" s="31"/>
      <c r="HI97" s="31"/>
      <c r="HJ97" s="31"/>
      <c r="HK97" s="31"/>
      <c r="HL97" s="31"/>
      <c r="HM97" s="31"/>
      <c r="HN97" s="31"/>
      <c r="HO97" s="31"/>
      <c r="HP97" s="31"/>
      <c r="HQ97" s="31"/>
      <c r="HR97" s="31"/>
      <c r="HS97" s="31"/>
      <c r="HT97" s="31"/>
      <c r="HU97" s="31"/>
      <c r="HV97" s="31"/>
      <c r="HW97" s="31"/>
      <c r="HX97" s="31"/>
      <c r="HY97" s="31"/>
      <c r="HZ97" s="31"/>
      <c r="IA97" s="31"/>
      <c r="IB97" s="31"/>
      <c r="IC97" s="31"/>
      <c r="ID97" s="31"/>
      <c r="IE97" s="31"/>
      <c r="IF97" s="31"/>
      <c r="IG97" s="31"/>
      <c r="IH97" s="31"/>
      <c r="II97" s="31"/>
      <c r="IJ97" s="31"/>
      <c r="IK97" s="31"/>
      <c r="IL97" s="54"/>
      <c r="IM97" s="48"/>
      <c r="IN97" s="48">
        <v>13</v>
      </c>
      <c r="IO97" s="31"/>
      <c r="IP97" s="31"/>
      <c r="IQ97" s="54" t="s">
        <v>109</v>
      </c>
      <c r="IR97" s="48">
        <v>13</v>
      </c>
      <c r="IS97" s="42"/>
      <c r="IT97" s="42"/>
      <c r="IU97" s="42"/>
    </row>
    <row r="98" spans="1:255" ht="13.5" customHeight="1" x14ac:dyDescent="0.2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1"/>
      <c r="FJ98" s="31"/>
      <c r="FK98" s="31"/>
      <c r="FL98" s="31"/>
      <c r="FM98" s="31"/>
      <c r="FN98" s="31"/>
      <c r="FO98" s="31"/>
      <c r="FP98" s="31"/>
      <c r="FQ98" s="31"/>
      <c r="FR98" s="31"/>
      <c r="FS98" s="31"/>
      <c r="FT98" s="31"/>
      <c r="FU98" s="31"/>
      <c r="FV98" s="31"/>
      <c r="FW98" s="31"/>
      <c r="FX98" s="31"/>
      <c r="FY98" s="31"/>
      <c r="FZ98" s="31"/>
      <c r="GA98" s="31"/>
      <c r="GB98" s="31"/>
      <c r="GC98" s="31"/>
      <c r="GD98" s="31"/>
      <c r="GE98" s="31"/>
      <c r="GF98" s="31"/>
      <c r="GG98" s="31"/>
      <c r="GH98" s="31"/>
      <c r="GI98" s="31"/>
      <c r="GJ98" s="31"/>
      <c r="GK98" s="31"/>
      <c r="GL98" s="31"/>
      <c r="GM98" s="31"/>
      <c r="GN98" s="31"/>
      <c r="GO98" s="31"/>
      <c r="GP98" s="31"/>
      <c r="GQ98" s="31"/>
      <c r="GR98" s="31"/>
      <c r="GS98" s="31"/>
      <c r="GT98" s="31"/>
      <c r="GU98" s="31"/>
      <c r="GV98" s="31"/>
      <c r="GW98" s="31"/>
      <c r="GX98" s="31"/>
      <c r="GY98" s="31"/>
      <c r="GZ98" s="31"/>
      <c r="HA98" s="31"/>
      <c r="HB98" s="31"/>
      <c r="HC98" s="31"/>
      <c r="HD98" s="31"/>
      <c r="HE98" s="31"/>
      <c r="HF98" s="31"/>
      <c r="HG98" s="31"/>
      <c r="HH98" s="31"/>
      <c r="HI98" s="31"/>
      <c r="HJ98" s="31"/>
      <c r="HK98" s="31"/>
      <c r="HL98" s="31"/>
      <c r="HM98" s="31"/>
      <c r="HN98" s="31"/>
      <c r="HO98" s="31"/>
      <c r="HP98" s="31"/>
      <c r="HQ98" s="31"/>
      <c r="HR98" s="31"/>
      <c r="HS98" s="31"/>
      <c r="HT98" s="31"/>
      <c r="HU98" s="31"/>
      <c r="HV98" s="31"/>
      <c r="HW98" s="31"/>
      <c r="HX98" s="31"/>
      <c r="HY98" s="31"/>
      <c r="HZ98" s="31"/>
      <c r="IA98" s="31"/>
      <c r="IB98" s="31"/>
      <c r="IC98" s="31"/>
      <c r="ID98" s="31"/>
      <c r="IE98" s="31"/>
      <c r="IF98" s="31"/>
      <c r="IG98" s="31"/>
      <c r="IH98" s="31"/>
      <c r="II98" s="31"/>
      <c r="IJ98" s="31"/>
      <c r="IK98" s="31"/>
      <c r="IL98" s="54"/>
      <c r="IM98" s="48"/>
      <c r="IN98" s="48">
        <v>14</v>
      </c>
      <c r="IO98" s="31"/>
      <c r="IP98" s="31"/>
      <c r="IQ98" s="54" t="s">
        <v>110</v>
      </c>
      <c r="IR98" s="48">
        <v>14</v>
      </c>
      <c r="IS98" s="42"/>
      <c r="IT98" s="42"/>
      <c r="IU98" s="42"/>
    </row>
    <row r="99" spans="1:255" ht="13.5" customHeight="1"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1"/>
      <c r="FJ99" s="31"/>
      <c r="FK99" s="31"/>
      <c r="FL99" s="31"/>
      <c r="FM99" s="31"/>
      <c r="FN99" s="31"/>
      <c r="FO99" s="31"/>
      <c r="FP99" s="31"/>
      <c r="FQ99" s="31"/>
      <c r="FR99" s="31"/>
      <c r="FS99" s="31"/>
      <c r="FT99" s="31"/>
      <c r="FU99" s="31"/>
      <c r="FV99" s="31"/>
      <c r="FW99" s="31"/>
      <c r="FX99" s="31"/>
      <c r="FY99" s="31"/>
      <c r="FZ99" s="31"/>
      <c r="GA99" s="31"/>
      <c r="GB99" s="31"/>
      <c r="GC99" s="31"/>
      <c r="GD99" s="31"/>
      <c r="GE99" s="31"/>
      <c r="GF99" s="31"/>
      <c r="GG99" s="31"/>
      <c r="GH99" s="31"/>
      <c r="GI99" s="31"/>
      <c r="GJ99" s="31"/>
      <c r="GK99" s="31"/>
      <c r="GL99" s="31"/>
      <c r="GM99" s="31"/>
      <c r="GN99" s="31"/>
      <c r="GO99" s="31"/>
      <c r="GP99" s="31"/>
      <c r="GQ99" s="31"/>
      <c r="GR99" s="31"/>
      <c r="GS99" s="31"/>
      <c r="GT99" s="31"/>
      <c r="GU99" s="31"/>
      <c r="GV99" s="31"/>
      <c r="GW99" s="31"/>
      <c r="GX99" s="31"/>
      <c r="GY99" s="31"/>
      <c r="GZ99" s="31"/>
      <c r="HA99" s="31"/>
      <c r="HB99" s="31"/>
      <c r="HC99" s="31"/>
      <c r="HD99" s="31"/>
      <c r="HE99" s="31"/>
      <c r="HF99" s="31"/>
      <c r="HG99" s="31"/>
      <c r="HH99" s="31"/>
      <c r="HI99" s="31"/>
      <c r="HJ99" s="31"/>
      <c r="HK99" s="31"/>
      <c r="HL99" s="31"/>
      <c r="HM99" s="31"/>
      <c r="HN99" s="31"/>
      <c r="HO99" s="31"/>
      <c r="HP99" s="31"/>
      <c r="HQ99" s="31"/>
      <c r="HR99" s="31"/>
      <c r="HS99" s="31"/>
      <c r="HT99" s="31"/>
      <c r="HU99" s="31"/>
      <c r="HV99" s="31"/>
      <c r="HW99" s="31"/>
      <c r="HX99" s="31"/>
      <c r="HY99" s="31"/>
      <c r="HZ99" s="31"/>
      <c r="IA99" s="31"/>
      <c r="IB99" s="31"/>
      <c r="IC99" s="31"/>
      <c r="ID99" s="31"/>
      <c r="IE99" s="31"/>
      <c r="IF99" s="31"/>
      <c r="IG99" s="31"/>
      <c r="IH99" s="31"/>
      <c r="II99" s="31"/>
      <c r="IJ99" s="31"/>
      <c r="IK99" s="31"/>
      <c r="IL99" s="54"/>
      <c r="IM99" s="48"/>
      <c r="IN99" s="48">
        <v>35</v>
      </c>
      <c r="IO99" s="31"/>
      <c r="IP99" s="31"/>
      <c r="IQ99" s="54" t="s">
        <v>111</v>
      </c>
      <c r="IR99" s="48">
        <v>35</v>
      </c>
      <c r="IS99" s="42"/>
      <c r="IT99" s="42"/>
      <c r="IU99" s="42"/>
    </row>
    <row r="100" spans="1:255" ht="13.5" customHeight="1"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1"/>
      <c r="FJ100" s="31"/>
      <c r="FK100" s="31"/>
      <c r="FL100" s="31"/>
      <c r="FM100" s="31"/>
      <c r="FN100" s="31"/>
      <c r="FO100" s="31"/>
      <c r="FP100" s="31"/>
      <c r="FQ100" s="31"/>
      <c r="FR100" s="31"/>
      <c r="FS100" s="31"/>
      <c r="FT100" s="31"/>
      <c r="FU100" s="31"/>
      <c r="FV100" s="31"/>
      <c r="FW100" s="31"/>
      <c r="FX100" s="31"/>
      <c r="FY100" s="31"/>
      <c r="FZ100" s="31"/>
      <c r="GA100" s="31"/>
      <c r="GB100" s="31"/>
      <c r="GC100" s="31"/>
      <c r="GD100" s="31"/>
      <c r="GE100" s="31"/>
      <c r="GF100" s="31"/>
      <c r="GG100" s="31"/>
      <c r="GH100" s="31"/>
      <c r="GI100" s="31"/>
      <c r="GJ100" s="31"/>
      <c r="GK100" s="31"/>
      <c r="GL100" s="31"/>
      <c r="GM100" s="31"/>
      <c r="GN100" s="31"/>
      <c r="GO100" s="31"/>
      <c r="GP100" s="31"/>
      <c r="GQ100" s="31"/>
      <c r="GR100" s="31"/>
      <c r="GS100" s="31"/>
      <c r="GT100" s="31"/>
      <c r="GU100" s="31"/>
      <c r="GV100" s="31"/>
      <c r="GW100" s="31"/>
      <c r="GX100" s="31"/>
      <c r="GY100" s="31"/>
      <c r="GZ100" s="31"/>
      <c r="HA100" s="31"/>
      <c r="HB100" s="31"/>
      <c r="HC100" s="31"/>
      <c r="HD100" s="31"/>
      <c r="HE100" s="31"/>
      <c r="HF100" s="31"/>
      <c r="HG100" s="31"/>
      <c r="HH100" s="31"/>
      <c r="HI100" s="31"/>
      <c r="HJ100" s="31"/>
      <c r="HK100" s="31"/>
      <c r="HL100" s="31"/>
      <c r="HM100" s="31"/>
      <c r="HN100" s="31"/>
      <c r="HO100" s="31"/>
      <c r="HP100" s="31"/>
      <c r="HQ100" s="31"/>
      <c r="HR100" s="31"/>
      <c r="HS100" s="31"/>
      <c r="HT100" s="31"/>
      <c r="HU100" s="31"/>
      <c r="HV100" s="31"/>
      <c r="HW100" s="31"/>
      <c r="HX100" s="31"/>
      <c r="HY100" s="31"/>
      <c r="HZ100" s="31"/>
      <c r="IA100" s="31"/>
      <c r="IB100" s="31"/>
      <c r="IC100" s="31"/>
      <c r="ID100" s="31"/>
      <c r="IE100" s="31"/>
      <c r="IF100" s="31"/>
      <c r="IG100" s="31"/>
      <c r="IH100" s="31"/>
      <c r="II100" s="31"/>
      <c r="IJ100" s="31"/>
      <c r="IK100" s="31"/>
      <c r="IL100" s="54"/>
      <c r="IM100" s="48"/>
      <c r="IN100" s="48">
        <v>15</v>
      </c>
      <c r="IO100" s="31"/>
      <c r="IP100" s="31"/>
      <c r="IQ100" s="54" t="s">
        <v>72</v>
      </c>
      <c r="IR100" s="48">
        <v>15</v>
      </c>
      <c r="IS100" s="42"/>
      <c r="IT100" s="42"/>
      <c r="IU100" s="42"/>
    </row>
    <row r="101" spans="1:255" ht="13.5" customHeight="1"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c r="EC101" s="31"/>
      <c r="ED101" s="31"/>
      <c r="EE101" s="31"/>
      <c r="EF101" s="31"/>
      <c r="EG101" s="31"/>
      <c r="EH101" s="31"/>
      <c r="EI101" s="31"/>
      <c r="EJ101" s="31"/>
      <c r="EK101" s="31"/>
      <c r="EL101" s="31"/>
      <c r="EM101" s="31"/>
      <c r="EN101" s="31"/>
      <c r="EO101" s="31"/>
      <c r="EP101" s="31"/>
      <c r="EQ101" s="31"/>
      <c r="ER101" s="31"/>
      <c r="ES101" s="31"/>
      <c r="ET101" s="31"/>
      <c r="EU101" s="31"/>
      <c r="EV101" s="31"/>
      <c r="EW101" s="31"/>
      <c r="EX101" s="31"/>
      <c r="EY101" s="31"/>
      <c r="EZ101" s="31"/>
      <c r="FA101" s="31"/>
      <c r="FB101" s="31"/>
      <c r="FC101" s="31"/>
      <c r="FD101" s="31"/>
      <c r="FE101" s="31"/>
      <c r="FF101" s="31"/>
      <c r="FG101" s="31"/>
      <c r="FH101" s="31"/>
      <c r="FI101" s="31"/>
      <c r="FJ101" s="31"/>
      <c r="FK101" s="31"/>
      <c r="FL101" s="31"/>
      <c r="FM101" s="31"/>
      <c r="FN101" s="31"/>
      <c r="FO101" s="31"/>
      <c r="FP101" s="31"/>
      <c r="FQ101" s="31"/>
      <c r="FR101" s="31"/>
      <c r="FS101" s="31"/>
      <c r="FT101" s="31"/>
      <c r="FU101" s="31"/>
      <c r="FV101" s="31"/>
      <c r="FW101" s="31"/>
      <c r="FX101" s="31"/>
      <c r="FY101" s="31"/>
      <c r="FZ101" s="31"/>
      <c r="GA101" s="31"/>
      <c r="GB101" s="31"/>
      <c r="GC101" s="31"/>
      <c r="GD101" s="31"/>
      <c r="GE101" s="31"/>
      <c r="GF101" s="31"/>
      <c r="GG101" s="31"/>
      <c r="GH101" s="31"/>
      <c r="GI101" s="31"/>
      <c r="GJ101" s="31"/>
      <c r="GK101" s="31"/>
      <c r="GL101" s="31"/>
      <c r="GM101" s="31"/>
      <c r="GN101" s="31"/>
      <c r="GO101" s="31"/>
      <c r="GP101" s="31"/>
      <c r="GQ101" s="31"/>
      <c r="GR101" s="31"/>
      <c r="GS101" s="31"/>
      <c r="GT101" s="31"/>
      <c r="GU101" s="31"/>
      <c r="GV101" s="31"/>
      <c r="GW101" s="31"/>
      <c r="GX101" s="31"/>
      <c r="GY101" s="31"/>
      <c r="GZ101" s="31"/>
      <c r="HA101" s="31"/>
      <c r="HB101" s="31"/>
      <c r="HC101" s="31"/>
      <c r="HD101" s="31"/>
      <c r="HE101" s="31"/>
      <c r="HF101" s="31"/>
      <c r="HG101" s="31"/>
      <c r="HH101" s="31"/>
      <c r="HI101" s="31"/>
      <c r="HJ101" s="31"/>
      <c r="HK101" s="31"/>
      <c r="HL101" s="31"/>
      <c r="HM101" s="31"/>
      <c r="HN101" s="31"/>
      <c r="HO101" s="31"/>
      <c r="HP101" s="31"/>
      <c r="HQ101" s="31"/>
      <c r="HR101" s="31"/>
      <c r="HS101" s="31"/>
      <c r="HT101" s="31"/>
      <c r="HU101" s="31"/>
      <c r="HV101" s="31"/>
      <c r="HW101" s="31"/>
      <c r="HX101" s="31"/>
      <c r="HY101" s="31"/>
      <c r="HZ101" s="31"/>
      <c r="IA101" s="31"/>
      <c r="IB101" s="31"/>
      <c r="IC101" s="31"/>
      <c r="ID101" s="31"/>
      <c r="IE101" s="31"/>
      <c r="IF101" s="31"/>
      <c r="IG101" s="31"/>
      <c r="IH101" s="31"/>
      <c r="II101" s="31"/>
      <c r="IJ101" s="31"/>
      <c r="IK101" s="31"/>
      <c r="IL101" s="54"/>
      <c r="IM101" s="48"/>
      <c r="IN101" s="48">
        <v>16</v>
      </c>
      <c r="IO101" s="31"/>
      <c r="IP101" s="31"/>
      <c r="IQ101" s="54" t="s">
        <v>112</v>
      </c>
      <c r="IR101" s="48">
        <v>16</v>
      </c>
      <c r="IS101" s="42"/>
      <c r="IT101" s="42"/>
      <c r="IU101" s="42"/>
    </row>
    <row r="102" spans="1:255" ht="13.5" customHeight="1" x14ac:dyDescent="0.2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c r="EC102" s="31"/>
      <c r="ED102" s="31"/>
      <c r="EE102" s="31"/>
      <c r="EF102" s="31"/>
      <c r="EG102" s="31"/>
      <c r="EH102" s="31"/>
      <c r="EI102" s="31"/>
      <c r="EJ102" s="31"/>
      <c r="EK102" s="31"/>
      <c r="EL102" s="31"/>
      <c r="EM102" s="31"/>
      <c r="EN102" s="31"/>
      <c r="EO102" s="31"/>
      <c r="EP102" s="31"/>
      <c r="EQ102" s="31"/>
      <c r="ER102" s="31"/>
      <c r="ES102" s="31"/>
      <c r="ET102" s="31"/>
      <c r="EU102" s="31"/>
      <c r="EV102" s="31"/>
      <c r="EW102" s="31"/>
      <c r="EX102" s="31"/>
      <c r="EY102" s="31"/>
      <c r="EZ102" s="31"/>
      <c r="FA102" s="31"/>
      <c r="FB102" s="31"/>
      <c r="FC102" s="31"/>
      <c r="FD102" s="31"/>
      <c r="FE102" s="31"/>
      <c r="FF102" s="31"/>
      <c r="FG102" s="31"/>
      <c r="FH102" s="31"/>
      <c r="FI102" s="31"/>
      <c r="FJ102" s="31"/>
      <c r="FK102" s="31"/>
      <c r="FL102" s="31"/>
      <c r="FM102" s="31"/>
      <c r="FN102" s="31"/>
      <c r="FO102" s="31"/>
      <c r="FP102" s="31"/>
      <c r="FQ102" s="31"/>
      <c r="FR102" s="31"/>
      <c r="FS102" s="31"/>
      <c r="FT102" s="31"/>
      <c r="FU102" s="31"/>
      <c r="FV102" s="31"/>
      <c r="FW102" s="31"/>
      <c r="FX102" s="31"/>
      <c r="FY102" s="31"/>
      <c r="FZ102" s="31"/>
      <c r="GA102" s="31"/>
      <c r="GB102" s="31"/>
      <c r="GC102" s="31"/>
      <c r="GD102" s="31"/>
      <c r="GE102" s="31"/>
      <c r="GF102" s="31"/>
      <c r="GG102" s="31"/>
      <c r="GH102" s="31"/>
      <c r="GI102" s="31"/>
      <c r="GJ102" s="31"/>
      <c r="GK102" s="31"/>
      <c r="GL102" s="31"/>
      <c r="GM102" s="31"/>
      <c r="GN102" s="31"/>
      <c r="GO102" s="31"/>
      <c r="GP102" s="31"/>
      <c r="GQ102" s="31"/>
      <c r="GR102" s="31"/>
      <c r="GS102" s="31"/>
      <c r="GT102" s="31"/>
      <c r="GU102" s="31"/>
      <c r="GV102" s="31"/>
      <c r="GW102" s="31"/>
      <c r="GX102" s="31"/>
      <c r="GY102" s="31"/>
      <c r="GZ102" s="31"/>
      <c r="HA102" s="31"/>
      <c r="HB102" s="31"/>
      <c r="HC102" s="31"/>
      <c r="HD102" s="31"/>
      <c r="HE102" s="31"/>
      <c r="HF102" s="31"/>
      <c r="HG102" s="31"/>
      <c r="HH102" s="31"/>
      <c r="HI102" s="31"/>
      <c r="HJ102" s="31"/>
      <c r="HK102" s="31"/>
      <c r="HL102" s="31"/>
      <c r="HM102" s="31"/>
      <c r="HN102" s="31"/>
      <c r="HO102" s="31"/>
      <c r="HP102" s="31"/>
      <c r="HQ102" s="31"/>
      <c r="HR102" s="31"/>
      <c r="HS102" s="31"/>
      <c r="HT102" s="31"/>
      <c r="HU102" s="31"/>
      <c r="HV102" s="31"/>
      <c r="HW102" s="31"/>
      <c r="HX102" s="31"/>
      <c r="HY102" s="31"/>
      <c r="HZ102" s="31"/>
      <c r="IA102" s="31"/>
      <c r="IB102" s="31"/>
      <c r="IC102" s="31"/>
      <c r="ID102" s="31"/>
      <c r="IE102" s="31"/>
      <c r="IF102" s="31"/>
      <c r="IG102" s="31"/>
      <c r="IH102" s="31"/>
      <c r="II102" s="31"/>
      <c r="IJ102" s="31"/>
      <c r="IK102" s="31"/>
      <c r="IL102" s="54"/>
      <c r="IM102" s="48"/>
      <c r="IN102" s="48">
        <v>17</v>
      </c>
      <c r="IO102" s="31"/>
      <c r="IP102" s="31"/>
      <c r="IQ102" s="54" t="s">
        <v>113</v>
      </c>
      <c r="IR102" s="48">
        <v>17</v>
      </c>
      <c r="IS102" s="42"/>
      <c r="IT102" s="42"/>
      <c r="IU102" s="42"/>
    </row>
    <row r="103" spans="1:255" ht="13.5" customHeight="1" x14ac:dyDescent="0.2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c r="EC103" s="31"/>
      <c r="ED103" s="31"/>
      <c r="EE103" s="31"/>
      <c r="EF103" s="31"/>
      <c r="EG103" s="31"/>
      <c r="EH103" s="31"/>
      <c r="EI103" s="31"/>
      <c r="EJ103" s="31"/>
      <c r="EK103" s="31"/>
      <c r="EL103" s="31"/>
      <c r="EM103" s="31"/>
      <c r="EN103" s="31"/>
      <c r="EO103" s="31"/>
      <c r="EP103" s="31"/>
      <c r="EQ103" s="31"/>
      <c r="ER103" s="31"/>
      <c r="ES103" s="31"/>
      <c r="ET103" s="31"/>
      <c r="EU103" s="31"/>
      <c r="EV103" s="31"/>
      <c r="EW103" s="31"/>
      <c r="EX103" s="31"/>
      <c r="EY103" s="31"/>
      <c r="EZ103" s="31"/>
      <c r="FA103" s="31"/>
      <c r="FB103" s="31"/>
      <c r="FC103" s="31"/>
      <c r="FD103" s="31"/>
      <c r="FE103" s="31"/>
      <c r="FF103" s="31"/>
      <c r="FG103" s="31"/>
      <c r="FH103" s="31"/>
      <c r="FI103" s="31"/>
      <c r="FJ103" s="31"/>
      <c r="FK103" s="31"/>
      <c r="FL103" s="31"/>
      <c r="FM103" s="31"/>
      <c r="FN103" s="31"/>
      <c r="FO103" s="31"/>
      <c r="FP103" s="31"/>
      <c r="FQ103" s="31"/>
      <c r="FR103" s="31"/>
      <c r="FS103" s="31"/>
      <c r="FT103" s="31"/>
      <c r="FU103" s="31"/>
      <c r="FV103" s="31"/>
      <c r="FW103" s="31"/>
      <c r="FX103" s="31"/>
      <c r="FY103" s="31"/>
      <c r="FZ103" s="31"/>
      <c r="GA103" s="31"/>
      <c r="GB103" s="31"/>
      <c r="GC103" s="31"/>
      <c r="GD103" s="31"/>
      <c r="GE103" s="31"/>
      <c r="GF103" s="31"/>
      <c r="GG103" s="31"/>
      <c r="GH103" s="31"/>
      <c r="GI103" s="31"/>
      <c r="GJ103" s="31"/>
      <c r="GK103" s="31"/>
      <c r="GL103" s="31"/>
      <c r="GM103" s="31"/>
      <c r="GN103" s="31"/>
      <c r="GO103" s="31"/>
      <c r="GP103" s="31"/>
      <c r="GQ103" s="31"/>
      <c r="GR103" s="31"/>
      <c r="GS103" s="31"/>
      <c r="GT103" s="31"/>
      <c r="GU103" s="31"/>
      <c r="GV103" s="31"/>
      <c r="GW103" s="31"/>
      <c r="GX103" s="31"/>
      <c r="GY103" s="31"/>
      <c r="GZ103" s="31"/>
      <c r="HA103" s="31"/>
      <c r="HB103" s="31"/>
      <c r="HC103" s="31"/>
      <c r="HD103" s="31"/>
      <c r="HE103" s="31"/>
      <c r="HF103" s="31"/>
      <c r="HG103" s="31"/>
      <c r="HH103" s="31"/>
      <c r="HI103" s="31"/>
      <c r="HJ103" s="31"/>
      <c r="HK103" s="31"/>
      <c r="HL103" s="31"/>
      <c r="HM103" s="31"/>
      <c r="HN103" s="31"/>
      <c r="HO103" s="31"/>
      <c r="HP103" s="31"/>
      <c r="HQ103" s="31"/>
      <c r="HR103" s="31"/>
      <c r="HS103" s="31"/>
      <c r="HT103" s="31"/>
      <c r="HU103" s="31"/>
      <c r="HV103" s="31"/>
      <c r="HW103" s="31"/>
      <c r="HX103" s="31"/>
      <c r="HY103" s="31"/>
      <c r="HZ103" s="31"/>
      <c r="IA103" s="31"/>
      <c r="IB103" s="31"/>
      <c r="IC103" s="31"/>
      <c r="ID103" s="31"/>
      <c r="IE103" s="31"/>
      <c r="IF103" s="31"/>
      <c r="IG103" s="31"/>
      <c r="IH103" s="31"/>
      <c r="II103" s="31"/>
      <c r="IJ103" s="31"/>
      <c r="IK103" s="31"/>
      <c r="IL103" s="54"/>
      <c r="IM103" s="48"/>
      <c r="IN103" s="48">
        <v>18</v>
      </c>
      <c r="IO103" s="31"/>
      <c r="IP103" s="31"/>
      <c r="IQ103" s="54" t="s">
        <v>114</v>
      </c>
      <c r="IR103" s="48">
        <v>18</v>
      </c>
      <c r="IS103" s="42"/>
      <c r="IT103" s="42"/>
      <c r="IU103" s="42"/>
    </row>
    <row r="104" spans="1:255" ht="13.5" customHeight="1" x14ac:dyDescent="0.2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c r="EC104" s="31"/>
      <c r="ED104" s="31"/>
      <c r="EE104" s="31"/>
      <c r="EF104" s="31"/>
      <c r="EG104" s="31"/>
      <c r="EH104" s="31"/>
      <c r="EI104" s="31"/>
      <c r="EJ104" s="31"/>
      <c r="EK104" s="31"/>
      <c r="EL104" s="31"/>
      <c r="EM104" s="31"/>
      <c r="EN104" s="31"/>
      <c r="EO104" s="31"/>
      <c r="EP104" s="31"/>
      <c r="EQ104" s="31"/>
      <c r="ER104" s="31"/>
      <c r="ES104" s="31"/>
      <c r="ET104" s="31"/>
      <c r="EU104" s="31"/>
      <c r="EV104" s="31"/>
      <c r="EW104" s="31"/>
      <c r="EX104" s="31"/>
      <c r="EY104" s="31"/>
      <c r="EZ104" s="31"/>
      <c r="FA104" s="31"/>
      <c r="FB104" s="31"/>
      <c r="FC104" s="31"/>
      <c r="FD104" s="31"/>
      <c r="FE104" s="31"/>
      <c r="FF104" s="31"/>
      <c r="FG104" s="31"/>
      <c r="FH104" s="31"/>
      <c r="FI104" s="31"/>
      <c r="FJ104" s="31"/>
      <c r="FK104" s="31"/>
      <c r="FL104" s="31"/>
      <c r="FM104" s="31"/>
      <c r="FN104" s="31"/>
      <c r="FO104" s="31"/>
      <c r="FP104" s="31"/>
      <c r="FQ104" s="31"/>
      <c r="FR104" s="31"/>
      <c r="FS104" s="31"/>
      <c r="FT104" s="31"/>
      <c r="FU104" s="31"/>
      <c r="FV104" s="31"/>
      <c r="FW104" s="31"/>
      <c r="FX104" s="31"/>
      <c r="FY104" s="31"/>
      <c r="FZ104" s="31"/>
      <c r="GA104" s="31"/>
      <c r="GB104" s="31"/>
      <c r="GC104" s="31"/>
      <c r="GD104" s="31"/>
      <c r="GE104" s="31"/>
      <c r="GF104" s="31"/>
      <c r="GG104" s="31"/>
      <c r="GH104" s="31"/>
      <c r="GI104" s="31"/>
      <c r="GJ104" s="31"/>
      <c r="GK104" s="31"/>
      <c r="GL104" s="31"/>
      <c r="GM104" s="31"/>
      <c r="GN104" s="31"/>
      <c r="GO104" s="31"/>
      <c r="GP104" s="31"/>
      <c r="GQ104" s="31"/>
      <c r="GR104" s="31"/>
      <c r="GS104" s="31"/>
      <c r="GT104" s="31"/>
      <c r="GU104" s="31"/>
      <c r="GV104" s="31"/>
      <c r="GW104" s="31"/>
      <c r="GX104" s="31"/>
      <c r="GY104" s="31"/>
      <c r="GZ104" s="31"/>
      <c r="HA104" s="31"/>
      <c r="HB104" s="31"/>
      <c r="HC104" s="31"/>
      <c r="HD104" s="31"/>
      <c r="HE104" s="31"/>
      <c r="HF104" s="31"/>
      <c r="HG104" s="31"/>
      <c r="HH104" s="31"/>
      <c r="HI104" s="31"/>
      <c r="HJ104" s="31"/>
      <c r="HK104" s="31"/>
      <c r="HL104" s="31"/>
      <c r="HM104" s="31"/>
      <c r="HN104" s="31"/>
      <c r="HO104" s="31"/>
      <c r="HP104" s="31"/>
      <c r="HQ104" s="31"/>
      <c r="HR104" s="31"/>
      <c r="HS104" s="31"/>
      <c r="HT104" s="31"/>
      <c r="HU104" s="31"/>
      <c r="HV104" s="31"/>
      <c r="HW104" s="31"/>
      <c r="HX104" s="31"/>
      <c r="HY104" s="31"/>
      <c r="HZ104" s="31"/>
      <c r="IA104" s="31"/>
      <c r="IB104" s="31"/>
      <c r="IC104" s="31"/>
      <c r="ID104" s="31"/>
      <c r="IE104" s="31"/>
      <c r="IF104" s="31"/>
      <c r="IG104" s="31"/>
      <c r="IH104" s="31"/>
      <c r="II104" s="31"/>
      <c r="IJ104" s="31"/>
      <c r="IK104" s="31"/>
      <c r="IL104" s="54"/>
      <c r="IM104" s="48"/>
      <c r="IN104" s="48">
        <v>19</v>
      </c>
      <c r="IO104" s="31"/>
      <c r="IP104" s="31"/>
      <c r="IQ104" s="54" t="s">
        <v>115</v>
      </c>
      <c r="IR104" s="48">
        <v>19</v>
      </c>
      <c r="IS104" s="42"/>
      <c r="IT104" s="42"/>
      <c r="IU104" s="42"/>
    </row>
    <row r="105" spans="1:255" ht="13.5" customHeight="1" x14ac:dyDescent="0.2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31"/>
      <c r="EQ105" s="31"/>
      <c r="ER105" s="31"/>
      <c r="ES105" s="31"/>
      <c r="ET105" s="31"/>
      <c r="EU105" s="31"/>
      <c r="EV105" s="31"/>
      <c r="EW105" s="31"/>
      <c r="EX105" s="31"/>
      <c r="EY105" s="31"/>
      <c r="EZ105" s="31"/>
      <c r="FA105" s="31"/>
      <c r="FB105" s="31"/>
      <c r="FC105" s="31"/>
      <c r="FD105" s="31"/>
      <c r="FE105" s="31"/>
      <c r="FF105" s="31"/>
      <c r="FG105" s="31"/>
      <c r="FH105" s="31"/>
      <c r="FI105" s="31"/>
      <c r="FJ105" s="31"/>
      <c r="FK105" s="31"/>
      <c r="FL105" s="31"/>
      <c r="FM105" s="31"/>
      <c r="FN105" s="31"/>
      <c r="FO105" s="31"/>
      <c r="FP105" s="31"/>
      <c r="FQ105" s="31"/>
      <c r="FR105" s="31"/>
      <c r="FS105" s="31"/>
      <c r="FT105" s="31"/>
      <c r="FU105" s="31"/>
      <c r="FV105" s="31"/>
      <c r="FW105" s="31"/>
      <c r="FX105" s="31"/>
      <c r="FY105" s="31"/>
      <c r="FZ105" s="31"/>
      <c r="GA105" s="31"/>
      <c r="GB105" s="31"/>
      <c r="GC105" s="31"/>
      <c r="GD105" s="31"/>
      <c r="GE105" s="31"/>
      <c r="GF105" s="31"/>
      <c r="GG105" s="31"/>
      <c r="GH105" s="31"/>
      <c r="GI105" s="31"/>
      <c r="GJ105" s="31"/>
      <c r="GK105" s="31"/>
      <c r="GL105" s="31"/>
      <c r="GM105" s="31"/>
      <c r="GN105" s="31"/>
      <c r="GO105" s="31"/>
      <c r="GP105" s="31"/>
      <c r="GQ105" s="31"/>
      <c r="GR105" s="31"/>
      <c r="GS105" s="31"/>
      <c r="GT105" s="31"/>
      <c r="GU105" s="31"/>
      <c r="GV105" s="31"/>
      <c r="GW105" s="31"/>
      <c r="GX105" s="31"/>
      <c r="GY105" s="31"/>
      <c r="GZ105" s="31"/>
      <c r="HA105" s="31"/>
      <c r="HB105" s="31"/>
      <c r="HC105" s="31"/>
      <c r="HD105" s="31"/>
      <c r="HE105" s="31"/>
      <c r="HF105" s="31"/>
      <c r="HG105" s="31"/>
      <c r="HH105" s="31"/>
      <c r="HI105" s="31"/>
      <c r="HJ105" s="31"/>
      <c r="HK105" s="31"/>
      <c r="HL105" s="31"/>
      <c r="HM105" s="31"/>
      <c r="HN105" s="31"/>
      <c r="HO105" s="31"/>
      <c r="HP105" s="31"/>
      <c r="HQ105" s="31"/>
      <c r="HR105" s="31"/>
      <c r="HS105" s="31"/>
      <c r="HT105" s="31"/>
      <c r="HU105" s="31"/>
      <c r="HV105" s="31"/>
      <c r="HW105" s="31"/>
      <c r="HX105" s="31"/>
      <c r="HY105" s="31"/>
      <c r="HZ105" s="31"/>
      <c r="IA105" s="31"/>
      <c r="IB105" s="31"/>
      <c r="IC105" s="31"/>
      <c r="ID105" s="31"/>
      <c r="IE105" s="31"/>
      <c r="IF105" s="31"/>
      <c r="IG105" s="31"/>
      <c r="IH105" s="31"/>
      <c r="II105" s="31"/>
      <c r="IJ105" s="31"/>
      <c r="IK105" s="31"/>
      <c r="IL105" s="54"/>
      <c r="IM105" s="48"/>
      <c r="IN105" s="48">
        <v>20</v>
      </c>
      <c r="IO105" s="31"/>
      <c r="IP105" s="31"/>
      <c r="IQ105" s="54" t="s">
        <v>116</v>
      </c>
      <c r="IR105" s="48">
        <v>20</v>
      </c>
      <c r="IS105" s="42"/>
      <c r="IT105" s="42"/>
      <c r="IU105" s="42"/>
    </row>
    <row r="106" spans="1:255" ht="13.5" customHeight="1" x14ac:dyDescent="0.2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c r="DZ106" s="31"/>
      <c r="EA106" s="31"/>
      <c r="EB106" s="31"/>
      <c r="EC106" s="31"/>
      <c r="ED106" s="31"/>
      <c r="EE106" s="31"/>
      <c r="EF106" s="31"/>
      <c r="EG106" s="31"/>
      <c r="EH106" s="31"/>
      <c r="EI106" s="31"/>
      <c r="EJ106" s="31"/>
      <c r="EK106" s="31"/>
      <c r="EL106" s="31"/>
      <c r="EM106" s="31"/>
      <c r="EN106" s="31"/>
      <c r="EO106" s="31"/>
      <c r="EP106" s="31"/>
      <c r="EQ106" s="31"/>
      <c r="ER106" s="31"/>
      <c r="ES106" s="31"/>
      <c r="ET106" s="31"/>
      <c r="EU106" s="31"/>
      <c r="EV106" s="31"/>
      <c r="EW106" s="31"/>
      <c r="EX106" s="31"/>
      <c r="EY106" s="31"/>
      <c r="EZ106" s="31"/>
      <c r="FA106" s="31"/>
      <c r="FB106" s="31"/>
      <c r="FC106" s="31"/>
      <c r="FD106" s="31"/>
      <c r="FE106" s="31"/>
      <c r="FF106" s="31"/>
      <c r="FG106" s="31"/>
      <c r="FH106" s="31"/>
      <c r="FI106" s="31"/>
      <c r="FJ106" s="31"/>
      <c r="FK106" s="31"/>
      <c r="FL106" s="31"/>
      <c r="FM106" s="31"/>
      <c r="FN106" s="31"/>
      <c r="FO106" s="31"/>
      <c r="FP106" s="31"/>
      <c r="FQ106" s="31"/>
      <c r="FR106" s="31"/>
      <c r="FS106" s="31"/>
      <c r="FT106" s="31"/>
      <c r="FU106" s="31"/>
      <c r="FV106" s="31"/>
      <c r="FW106" s="31"/>
      <c r="FX106" s="31"/>
      <c r="FY106" s="31"/>
      <c r="FZ106" s="31"/>
      <c r="GA106" s="31"/>
      <c r="GB106" s="31"/>
      <c r="GC106" s="31"/>
      <c r="GD106" s="31"/>
      <c r="GE106" s="31"/>
      <c r="GF106" s="31"/>
      <c r="GG106" s="31"/>
      <c r="GH106" s="31"/>
      <c r="GI106" s="31"/>
      <c r="GJ106" s="31"/>
      <c r="GK106" s="31"/>
      <c r="GL106" s="31"/>
      <c r="GM106" s="31"/>
      <c r="GN106" s="31"/>
      <c r="GO106" s="31"/>
      <c r="GP106" s="31"/>
      <c r="GQ106" s="31"/>
      <c r="GR106" s="31"/>
      <c r="GS106" s="31"/>
      <c r="GT106" s="31"/>
      <c r="GU106" s="31"/>
      <c r="GV106" s="31"/>
      <c r="GW106" s="31"/>
      <c r="GX106" s="31"/>
      <c r="GY106" s="31"/>
      <c r="GZ106" s="31"/>
      <c r="HA106" s="31"/>
      <c r="HB106" s="31"/>
      <c r="HC106" s="31"/>
      <c r="HD106" s="31"/>
      <c r="HE106" s="31"/>
      <c r="HF106" s="31"/>
      <c r="HG106" s="31"/>
      <c r="HH106" s="31"/>
      <c r="HI106" s="31"/>
      <c r="HJ106" s="31"/>
      <c r="HK106" s="31"/>
      <c r="HL106" s="31"/>
      <c r="HM106" s="31"/>
      <c r="HN106" s="31"/>
      <c r="HO106" s="31"/>
      <c r="HP106" s="31"/>
      <c r="HQ106" s="31"/>
      <c r="HR106" s="31"/>
      <c r="HS106" s="31"/>
      <c r="HT106" s="31"/>
      <c r="HU106" s="31"/>
      <c r="HV106" s="31"/>
      <c r="HW106" s="31"/>
      <c r="HX106" s="31"/>
      <c r="HY106" s="31"/>
      <c r="HZ106" s="31"/>
      <c r="IA106" s="31"/>
      <c r="IB106" s="31"/>
      <c r="IC106" s="31"/>
      <c r="ID106" s="31"/>
      <c r="IE106" s="31"/>
      <c r="IF106" s="31"/>
      <c r="IG106" s="31"/>
      <c r="IH106" s="31"/>
      <c r="II106" s="31"/>
      <c r="IJ106" s="31"/>
      <c r="IK106" s="31"/>
      <c r="IL106" s="54"/>
      <c r="IM106" s="48"/>
      <c r="IN106" s="48">
        <v>21</v>
      </c>
      <c r="IO106" s="31"/>
      <c r="IP106" s="31"/>
      <c r="IQ106" s="54" t="s">
        <v>117</v>
      </c>
      <c r="IR106" s="48">
        <v>21</v>
      </c>
      <c r="IS106" s="42"/>
      <c r="IT106" s="42"/>
      <c r="IU106" s="42"/>
    </row>
    <row r="107" spans="1:255" ht="13.5" customHeight="1" x14ac:dyDescent="0.2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c r="DZ107" s="31"/>
      <c r="EA107" s="31"/>
      <c r="EB107" s="31"/>
      <c r="EC107" s="31"/>
      <c r="ED107" s="31"/>
      <c r="EE107" s="31"/>
      <c r="EF107" s="31"/>
      <c r="EG107" s="31"/>
      <c r="EH107" s="31"/>
      <c r="EI107" s="31"/>
      <c r="EJ107" s="31"/>
      <c r="EK107" s="31"/>
      <c r="EL107" s="31"/>
      <c r="EM107" s="31"/>
      <c r="EN107" s="31"/>
      <c r="EO107" s="31"/>
      <c r="EP107" s="31"/>
      <c r="EQ107" s="31"/>
      <c r="ER107" s="31"/>
      <c r="ES107" s="31"/>
      <c r="ET107" s="31"/>
      <c r="EU107" s="31"/>
      <c r="EV107" s="31"/>
      <c r="EW107" s="31"/>
      <c r="EX107" s="31"/>
      <c r="EY107" s="31"/>
      <c r="EZ107" s="31"/>
      <c r="FA107" s="31"/>
      <c r="FB107" s="31"/>
      <c r="FC107" s="31"/>
      <c r="FD107" s="31"/>
      <c r="FE107" s="31"/>
      <c r="FF107" s="31"/>
      <c r="FG107" s="31"/>
      <c r="FH107" s="31"/>
      <c r="FI107" s="31"/>
      <c r="FJ107" s="31"/>
      <c r="FK107" s="31"/>
      <c r="FL107" s="31"/>
      <c r="FM107" s="31"/>
      <c r="FN107" s="31"/>
      <c r="FO107" s="31"/>
      <c r="FP107" s="31"/>
      <c r="FQ107" s="31"/>
      <c r="FR107" s="31"/>
      <c r="FS107" s="31"/>
      <c r="FT107" s="31"/>
      <c r="FU107" s="31"/>
      <c r="FV107" s="31"/>
      <c r="FW107" s="31"/>
      <c r="FX107" s="31"/>
      <c r="FY107" s="31"/>
      <c r="FZ107" s="31"/>
      <c r="GA107" s="31"/>
      <c r="GB107" s="31"/>
      <c r="GC107" s="31"/>
      <c r="GD107" s="31"/>
      <c r="GE107" s="31"/>
      <c r="GF107" s="31"/>
      <c r="GG107" s="31"/>
      <c r="GH107" s="31"/>
      <c r="GI107" s="31"/>
      <c r="GJ107" s="31"/>
      <c r="GK107" s="31"/>
      <c r="GL107" s="31"/>
      <c r="GM107" s="31"/>
      <c r="GN107" s="31"/>
      <c r="GO107" s="31"/>
      <c r="GP107" s="31"/>
      <c r="GQ107" s="31"/>
      <c r="GR107" s="31"/>
      <c r="GS107" s="31"/>
      <c r="GT107" s="31"/>
      <c r="GU107" s="31"/>
      <c r="GV107" s="31"/>
      <c r="GW107" s="31"/>
      <c r="GX107" s="31"/>
      <c r="GY107" s="31"/>
      <c r="GZ107" s="31"/>
      <c r="HA107" s="31"/>
      <c r="HB107" s="31"/>
      <c r="HC107" s="31"/>
      <c r="HD107" s="31"/>
      <c r="HE107" s="31"/>
      <c r="HF107" s="31"/>
      <c r="HG107" s="31"/>
      <c r="HH107" s="31"/>
      <c r="HI107" s="31"/>
      <c r="HJ107" s="31"/>
      <c r="HK107" s="31"/>
      <c r="HL107" s="31"/>
      <c r="HM107" s="31"/>
      <c r="HN107" s="31"/>
      <c r="HO107" s="31"/>
      <c r="HP107" s="31"/>
      <c r="HQ107" s="31"/>
      <c r="HR107" s="31"/>
      <c r="HS107" s="31"/>
      <c r="HT107" s="31"/>
      <c r="HU107" s="31"/>
      <c r="HV107" s="31"/>
      <c r="HW107" s="31"/>
      <c r="HX107" s="31"/>
      <c r="HY107" s="31"/>
      <c r="HZ107" s="31"/>
      <c r="IA107" s="31"/>
      <c r="IB107" s="31"/>
      <c r="IC107" s="31"/>
      <c r="ID107" s="31"/>
      <c r="IE107" s="31"/>
      <c r="IF107" s="31"/>
      <c r="IG107" s="31"/>
      <c r="IH107" s="31"/>
      <c r="II107" s="31"/>
      <c r="IJ107" s="31"/>
      <c r="IK107" s="31"/>
      <c r="IL107" s="54"/>
      <c r="IM107" s="48"/>
      <c r="IN107" s="48">
        <v>22</v>
      </c>
      <c r="IO107" s="31"/>
      <c r="IP107" s="31"/>
      <c r="IQ107" s="54" t="s">
        <v>118</v>
      </c>
      <c r="IR107" s="48">
        <v>22</v>
      </c>
      <c r="IS107" s="42"/>
      <c r="IT107" s="42"/>
      <c r="IU107" s="42"/>
    </row>
    <row r="108" spans="1:255" ht="13.5" customHeight="1" x14ac:dyDescent="0.2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c r="EC108" s="31"/>
      <c r="ED108" s="31"/>
      <c r="EE108" s="31"/>
      <c r="EF108" s="31"/>
      <c r="EG108" s="31"/>
      <c r="EH108" s="31"/>
      <c r="EI108" s="31"/>
      <c r="EJ108" s="31"/>
      <c r="EK108" s="31"/>
      <c r="EL108" s="31"/>
      <c r="EM108" s="31"/>
      <c r="EN108" s="31"/>
      <c r="EO108" s="31"/>
      <c r="EP108" s="31"/>
      <c r="EQ108" s="31"/>
      <c r="ER108" s="31"/>
      <c r="ES108" s="31"/>
      <c r="ET108" s="31"/>
      <c r="EU108" s="31"/>
      <c r="EV108" s="31"/>
      <c r="EW108" s="31"/>
      <c r="EX108" s="31"/>
      <c r="EY108" s="31"/>
      <c r="EZ108" s="31"/>
      <c r="FA108" s="31"/>
      <c r="FB108" s="31"/>
      <c r="FC108" s="31"/>
      <c r="FD108" s="31"/>
      <c r="FE108" s="31"/>
      <c r="FF108" s="31"/>
      <c r="FG108" s="31"/>
      <c r="FH108" s="31"/>
      <c r="FI108" s="31"/>
      <c r="FJ108" s="31"/>
      <c r="FK108" s="31"/>
      <c r="FL108" s="31"/>
      <c r="FM108" s="31"/>
      <c r="FN108" s="31"/>
      <c r="FO108" s="31"/>
      <c r="FP108" s="31"/>
      <c r="FQ108" s="31"/>
      <c r="FR108" s="31"/>
      <c r="FS108" s="31"/>
      <c r="FT108" s="31"/>
      <c r="FU108" s="31"/>
      <c r="FV108" s="31"/>
      <c r="FW108" s="31"/>
      <c r="FX108" s="31"/>
      <c r="FY108" s="31"/>
      <c r="FZ108" s="31"/>
      <c r="GA108" s="31"/>
      <c r="GB108" s="31"/>
      <c r="GC108" s="31"/>
      <c r="GD108" s="31"/>
      <c r="GE108" s="31"/>
      <c r="GF108" s="31"/>
      <c r="GG108" s="31"/>
      <c r="GH108" s="31"/>
      <c r="GI108" s="31"/>
      <c r="GJ108" s="31"/>
      <c r="GK108" s="31"/>
      <c r="GL108" s="31"/>
      <c r="GM108" s="31"/>
      <c r="GN108" s="31"/>
      <c r="GO108" s="31"/>
      <c r="GP108" s="31"/>
      <c r="GQ108" s="31"/>
      <c r="GR108" s="31"/>
      <c r="GS108" s="31"/>
      <c r="GT108" s="31"/>
      <c r="GU108" s="31"/>
      <c r="GV108" s="31"/>
      <c r="GW108" s="31"/>
      <c r="GX108" s="31"/>
      <c r="GY108" s="31"/>
      <c r="GZ108" s="31"/>
      <c r="HA108" s="31"/>
      <c r="HB108" s="31"/>
      <c r="HC108" s="31"/>
      <c r="HD108" s="31"/>
      <c r="HE108" s="31"/>
      <c r="HF108" s="31"/>
      <c r="HG108" s="31"/>
      <c r="HH108" s="31"/>
      <c r="HI108" s="31"/>
      <c r="HJ108" s="31"/>
      <c r="HK108" s="31"/>
      <c r="HL108" s="31"/>
      <c r="HM108" s="31"/>
      <c r="HN108" s="31"/>
      <c r="HO108" s="31"/>
      <c r="HP108" s="31"/>
      <c r="HQ108" s="31"/>
      <c r="HR108" s="31"/>
      <c r="HS108" s="31"/>
      <c r="HT108" s="31"/>
      <c r="HU108" s="31"/>
      <c r="HV108" s="31"/>
      <c r="HW108" s="31"/>
      <c r="HX108" s="31"/>
      <c r="HY108" s="31"/>
      <c r="HZ108" s="31"/>
      <c r="IA108" s="31"/>
      <c r="IB108" s="31"/>
      <c r="IC108" s="31"/>
      <c r="ID108" s="31"/>
      <c r="IE108" s="31"/>
      <c r="IF108" s="31"/>
      <c r="IG108" s="31"/>
      <c r="IH108" s="31"/>
      <c r="II108" s="31"/>
      <c r="IJ108" s="31"/>
      <c r="IK108" s="31"/>
      <c r="IL108" s="54"/>
      <c r="IM108" s="48"/>
      <c r="IN108" s="48">
        <v>23</v>
      </c>
      <c r="IO108" s="31"/>
      <c r="IP108" s="31"/>
      <c r="IQ108" s="54" t="s">
        <v>119</v>
      </c>
      <c r="IR108" s="48">
        <v>23</v>
      </c>
      <c r="IS108" s="42"/>
      <c r="IT108" s="42"/>
      <c r="IU108" s="42"/>
    </row>
    <row r="109" spans="1:255" ht="13.5" customHeight="1" x14ac:dyDescent="0.2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c r="EC109" s="31"/>
      <c r="ED109" s="31"/>
      <c r="EE109" s="31"/>
      <c r="EF109" s="31"/>
      <c r="EG109" s="31"/>
      <c r="EH109" s="31"/>
      <c r="EI109" s="31"/>
      <c r="EJ109" s="31"/>
      <c r="EK109" s="31"/>
      <c r="EL109" s="31"/>
      <c r="EM109" s="31"/>
      <c r="EN109" s="31"/>
      <c r="EO109" s="31"/>
      <c r="EP109" s="31"/>
      <c r="EQ109" s="31"/>
      <c r="ER109" s="31"/>
      <c r="ES109" s="31"/>
      <c r="ET109" s="31"/>
      <c r="EU109" s="31"/>
      <c r="EV109" s="31"/>
      <c r="EW109" s="31"/>
      <c r="EX109" s="31"/>
      <c r="EY109" s="31"/>
      <c r="EZ109" s="31"/>
      <c r="FA109" s="31"/>
      <c r="FB109" s="31"/>
      <c r="FC109" s="31"/>
      <c r="FD109" s="31"/>
      <c r="FE109" s="31"/>
      <c r="FF109" s="31"/>
      <c r="FG109" s="31"/>
      <c r="FH109" s="31"/>
      <c r="FI109" s="31"/>
      <c r="FJ109" s="31"/>
      <c r="FK109" s="31"/>
      <c r="FL109" s="31"/>
      <c r="FM109" s="31"/>
      <c r="FN109" s="31"/>
      <c r="FO109" s="31"/>
      <c r="FP109" s="31"/>
      <c r="FQ109" s="31"/>
      <c r="FR109" s="31"/>
      <c r="FS109" s="31"/>
      <c r="FT109" s="31"/>
      <c r="FU109" s="31"/>
      <c r="FV109" s="31"/>
      <c r="FW109" s="31"/>
      <c r="FX109" s="31"/>
      <c r="FY109" s="31"/>
      <c r="FZ109" s="31"/>
      <c r="GA109" s="31"/>
      <c r="GB109" s="31"/>
      <c r="GC109" s="31"/>
      <c r="GD109" s="31"/>
      <c r="GE109" s="31"/>
      <c r="GF109" s="31"/>
      <c r="GG109" s="31"/>
      <c r="GH109" s="31"/>
      <c r="GI109" s="31"/>
      <c r="GJ109" s="31"/>
      <c r="GK109" s="31"/>
      <c r="GL109" s="31"/>
      <c r="GM109" s="31"/>
      <c r="GN109" s="31"/>
      <c r="GO109" s="31"/>
      <c r="GP109" s="31"/>
      <c r="GQ109" s="31"/>
      <c r="GR109" s="31"/>
      <c r="GS109" s="31"/>
      <c r="GT109" s="31"/>
      <c r="GU109" s="31"/>
      <c r="GV109" s="31"/>
      <c r="GW109" s="31"/>
      <c r="GX109" s="31"/>
      <c r="GY109" s="31"/>
      <c r="GZ109" s="31"/>
      <c r="HA109" s="31"/>
      <c r="HB109" s="31"/>
      <c r="HC109" s="31"/>
      <c r="HD109" s="31"/>
      <c r="HE109" s="31"/>
      <c r="HF109" s="31"/>
      <c r="HG109" s="31"/>
      <c r="HH109" s="31"/>
      <c r="HI109" s="31"/>
      <c r="HJ109" s="31"/>
      <c r="HK109" s="31"/>
      <c r="HL109" s="31"/>
      <c r="HM109" s="31"/>
      <c r="HN109" s="31"/>
      <c r="HO109" s="31"/>
      <c r="HP109" s="31"/>
      <c r="HQ109" s="31"/>
      <c r="HR109" s="31"/>
      <c r="HS109" s="31"/>
      <c r="HT109" s="31"/>
      <c r="HU109" s="31"/>
      <c r="HV109" s="31"/>
      <c r="HW109" s="31"/>
      <c r="HX109" s="31"/>
      <c r="HY109" s="31"/>
      <c r="HZ109" s="31"/>
      <c r="IA109" s="31"/>
      <c r="IB109" s="31"/>
      <c r="IC109" s="31"/>
      <c r="ID109" s="31"/>
      <c r="IE109" s="31"/>
      <c r="IF109" s="31"/>
      <c r="IG109" s="31"/>
      <c r="IH109" s="31"/>
      <c r="II109" s="31"/>
      <c r="IJ109" s="31"/>
      <c r="IK109" s="31"/>
      <c r="IL109" s="54"/>
      <c r="IM109" s="48"/>
      <c r="IN109" s="48">
        <v>24</v>
      </c>
      <c r="IO109" s="31"/>
      <c r="IP109" s="31"/>
      <c r="IQ109" s="54" t="s">
        <v>120</v>
      </c>
      <c r="IR109" s="48">
        <v>24</v>
      </c>
      <c r="IS109" s="42"/>
      <c r="IT109" s="42"/>
      <c r="IU109" s="42"/>
    </row>
    <row r="110" spans="1:255" ht="13.5" customHeight="1" x14ac:dyDescent="0.2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c r="EC110" s="31"/>
      <c r="ED110" s="31"/>
      <c r="EE110" s="31"/>
      <c r="EF110" s="31"/>
      <c r="EG110" s="31"/>
      <c r="EH110" s="31"/>
      <c r="EI110" s="31"/>
      <c r="EJ110" s="31"/>
      <c r="EK110" s="31"/>
      <c r="EL110" s="31"/>
      <c r="EM110" s="31"/>
      <c r="EN110" s="31"/>
      <c r="EO110" s="31"/>
      <c r="EP110" s="31"/>
      <c r="EQ110" s="31"/>
      <c r="ER110" s="31"/>
      <c r="ES110" s="31"/>
      <c r="ET110" s="31"/>
      <c r="EU110" s="31"/>
      <c r="EV110" s="31"/>
      <c r="EW110" s="31"/>
      <c r="EX110" s="31"/>
      <c r="EY110" s="31"/>
      <c r="EZ110" s="31"/>
      <c r="FA110" s="31"/>
      <c r="FB110" s="31"/>
      <c r="FC110" s="31"/>
      <c r="FD110" s="31"/>
      <c r="FE110" s="31"/>
      <c r="FF110" s="31"/>
      <c r="FG110" s="31"/>
      <c r="FH110" s="31"/>
      <c r="FI110" s="31"/>
      <c r="FJ110" s="31"/>
      <c r="FK110" s="31"/>
      <c r="FL110" s="31"/>
      <c r="FM110" s="31"/>
      <c r="FN110" s="31"/>
      <c r="FO110" s="31"/>
      <c r="FP110" s="31"/>
      <c r="FQ110" s="31"/>
      <c r="FR110" s="31"/>
      <c r="FS110" s="31"/>
      <c r="FT110" s="31"/>
      <c r="FU110" s="31"/>
      <c r="FV110" s="31"/>
      <c r="FW110" s="31"/>
      <c r="FX110" s="31"/>
      <c r="FY110" s="31"/>
      <c r="FZ110" s="31"/>
      <c r="GA110" s="31"/>
      <c r="GB110" s="31"/>
      <c r="GC110" s="31"/>
      <c r="GD110" s="31"/>
      <c r="GE110" s="31"/>
      <c r="GF110" s="31"/>
      <c r="GG110" s="31"/>
      <c r="GH110" s="31"/>
      <c r="GI110" s="31"/>
      <c r="GJ110" s="31"/>
      <c r="GK110" s="31"/>
      <c r="GL110" s="31"/>
      <c r="GM110" s="31"/>
      <c r="GN110" s="31"/>
      <c r="GO110" s="31"/>
      <c r="GP110" s="31"/>
      <c r="GQ110" s="31"/>
      <c r="GR110" s="31"/>
      <c r="GS110" s="31"/>
      <c r="GT110" s="31"/>
      <c r="GU110" s="31"/>
      <c r="GV110" s="31"/>
      <c r="GW110" s="31"/>
      <c r="GX110" s="31"/>
      <c r="GY110" s="31"/>
      <c r="GZ110" s="31"/>
      <c r="HA110" s="31"/>
      <c r="HB110" s="31"/>
      <c r="HC110" s="31"/>
      <c r="HD110" s="31"/>
      <c r="HE110" s="31"/>
      <c r="HF110" s="31"/>
      <c r="HG110" s="31"/>
      <c r="HH110" s="31"/>
      <c r="HI110" s="31"/>
      <c r="HJ110" s="31"/>
      <c r="HK110" s="31"/>
      <c r="HL110" s="31"/>
      <c r="HM110" s="31"/>
      <c r="HN110" s="31"/>
      <c r="HO110" s="31"/>
      <c r="HP110" s="31"/>
      <c r="HQ110" s="31"/>
      <c r="HR110" s="31"/>
      <c r="HS110" s="31"/>
      <c r="HT110" s="31"/>
      <c r="HU110" s="31"/>
      <c r="HV110" s="31"/>
      <c r="HW110" s="31"/>
      <c r="HX110" s="31"/>
      <c r="HY110" s="31"/>
      <c r="HZ110" s="31"/>
      <c r="IA110" s="31"/>
      <c r="IB110" s="31"/>
      <c r="IC110" s="31"/>
      <c r="ID110" s="31"/>
      <c r="IE110" s="31"/>
      <c r="IF110" s="31"/>
      <c r="IG110" s="31"/>
      <c r="IH110" s="31"/>
      <c r="II110" s="31"/>
      <c r="IJ110" s="31"/>
      <c r="IK110" s="31"/>
      <c r="IL110" s="54"/>
      <c r="IM110" s="48"/>
      <c r="IN110" s="48">
        <v>99</v>
      </c>
      <c r="IO110" s="31"/>
      <c r="IP110" s="31"/>
      <c r="IQ110" s="31" t="s">
        <v>121</v>
      </c>
      <c r="IR110" s="48">
        <v>99</v>
      </c>
      <c r="IS110" s="42"/>
      <c r="IT110" s="42"/>
      <c r="IU110" s="42"/>
    </row>
    <row r="111" spans="1:255" ht="13.5" customHeight="1" x14ac:dyDescent="0.2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c r="EC111" s="31"/>
      <c r="ED111" s="31"/>
      <c r="EE111" s="31"/>
      <c r="EF111" s="31"/>
      <c r="EG111" s="31"/>
      <c r="EH111" s="31"/>
      <c r="EI111" s="31"/>
      <c r="EJ111" s="31"/>
      <c r="EK111" s="31"/>
      <c r="EL111" s="31"/>
      <c r="EM111" s="31"/>
      <c r="EN111" s="31"/>
      <c r="EO111" s="31"/>
      <c r="EP111" s="31"/>
      <c r="EQ111" s="31"/>
      <c r="ER111" s="31"/>
      <c r="ES111" s="31"/>
      <c r="ET111" s="31"/>
      <c r="EU111" s="31"/>
      <c r="EV111" s="31"/>
      <c r="EW111" s="31"/>
      <c r="EX111" s="31"/>
      <c r="EY111" s="31"/>
      <c r="EZ111" s="31"/>
      <c r="FA111" s="31"/>
      <c r="FB111" s="31"/>
      <c r="FC111" s="31"/>
      <c r="FD111" s="31"/>
      <c r="FE111" s="31"/>
      <c r="FF111" s="31"/>
      <c r="FG111" s="31"/>
      <c r="FH111" s="31"/>
      <c r="FI111" s="31"/>
      <c r="FJ111" s="31"/>
      <c r="FK111" s="31"/>
      <c r="FL111" s="31"/>
      <c r="FM111" s="31"/>
      <c r="FN111" s="31"/>
      <c r="FO111" s="31"/>
      <c r="FP111" s="31"/>
      <c r="FQ111" s="31"/>
      <c r="FR111" s="31"/>
      <c r="FS111" s="31"/>
      <c r="FT111" s="31"/>
      <c r="FU111" s="31"/>
      <c r="FV111" s="31"/>
      <c r="FW111" s="31"/>
      <c r="FX111" s="31"/>
      <c r="FY111" s="31"/>
      <c r="FZ111" s="31"/>
      <c r="GA111" s="31"/>
      <c r="GB111" s="31"/>
      <c r="GC111" s="31"/>
      <c r="GD111" s="31"/>
      <c r="GE111" s="31"/>
      <c r="GF111" s="31"/>
      <c r="GG111" s="31"/>
      <c r="GH111" s="31"/>
      <c r="GI111" s="31"/>
      <c r="GJ111" s="31"/>
      <c r="GK111" s="31"/>
      <c r="GL111" s="31"/>
      <c r="GM111" s="31"/>
      <c r="GN111" s="31"/>
      <c r="GO111" s="31"/>
      <c r="GP111" s="31"/>
      <c r="GQ111" s="31"/>
      <c r="GR111" s="31"/>
      <c r="GS111" s="31"/>
      <c r="GT111" s="31"/>
      <c r="GU111" s="31"/>
      <c r="GV111" s="31"/>
      <c r="GW111" s="31"/>
      <c r="GX111" s="31"/>
      <c r="GY111" s="31"/>
      <c r="GZ111" s="31"/>
      <c r="HA111" s="31"/>
      <c r="HB111" s="31"/>
      <c r="HC111" s="31"/>
      <c r="HD111" s="31"/>
      <c r="HE111" s="31"/>
      <c r="HF111" s="31"/>
      <c r="HG111" s="31"/>
      <c r="HH111" s="31"/>
      <c r="HI111" s="31"/>
      <c r="HJ111" s="31"/>
      <c r="HK111" s="31"/>
      <c r="HL111" s="31"/>
      <c r="HM111" s="31"/>
      <c r="HN111" s="31"/>
      <c r="HO111" s="31"/>
      <c r="HP111" s="31"/>
      <c r="HQ111" s="31"/>
      <c r="HR111" s="31"/>
      <c r="HS111" s="31"/>
      <c r="HT111" s="31"/>
      <c r="HU111" s="31"/>
      <c r="HV111" s="31"/>
      <c r="HW111" s="31"/>
      <c r="HX111" s="31"/>
      <c r="HY111" s="31"/>
      <c r="HZ111" s="31"/>
      <c r="IA111" s="31"/>
      <c r="IB111" s="31"/>
      <c r="IC111" s="31"/>
      <c r="ID111" s="31"/>
      <c r="IE111" s="31"/>
      <c r="IF111" s="31"/>
      <c r="IG111" s="31"/>
      <c r="IH111" s="31"/>
      <c r="II111" s="31"/>
      <c r="IJ111" s="31"/>
      <c r="IK111" s="31"/>
      <c r="IL111" s="54"/>
      <c r="IM111" s="48"/>
      <c r="IN111" s="48">
        <v>25</v>
      </c>
      <c r="IO111" s="31"/>
      <c r="IP111" s="31"/>
      <c r="IQ111" s="54" t="s">
        <v>122</v>
      </c>
      <c r="IR111" s="48">
        <v>25</v>
      </c>
      <c r="IS111" s="42"/>
      <c r="IT111" s="42"/>
      <c r="IU111" s="42"/>
    </row>
    <row r="112" spans="1:255" ht="13.5" customHeight="1" x14ac:dyDescent="0.2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c r="EC112" s="31"/>
      <c r="ED112" s="31"/>
      <c r="EE112" s="31"/>
      <c r="EF112" s="31"/>
      <c r="EG112" s="31"/>
      <c r="EH112" s="31"/>
      <c r="EI112" s="31"/>
      <c r="EJ112" s="31"/>
      <c r="EK112" s="31"/>
      <c r="EL112" s="31"/>
      <c r="EM112" s="31"/>
      <c r="EN112" s="31"/>
      <c r="EO112" s="31"/>
      <c r="EP112" s="31"/>
      <c r="EQ112" s="31"/>
      <c r="ER112" s="31"/>
      <c r="ES112" s="31"/>
      <c r="ET112" s="31"/>
      <c r="EU112" s="31"/>
      <c r="EV112" s="31"/>
      <c r="EW112" s="31"/>
      <c r="EX112" s="31"/>
      <c r="EY112" s="31"/>
      <c r="EZ112" s="31"/>
      <c r="FA112" s="31"/>
      <c r="FB112" s="31"/>
      <c r="FC112" s="31"/>
      <c r="FD112" s="31"/>
      <c r="FE112" s="31"/>
      <c r="FF112" s="31"/>
      <c r="FG112" s="31"/>
      <c r="FH112" s="31"/>
      <c r="FI112" s="31"/>
      <c r="FJ112" s="31"/>
      <c r="FK112" s="31"/>
      <c r="FL112" s="31"/>
      <c r="FM112" s="31"/>
      <c r="FN112" s="31"/>
      <c r="FO112" s="31"/>
      <c r="FP112" s="31"/>
      <c r="FQ112" s="31"/>
      <c r="FR112" s="31"/>
      <c r="FS112" s="31"/>
      <c r="FT112" s="31"/>
      <c r="FU112" s="31"/>
      <c r="FV112" s="31"/>
      <c r="FW112" s="31"/>
      <c r="FX112" s="31"/>
      <c r="FY112" s="31"/>
      <c r="FZ112" s="31"/>
      <c r="GA112" s="31"/>
      <c r="GB112" s="31"/>
      <c r="GC112" s="31"/>
      <c r="GD112" s="31"/>
      <c r="GE112" s="31"/>
      <c r="GF112" s="31"/>
      <c r="GG112" s="31"/>
      <c r="GH112" s="31"/>
      <c r="GI112" s="31"/>
      <c r="GJ112" s="31"/>
      <c r="GK112" s="31"/>
      <c r="GL112" s="31"/>
      <c r="GM112" s="31"/>
      <c r="GN112" s="31"/>
      <c r="GO112" s="31"/>
      <c r="GP112" s="31"/>
      <c r="GQ112" s="31"/>
      <c r="GR112" s="31"/>
      <c r="GS112" s="31"/>
      <c r="GT112" s="31"/>
      <c r="GU112" s="31"/>
      <c r="GV112" s="31"/>
      <c r="GW112" s="31"/>
      <c r="GX112" s="31"/>
      <c r="GY112" s="31"/>
      <c r="GZ112" s="31"/>
      <c r="HA112" s="31"/>
      <c r="HB112" s="31"/>
      <c r="HC112" s="31"/>
      <c r="HD112" s="31"/>
      <c r="HE112" s="31"/>
      <c r="HF112" s="31"/>
      <c r="HG112" s="31"/>
      <c r="HH112" s="31"/>
      <c r="HI112" s="31"/>
      <c r="HJ112" s="31"/>
      <c r="HK112" s="31"/>
      <c r="HL112" s="31"/>
      <c r="HM112" s="31"/>
      <c r="HN112" s="31"/>
      <c r="HO112" s="31"/>
      <c r="HP112" s="31"/>
      <c r="HQ112" s="31"/>
      <c r="HR112" s="31"/>
      <c r="HS112" s="31"/>
      <c r="HT112" s="31"/>
      <c r="HU112" s="31"/>
      <c r="HV112" s="31"/>
      <c r="HW112" s="31"/>
      <c r="HX112" s="31"/>
      <c r="HY112" s="31"/>
      <c r="HZ112" s="31"/>
      <c r="IA112" s="31"/>
      <c r="IB112" s="31"/>
      <c r="IC112" s="31"/>
      <c r="ID112" s="31"/>
      <c r="IE112" s="31"/>
      <c r="IF112" s="31"/>
      <c r="IG112" s="31"/>
      <c r="IH112" s="31"/>
      <c r="II112" s="31"/>
      <c r="IJ112" s="31"/>
      <c r="IK112" s="31"/>
      <c r="IL112" s="54"/>
      <c r="IM112" s="48"/>
      <c r="IN112" s="48">
        <v>26</v>
      </c>
      <c r="IO112" s="31"/>
      <c r="IP112" s="31"/>
      <c r="IQ112" s="54" t="s">
        <v>123</v>
      </c>
      <c r="IR112" s="48">
        <v>26</v>
      </c>
      <c r="IS112" s="42"/>
      <c r="IT112" s="42"/>
      <c r="IU112" s="42"/>
    </row>
    <row r="113" spans="1:255" ht="13.5" customHeight="1" x14ac:dyDescent="0.2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c r="DK113" s="31"/>
      <c r="DL113" s="31"/>
      <c r="DM113" s="31"/>
      <c r="DN113" s="31"/>
      <c r="DO113" s="31"/>
      <c r="DP113" s="31"/>
      <c r="DQ113" s="31"/>
      <c r="DR113" s="31"/>
      <c r="DS113" s="31"/>
      <c r="DT113" s="31"/>
      <c r="DU113" s="31"/>
      <c r="DV113" s="31"/>
      <c r="DW113" s="31"/>
      <c r="DX113" s="31"/>
      <c r="DY113" s="31"/>
      <c r="DZ113" s="31"/>
      <c r="EA113" s="31"/>
      <c r="EB113" s="31"/>
      <c r="EC113" s="31"/>
      <c r="ED113" s="31"/>
      <c r="EE113" s="31"/>
      <c r="EF113" s="31"/>
      <c r="EG113" s="31"/>
      <c r="EH113" s="31"/>
      <c r="EI113" s="31"/>
      <c r="EJ113" s="31"/>
      <c r="EK113" s="31"/>
      <c r="EL113" s="31"/>
      <c r="EM113" s="31"/>
      <c r="EN113" s="31"/>
      <c r="EO113" s="31"/>
      <c r="EP113" s="31"/>
      <c r="EQ113" s="31"/>
      <c r="ER113" s="31"/>
      <c r="ES113" s="31"/>
      <c r="ET113" s="31"/>
      <c r="EU113" s="31"/>
      <c r="EV113" s="31"/>
      <c r="EW113" s="31"/>
      <c r="EX113" s="31"/>
      <c r="EY113" s="31"/>
      <c r="EZ113" s="31"/>
      <c r="FA113" s="31"/>
      <c r="FB113" s="31"/>
      <c r="FC113" s="31"/>
      <c r="FD113" s="31"/>
      <c r="FE113" s="31"/>
      <c r="FF113" s="31"/>
      <c r="FG113" s="31"/>
      <c r="FH113" s="31"/>
      <c r="FI113" s="31"/>
      <c r="FJ113" s="31"/>
      <c r="FK113" s="31"/>
      <c r="FL113" s="31"/>
      <c r="FM113" s="31"/>
      <c r="FN113" s="31"/>
      <c r="FO113" s="31"/>
      <c r="FP113" s="31"/>
      <c r="FQ113" s="31"/>
      <c r="FR113" s="31"/>
      <c r="FS113" s="31"/>
      <c r="FT113" s="31"/>
      <c r="FU113" s="31"/>
      <c r="FV113" s="31"/>
      <c r="FW113" s="31"/>
      <c r="FX113" s="31"/>
      <c r="FY113" s="31"/>
      <c r="FZ113" s="31"/>
      <c r="GA113" s="31"/>
      <c r="GB113" s="31"/>
      <c r="GC113" s="31"/>
      <c r="GD113" s="31"/>
      <c r="GE113" s="31"/>
      <c r="GF113" s="31"/>
      <c r="GG113" s="31"/>
      <c r="GH113" s="31"/>
      <c r="GI113" s="31"/>
      <c r="GJ113" s="31"/>
      <c r="GK113" s="31"/>
      <c r="GL113" s="31"/>
      <c r="GM113" s="31"/>
      <c r="GN113" s="31"/>
      <c r="GO113" s="31"/>
      <c r="GP113" s="31"/>
      <c r="GQ113" s="31"/>
      <c r="GR113" s="31"/>
      <c r="GS113" s="31"/>
      <c r="GT113" s="31"/>
      <c r="GU113" s="31"/>
      <c r="GV113" s="31"/>
      <c r="GW113" s="31"/>
      <c r="GX113" s="31"/>
      <c r="GY113" s="31"/>
      <c r="GZ113" s="31"/>
      <c r="HA113" s="31"/>
      <c r="HB113" s="31"/>
      <c r="HC113" s="31"/>
      <c r="HD113" s="31"/>
      <c r="HE113" s="31"/>
      <c r="HF113" s="31"/>
      <c r="HG113" s="31"/>
      <c r="HH113" s="31"/>
      <c r="HI113" s="31"/>
      <c r="HJ113" s="31"/>
      <c r="HK113" s="31"/>
      <c r="HL113" s="31"/>
      <c r="HM113" s="31"/>
      <c r="HN113" s="31"/>
      <c r="HO113" s="31"/>
      <c r="HP113" s="31"/>
      <c r="HQ113" s="31"/>
      <c r="HR113" s="31"/>
      <c r="HS113" s="31"/>
      <c r="HT113" s="31"/>
      <c r="HU113" s="31"/>
      <c r="HV113" s="31"/>
      <c r="HW113" s="31"/>
      <c r="HX113" s="31"/>
      <c r="HY113" s="31"/>
      <c r="HZ113" s="31"/>
      <c r="IA113" s="31"/>
      <c r="IB113" s="31"/>
      <c r="IC113" s="31"/>
      <c r="ID113" s="31"/>
      <c r="IE113" s="31"/>
      <c r="IF113" s="31"/>
      <c r="IG113" s="31"/>
      <c r="IH113" s="31"/>
      <c r="II113" s="31"/>
      <c r="IJ113" s="31"/>
      <c r="IK113" s="31"/>
      <c r="IL113" s="54"/>
      <c r="IM113" s="48"/>
      <c r="IN113" s="48">
        <v>27</v>
      </c>
      <c r="IO113" s="31"/>
      <c r="IP113" s="31"/>
      <c r="IQ113" s="54" t="s">
        <v>124</v>
      </c>
      <c r="IR113" s="48">
        <v>27</v>
      </c>
      <c r="IS113" s="42"/>
      <c r="IT113" s="42"/>
      <c r="IU113" s="42"/>
    </row>
    <row r="114" spans="1:255" ht="13.5" customHeight="1" x14ac:dyDescent="0.2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c r="DL114" s="31"/>
      <c r="DM114" s="31"/>
      <c r="DN114" s="31"/>
      <c r="DO114" s="31"/>
      <c r="DP114" s="31"/>
      <c r="DQ114" s="31"/>
      <c r="DR114" s="31"/>
      <c r="DS114" s="31"/>
      <c r="DT114" s="31"/>
      <c r="DU114" s="31"/>
      <c r="DV114" s="31"/>
      <c r="DW114" s="31"/>
      <c r="DX114" s="31"/>
      <c r="DY114" s="31"/>
      <c r="DZ114" s="31"/>
      <c r="EA114" s="31"/>
      <c r="EB114" s="31"/>
      <c r="EC114" s="31"/>
      <c r="ED114" s="31"/>
      <c r="EE114" s="31"/>
      <c r="EF114" s="31"/>
      <c r="EG114" s="31"/>
      <c r="EH114" s="31"/>
      <c r="EI114" s="31"/>
      <c r="EJ114" s="31"/>
      <c r="EK114" s="31"/>
      <c r="EL114" s="31"/>
      <c r="EM114" s="31"/>
      <c r="EN114" s="31"/>
      <c r="EO114" s="31"/>
      <c r="EP114" s="31"/>
      <c r="EQ114" s="31"/>
      <c r="ER114" s="31"/>
      <c r="ES114" s="31"/>
      <c r="ET114" s="31"/>
      <c r="EU114" s="31"/>
      <c r="EV114" s="31"/>
      <c r="EW114" s="31"/>
      <c r="EX114" s="31"/>
      <c r="EY114" s="31"/>
      <c r="EZ114" s="31"/>
      <c r="FA114" s="31"/>
      <c r="FB114" s="31"/>
      <c r="FC114" s="31"/>
      <c r="FD114" s="31"/>
      <c r="FE114" s="31"/>
      <c r="FF114" s="31"/>
      <c r="FG114" s="31"/>
      <c r="FH114" s="31"/>
      <c r="FI114" s="31"/>
      <c r="FJ114" s="31"/>
      <c r="FK114" s="31"/>
      <c r="FL114" s="31"/>
      <c r="FM114" s="31"/>
      <c r="FN114" s="31"/>
      <c r="FO114" s="31"/>
      <c r="FP114" s="31"/>
      <c r="FQ114" s="31"/>
      <c r="FR114" s="31"/>
      <c r="FS114" s="31"/>
      <c r="FT114" s="31"/>
      <c r="FU114" s="31"/>
      <c r="FV114" s="31"/>
      <c r="FW114" s="31"/>
      <c r="FX114" s="31"/>
      <c r="FY114" s="31"/>
      <c r="FZ114" s="31"/>
      <c r="GA114" s="31"/>
      <c r="GB114" s="31"/>
      <c r="GC114" s="31"/>
      <c r="GD114" s="31"/>
      <c r="GE114" s="31"/>
      <c r="GF114" s="31"/>
      <c r="GG114" s="31"/>
      <c r="GH114" s="31"/>
      <c r="GI114" s="31"/>
      <c r="GJ114" s="31"/>
      <c r="GK114" s="31"/>
      <c r="GL114" s="31"/>
      <c r="GM114" s="31"/>
      <c r="GN114" s="31"/>
      <c r="GO114" s="31"/>
      <c r="GP114" s="31"/>
      <c r="GQ114" s="31"/>
      <c r="GR114" s="31"/>
      <c r="GS114" s="31"/>
      <c r="GT114" s="31"/>
      <c r="GU114" s="31"/>
      <c r="GV114" s="31"/>
      <c r="GW114" s="31"/>
      <c r="GX114" s="31"/>
      <c r="GY114" s="31"/>
      <c r="GZ114" s="31"/>
      <c r="HA114" s="31"/>
      <c r="HB114" s="31"/>
      <c r="HC114" s="31"/>
      <c r="HD114" s="31"/>
      <c r="HE114" s="31"/>
      <c r="HF114" s="31"/>
      <c r="HG114" s="31"/>
      <c r="HH114" s="31"/>
      <c r="HI114" s="31"/>
      <c r="HJ114" s="31"/>
      <c r="HK114" s="31"/>
      <c r="HL114" s="31"/>
      <c r="HM114" s="31"/>
      <c r="HN114" s="31"/>
      <c r="HO114" s="31"/>
      <c r="HP114" s="31"/>
      <c r="HQ114" s="31"/>
      <c r="HR114" s="31"/>
      <c r="HS114" s="31"/>
      <c r="HT114" s="31"/>
      <c r="HU114" s="31"/>
      <c r="HV114" s="31"/>
      <c r="HW114" s="31"/>
      <c r="HX114" s="31"/>
      <c r="HY114" s="31"/>
      <c r="HZ114" s="31"/>
      <c r="IA114" s="31"/>
      <c r="IB114" s="31"/>
      <c r="IC114" s="31"/>
      <c r="ID114" s="31"/>
      <c r="IE114" s="31"/>
      <c r="IF114" s="31"/>
      <c r="IG114" s="31"/>
      <c r="IH114" s="31"/>
      <c r="II114" s="31"/>
      <c r="IJ114" s="31"/>
      <c r="IK114" s="31"/>
      <c r="IL114" s="54"/>
      <c r="IM114" s="48"/>
      <c r="IN114" s="48">
        <v>28</v>
      </c>
      <c r="IO114" s="31"/>
      <c r="IP114" s="31"/>
      <c r="IQ114" s="54" t="s">
        <v>125</v>
      </c>
      <c r="IR114" s="48">
        <v>28</v>
      </c>
      <c r="IS114" s="42"/>
      <c r="IT114" s="42"/>
      <c r="IU114" s="42"/>
    </row>
    <row r="115" spans="1:255" ht="13.5" customHeight="1" x14ac:dyDescent="0.2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31"/>
      <c r="EQ115" s="31"/>
      <c r="ER115" s="31"/>
      <c r="ES115" s="31"/>
      <c r="ET115" s="31"/>
      <c r="EU115" s="31"/>
      <c r="EV115" s="31"/>
      <c r="EW115" s="31"/>
      <c r="EX115" s="31"/>
      <c r="EY115" s="31"/>
      <c r="EZ115" s="31"/>
      <c r="FA115" s="31"/>
      <c r="FB115" s="31"/>
      <c r="FC115" s="31"/>
      <c r="FD115" s="31"/>
      <c r="FE115" s="31"/>
      <c r="FF115" s="31"/>
      <c r="FG115" s="31"/>
      <c r="FH115" s="31"/>
      <c r="FI115" s="31"/>
      <c r="FJ115" s="31"/>
      <c r="FK115" s="31"/>
      <c r="FL115" s="31"/>
      <c r="FM115" s="31"/>
      <c r="FN115" s="31"/>
      <c r="FO115" s="31"/>
      <c r="FP115" s="31"/>
      <c r="FQ115" s="31"/>
      <c r="FR115" s="31"/>
      <c r="FS115" s="31"/>
      <c r="FT115" s="31"/>
      <c r="FU115" s="31"/>
      <c r="FV115" s="31"/>
      <c r="FW115" s="31"/>
      <c r="FX115" s="31"/>
      <c r="FY115" s="31"/>
      <c r="FZ115" s="31"/>
      <c r="GA115" s="31"/>
      <c r="GB115" s="31"/>
      <c r="GC115" s="31"/>
      <c r="GD115" s="31"/>
      <c r="GE115" s="31"/>
      <c r="GF115" s="31"/>
      <c r="GG115" s="31"/>
      <c r="GH115" s="31"/>
      <c r="GI115" s="31"/>
      <c r="GJ115" s="31"/>
      <c r="GK115" s="31"/>
      <c r="GL115" s="31"/>
      <c r="GM115" s="31"/>
      <c r="GN115" s="31"/>
      <c r="GO115" s="31"/>
      <c r="GP115" s="31"/>
      <c r="GQ115" s="31"/>
      <c r="GR115" s="31"/>
      <c r="GS115" s="31"/>
      <c r="GT115" s="31"/>
      <c r="GU115" s="31"/>
      <c r="GV115" s="31"/>
      <c r="GW115" s="31"/>
      <c r="GX115" s="31"/>
      <c r="GY115" s="31"/>
      <c r="GZ115" s="31"/>
      <c r="HA115" s="31"/>
      <c r="HB115" s="31"/>
      <c r="HC115" s="31"/>
      <c r="HD115" s="31"/>
      <c r="HE115" s="31"/>
      <c r="HF115" s="31"/>
      <c r="HG115" s="31"/>
      <c r="HH115" s="31"/>
      <c r="HI115" s="31"/>
      <c r="HJ115" s="31"/>
      <c r="HK115" s="31"/>
      <c r="HL115" s="31"/>
      <c r="HM115" s="31"/>
      <c r="HN115" s="31"/>
      <c r="HO115" s="31"/>
      <c r="HP115" s="31"/>
      <c r="HQ115" s="31"/>
      <c r="HR115" s="31"/>
      <c r="HS115" s="31"/>
      <c r="HT115" s="31"/>
      <c r="HU115" s="31"/>
      <c r="HV115" s="31"/>
      <c r="HW115" s="31"/>
      <c r="HX115" s="31"/>
      <c r="HY115" s="31"/>
      <c r="HZ115" s="31"/>
      <c r="IA115" s="31"/>
      <c r="IB115" s="31"/>
      <c r="IC115" s="31"/>
      <c r="ID115" s="31"/>
      <c r="IE115" s="31"/>
      <c r="IF115" s="31"/>
      <c r="IG115" s="31"/>
      <c r="IH115" s="31"/>
      <c r="II115" s="31"/>
      <c r="IJ115" s="31"/>
      <c r="IK115" s="31"/>
      <c r="IL115" s="54"/>
      <c r="IM115" s="48"/>
      <c r="IN115" s="48">
        <v>29</v>
      </c>
      <c r="IO115" s="31"/>
      <c r="IP115" s="31"/>
      <c r="IQ115" s="54" t="s">
        <v>126</v>
      </c>
      <c r="IR115" s="48">
        <v>29</v>
      </c>
      <c r="IS115" s="42"/>
      <c r="IT115" s="42"/>
      <c r="IU115" s="42"/>
    </row>
    <row r="116" spans="1:255" ht="13.5" customHeight="1" x14ac:dyDescent="0.2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c r="DK116" s="31"/>
      <c r="DL116" s="31"/>
      <c r="DM116" s="31"/>
      <c r="DN116" s="31"/>
      <c r="DO116" s="31"/>
      <c r="DP116" s="31"/>
      <c r="DQ116" s="31"/>
      <c r="DR116" s="31"/>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1"/>
      <c r="EU116" s="31"/>
      <c r="EV116" s="31"/>
      <c r="EW116" s="31"/>
      <c r="EX116" s="31"/>
      <c r="EY116" s="31"/>
      <c r="EZ116" s="31"/>
      <c r="FA116" s="31"/>
      <c r="FB116" s="31"/>
      <c r="FC116" s="31"/>
      <c r="FD116" s="31"/>
      <c r="FE116" s="31"/>
      <c r="FF116" s="31"/>
      <c r="FG116" s="31"/>
      <c r="FH116" s="31"/>
      <c r="FI116" s="31"/>
      <c r="FJ116" s="31"/>
      <c r="FK116" s="31"/>
      <c r="FL116" s="31"/>
      <c r="FM116" s="31"/>
      <c r="FN116" s="31"/>
      <c r="FO116" s="31"/>
      <c r="FP116" s="31"/>
      <c r="FQ116" s="31"/>
      <c r="FR116" s="31"/>
      <c r="FS116" s="31"/>
      <c r="FT116" s="31"/>
      <c r="FU116" s="31"/>
      <c r="FV116" s="31"/>
      <c r="FW116" s="31"/>
      <c r="FX116" s="31"/>
      <c r="FY116" s="31"/>
      <c r="FZ116" s="31"/>
      <c r="GA116" s="31"/>
      <c r="GB116" s="31"/>
      <c r="GC116" s="31"/>
      <c r="GD116" s="31"/>
      <c r="GE116" s="31"/>
      <c r="GF116" s="31"/>
      <c r="GG116" s="31"/>
      <c r="GH116" s="31"/>
      <c r="GI116" s="31"/>
      <c r="GJ116" s="31"/>
      <c r="GK116" s="31"/>
      <c r="GL116" s="31"/>
      <c r="GM116" s="31"/>
      <c r="GN116" s="31"/>
      <c r="GO116" s="31"/>
      <c r="GP116" s="31"/>
      <c r="GQ116" s="31"/>
      <c r="GR116" s="31"/>
      <c r="GS116" s="31"/>
      <c r="GT116" s="31"/>
      <c r="GU116" s="31"/>
      <c r="GV116" s="31"/>
      <c r="GW116" s="31"/>
      <c r="GX116" s="31"/>
      <c r="GY116" s="31"/>
      <c r="GZ116" s="31"/>
      <c r="HA116" s="31"/>
      <c r="HB116" s="31"/>
      <c r="HC116" s="31"/>
      <c r="HD116" s="31"/>
      <c r="HE116" s="31"/>
      <c r="HF116" s="31"/>
      <c r="HG116" s="31"/>
      <c r="HH116" s="31"/>
      <c r="HI116" s="31"/>
      <c r="HJ116" s="31"/>
      <c r="HK116" s="31"/>
      <c r="HL116" s="31"/>
      <c r="HM116" s="31"/>
      <c r="HN116" s="31"/>
      <c r="HO116" s="31"/>
      <c r="HP116" s="31"/>
      <c r="HQ116" s="31"/>
      <c r="HR116" s="31"/>
      <c r="HS116" s="31"/>
      <c r="HT116" s="31"/>
      <c r="HU116" s="31"/>
      <c r="HV116" s="31"/>
      <c r="HW116" s="31"/>
      <c r="HX116" s="31"/>
      <c r="HY116" s="31"/>
      <c r="HZ116" s="31"/>
      <c r="IA116" s="31"/>
      <c r="IB116" s="31"/>
      <c r="IC116" s="31"/>
      <c r="ID116" s="31"/>
      <c r="IE116" s="31"/>
      <c r="IF116" s="31"/>
      <c r="IG116" s="31"/>
      <c r="IH116" s="31"/>
      <c r="II116" s="31"/>
      <c r="IJ116" s="31"/>
      <c r="IK116" s="31"/>
      <c r="IL116" s="54"/>
      <c r="IM116" s="48"/>
      <c r="IN116" s="48">
        <v>30</v>
      </c>
      <c r="IO116" s="31"/>
      <c r="IP116" s="31"/>
      <c r="IQ116" s="54" t="s">
        <v>127</v>
      </c>
      <c r="IR116" s="48">
        <v>30</v>
      </c>
      <c r="IS116" s="42"/>
      <c r="IT116" s="42"/>
      <c r="IU116" s="42"/>
    </row>
    <row r="117" spans="1:255" ht="13.5" customHeight="1" x14ac:dyDescent="0.2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c r="EC117" s="31"/>
      <c r="ED117" s="31"/>
      <c r="EE117" s="31"/>
      <c r="EF117" s="31"/>
      <c r="EG117" s="31"/>
      <c r="EH117" s="31"/>
      <c r="EI117" s="31"/>
      <c r="EJ117" s="31"/>
      <c r="EK117" s="31"/>
      <c r="EL117" s="31"/>
      <c r="EM117" s="31"/>
      <c r="EN117" s="31"/>
      <c r="EO117" s="31"/>
      <c r="EP117" s="31"/>
      <c r="EQ117" s="31"/>
      <c r="ER117" s="31"/>
      <c r="ES117" s="31"/>
      <c r="ET117" s="31"/>
      <c r="EU117" s="31"/>
      <c r="EV117" s="31"/>
      <c r="EW117" s="31"/>
      <c r="EX117" s="31"/>
      <c r="EY117" s="31"/>
      <c r="EZ117" s="31"/>
      <c r="FA117" s="31"/>
      <c r="FB117" s="31"/>
      <c r="FC117" s="31"/>
      <c r="FD117" s="31"/>
      <c r="FE117" s="31"/>
      <c r="FF117" s="31"/>
      <c r="FG117" s="31"/>
      <c r="FH117" s="31"/>
      <c r="FI117" s="31"/>
      <c r="FJ117" s="31"/>
      <c r="FK117" s="31"/>
      <c r="FL117" s="31"/>
      <c r="FM117" s="31"/>
      <c r="FN117" s="31"/>
      <c r="FO117" s="31"/>
      <c r="FP117" s="31"/>
      <c r="FQ117" s="31"/>
      <c r="FR117" s="31"/>
      <c r="FS117" s="31"/>
      <c r="FT117" s="31"/>
      <c r="FU117" s="31"/>
      <c r="FV117" s="31"/>
      <c r="FW117" s="31"/>
      <c r="FX117" s="31"/>
      <c r="FY117" s="31"/>
      <c r="FZ117" s="31"/>
      <c r="GA117" s="31"/>
      <c r="GB117" s="31"/>
      <c r="GC117" s="31"/>
      <c r="GD117" s="31"/>
      <c r="GE117" s="31"/>
      <c r="GF117" s="31"/>
      <c r="GG117" s="31"/>
      <c r="GH117" s="31"/>
      <c r="GI117" s="31"/>
      <c r="GJ117" s="31"/>
      <c r="GK117" s="31"/>
      <c r="GL117" s="31"/>
      <c r="GM117" s="31"/>
      <c r="GN117" s="31"/>
      <c r="GO117" s="31"/>
      <c r="GP117" s="31"/>
      <c r="GQ117" s="31"/>
      <c r="GR117" s="31"/>
      <c r="GS117" s="31"/>
      <c r="GT117" s="31"/>
      <c r="GU117" s="31"/>
      <c r="GV117" s="31"/>
      <c r="GW117" s="31"/>
      <c r="GX117" s="31"/>
      <c r="GY117" s="31"/>
      <c r="GZ117" s="31"/>
      <c r="HA117" s="31"/>
      <c r="HB117" s="31"/>
      <c r="HC117" s="31"/>
      <c r="HD117" s="31"/>
      <c r="HE117" s="31"/>
      <c r="HF117" s="31"/>
      <c r="HG117" s="31"/>
      <c r="HH117" s="31"/>
      <c r="HI117" s="31"/>
      <c r="HJ117" s="31"/>
      <c r="HK117" s="31"/>
      <c r="HL117" s="31"/>
      <c r="HM117" s="31"/>
      <c r="HN117" s="31"/>
      <c r="HO117" s="31"/>
      <c r="HP117" s="31"/>
      <c r="HQ117" s="31"/>
      <c r="HR117" s="31"/>
      <c r="HS117" s="31"/>
      <c r="HT117" s="31"/>
      <c r="HU117" s="31"/>
      <c r="HV117" s="31"/>
      <c r="HW117" s="31"/>
      <c r="HX117" s="31"/>
      <c r="HY117" s="31"/>
      <c r="HZ117" s="31"/>
      <c r="IA117" s="31"/>
      <c r="IB117" s="31"/>
      <c r="IC117" s="31"/>
      <c r="ID117" s="31"/>
      <c r="IE117" s="31"/>
      <c r="IF117" s="31"/>
      <c r="IG117" s="31"/>
      <c r="IH117" s="31"/>
      <c r="II117" s="31"/>
      <c r="IJ117" s="31"/>
      <c r="IK117" s="31"/>
      <c r="IL117" s="54"/>
      <c r="IM117" s="48"/>
      <c r="IN117" s="48">
        <v>31</v>
      </c>
      <c r="IO117" s="31"/>
      <c r="IP117" s="31"/>
      <c r="IQ117" s="54" t="s">
        <v>128</v>
      </c>
      <c r="IR117" s="48">
        <v>31</v>
      </c>
      <c r="IS117" s="42"/>
      <c r="IT117" s="42"/>
      <c r="IU117" s="42"/>
    </row>
    <row r="118" spans="1:255" ht="13.5" customHeight="1" x14ac:dyDescent="0.2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1"/>
      <c r="DX118" s="31"/>
      <c r="DY118" s="31"/>
      <c r="DZ118" s="31"/>
      <c r="EA118" s="31"/>
      <c r="EB118" s="31"/>
      <c r="EC118" s="31"/>
      <c r="ED118" s="31"/>
      <c r="EE118" s="31"/>
      <c r="EF118" s="31"/>
      <c r="EG118" s="31"/>
      <c r="EH118" s="31"/>
      <c r="EI118" s="31"/>
      <c r="EJ118" s="31"/>
      <c r="EK118" s="31"/>
      <c r="EL118" s="31"/>
      <c r="EM118" s="31"/>
      <c r="EN118" s="31"/>
      <c r="EO118" s="31"/>
      <c r="EP118" s="31"/>
      <c r="EQ118" s="31"/>
      <c r="ER118" s="31"/>
      <c r="ES118" s="31"/>
      <c r="ET118" s="31"/>
      <c r="EU118" s="31"/>
      <c r="EV118" s="31"/>
      <c r="EW118" s="31"/>
      <c r="EX118" s="31"/>
      <c r="EY118" s="31"/>
      <c r="EZ118" s="31"/>
      <c r="FA118" s="31"/>
      <c r="FB118" s="31"/>
      <c r="FC118" s="31"/>
      <c r="FD118" s="31"/>
      <c r="FE118" s="31"/>
      <c r="FF118" s="31"/>
      <c r="FG118" s="31"/>
      <c r="FH118" s="31"/>
      <c r="FI118" s="31"/>
      <c r="FJ118" s="31"/>
      <c r="FK118" s="31"/>
      <c r="FL118" s="31"/>
      <c r="FM118" s="31"/>
      <c r="FN118" s="31"/>
      <c r="FO118" s="31"/>
      <c r="FP118" s="31"/>
      <c r="FQ118" s="31"/>
      <c r="FR118" s="31"/>
      <c r="FS118" s="31"/>
      <c r="FT118" s="31"/>
      <c r="FU118" s="31"/>
      <c r="FV118" s="31"/>
      <c r="FW118" s="31"/>
      <c r="FX118" s="31"/>
      <c r="FY118" s="31"/>
      <c r="FZ118" s="31"/>
      <c r="GA118" s="31"/>
      <c r="GB118" s="31"/>
      <c r="GC118" s="31"/>
      <c r="GD118" s="31"/>
      <c r="GE118" s="31"/>
      <c r="GF118" s="31"/>
      <c r="GG118" s="31"/>
      <c r="GH118" s="31"/>
      <c r="GI118" s="31"/>
      <c r="GJ118" s="31"/>
      <c r="GK118" s="31"/>
      <c r="GL118" s="31"/>
      <c r="GM118" s="31"/>
      <c r="GN118" s="31"/>
      <c r="GO118" s="31"/>
      <c r="GP118" s="31"/>
      <c r="GQ118" s="31"/>
      <c r="GR118" s="31"/>
      <c r="GS118" s="31"/>
      <c r="GT118" s="31"/>
      <c r="GU118" s="31"/>
      <c r="GV118" s="31"/>
      <c r="GW118" s="31"/>
      <c r="GX118" s="31"/>
      <c r="GY118" s="31"/>
      <c r="GZ118" s="31"/>
      <c r="HA118" s="31"/>
      <c r="HB118" s="31"/>
      <c r="HC118" s="31"/>
      <c r="HD118" s="31"/>
      <c r="HE118" s="31"/>
      <c r="HF118" s="31"/>
      <c r="HG118" s="31"/>
      <c r="HH118" s="31"/>
      <c r="HI118" s="31"/>
      <c r="HJ118" s="31"/>
      <c r="HK118" s="31"/>
      <c r="HL118" s="31"/>
      <c r="HM118" s="31"/>
      <c r="HN118" s="31"/>
      <c r="HO118" s="31"/>
      <c r="HP118" s="31"/>
      <c r="HQ118" s="31"/>
      <c r="HR118" s="31"/>
      <c r="HS118" s="31"/>
      <c r="HT118" s="31"/>
      <c r="HU118" s="31"/>
      <c r="HV118" s="31"/>
      <c r="HW118" s="31"/>
      <c r="HX118" s="31"/>
      <c r="HY118" s="31"/>
      <c r="HZ118" s="31"/>
      <c r="IA118" s="31"/>
      <c r="IB118" s="31"/>
      <c r="IC118" s="31"/>
      <c r="ID118" s="31"/>
      <c r="IE118" s="31"/>
      <c r="IF118" s="31"/>
      <c r="IG118" s="31"/>
      <c r="IH118" s="31"/>
      <c r="II118" s="31"/>
      <c r="IJ118" s="31"/>
      <c r="IK118" s="31"/>
      <c r="IL118" s="54"/>
      <c r="IM118" s="48"/>
      <c r="IN118" s="48">
        <v>34</v>
      </c>
      <c r="IO118" s="31"/>
      <c r="IP118" s="31"/>
      <c r="IQ118" s="54" t="s">
        <v>129</v>
      </c>
      <c r="IR118" s="48">
        <v>34</v>
      </c>
      <c r="IS118" s="42"/>
      <c r="IT118" s="42"/>
      <c r="IU118" s="42"/>
    </row>
    <row r="119" spans="1:255" ht="13.5" customHeight="1" x14ac:dyDescent="0.2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c r="DL119" s="31"/>
      <c r="DM119" s="31"/>
      <c r="DN119" s="31"/>
      <c r="DO119" s="31"/>
      <c r="DP119" s="31"/>
      <c r="DQ119" s="31"/>
      <c r="DR119" s="31"/>
      <c r="DS119" s="31"/>
      <c r="DT119" s="31"/>
      <c r="DU119" s="31"/>
      <c r="DV119" s="31"/>
      <c r="DW119" s="31"/>
      <c r="DX119" s="31"/>
      <c r="DY119" s="31"/>
      <c r="DZ119" s="31"/>
      <c r="EA119" s="31"/>
      <c r="EB119" s="31"/>
      <c r="EC119" s="31"/>
      <c r="ED119" s="31"/>
      <c r="EE119" s="31"/>
      <c r="EF119" s="31"/>
      <c r="EG119" s="31"/>
      <c r="EH119" s="31"/>
      <c r="EI119" s="31"/>
      <c r="EJ119" s="31"/>
      <c r="EK119" s="31"/>
      <c r="EL119" s="31"/>
      <c r="EM119" s="31"/>
      <c r="EN119" s="31"/>
      <c r="EO119" s="31"/>
      <c r="EP119" s="31"/>
      <c r="EQ119" s="31"/>
      <c r="ER119" s="31"/>
      <c r="ES119" s="31"/>
      <c r="ET119" s="31"/>
      <c r="EU119" s="31"/>
      <c r="EV119" s="31"/>
      <c r="EW119" s="31"/>
      <c r="EX119" s="31"/>
      <c r="EY119" s="31"/>
      <c r="EZ119" s="31"/>
      <c r="FA119" s="31"/>
      <c r="FB119" s="31"/>
      <c r="FC119" s="31"/>
      <c r="FD119" s="31"/>
      <c r="FE119" s="31"/>
      <c r="FF119" s="31"/>
      <c r="FG119" s="31"/>
      <c r="FH119" s="31"/>
      <c r="FI119" s="31"/>
      <c r="FJ119" s="31"/>
      <c r="FK119" s="31"/>
      <c r="FL119" s="31"/>
      <c r="FM119" s="31"/>
      <c r="FN119" s="31"/>
      <c r="FO119" s="31"/>
      <c r="FP119" s="31"/>
      <c r="FQ119" s="31"/>
      <c r="FR119" s="31"/>
      <c r="FS119" s="31"/>
      <c r="FT119" s="31"/>
      <c r="FU119" s="31"/>
      <c r="FV119" s="31"/>
      <c r="FW119" s="31"/>
      <c r="FX119" s="31"/>
      <c r="FY119" s="31"/>
      <c r="FZ119" s="31"/>
      <c r="GA119" s="31"/>
      <c r="GB119" s="31"/>
      <c r="GC119" s="31"/>
      <c r="GD119" s="31"/>
      <c r="GE119" s="31"/>
      <c r="GF119" s="31"/>
      <c r="GG119" s="31"/>
      <c r="GH119" s="31"/>
      <c r="GI119" s="31"/>
      <c r="GJ119" s="31"/>
      <c r="GK119" s="31"/>
      <c r="GL119" s="31"/>
      <c r="GM119" s="31"/>
      <c r="GN119" s="31"/>
      <c r="GO119" s="31"/>
      <c r="GP119" s="31"/>
      <c r="GQ119" s="31"/>
      <c r="GR119" s="31"/>
      <c r="GS119" s="31"/>
      <c r="GT119" s="31"/>
      <c r="GU119" s="31"/>
      <c r="GV119" s="31"/>
      <c r="GW119" s="31"/>
      <c r="GX119" s="31"/>
      <c r="GY119" s="31"/>
      <c r="GZ119" s="31"/>
      <c r="HA119" s="31"/>
      <c r="HB119" s="31"/>
      <c r="HC119" s="31"/>
      <c r="HD119" s="31"/>
      <c r="HE119" s="31"/>
      <c r="HF119" s="31"/>
      <c r="HG119" s="31"/>
      <c r="HH119" s="31"/>
      <c r="HI119" s="31"/>
      <c r="HJ119" s="31"/>
      <c r="HK119" s="31"/>
      <c r="HL119" s="31"/>
      <c r="HM119" s="31"/>
      <c r="HN119" s="31"/>
      <c r="HO119" s="31"/>
      <c r="HP119" s="31"/>
      <c r="HQ119" s="31"/>
      <c r="HR119" s="31"/>
      <c r="HS119" s="31"/>
      <c r="HT119" s="31"/>
      <c r="HU119" s="31"/>
      <c r="HV119" s="31"/>
      <c r="HW119" s="31"/>
      <c r="HX119" s="31"/>
      <c r="HY119" s="31"/>
      <c r="HZ119" s="31"/>
      <c r="IA119" s="31"/>
      <c r="IB119" s="31"/>
      <c r="IC119" s="31"/>
      <c r="ID119" s="31"/>
      <c r="IE119" s="31"/>
      <c r="IF119" s="31"/>
      <c r="IG119" s="31"/>
      <c r="IH119" s="31"/>
      <c r="II119" s="31"/>
      <c r="IJ119" s="31"/>
      <c r="IK119" s="31"/>
      <c r="IL119" s="54"/>
      <c r="IM119" s="48"/>
      <c r="IN119" s="48">
        <v>32</v>
      </c>
      <c r="IO119" s="31"/>
      <c r="IP119" s="31"/>
      <c r="IQ119" s="54" t="s">
        <v>130</v>
      </c>
      <c r="IR119" s="48">
        <v>32</v>
      </c>
      <c r="IS119" s="42"/>
      <c r="IT119" s="42"/>
      <c r="IU119" s="42"/>
    </row>
    <row r="120" spans="1:255" ht="13.5" customHeight="1" x14ac:dyDescent="0.2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31"/>
      <c r="EQ120" s="31"/>
      <c r="ER120" s="31"/>
      <c r="ES120" s="31"/>
      <c r="ET120" s="31"/>
      <c r="EU120" s="31"/>
      <c r="EV120" s="31"/>
      <c r="EW120" s="31"/>
      <c r="EX120" s="31"/>
      <c r="EY120" s="31"/>
      <c r="EZ120" s="31"/>
      <c r="FA120" s="31"/>
      <c r="FB120" s="31"/>
      <c r="FC120" s="31"/>
      <c r="FD120" s="31"/>
      <c r="FE120" s="31"/>
      <c r="FF120" s="31"/>
      <c r="FG120" s="31"/>
      <c r="FH120" s="31"/>
      <c r="FI120" s="31"/>
      <c r="FJ120" s="31"/>
      <c r="FK120" s="31"/>
      <c r="FL120" s="31"/>
      <c r="FM120" s="31"/>
      <c r="FN120" s="31"/>
      <c r="FO120" s="31"/>
      <c r="FP120" s="31"/>
      <c r="FQ120" s="31"/>
      <c r="FR120" s="31"/>
      <c r="FS120" s="31"/>
      <c r="FT120" s="31"/>
      <c r="FU120" s="31"/>
      <c r="FV120" s="31"/>
      <c r="FW120" s="31"/>
      <c r="FX120" s="31"/>
      <c r="FY120" s="31"/>
      <c r="FZ120" s="31"/>
      <c r="GA120" s="31"/>
      <c r="GB120" s="31"/>
      <c r="GC120" s="31"/>
      <c r="GD120" s="31"/>
      <c r="GE120" s="31"/>
      <c r="GF120" s="31"/>
      <c r="GG120" s="31"/>
      <c r="GH120" s="31"/>
      <c r="GI120" s="31"/>
      <c r="GJ120" s="31"/>
      <c r="GK120" s="31"/>
      <c r="GL120" s="31"/>
      <c r="GM120" s="31"/>
      <c r="GN120" s="31"/>
      <c r="GO120" s="31"/>
      <c r="GP120" s="31"/>
      <c r="GQ120" s="31"/>
      <c r="GR120" s="31"/>
      <c r="GS120" s="31"/>
      <c r="GT120" s="31"/>
      <c r="GU120" s="31"/>
      <c r="GV120" s="31"/>
      <c r="GW120" s="31"/>
      <c r="GX120" s="31"/>
      <c r="GY120" s="31"/>
      <c r="GZ120" s="31"/>
      <c r="HA120" s="31"/>
      <c r="HB120" s="31"/>
      <c r="HC120" s="31"/>
      <c r="HD120" s="31"/>
      <c r="HE120" s="31"/>
      <c r="HF120" s="31"/>
      <c r="HG120" s="31"/>
      <c r="HH120" s="31"/>
      <c r="HI120" s="31"/>
      <c r="HJ120" s="31"/>
      <c r="HK120" s="31"/>
      <c r="HL120" s="31"/>
      <c r="HM120" s="31"/>
      <c r="HN120" s="31"/>
      <c r="HO120" s="31"/>
      <c r="HP120" s="31"/>
      <c r="HQ120" s="31"/>
      <c r="HR120" s="31"/>
      <c r="HS120" s="31"/>
      <c r="HT120" s="31"/>
      <c r="HU120" s="31"/>
      <c r="HV120" s="31"/>
      <c r="HW120" s="31"/>
      <c r="HX120" s="31"/>
      <c r="HY120" s="31"/>
      <c r="HZ120" s="31"/>
      <c r="IA120" s="31"/>
      <c r="IB120" s="31"/>
      <c r="IC120" s="31"/>
      <c r="ID120" s="31"/>
      <c r="IE120" s="31"/>
      <c r="IF120" s="31"/>
      <c r="IG120" s="31"/>
      <c r="IH120" s="31"/>
      <c r="II120" s="31"/>
      <c r="IJ120" s="31"/>
      <c r="IK120" s="31"/>
      <c r="IL120" s="31"/>
      <c r="IM120" s="31"/>
      <c r="IN120" s="31"/>
      <c r="IO120" s="31"/>
      <c r="IP120" s="31"/>
      <c r="IQ120" s="31"/>
      <c r="IR120" s="31"/>
      <c r="IS120" s="42"/>
      <c r="IT120" s="42"/>
      <c r="IU120" s="42"/>
    </row>
    <row r="121" spans="1:255" ht="13.5" customHeight="1" x14ac:dyDescent="0.2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c r="DK121" s="31"/>
      <c r="DL121" s="31"/>
      <c r="DM121" s="31"/>
      <c r="DN121" s="31"/>
      <c r="DO121" s="31"/>
      <c r="DP121" s="31"/>
      <c r="DQ121" s="31"/>
      <c r="DR121" s="31"/>
      <c r="DS121" s="31"/>
      <c r="DT121" s="31"/>
      <c r="DU121" s="31"/>
      <c r="DV121" s="31"/>
      <c r="DW121" s="31"/>
      <c r="DX121" s="31"/>
      <c r="DY121" s="31"/>
      <c r="DZ121" s="31"/>
      <c r="EA121" s="31"/>
      <c r="EB121" s="31"/>
      <c r="EC121" s="31"/>
      <c r="ED121" s="31"/>
      <c r="EE121" s="31"/>
      <c r="EF121" s="31"/>
      <c r="EG121" s="31"/>
      <c r="EH121" s="31"/>
      <c r="EI121" s="31"/>
      <c r="EJ121" s="31"/>
      <c r="EK121" s="31"/>
      <c r="EL121" s="31"/>
      <c r="EM121" s="31"/>
      <c r="EN121" s="31"/>
      <c r="EO121" s="31"/>
      <c r="EP121" s="31"/>
      <c r="EQ121" s="31"/>
      <c r="ER121" s="31"/>
      <c r="ES121" s="31"/>
      <c r="ET121" s="31"/>
      <c r="EU121" s="31"/>
      <c r="EV121" s="31"/>
      <c r="EW121" s="31"/>
      <c r="EX121" s="31"/>
      <c r="EY121" s="31"/>
      <c r="EZ121" s="31"/>
      <c r="FA121" s="31"/>
      <c r="FB121" s="31"/>
      <c r="FC121" s="31"/>
      <c r="FD121" s="31"/>
      <c r="FE121" s="31"/>
      <c r="FF121" s="31"/>
      <c r="FG121" s="31"/>
      <c r="FH121" s="31"/>
      <c r="FI121" s="31"/>
      <c r="FJ121" s="31"/>
      <c r="FK121" s="31"/>
      <c r="FL121" s="31"/>
      <c r="FM121" s="31"/>
      <c r="FN121" s="31"/>
      <c r="FO121" s="31"/>
      <c r="FP121" s="31"/>
      <c r="FQ121" s="31"/>
      <c r="FR121" s="31"/>
      <c r="FS121" s="31"/>
      <c r="FT121" s="31"/>
      <c r="FU121" s="31"/>
      <c r="FV121" s="31"/>
      <c r="FW121" s="31"/>
      <c r="FX121" s="31"/>
      <c r="FY121" s="31"/>
      <c r="FZ121" s="31"/>
      <c r="GA121" s="31"/>
      <c r="GB121" s="31"/>
      <c r="GC121" s="31"/>
      <c r="GD121" s="31"/>
      <c r="GE121" s="31"/>
      <c r="GF121" s="31"/>
      <c r="GG121" s="31"/>
      <c r="GH121" s="31"/>
      <c r="GI121" s="31"/>
      <c r="GJ121" s="31"/>
      <c r="GK121" s="31"/>
      <c r="GL121" s="31"/>
      <c r="GM121" s="31"/>
      <c r="GN121" s="31"/>
      <c r="GO121" s="31"/>
      <c r="GP121" s="31"/>
      <c r="GQ121" s="31"/>
      <c r="GR121" s="31"/>
      <c r="GS121" s="31"/>
      <c r="GT121" s="31"/>
      <c r="GU121" s="31"/>
      <c r="GV121" s="31"/>
      <c r="GW121" s="31"/>
      <c r="GX121" s="31"/>
      <c r="GY121" s="31"/>
      <c r="GZ121" s="31"/>
      <c r="HA121" s="31"/>
      <c r="HB121" s="31"/>
      <c r="HC121" s="31"/>
      <c r="HD121" s="31"/>
      <c r="HE121" s="31"/>
      <c r="HF121" s="31"/>
      <c r="HG121" s="31"/>
      <c r="HH121" s="31"/>
      <c r="HI121" s="31"/>
      <c r="HJ121" s="31"/>
      <c r="HK121" s="31"/>
      <c r="HL121" s="31"/>
      <c r="HM121" s="31"/>
      <c r="HN121" s="31"/>
      <c r="HO121" s="31"/>
      <c r="HP121" s="31"/>
      <c r="HQ121" s="31"/>
      <c r="HR121" s="31"/>
      <c r="HS121" s="31"/>
      <c r="HT121" s="31"/>
      <c r="HU121" s="31"/>
      <c r="HV121" s="31"/>
      <c r="HW121" s="31"/>
      <c r="HX121" s="31"/>
      <c r="HY121" s="31"/>
      <c r="HZ121" s="31"/>
      <c r="IA121" s="31"/>
      <c r="IB121" s="31"/>
      <c r="IC121" s="31"/>
      <c r="ID121" s="31"/>
      <c r="IE121" s="31"/>
      <c r="IF121" s="31"/>
      <c r="IG121" s="31"/>
      <c r="IH121" s="31"/>
      <c r="II121" s="31"/>
      <c r="IJ121" s="31"/>
      <c r="IK121" s="31"/>
      <c r="IL121" s="31"/>
      <c r="IM121" s="31"/>
      <c r="IN121" s="31"/>
      <c r="IO121" s="31"/>
      <c r="IP121" s="31"/>
      <c r="IQ121" s="31"/>
      <c r="IR121" s="31"/>
      <c r="IS121" s="42"/>
      <c r="IT121" s="42"/>
      <c r="IU121" s="42"/>
    </row>
    <row r="122" spans="1:255" ht="13.5" customHeight="1" x14ac:dyDescent="0.2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c r="DA122" s="31"/>
      <c r="DB122" s="31"/>
      <c r="DC122" s="31"/>
      <c r="DD122" s="31"/>
      <c r="DE122" s="31"/>
      <c r="DF122" s="31"/>
      <c r="DG122" s="31"/>
      <c r="DH122" s="31"/>
      <c r="DI122" s="31"/>
      <c r="DJ122" s="31"/>
      <c r="DK122" s="31"/>
      <c r="DL122" s="31"/>
      <c r="DM122" s="31"/>
      <c r="DN122" s="31"/>
      <c r="DO122" s="31"/>
      <c r="DP122" s="31"/>
      <c r="DQ122" s="31"/>
      <c r="DR122" s="31"/>
      <c r="DS122" s="31"/>
      <c r="DT122" s="31"/>
      <c r="DU122" s="31"/>
      <c r="DV122" s="31"/>
      <c r="DW122" s="31"/>
      <c r="DX122" s="31"/>
      <c r="DY122" s="31"/>
      <c r="DZ122" s="31"/>
      <c r="EA122" s="31"/>
      <c r="EB122" s="31"/>
      <c r="EC122" s="31"/>
      <c r="ED122" s="31"/>
      <c r="EE122" s="31"/>
      <c r="EF122" s="31"/>
      <c r="EG122" s="31"/>
      <c r="EH122" s="31"/>
      <c r="EI122" s="31"/>
      <c r="EJ122" s="31"/>
      <c r="EK122" s="31"/>
      <c r="EL122" s="31"/>
      <c r="EM122" s="31"/>
      <c r="EN122" s="31"/>
      <c r="EO122" s="31"/>
      <c r="EP122" s="31"/>
      <c r="EQ122" s="31"/>
      <c r="ER122" s="31"/>
      <c r="ES122" s="31"/>
      <c r="ET122" s="31"/>
      <c r="EU122" s="31"/>
      <c r="EV122" s="31"/>
      <c r="EW122" s="31"/>
      <c r="EX122" s="31"/>
      <c r="EY122" s="31"/>
      <c r="EZ122" s="31"/>
      <c r="FA122" s="31"/>
      <c r="FB122" s="31"/>
      <c r="FC122" s="31"/>
      <c r="FD122" s="31"/>
      <c r="FE122" s="31"/>
      <c r="FF122" s="31"/>
      <c r="FG122" s="31"/>
      <c r="FH122" s="31"/>
      <c r="FI122" s="31"/>
      <c r="FJ122" s="31"/>
      <c r="FK122" s="31"/>
      <c r="FL122" s="31"/>
      <c r="FM122" s="31"/>
      <c r="FN122" s="31"/>
      <c r="FO122" s="31"/>
      <c r="FP122" s="31"/>
      <c r="FQ122" s="31"/>
      <c r="FR122" s="31"/>
      <c r="FS122" s="31"/>
      <c r="FT122" s="31"/>
      <c r="FU122" s="31"/>
      <c r="FV122" s="31"/>
      <c r="FW122" s="31"/>
      <c r="FX122" s="31"/>
      <c r="FY122" s="31"/>
      <c r="FZ122" s="31"/>
      <c r="GA122" s="31"/>
      <c r="GB122" s="31"/>
      <c r="GC122" s="31"/>
      <c r="GD122" s="31"/>
      <c r="GE122" s="31"/>
      <c r="GF122" s="31"/>
      <c r="GG122" s="31"/>
      <c r="GH122" s="31"/>
      <c r="GI122" s="31"/>
      <c r="GJ122" s="31"/>
      <c r="GK122" s="31"/>
      <c r="GL122" s="31"/>
      <c r="GM122" s="31"/>
      <c r="GN122" s="31"/>
      <c r="GO122" s="31"/>
      <c r="GP122" s="31"/>
      <c r="GQ122" s="31"/>
      <c r="GR122" s="31"/>
      <c r="GS122" s="31"/>
      <c r="GT122" s="31"/>
      <c r="GU122" s="31"/>
      <c r="GV122" s="31"/>
      <c r="GW122" s="31"/>
      <c r="GX122" s="31"/>
      <c r="GY122" s="31"/>
      <c r="GZ122" s="31"/>
      <c r="HA122" s="31"/>
      <c r="HB122" s="31"/>
      <c r="HC122" s="31"/>
      <c r="HD122" s="31"/>
      <c r="HE122" s="31"/>
      <c r="HF122" s="31"/>
      <c r="HG122" s="31"/>
      <c r="HH122" s="31"/>
      <c r="HI122" s="31"/>
      <c r="HJ122" s="31"/>
      <c r="HK122" s="31"/>
      <c r="HL122" s="31"/>
      <c r="HM122" s="31"/>
      <c r="HN122" s="31"/>
      <c r="HO122" s="31"/>
      <c r="HP122" s="31"/>
      <c r="HQ122" s="31"/>
      <c r="HR122" s="31"/>
      <c r="HS122" s="31"/>
      <c r="HT122" s="31"/>
      <c r="HU122" s="31"/>
      <c r="HV122" s="31"/>
      <c r="HW122" s="31"/>
      <c r="HX122" s="31"/>
      <c r="HY122" s="31"/>
      <c r="HZ122" s="31"/>
      <c r="IA122" s="31"/>
      <c r="IB122" s="31"/>
      <c r="IC122" s="31"/>
      <c r="ID122" s="31"/>
      <c r="IE122" s="31"/>
      <c r="IF122" s="31"/>
      <c r="IG122" s="31"/>
      <c r="IH122" s="31"/>
      <c r="II122" s="31"/>
      <c r="IJ122" s="31"/>
      <c r="IK122" s="31"/>
      <c r="IL122" s="31"/>
      <c r="IM122" s="31"/>
      <c r="IN122" s="31"/>
      <c r="IO122" s="31"/>
      <c r="IP122" s="31"/>
      <c r="IQ122" s="31"/>
      <c r="IR122" s="31"/>
      <c r="IS122" s="42"/>
      <c r="IT122" s="42"/>
      <c r="IU122" s="42"/>
    </row>
    <row r="123" spans="1:255" ht="13.5" customHeight="1" x14ac:dyDescent="0.2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c r="DA123" s="31"/>
      <c r="DB123" s="31"/>
      <c r="DC123" s="31"/>
      <c r="DD123" s="31"/>
      <c r="DE123" s="31"/>
      <c r="DF123" s="31"/>
      <c r="DG123" s="31"/>
      <c r="DH123" s="31"/>
      <c r="DI123" s="31"/>
      <c r="DJ123" s="31"/>
      <c r="DK123" s="31"/>
      <c r="DL123" s="31"/>
      <c r="DM123" s="31"/>
      <c r="DN123" s="31"/>
      <c r="DO123" s="31"/>
      <c r="DP123" s="31"/>
      <c r="DQ123" s="31"/>
      <c r="DR123" s="31"/>
      <c r="DS123" s="31"/>
      <c r="DT123" s="31"/>
      <c r="DU123" s="31"/>
      <c r="DV123" s="31"/>
      <c r="DW123" s="31"/>
      <c r="DX123" s="31"/>
      <c r="DY123" s="31"/>
      <c r="DZ123" s="31"/>
      <c r="EA123" s="31"/>
      <c r="EB123" s="31"/>
      <c r="EC123" s="31"/>
      <c r="ED123" s="31"/>
      <c r="EE123" s="31"/>
      <c r="EF123" s="31"/>
      <c r="EG123" s="31"/>
      <c r="EH123" s="31"/>
      <c r="EI123" s="31"/>
      <c r="EJ123" s="31"/>
      <c r="EK123" s="31"/>
      <c r="EL123" s="31"/>
      <c r="EM123" s="31"/>
      <c r="EN123" s="31"/>
      <c r="EO123" s="31"/>
      <c r="EP123" s="31"/>
      <c r="EQ123" s="31"/>
      <c r="ER123" s="31"/>
      <c r="ES123" s="31"/>
      <c r="ET123" s="31"/>
      <c r="EU123" s="31"/>
      <c r="EV123" s="31"/>
      <c r="EW123" s="31"/>
      <c r="EX123" s="31"/>
      <c r="EY123" s="31"/>
      <c r="EZ123" s="31"/>
      <c r="FA123" s="31"/>
      <c r="FB123" s="31"/>
      <c r="FC123" s="31"/>
      <c r="FD123" s="31"/>
      <c r="FE123" s="31"/>
      <c r="FF123" s="31"/>
      <c r="FG123" s="31"/>
      <c r="FH123" s="31"/>
      <c r="FI123" s="31"/>
      <c r="FJ123" s="31"/>
      <c r="FK123" s="31"/>
      <c r="FL123" s="31"/>
      <c r="FM123" s="31"/>
      <c r="FN123" s="31"/>
      <c r="FO123" s="31"/>
      <c r="FP123" s="31"/>
      <c r="FQ123" s="31"/>
      <c r="FR123" s="31"/>
      <c r="FS123" s="31"/>
      <c r="FT123" s="31"/>
      <c r="FU123" s="31"/>
      <c r="FV123" s="31"/>
      <c r="FW123" s="31"/>
      <c r="FX123" s="31"/>
      <c r="FY123" s="31"/>
      <c r="FZ123" s="31"/>
      <c r="GA123" s="31"/>
      <c r="GB123" s="31"/>
      <c r="GC123" s="31"/>
      <c r="GD123" s="31"/>
      <c r="GE123" s="31"/>
      <c r="GF123" s="31"/>
      <c r="GG123" s="31"/>
      <c r="GH123" s="31"/>
      <c r="GI123" s="31"/>
      <c r="GJ123" s="31"/>
      <c r="GK123" s="31"/>
      <c r="GL123" s="31"/>
      <c r="GM123" s="31"/>
      <c r="GN123" s="31"/>
      <c r="GO123" s="31"/>
      <c r="GP123" s="31"/>
      <c r="GQ123" s="31"/>
      <c r="GR123" s="31"/>
      <c r="GS123" s="31"/>
      <c r="GT123" s="31"/>
      <c r="GU123" s="31"/>
      <c r="GV123" s="31"/>
      <c r="GW123" s="31"/>
      <c r="GX123" s="31"/>
      <c r="GY123" s="31"/>
      <c r="GZ123" s="31"/>
      <c r="HA123" s="31"/>
      <c r="HB123" s="31"/>
      <c r="HC123" s="31"/>
      <c r="HD123" s="31"/>
      <c r="HE123" s="31"/>
      <c r="HF123" s="31"/>
      <c r="HG123" s="31"/>
      <c r="HH123" s="31"/>
      <c r="HI123" s="31"/>
      <c r="HJ123" s="31"/>
      <c r="HK123" s="31"/>
      <c r="HL123" s="31"/>
      <c r="HM123" s="31"/>
      <c r="HN123" s="31"/>
      <c r="HO123" s="31"/>
      <c r="HP123" s="31"/>
      <c r="HQ123" s="31"/>
      <c r="HR123" s="31"/>
      <c r="HS123" s="31"/>
      <c r="HT123" s="31"/>
      <c r="HU123" s="31"/>
      <c r="HV123" s="31"/>
      <c r="HW123" s="31"/>
      <c r="HX123" s="31"/>
      <c r="HY123" s="31"/>
      <c r="HZ123" s="31"/>
      <c r="IA123" s="31"/>
      <c r="IB123" s="31"/>
      <c r="IC123" s="31"/>
      <c r="ID123" s="31"/>
      <c r="IE123" s="31"/>
      <c r="IF123" s="31"/>
      <c r="IG123" s="31"/>
      <c r="IH123" s="31"/>
      <c r="II123" s="31"/>
      <c r="IJ123" s="31"/>
      <c r="IK123" s="31"/>
      <c r="IL123" s="31"/>
      <c r="IM123" s="31"/>
      <c r="IN123" s="31"/>
      <c r="IO123" s="31"/>
      <c r="IP123" s="31"/>
      <c r="IQ123" s="31"/>
      <c r="IR123" s="31"/>
      <c r="IS123" s="42"/>
      <c r="IT123" s="42"/>
      <c r="IU123" s="42"/>
    </row>
    <row r="124" spans="1:255" ht="13.5" customHeight="1" x14ac:dyDescent="0.2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c r="DL124" s="31"/>
      <c r="DM124" s="31"/>
      <c r="DN124" s="31"/>
      <c r="DO124" s="31"/>
      <c r="DP124" s="31"/>
      <c r="DQ124" s="31"/>
      <c r="DR124" s="31"/>
      <c r="DS124" s="31"/>
      <c r="DT124" s="31"/>
      <c r="DU124" s="31"/>
      <c r="DV124" s="31"/>
      <c r="DW124" s="31"/>
      <c r="DX124" s="31"/>
      <c r="DY124" s="31"/>
      <c r="DZ124" s="31"/>
      <c r="EA124" s="31"/>
      <c r="EB124" s="31"/>
      <c r="EC124" s="31"/>
      <c r="ED124" s="31"/>
      <c r="EE124" s="31"/>
      <c r="EF124" s="31"/>
      <c r="EG124" s="31"/>
      <c r="EH124" s="31"/>
      <c r="EI124" s="31"/>
      <c r="EJ124" s="31"/>
      <c r="EK124" s="31"/>
      <c r="EL124" s="31"/>
      <c r="EM124" s="31"/>
      <c r="EN124" s="31"/>
      <c r="EO124" s="31"/>
      <c r="EP124" s="31"/>
      <c r="EQ124" s="31"/>
      <c r="ER124" s="31"/>
      <c r="ES124" s="31"/>
      <c r="ET124" s="31"/>
      <c r="EU124" s="31"/>
      <c r="EV124" s="31"/>
      <c r="EW124" s="31"/>
      <c r="EX124" s="31"/>
      <c r="EY124" s="31"/>
      <c r="EZ124" s="31"/>
      <c r="FA124" s="31"/>
      <c r="FB124" s="31"/>
      <c r="FC124" s="31"/>
      <c r="FD124" s="31"/>
      <c r="FE124" s="31"/>
      <c r="FF124" s="31"/>
      <c r="FG124" s="31"/>
      <c r="FH124" s="31"/>
      <c r="FI124" s="31"/>
      <c r="FJ124" s="31"/>
      <c r="FK124" s="31"/>
      <c r="FL124" s="31"/>
      <c r="FM124" s="31"/>
      <c r="FN124" s="31"/>
      <c r="FO124" s="31"/>
      <c r="FP124" s="31"/>
      <c r="FQ124" s="31"/>
      <c r="FR124" s="31"/>
      <c r="FS124" s="31"/>
      <c r="FT124" s="31"/>
      <c r="FU124" s="31"/>
      <c r="FV124" s="31"/>
      <c r="FW124" s="31"/>
      <c r="FX124" s="31"/>
      <c r="FY124" s="31"/>
      <c r="FZ124" s="31"/>
      <c r="GA124" s="31"/>
      <c r="GB124" s="31"/>
      <c r="GC124" s="31"/>
      <c r="GD124" s="31"/>
      <c r="GE124" s="31"/>
      <c r="GF124" s="31"/>
      <c r="GG124" s="31"/>
      <c r="GH124" s="31"/>
      <c r="GI124" s="31"/>
      <c r="GJ124" s="31"/>
      <c r="GK124" s="31"/>
      <c r="GL124" s="31"/>
      <c r="GM124" s="31"/>
      <c r="GN124" s="31"/>
      <c r="GO124" s="31"/>
      <c r="GP124" s="31"/>
      <c r="GQ124" s="31"/>
      <c r="GR124" s="31"/>
      <c r="GS124" s="31"/>
      <c r="GT124" s="31"/>
      <c r="GU124" s="31"/>
      <c r="GV124" s="31"/>
      <c r="GW124" s="31"/>
      <c r="GX124" s="31"/>
      <c r="GY124" s="31"/>
      <c r="GZ124" s="31"/>
      <c r="HA124" s="31"/>
      <c r="HB124" s="31"/>
      <c r="HC124" s="31"/>
      <c r="HD124" s="31"/>
      <c r="HE124" s="31"/>
      <c r="HF124" s="31"/>
      <c r="HG124" s="31"/>
      <c r="HH124" s="31"/>
      <c r="HI124" s="31"/>
      <c r="HJ124" s="31"/>
      <c r="HK124" s="31"/>
      <c r="HL124" s="31"/>
      <c r="HM124" s="31"/>
      <c r="HN124" s="31"/>
      <c r="HO124" s="31"/>
      <c r="HP124" s="31"/>
      <c r="HQ124" s="31"/>
      <c r="HR124" s="31"/>
      <c r="HS124" s="31"/>
      <c r="HT124" s="31"/>
      <c r="HU124" s="31"/>
      <c r="HV124" s="31"/>
      <c r="HW124" s="31"/>
      <c r="HX124" s="31"/>
      <c r="HY124" s="31"/>
      <c r="HZ124" s="31"/>
      <c r="IA124" s="31"/>
      <c r="IB124" s="31"/>
      <c r="IC124" s="31"/>
      <c r="ID124" s="31"/>
      <c r="IE124" s="31"/>
      <c r="IF124" s="31"/>
      <c r="IG124" s="31"/>
      <c r="IH124" s="31"/>
      <c r="II124" s="31"/>
      <c r="IJ124" s="31"/>
      <c r="IK124" s="31"/>
      <c r="IL124" s="31"/>
      <c r="IM124" s="31"/>
      <c r="IN124" s="31"/>
      <c r="IO124" s="31"/>
      <c r="IP124" s="31"/>
      <c r="IQ124" s="31"/>
      <c r="IR124" s="31"/>
      <c r="IS124" s="42"/>
      <c r="IT124" s="42"/>
      <c r="IU124" s="42"/>
    </row>
    <row r="125" spans="1:255" ht="13.5" customHeight="1" x14ac:dyDescent="0.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31"/>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c r="FE125" s="31"/>
      <c r="FF125" s="31"/>
      <c r="FG125" s="31"/>
      <c r="FH125" s="31"/>
      <c r="FI125" s="31"/>
      <c r="FJ125" s="31"/>
      <c r="FK125" s="31"/>
      <c r="FL125" s="31"/>
      <c r="FM125" s="31"/>
      <c r="FN125" s="31"/>
      <c r="FO125" s="31"/>
      <c r="FP125" s="31"/>
      <c r="FQ125" s="31"/>
      <c r="FR125" s="31"/>
      <c r="FS125" s="31"/>
      <c r="FT125" s="31"/>
      <c r="FU125" s="31"/>
      <c r="FV125" s="31"/>
      <c r="FW125" s="31"/>
      <c r="FX125" s="31"/>
      <c r="FY125" s="31"/>
      <c r="FZ125" s="31"/>
      <c r="GA125" s="31"/>
      <c r="GB125" s="31"/>
      <c r="GC125" s="31"/>
      <c r="GD125" s="31"/>
      <c r="GE125" s="31"/>
      <c r="GF125" s="31"/>
      <c r="GG125" s="31"/>
      <c r="GH125" s="31"/>
      <c r="GI125" s="31"/>
      <c r="GJ125" s="31"/>
      <c r="GK125" s="31"/>
      <c r="GL125" s="31"/>
      <c r="GM125" s="31"/>
      <c r="GN125" s="31"/>
      <c r="GO125" s="31"/>
      <c r="GP125" s="31"/>
      <c r="GQ125" s="31"/>
      <c r="GR125" s="31"/>
      <c r="GS125" s="31"/>
      <c r="GT125" s="31"/>
      <c r="GU125" s="31"/>
      <c r="GV125" s="31"/>
      <c r="GW125" s="31"/>
      <c r="GX125" s="31"/>
      <c r="GY125" s="31"/>
      <c r="GZ125" s="31"/>
      <c r="HA125" s="31"/>
      <c r="HB125" s="31"/>
      <c r="HC125" s="31"/>
      <c r="HD125" s="31"/>
      <c r="HE125" s="31"/>
      <c r="HF125" s="31"/>
      <c r="HG125" s="31"/>
      <c r="HH125" s="31"/>
      <c r="HI125" s="31"/>
      <c r="HJ125" s="31"/>
      <c r="HK125" s="31"/>
      <c r="HL125" s="31"/>
      <c r="HM125" s="31"/>
      <c r="HN125" s="31"/>
      <c r="HO125" s="31"/>
      <c r="HP125" s="31"/>
      <c r="HQ125" s="31"/>
      <c r="HR125" s="31"/>
      <c r="HS125" s="31"/>
      <c r="HT125" s="31"/>
      <c r="HU125" s="31"/>
      <c r="HV125" s="31"/>
      <c r="HW125" s="31"/>
      <c r="HX125" s="31"/>
      <c r="HY125" s="31"/>
      <c r="HZ125" s="31"/>
      <c r="IA125" s="31"/>
      <c r="IB125" s="31"/>
      <c r="IC125" s="31"/>
      <c r="ID125" s="31"/>
      <c r="IE125" s="31"/>
      <c r="IF125" s="31"/>
      <c r="IG125" s="31"/>
      <c r="IH125" s="31"/>
      <c r="II125" s="31"/>
      <c r="IJ125" s="31"/>
      <c r="IK125" s="31"/>
      <c r="IL125" s="31"/>
      <c r="IM125" s="31"/>
      <c r="IN125" s="31"/>
      <c r="IO125" s="31"/>
      <c r="IP125" s="31"/>
      <c r="IQ125" s="31"/>
      <c r="IR125" s="31"/>
      <c r="IS125" s="42"/>
      <c r="IT125" s="42"/>
      <c r="IU125" s="42"/>
    </row>
    <row r="126" spans="1:255" ht="13.5" customHeight="1" x14ac:dyDescent="0.2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31"/>
      <c r="EQ126" s="31"/>
      <c r="ER126" s="31"/>
      <c r="ES126" s="31"/>
      <c r="ET126" s="31"/>
      <c r="EU126" s="31"/>
      <c r="EV126" s="31"/>
      <c r="EW126" s="31"/>
      <c r="EX126" s="31"/>
      <c r="EY126" s="31"/>
      <c r="EZ126" s="31"/>
      <c r="FA126" s="31"/>
      <c r="FB126" s="31"/>
      <c r="FC126" s="31"/>
      <c r="FD126" s="31"/>
      <c r="FE126" s="31"/>
      <c r="FF126" s="31"/>
      <c r="FG126" s="31"/>
      <c r="FH126" s="31"/>
      <c r="FI126" s="31"/>
      <c r="FJ126" s="31"/>
      <c r="FK126" s="31"/>
      <c r="FL126" s="31"/>
      <c r="FM126" s="31"/>
      <c r="FN126" s="31"/>
      <c r="FO126" s="31"/>
      <c r="FP126" s="31"/>
      <c r="FQ126" s="31"/>
      <c r="FR126" s="31"/>
      <c r="FS126" s="31"/>
      <c r="FT126" s="31"/>
      <c r="FU126" s="31"/>
      <c r="FV126" s="31"/>
      <c r="FW126" s="31"/>
      <c r="FX126" s="31"/>
      <c r="FY126" s="31"/>
      <c r="FZ126" s="31"/>
      <c r="GA126" s="31"/>
      <c r="GB126" s="31"/>
      <c r="GC126" s="31"/>
      <c r="GD126" s="31"/>
      <c r="GE126" s="31"/>
      <c r="GF126" s="31"/>
      <c r="GG126" s="31"/>
      <c r="GH126" s="31"/>
      <c r="GI126" s="31"/>
      <c r="GJ126" s="31"/>
      <c r="GK126" s="31"/>
      <c r="GL126" s="31"/>
      <c r="GM126" s="31"/>
      <c r="GN126" s="31"/>
      <c r="GO126" s="31"/>
      <c r="GP126" s="31"/>
      <c r="GQ126" s="31"/>
      <c r="GR126" s="31"/>
      <c r="GS126" s="31"/>
      <c r="GT126" s="31"/>
      <c r="GU126" s="31"/>
      <c r="GV126" s="31"/>
      <c r="GW126" s="31"/>
      <c r="GX126" s="31"/>
      <c r="GY126" s="31"/>
      <c r="GZ126" s="31"/>
      <c r="HA126" s="31"/>
      <c r="HB126" s="31"/>
      <c r="HC126" s="31"/>
      <c r="HD126" s="31"/>
      <c r="HE126" s="31"/>
      <c r="HF126" s="31"/>
      <c r="HG126" s="31"/>
      <c r="HH126" s="31"/>
      <c r="HI126" s="31"/>
      <c r="HJ126" s="31"/>
      <c r="HK126" s="31"/>
      <c r="HL126" s="31"/>
      <c r="HM126" s="31"/>
      <c r="HN126" s="31"/>
      <c r="HO126" s="31"/>
      <c r="HP126" s="31"/>
      <c r="HQ126" s="31"/>
      <c r="HR126" s="31"/>
      <c r="HS126" s="31"/>
      <c r="HT126" s="31"/>
      <c r="HU126" s="31"/>
      <c r="HV126" s="31"/>
      <c r="HW126" s="31"/>
      <c r="HX126" s="31"/>
      <c r="HY126" s="31"/>
      <c r="HZ126" s="31"/>
      <c r="IA126" s="31"/>
      <c r="IB126" s="31"/>
      <c r="IC126" s="31"/>
      <c r="ID126" s="31"/>
      <c r="IE126" s="31"/>
      <c r="IF126" s="31"/>
      <c r="IG126" s="31"/>
      <c r="IH126" s="31"/>
      <c r="II126" s="31"/>
      <c r="IJ126" s="31"/>
      <c r="IK126" s="31"/>
      <c r="IL126" s="31"/>
      <c r="IM126" s="31"/>
      <c r="IN126" s="31"/>
      <c r="IO126" s="31"/>
      <c r="IP126" s="31"/>
      <c r="IQ126" s="31"/>
      <c r="IR126" s="31"/>
      <c r="IS126" s="42"/>
      <c r="IT126" s="42"/>
      <c r="IU126" s="42"/>
    </row>
    <row r="127" spans="1:255" ht="13.5" customHeight="1" x14ac:dyDescent="0.2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c r="DK127" s="31"/>
      <c r="DL127" s="31"/>
      <c r="DM127" s="31"/>
      <c r="DN127" s="31"/>
      <c r="DO127" s="31"/>
      <c r="DP127" s="31"/>
      <c r="DQ127" s="31"/>
      <c r="DR127" s="31"/>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31"/>
      <c r="GL127" s="31"/>
      <c r="GM127" s="31"/>
      <c r="GN127" s="31"/>
      <c r="GO127" s="31"/>
      <c r="GP127" s="31"/>
      <c r="GQ127" s="31"/>
      <c r="GR127" s="31"/>
      <c r="GS127" s="31"/>
      <c r="GT127" s="31"/>
      <c r="GU127" s="31"/>
      <c r="GV127" s="31"/>
      <c r="GW127" s="31"/>
      <c r="GX127" s="31"/>
      <c r="GY127" s="31"/>
      <c r="GZ127" s="31"/>
      <c r="HA127" s="31"/>
      <c r="HB127" s="31"/>
      <c r="HC127" s="31"/>
      <c r="HD127" s="31"/>
      <c r="HE127" s="31"/>
      <c r="HF127" s="31"/>
      <c r="HG127" s="31"/>
      <c r="HH127" s="31"/>
      <c r="HI127" s="31"/>
      <c r="HJ127" s="31"/>
      <c r="HK127" s="31"/>
      <c r="HL127" s="31"/>
      <c r="HM127" s="31"/>
      <c r="HN127" s="31"/>
      <c r="HO127" s="31"/>
      <c r="HP127" s="31"/>
      <c r="HQ127" s="31"/>
      <c r="HR127" s="31"/>
      <c r="HS127" s="31"/>
      <c r="HT127" s="31"/>
      <c r="HU127" s="31"/>
      <c r="HV127" s="31"/>
      <c r="HW127" s="31"/>
      <c r="HX127" s="31"/>
      <c r="HY127" s="31"/>
      <c r="HZ127" s="31"/>
      <c r="IA127" s="31"/>
      <c r="IB127" s="31"/>
      <c r="IC127" s="31"/>
      <c r="ID127" s="31"/>
      <c r="IE127" s="31"/>
      <c r="IF127" s="31"/>
      <c r="IG127" s="31"/>
      <c r="IH127" s="31"/>
      <c r="II127" s="31"/>
      <c r="IJ127" s="31"/>
      <c r="IK127" s="31"/>
      <c r="IL127" s="31"/>
      <c r="IM127" s="31"/>
      <c r="IN127" s="31"/>
      <c r="IO127" s="31"/>
      <c r="IP127" s="31"/>
      <c r="IQ127" s="31"/>
      <c r="IR127" s="31"/>
      <c r="IS127" s="42"/>
      <c r="IT127" s="42"/>
      <c r="IU127" s="42"/>
    </row>
    <row r="128" spans="1:255" ht="13.5" customHeight="1" x14ac:dyDescent="0.2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c r="HY128" s="31"/>
      <c r="HZ128" s="31"/>
      <c r="IA128" s="31"/>
      <c r="IB128" s="31"/>
      <c r="IC128" s="31"/>
      <c r="ID128" s="31"/>
      <c r="IE128" s="31"/>
      <c r="IF128" s="31"/>
      <c r="IG128" s="31"/>
      <c r="IH128" s="31"/>
      <c r="II128" s="31"/>
      <c r="IJ128" s="31"/>
      <c r="IK128" s="31"/>
      <c r="IL128" s="31"/>
      <c r="IM128" s="31"/>
      <c r="IN128" s="31"/>
      <c r="IO128" s="31"/>
      <c r="IP128" s="31"/>
      <c r="IQ128" s="31"/>
      <c r="IR128" s="31"/>
      <c r="IS128" s="42"/>
      <c r="IT128" s="42"/>
      <c r="IU128" s="42"/>
    </row>
    <row r="129" spans="1:255" ht="13.5" customHeight="1" x14ac:dyDescent="0.2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c r="EC129" s="31"/>
      <c r="ED129" s="31"/>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c r="FE129" s="31"/>
      <c r="FF129" s="31"/>
      <c r="FG129" s="31"/>
      <c r="FH129" s="31"/>
      <c r="FI129" s="31"/>
      <c r="FJ129" s="31"/>
      <c r="FK129" s="31"/>
      <c r="FL129" s="31"/>
      <c r="FM129" s="31"/>
      <c r="FN129" s="31"/>
      <c r="FO129" s="31"/>
      <c r="FP129" s="31"/>
      <c r="FQ129" s="31"/>
      <c r="FR129" s="31"/>
      <c r="FS129" s="31"/>
      <c r="FT129" s="31"/>
      <c r="FU129" s="31"/>
      <c r="FV129" s="31"/>
      <c r="FW129" s="31"/>
      <c r="FX129" s="31"/>
      <c r="FY129" s="31"/>
      <c r="FZ129" s="31"/>
      <c r="GA129" s="31"/>
      <c r="GB129" s="31"/>
      <c r="GC129" s="31"/>
      <c r="GD129" s="31"/>
      <c r="GE129" s="31"/>
      <c r="GF129" s="31"/>
      <c r="GG129" s="31"/>
      <c r="GH129" s="31"/>
      <c r="GI129" s="31"/>
      <c r="GJ129" s="31"/>
      <c r="GK129" s="31"/>
      <c r="GL129" s="31"/>
      <c r="GM129" s="31"/>
      <c r="GN129" s="31"/>
      <c r="GO129" s="31"/>
      <c r="GP129" s="31"/>
      <c r="GQ129" s="31"/>
      <c r="GR129" s="31"/>
      <c r="GS129" s="31"/>
      <c r="GT129" s="31"/>
      <c r="GU129" s="31"/>
      <c r="GV129" s="31"/>
      <c r="GW129" s="31"/>
      <c r="GX129" s="31"/>
      <c r="GY129" s="31"/>
      <c r="GZ129" s="31"/>
      <c r="HA129" s="31"/>
      <c r="HB129" s="31"/>
      <c r="HC129" s="31"/>
      <c r="HD129" s="31"/>
      <c r="HE129" s="31"/>
      <c r="HF129" s="31"/>
      <c r="HG129" s="31"/>
      <c r="HH129" s="31"/>
      <c r="HI129" s="31"/>
      <c r="HJ129" s="31"/>
      <c r="HK129" s="31"/>
      <c r="HL129" s="31"/>
      <c r="HM129" s="31"/>
      <c r="HN129" s="31"/>
      <c r="HO129" s="31"/>
      <c r="HP129" s="31"/>
      <c r="HQ129" s="31"/>
      <c r="HR129" s="31"/>
      <c r="HS129" s="31"/>
      <c r="HT129" s="31"/>
      <c r="HU129" s="31"/>
      <c r="HV129" s="31"/>
      <c r="HW129" s="31"/>
      <c r="HX129" s="31"/>
      <c r="HY129" s="31"/>
      <c r="HZ129" s="31"/>
      <c r="IA129" s="31"/>
      <c r="IB129" s="31"/>
      <c r="IC129" s="31"/>
      <c r="ID129" s="31"/>
      <c r="IE129" s="31"/>
      <c r="IF129" s="31"/>
      <c r="IG129" s="31"/>
      <c r="IH129" s="31"/>
      <c r="II129" s="31"/>
      <c r="IJ129" s="31"/>
      <c r="IK129" s="31"/>
      <c r="IL129" s="31"/>
      <c r="IM129" s="31"/>
      <c r="IN129" s="31"/>
      <c r="IO129" s="31"/>
      <c r="IP129" s="31"/>
      <c r="IQ129" s="31"/>
      <c r="IR129" s="31"/>
      <c r="IS129" s="42"/>
      <c r="IT129" s="42"/>
      <c r="IU129" s="42"/>
    </row>
    <row r="130" spans="1:255" ht="13.5" customHeight="1" x14ac:dyDescent="0.2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1"/>
      <c r="EB130" s="31"/>
      <c r="EC130" s="31"/>
      <c r="ED130" s="31"/>
      <c r="EE130" s="31"/>
      <c r="EF130" s="31"/>
      <c r="EG130" s="31"/>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c r="FE130" s="31"/>
      <c r="FF130" s="31"/>
      <c r="FG130" s="31"/>
      <c r="FH130" s="31"/>
      <c r="FI130" s="31"/>
      <c r="FJ130" s="31"/>
      <c r="FK130" s="31"/>
      <c r="FL130" s="31"/>
      <c r="FM130" s="31"/>
      <c r="FN130" s="31"/>
      <c r="FO130" s="31"/>
      <c r="FP130" s="31"/>
      <c r="FQ130" s="31"/>
      <c r="FR130" s="31"/>
      <c r="FS130" s="31"/>
      <c r="FT130" s="31"/>
      <c r="FU130" s="31"/>
      <c r="FV130" s="31"/>
      <c r="FW130" s="31"/>
      <c r="FX130" s="31"/>
      <c r="FY130" s="31"/>
      <c r="FZ130" s="31"/>
      <c r="GA130" s="31"/>
      <c r="GB130" s="31"/>
      <c r="GC130" s="31"/>
      <c r="GD130" s="31"/>
      <c r="GE130" s="31"/>
      <c r="GF130" s="31"/>
      <c r="GG130" s="31"/>
      <c r="GH130" s="31"/>
      <c r="GI130" s="31"/>
      <c r="GJ130" s="31"/>
      <c r="GK130" s="31"/>
      <c r="GL130" s="31"/>
      <c r="GM130" s="31"/>
      <c r="GN130" s="31"/>
      <c r="GO130" s="31"/>
      <c r="GP130" s="31"/>
      <c r="GQ130" s="31"/>
      <c r="GR130" s="31"/>
      <c r="GS130" s="31"/>
      <c r="GT130" s="31"/>
      <c r="GU130" s="31"/>
      <c r="GV130" s="31"/>
      <c r="GW130" s="31"/>
      <c r="GX130" s="31"/>
      <c r="GY130" s="31"/>
      <c r="GZ130" s="31"/>
      <c r="HA130" s="31"/>
      <c r="HB130" s="31"/>
      <c r="HC130" s="31"/>
      <c r="HD130" s="31"/>
      <c r="HE130" s="31"/>
      <c r="HF130" s="31"/>
      <c r="HG130" s="31"/>
      <c r="HH130" s="31"/>
      <c r="HI130" s="31"/>
      <c r="HJ130" s="31"/>
      <c r="HK130" s="31"/>
      <c r="HL130" s="31"/>
      <c r="HM130" s="31"/>
      <c r="HN130" s="31"/>
      <c r="HO130" s="31"/>
      <c r="HP130" s="31"/>
      <c r="HQ130" s="31"/>
      <c r="HR130" s="31"/>
      <c r="HS130" s="31"/>
      <c r="HT130" s="31"/>
      <c r="HU130" s="31"/>
      <c r="HV130" s="31"/>
      <c r="HW130" s="31"/>
      <c r="HX130" s="31"/>
      <c r="HY130" s="31"/>
      <c r="HZ130" s="31"/>
      <c r="IA130" s="31"/>
      <c r="IB130" s="31"/>
      <c r="IC130" s="31"/>
      <c r="ID130" s="31"/>
      <c r="IE130" s="31"/>
      <c r="IF130" s="31"/>
      <c r="IG130" s="31"/>
      <c r="IH130" s="31"/>
      <c r="II130" s="31"/>
      <c r="IJ130" s="31"/>
      <c r="IK130" s="31"/>
      <c r="IL130" s="31"/>
      <c r="IM130" s="31"/>
      <c r="IN130" s="31"/>
      <c r="IO130" s="31"/>
      <c r="IP130" s="31"/>
      <c r="IQ130" s="31"/>
      <c r="IR130" s="31"/>
      <c r="IS130" s="42"/>
      <c r="IT130" s="42"/>
      <c r="IU130" s="42"/>
    </row>
    <row r="131" spans="1:255" ht="13.5" customHeight="1" x14ac:dyDescent="0.2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c r="FE131" s="31"/>
      <c r="FF131" s="31"/>
      <c r="FG131" s="31"/>
      <c r="FH131" s="31"/>
      <c r="FI131" s="31"/>
      <c r="FJ131" s="31"/>
      <c r="FK131" s="31"/>
      <c r="FL131" s="31"/>
      <c r="FM131" s="31"/>
      <c r="FN131" s="31"/>
      <c r="FO131" s="31"/>
      <c r="FP131" s="31"/>
      <c r="FQ131" s="31"/>
      <c r="FR131" s="31"/>
      <c r="FS131" s="31"/>
      <c r="FT131" s="31"/>
      <c r="FU131" s="31"/>
      <c r="FV131" s="31"/>
      <c r="FW131" s="31"/>
      <c r="FX131" s="31"/>
      <c r="FY131" s="31"/>
      <c r="FZ131" s="31"/>
      <c r="GA131" s="31"/>
      <c r="GB131" s="31"/>
      <c r="GC131" s="31"/>
      <c r="GD131" s="31"/>
      <c r="GE131" s="31"/>
      <c r="GF131" s="31"/>
      <c r="GG131" s="31"/>
      <c r="GH131" s="31"/>
      <c r="GI131" s="31"/>
      <c r="GJ131" s="31"/>
      <c r="GK131" s="31"/>
      <c r="GL131" s="31"/>
      <c r="GM131" s="31"/>
      <c r="GN131" s="31"/>
      <c r="GO131" s="31"/>
      <c r="GP131" s="31"/>
      <c r="GQ131" s="31"/>
      <c r="GR131" s="31"/>
      <c r="GS131" s="31"/>
      <c r="GT131" s="31"/>
      <c r="GU131" s="31"/>
      <c r="GV131" s="31"/>
      <c r="GW131" s="31"/>
      <c r="GX131" s="31"/>
      <c r="GY131" s="31"/>
      <c r="GZ131" s="31"/>
      <c r="HA131" s="31"/>
      <c r="HB131" s="31"/>
      <c r="HC131" s="31"/>
      <c r="HD131" s="31"/>
      <c r="HE131" s="31"/>
      <c r="HF131" s="31"/>
      <c r="HG131" s="31"/>
      <c r="HH131" s="31"/>
      <c r="HI131" s="31"/>
      <c r="HJ131" s="31"/>
      <c r="HK131" s="31"/>
      <c r="HL131" s="31"/>
      <c r="HM131" s="31"/>
      <c r="HN131" s="31"/>
      <c r="HO131" s="31"/>
      <c r="HP131" s="31"/>
      <c r="HQ131" s="31"/>
      <c r="HR131" s="31"/>
      <c r="HS131" s="31"/>
      <c r="HT131" s="31"/>
      <c r="HU131" s="31"/>
      <c r="HV131" s="31"/>
      <c r="HW131" s="31"/>
      <c r="HX131" s="31"/>
      <c r="HY131" s="31"/>
      <c r="HZ131" s="31"/>
      <c r="IA131" s="31"/>
      <c r="IB131" s="31"/>
      <c r="IC131" s="31"/>
      <c r="ID131" s="31"/>
      <c r="IE131" s="31"/>
      <c r="IF131" s="31"/>
      <c r="IG131" s="31"/>
      <c r="IH131" s="31"/>
      <c r="II131" s="31"/>
      <c r="IJ131" s="31"/>
      <c r="IK131" s="31"/>
      <c r="IL131" s="31"/>
      <c r="IM131" s="31"/>
      <c r="IN131" s="31"/>
      <c r="IO131" s="31"/>
      <c r="IP131" s="31"/>
      <c r="IQ131" s="31"/>
      <c r="IR131" s="31"/>
      <c r="IS131" s="42"/>
      <c r="IT131" s="42"/>
      <c r="IU131" s="42"/>
    </row>
    <row r="132" spans="1:255" ht="13.5" customHeight="1" x14ac:dyDescent="0.2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c r="FE132" s="31"/>
      <c r="FF132" s="31"/>
      <c r="FG132" s="31"/>
      <c r="FH132" s="31"/>
      <c r="FI132" s="31"/>
      <c r="FJ132" s="31"/>
      <c r="FK132" s="31"/>
      <c r="FL132" s="31"/>
      <c r="FM132" s="31"/>
      <c r="FN132" s="31"/>
      <c r="FO132" s="31"/>
      <c r="FP132" s="31"/>
      <c r="FQ132" s="31"/>
      <c r="FR132" s="31"/>
      <c r="FS132" s="31"/>
      <c r="FT132" s="31"/>
      <c r="FU132" s="31"/>
      <c r="FV132" s="31"/>
      <c r="FW132" s="31"/>
      <c r="FX132" s="31"/>
      <c r="FY132" s="31"/>
      <c r="FZ132" s="31"/>
      <c r="GA132" s="31"/>
      <c r="GB132" s="31"/>
      <c r="GC132" s="31"/>
      <c r="GD132" s="31"/>
      <c r="GE132" s="31"/>
      <c r="GF132" s="31"/>
      <c r="GG132" s="31"/>
      <c r="GH132" s="31"/>
      <c r="GI132" s="31"/>
      <c r="GJ132" s="31"/>
      <c r="GK132" s="31"/>
      <c r="GL132" s="31"/>
      <c r="GM132" s="31"/>
      <c r="GN132" s="31"/>
      <c r="GO132" s="31"/>
      <c r="GP132" s="31"/>
      <c r="GQ132" s="31"/>
      <c r="GR132" s="31"/>
      <c r="GS132" s="31"/>
      <c r="GT132" s="31"/>
      <c r="GU132" s="31"/>
      <c r="GV132" s="31"/>
      <c r="GW132" s="31"/>
      <c r="GX132" s="31"/>
      <c r="GY132" s="31"/>
      <c r="GZ132" s="31"/>
      <c r="HA132" s="31"/>
      <c r="HB132" s="31"/>
      <c r="HC132" s="31"/>
      <c r="HD132" s="31"/>
      <c r="HE132" s="31"/>
      <c r="HF132" s="31"/>
      <c r="HG132" s="31"/>
      <c r="HH132" s="31"/>
      <c r="HI132" s="31"/>
      <c r="HJ132" s="31"/>
      <c r="HK132" s="31"/>
      <c r="HL132" s="31"/>
      <c r="HM132" s="31"/>
      <c r="HN132" s="31"/>
      <c r="HO132" s="31"/>
      <c r="HP132" s="31"/>
      <c r="HQ132" s="31"/>
      <c r="HR132" s="31"/>
      <c r="HS132" s="31"/>
      <c r="HT132" s="31"/>
      <c r="HU132" s="31"/>
      <c r="HV132" s="31"/>
      <c r="HW132" s="31"/>
      <c r="HX132" s="31"/>
      <c r="HY132" s="31"/>
      <c r="HZ132" s="31"/>
      <c r="IA132" s="31"/>
      <c r="IB132" s="31"/>
      <c r="IC132" s="31"/>
      <c r="ID132" s="31"/>
      <c r="IE132" s="31"/>
      <c r="IF132" s="31"/>
      <c r="IG132" s="31"/>
      <c r="IH132" s="31"/>
      <c r="II132" s="31"/>
      <c r="IJ132" s="31"/>
      <c r="IK132" s="31"/>
      <c r="IL132" s="31"/>
      <c r="IM132" s="31"/>
      <c r="IN132" s="31"/>
      <c r="IO132" s="31"/>
      <c r="IP132" s="31"/>
      <c r="IQ132" s="31"/>
      <c r="IR132" s="31"/>
      <c r="IS132" s="42"/>
      <c r="IT132" s="42"/>
      <c r="IU132" s="42"/>
    </row>
    <row r="133" spans="1:255" ht="13.5" customHeight="1" x14ac:dyDescent="0.2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c r="EC133" s="31"/>
      <c r="ED133" s="31"/>
      <c r="EE133" s="31"/>
      <c r="EF133" s="31"/>
      <c r="EG133" s="31"/>
      <c r="EH133" s="31"/>
      <c r="EI133" s="31"/>
      <c r="EJ133" s="31"/>
      <c r="EK133" s="31"/>
      <c r="EL133" s="31"/>
      <c r="EM133" s="31"/>
      <c r="EN133" s="31"/>
      <c r="EO133" s="31"/>
      <c r="EP133" s="31"/>
      <c r="EQ133" s="31"/>
      <c r="ER133" s="31"/>
      <c r="ES133" s="31"/>
      <c r="ET133" s="31"/>
      <c r="EU133" s="31"/>
      <c r="EV133" s="31"/>
      <c r="EW133" s="31"/>
      <c r="EX133" s="31"/>
      <c r="EY133" s="31"/>
      <c r="EZ133" s="31"/>
      <c r="FA133" s="31"/>
      <c r="FB133" s="31"/>
      <c r="FC133" s="31"/>
      <c r="FD133" s="31"/>
      <c r="FE133" s="31"/>
      <c r="FF133" s="31"/>
      <c r="FG133" s="31"/>
      <c r="FH133" s="31"/>
      <c r="FI133" s="31"/>
      <c r="FJ133" s="31"/>
      <c r="FK133" s="31"/>
      <c r="FL133" s="31"/>
      <c r="FM133" s="31"/>
      <c r="FN133" s="31"/>
      <c r="FO133" s="31"/>
      <c r="FP133" s="31"/>
      <c r="FQ133" s="31"/>
      <c r="FR133" s="31"/>
      <c r="FS133" s="31"/>
      <c r="FT133" s="31"/>
      <c r="FU133" s="31"/>
      <c r="FV133" s="31"/>
      <c r="FW133" s="31"/>
      <c r="FX133" s="31"/>
      <c r="FY133" s="31"/>
      <c r="FZ133" s="31"/>
      <c r="GA133" s="31"/>
      <c r="GB133" s="31"/>
      <c r="GC133" s="31"/>
      <c r="GD133" s="31"/>
      <c r="GE133" s="31"/>
      <c r="GF133" s="31"/>
      <c r="GG133" s="31"/>
      <c r="GH133" s="31"/>
      <c r="GI133" s="31"/>
      <c r="GJ133" s="31"/>
      <c r="GK133" s="31"/>
      <c r="GL133" s="31"/>
      <c r="GM133" s="31"/>
      <c r="GN133" s="31"/>
      <c r="GO133" s="31"/>
      <c r="GP133" s="31"/>
      <c r="GQ133" s="31"/>
      <c r="GR133" s="31"/>
      <c r="GS133" s="31"/>
      <c r="GT133" s="31"/>
      <c r="GU133" s="31"/>
      <c r="GV133" s="31"/>
      <c r="GW133" s="31"/>
      <c r="GX133" s="31"/>
      <c r="GY133" s="31"/>
      <c r="GZ133" s="31"/>
      <c r="HA133" s="31"/>
      <c r="HB133" s="31"/>
      <c r="HC133" s="31"/>
      <c r="HD133" s="31"/>
      <c r="HE133" s="31"/>
      <c r="HF133" s="31"/>
      <c r="HG133" s="31"/>
      <c r="HH133" s="31"/>
      <c r="HI133" s="31"/>
      <c r="HJ133" s="31"/>
      <c r="HK133" s="31"/>
      <c r="HL133" s="31"/>
      <c r="HM133" s="31"/>
      <c r="HN133" s="31"/>
      <c r="HO133" s="31"/>
      <c r="HP133" s="31"/>
      <c r="HQ133" s="31"/>
      <c r="HR133" s="31"/>
      <c r="HS133" s="31"/>
      <c r="HT133" s="31"/>
      <c r="HU133" s="31"/>
      <c r="HV133" s="31"/>
      <c r="HW133" s="31"/>
      <c r="HX133" s="31"/>
      <c r="HY133" s="31"/>
      <c r="HZ133" s="31"/>
      <c r="IA133" s="31"/>
      <c r="IB133" s="31"/>
      <c r="IC133" s="31"/>
      <c r="ID133" s="31"/>
      <c r="IE133" s="31"/>
      <c r="IF133" s="31"/>
      <c r="IG133" s="31"/>
      <c r="IH133" s="31"/>
      <c r="II133" s="31"/>
      <c r="IJ133" s="31"/>
      <c r="IK133" s="31"/>
      <c r="IL133" s="31"/>
      <c r="IM133" s="31"/>
      <c r="IN133" s="31"/>
      <c r="IO133" s="31"/>
      <c r="IP133" s="31"/>
      <c r="IQ133" s="31"/>
      <c r="IR133" s="31"/>
      <c r="IS133" s="42"/>
      <c r="IT133" s="42"/>
      <c r="IU133" s="42"/>
    </row>
    <row r="134" spans="1:255" ht="13.5" customHeight="1" x14ac:dyDescent="0.2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c r="CT134" s="31"/>
      <c r="CU134" s="31"/>
      <c r="CV134" s="31"/>
      <c r="CW134" s="31"/>
      <c r="CX134" s="31"/>
      <c r="CY134" s="31"/>
      <c r="CZ134" s="31"/>
      <c r="DA134" s="31"/>
      <c r="DB134" s="31"/>
      <c r="DC134" s="31"/>
      <c r="DD134" s="31"/>
      <c r="DE134" s="31"/>
      <c r="DF134" s="31"/>
      <c r="DG134" s="31"/>
      <c r="DH134" s="31"/>
      <c r="DI134" s="31"/>
      <c r="DJ134" s="31"/>
      <c r="DK134" s="31"/>
      <c r="DL134" s="31"/>
      <c r="DM134" s="31"/>
      <c r="DN134" s="31"/>
      <c r="DO134" s="31"/>
      <c r="DP134" s="31"/>
      <c r="DQ134" s="31"/>
      <c r="DR134" s="31"/>
      <c r="DS134" s="31"/>
      <c r="DT134" s="31"/>
      <c r="DU134" s="31"/>
      <c r="DV134" s="31"/>
      <c r="DW134" s="31"/>
      <c r="DX134" s="31"/>
      <c r="DY134" s="31"/>
      <c r="DZ134" s="31"/>
      <c r="EA134" s="31"/>
      <c r="EB134" s="31"/>
      <c r="EC134" s="31"/>
      <c r="ED134" s="31"/>
      <c r="EE134" s="31"/>
      <c r="EF134" s="31"/>
      <c r="EG134" s="31"/>
      <c r="EH134" s="31"/>
      <c r="EI134" s="31"/>
      <c r="EJ134" s="31"/>
      <c r="EK134" s="31"/>
      <c r="EL134" s="31"/>
      <c r="EM134" s="31"/>
      <c r="EN134" s="31"/>
      <c r="EO134" s="31"/>
      <c r="EP134" s="31"/>
      <c r="EQ134" s="31"/>
      <c r="ER134" s="31"/>
      <c r="ES134" s="31"/>
      <c r="ET134" s="31"/>
      <c r="EU134" s="31"/>
      <c r="EV134" s="31"/>
      <c r="EW134" s="31"/>
      <c r="EX134" s="31"/>
      <c r="EY134" s="31"/>
      <c r="EZ134" s="31"/>
      <c r="FA134" s="31"/>
      <c r="FB134" s="31"/>
      <c r="FC134" s="31"/>
      <c r="FD134" s="31"/>
      <c r="FE134" s="31"/>
      <c r="FF134" s="31"/>
      <c r="FG134" s="31"/>
      <c r="FH134" s="31"/>
      <c r="FI134" s="31"/>
      <c r="FJ134" s="31"/>
      <c r="FK134" s="31"/>
      <c r="FL134" s="31"/>
      <c r="FM134" s="31"/>
      <c r="FN134" s="31"/>
      <c r="FO134" s="31"/>
      <c r="FP134" s="31"/>
      <c r="FQ134" s="31"/>
      <c r="FR134" s="31"/>
      <c r="FS134" s="31"/>
      <c r="FT134" s="31"/>
      <c r="FU134" s="31"/>
      <c r="FV134" s="31"/>
      <c r="FW134" s="31"/>
      <c r="FX134" s="31"/>
      <c r="FY134" s="31"/>
      <c r="FZ134" s="31"/>
      <c r="GA134" s="31"/>
      <c r="GB134" s="31"/>
      <c r="GC134" s="31"/>
      <c r="GD134" s="31"/>
      <c r="GE134" s="31"/>
      <c r="GF134" s="31"/>
      <c r="GG134" s="31"/>
      <c r="GH134" s="31"/>
      <c r="GI134" s="31"/>
      <c r="GJ134" s="31"/>
      <c r="GK134" s="31"/>
      <c r="GL134" s="31"/>
      <c r="GM134" s="31"/>
      <c r="GN134" s="31"/>
      <c r="GO134" s="31"/>
      <c r="GP134" s="31"/>
      <c r="GQ134" s="31"/>
      <c r="GR134" s="31"/>
      <c r="GS134" s="31"/>
      <c r="GT134" s="31"/>
      <c r="GU134" s="31"/>
      <c r="GV134" s="31"/>
      <c r="GW134" s="31"/>
      <c r="GX134" s="31"/>
      <c r="GY134" s="31"/>
      <c r="GZ134" s="31"/>
      <c r="HA134" s="31"/>
      <c r="HB134" s="31"/>
      <c r="HC134" s="31"/>
      <c r="HD134" s="31"/>
      <c r="HE134" s="31"/>
      <c r="HF134" s="31"/>
      <c r="HG134" s="31"/>
      <c r="HH134" s="31"/>
      <c r="HI134" s="31"/>
      <c r="HJ134" s="31"/>
      <c r="HK134" s="31"/>
      <c r="HL134" s="31"/>
      <c r="HM134" s="31"/>
      <c r="HN134" s="31"/>
      <c r="HO134" s="31"/>
      <c r="HP134" s="31"/>
      <c r="HQ134" s="31"/>
      <c r="HR134" s="31"/>
      <c r="HS134" s="31"/>
      <c r="HT134" s="31"/>
      <c r="HU134" s="31"/>
      <c r="HV134" s="31"/>
      <c r="HW134" s="31"/>
      <c r="HX134" s="31"/>
      <c r="HY134" s="31"/>
      <c r="HZ134" s="31"/>
      <c r="IA134" s="31"/>
      <c r="IB134" s="31"/>
      <c r="IC134" s="31"/>
      <c r="ID134" s="31"/>
      <c r="IE134" s="31"/>
      <c r="IF134" s="31"/>
      <c r="IG134" s="31"/>
      <c r="IH134" s="31"/>
      <c r="II134" s="31"/>
      <c r="IJ134" s="31"/>
      <c r="IK134" s="31"/>
      <c r="IL134" s="31"/>
      <c r="IM134" s="31"/>
      <c r="IN134" s="31"/>
      <c r="IO134" s="31"/>
      <c r="IP134" s="31"/>
      <c r="IQ134" s="31"/>
      <c r="IR134" s="31"/>
      <c r="IS134" s="42"/>
      <c r="IT134" s="42"/>
      <c r="IU134" s="42"/>
    </row>
    <row r="135" spans="1:255" ht="13.5" customHeight="1" x14ac:dyDescent="0.2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c r="FE135" s="31"/>
      <c r="FF135" s="31"/>
      <c r="FG135" s="31"/>
      <c r="FH135" s="31"/>
      <c r="FI135" s="31"/>
      <c r="FJ135" s="31"/>
      <c r="FK135" s="31"/>
      <c r="FL135" s="31"/>
      <c r="FM135" s="31"/>
      <c r="FN135" s="31"/>
      <c r="FO135" s="31"/>
      <c r="FP135" s="31"/>
      <c r="FQ135" s="31"/>
      <c r="FR135" s="31"/>
      <c r="FS135" s="31"/>
      <c r="FT135" s="31"/>
      <c r="FU135" s="31"/>
      <c r="FV135" s="31"/>
      <c r="FW135" s="31"/>
      <c r="FX135" s="31"/>
      <c r="FY135" s="31"/>
      <c r="FZ135" s="31"/>
      <c r="GA135" s="31"/>
      <c r="GB135" s="31"/>
      <c r="GC135" s="31"/>
      <c r="GD135" s="31"/>
      <c r="GE135" s="31"/>
      <c r="GF135" s="31"/>
      <c r="GG135" s="31"/>
      <c r="GH135" s="31"/>
      <c r="GI135" s="31"/>
      <c r="GJ135" s="31"/>
      <c r="GK135" s="31"/>
      <c r="GL135" s="31"/>
      <c r="GM135" s="31"/>
      <c r="GN135" s="31"/>
      <c r="GO135" s="31"/>
      <c r="GP135" s="31"/>
      <c r="GQ135" s="31"/>
      <c r="GR135" s="31"/>
      <c r="GS135" s="31"/>
      <c r="GT135" s="31"/>
      <c r="GU135" s="31"/>
      <c r="GV135" s="31"/>
      <c r="GW135" s="31"/>
      <c r="GX135" s="31"/>
      <c r="GY135" s="31"/>
      <c r="GZ135" s="31"/>
      <c r="HA135" s="31"/>
      <c r="HB135" s="31"/>
      <c r="HC135" s="31"/>
      <c r="HD135" s="31"/>
      <c r="HE135" s="31"/>
      <c r="HF135" s="31"/>
      <c r="HG135" s="31"/>
      <c r="HH135" s="31"/>
      <c r="HI135" s="31"/>
      <c r="HJ135" s="31"/>
      <c r="HK135" s="31"/>
      <c r="HL135" s="31"/>
      <c r="HM135" s="31"/>
      <c r="HN135" s="31"/>
      <c r="HO135" s="31"/>
      <c r="HP135" s="31"/>
      <c r="HQ135" s="31"/>
      <c r="HR135" s="31"/>
      <c r="HS135" s="31"/>
      <c r="HT135" s="31"/>
      <c r="HU135" s="31"/>
      <c r="HV135" s="31"/>
      <c r="HW135" s="31"/>
      <c r="HX135" s="31"/>
      <c r="HY135" s="31"/>
      <c r="HZ135" s="31"/>
      <c r="IA135" s="31"/>
      <c r="IB135" s="31"/>
      <c r="IC135" s="31"/>
      <c r="ID135" s="31"/>
      <c r="IE135" s="31"/>
      <c r="IF135" s="31"/>
      <c r="IG135" s="31"/>
      <c r="IH135" s="31"/>
      <c r="II135" s="31"/>
      <c r="IJ135" s="31"/>
      <c r="IK135" s="31"/>
      <c r="IL135" s="31"/>
      <c r="IM135" s="31"/>
      <c r="IN135" s="31"/>
      <c r="IO135" s="31"/>
      <c r="IP135" s="31"/>
      <c r="IQ135" s="31"/>
      <c r="IR135" s="31"/>
      <c r="IS135" s="42"/>
      <c r="IT135" s="42"/>
      <c r="IU135" s="42"/>
    </row>
    <row r="136" spans="1:255" ht="13.5" customHeight="1" x14ac:dyDescent="0.2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c r="EY136" s="31"/>
      <c r="EZ136" s="31"/>
      <c r="FA136" s="31"/>
      <c r="FB136" s="31"/>
      <c r="FC136" s="31"/>
      <c r="FD136" s="31"/>
      <c r="FE136" s="31"/>
      <c r="FF136" s="31"/>
      <c r="FG136" s="31"/>
      <c r="FH136" s="31"/>
      <c r="FI136" s="31"/>
      <c r="FJ136" s="31"/>
      <c r="FK136" s="31"/>
      <c r="FL136" s="31"/>
      <c r="FM136" s="31"/>
      <c r="FN136" s="31"/>
      <c r="FO136" s="31"/>
      <c r="FP136" s="31"/>
      <c r="FQ136" s="31"/>
      <c r="FR136" s="31"/>
      <c r="FS136" s="31"/>
      <c r="FT136" s="31"/>
      <c r="FU136" s="31"/>
      <c r="FV136" s="31"/>
      <c r="FW136" s="31"/>
      <c r="FX136" s="31"/>
      <c r="FY136" s="31"/>
      <c r="FZ136" s="31"/>
      <c r="GA136" s="31"/>
      <c r="GB136" s="31"/>
      <c r="GC136" s="31"/>
      <c r="GD136" s="31"/>
      <c r="GE136" s="31"/>
      <c r="GF136" s="31"/>
      <c r="GG136" s="31"/>
      <c r="GH136" s="31"/>
      <c r="GI136" s="31"/>
      <c r="GJ136" s="31"/>
      <c r="GK136" s="31"/>
      <c r="GL136" s="31"/>
      <c r="GM136" s="31"/>
      <c r="GN136" s="31"/>
      <c r="GO136" s="31"/>
      <c r="GP136" s="31"/>
      <c r="GQ136" s="31"/>
      <c r="GR136" s="31"/>
      <c r="GS136" s="31"/>
      <c r="GT136" s="31"/>
      <c r="GU136" s="31"/>
      <c r="GV136" s="31"/>
      <c r="GW136" s="31"/>
      <c r="GX136" s="31"/>
      <c r="GY136" s="31"/>
      <c r="GZ136" s="31"/>
      <c r="HA136" s="31"/>
      <c r="HB136" s="31"/>
      <c r="HC136" s="31"/>
      <c r="HD136" s="31"/>
      <c r="HE136" s="31"/>
      <c r="HF136" s="31"/>
      <c r="HG136" s="31"/>
      <c r="HH136" s="31"/>
      <c r="HI136" s="31"/>
      <c r="HJ136" s="31"/>
      <c r="HK136" s="31"/>
      <c r="HL136" s="31"/>
      <c r="HM136" s="31"/>
      <c r="HN136" s="31"/>
      <c r="HO136" s="31"/>
      <c r="HP136" s="31"/>
      <c r="HQ136" s="31"/>
      <c r="HR136" s="31"/>
      <c r="HS136" s="31"/>
      <c r="HT136" s="31"/>
      <c r="HU136" s="31"/>
      <c r="HV136" s="31"/>
      <c r="HW136" s="31"/>
      <c r="HX136" s="31"/>
      <c r="HY136" s="31"/>
      <c r="HZ136" s="31"/>
      <c r="IA136" s="31"/>
      <c r="IB136" s="31"/>
      <c r="IC136" s="31"/>
      <c r="ID136" s="31"/>
      <c r="IE136" s="31"/>
      <c r="IF136" s="31"/>
      <c r="IG136" s="31"/>
      <c r="IH136" s="31"/>
      <c r="II136" s="31"/>
      <c r="IJ136" s="31"/>
      <c r="IK136" s="31"/>
      <c r="IL136" s="31"/>
      <c r="IM136" s="31"/>
      <c r="IN136" s="31"/>
      <c r="IO136" s="31"/>
      <c r="IP136" s="31"/>
      <c r="IQ136" s="31"/>
      <c r="IR136" s="31"/>
      <c r="IS136" s="42"/>
      <c r="IT136" s="42"/>
      <c r="IU136" s="42"/>
    </row>
    <row r="137" spans="1:255" ht="13.5" customHeight="1" x14ac:dyDescent="0.2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c r="FE137" s="31"/>
      <c r="FF137" s="31"/>
      <c r="FG137" s="31"/>
      <c r="FH137" s="31"/>
      <c r="FI137" s="31"/>
      <c r="FJ137" s="31"/>
      <c r="FK137" s="31"/>
      <c r="FL137" s="31"/>
      <c r="FM137" s="31"/>
      <c r="FN137" s="31"/>
      <c r="FO137" s="31"/>
      <c r="FP137" s="31"/>
      <c r="FQ137" s="31"/>
      <c r="FR137" s="31"/>
      <c r="FS137" s="31"/>
      <c r="FT137" s="31"/>
      <c r="FU137" s="31"/>
      <c r="FV137" s="31"/>
      <c r="FW137" s="31"/>
      <c r="FX137" s="31"/>
      <c r="FY137" s="31"/>
      <c r="FZ137" s="31"/>
      <c r="GA137" s="31"/>
      <c r="GB137" s="31"/>
      <c r="GC137" s="31"/>
      <c r="GD137" s="31"/>
      <c r="GE137" s="31"/>
      <c r="GF137" s="31"/>
      <c r="GG137" s="31"/>
      <c r="GH137" s="31"/>
      <c r="GI137" s="31"/>
      <c r="GJ137" s="31"/>
      <c r="GK137" s="31"/>
      <c r="GL137" s="31"/>
      <c r="GM137" s="31"/>
      <c r="GN137" s="31"/>
      <c r="GO137" s="31"/>
      <c r="GP137" s="31"/>
      <c r="GQ137" s="31"/>
      <c r="GR137" s="31"/>
      <c r="GS137" s="31"/>
      <c r="GT137" s="31"/>
      <c r="GU137" s="31"/>
      <c r="GV137" s="31"/>
      <c r="GW137" s="31"/>
      <c r="GX137" s="31"/>
      <c r="GY137" s="31"/>
      <c r="GZ137" s="31"/>
      <c r="HA137" s="31"/>
      <c r="HB137" s="31"/>
      <c r="HC137" s="31"/>
      <c r="HD137" s="31"/>
      <c r="HE137" s="31"/>
      <c r="HF137" s="31"/>
      <c r="HG137" s="31"/>
      <c r="HH137" s="31"/>
      <c r="HI137" s="31"/>
      <c r="HJ137" s="31"/>
      <c r="HK137" s="31"/>
      <c r="HL137" s="31"/>
      <c r="HM137" s="31"/>
      <c r="HN137" s="31"/>
      <c r="HO137" s="31"/>
      <c r="HP137" s="31"/>
      <c r="HQ137" s="31"/>
      <c r="HR137" s="31"/>
      <c r="HS137" s="31"/>
      <c r="HT137" s="31"/>
      <c r="HU137" s="31"/>
      <c r="HV137" s="31"/>
      <c r="HW137" s="31"/>
      <c r="HX137" s="31"/>
      <c r="HY137" s="31"/>
      <c r="HZ137" s="31"/>
      <c r="IA137" s="31"/>
      <c r="IB137" s="31"/>
      <c r="IC137" s="31"/>
      <c r="ID137" s="31"/>
      <c r="IE137" s="31"/>
      <c r="IF137" s="31"/>
      <c r="IG137" s="31"/>
      <c r="IH137" s="31"/>
      <c r="II137" s="31"/>
      <c r="IJ137" s="31"/>
      <c r="IK137" s="31"/>
      <c r="IL137" s="31"/>
      <c r="IM137" s="31"/>
      <c r="IN137" s="31"/>
      <c r="IO137" s="31"/>
      <c r="IP137" s="31"/>
      <c r="IQ137" s="31"/>
      <c r="IR137" s="31"/>
      <c r="IS137" s="42"/>
      <c r="IT137" s="42"/>
      <c r="IU137" s="42"/>
    </row>
    <row r="138" spans="1:255" ht="13.5" customHeight="1" x14ac:dyDescent="0.2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c r="EC138" s="31"/>
      <c r="ED138" s="31"/>
      <c r="EE138" s="31"/>
      <c r="EF138" s="31"/>
      <c r="EG138" s="31"/>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c r="FE138" s="31"/>
      <c r="FF138" s="31"/>
      <c r="FG138" s="31"/>
      <c r="FH138" s="31"/>
      <c r="FI138" s="31"/>
      <c r="FJ138" s="31"/>
      <c r="FK138" s="31"/>
      <c r="FL138" s="31"/>
      <c r="FM138" s="31"/>
      <c r="FN138" s="31"/>
      <c r="FO138" s="31"/>
      <c r="FP138" s="31"/>
      <c r="FQ138" s="31"/>
      <c r="FR138" s="31"/>
      <c r="FS138" s="31"/>
      <c r="FT138" s="31"/>
      <c r="FU138" s="31"/>
      <c r="FV138" s="31"/>
      <c r="FW138" s="31"/>
      <c r="FX138" s="31"/>
      <c r="FY138" s="31"/>
      <c r="FZ138" s="31"/>
      <c r="GA138" s="31"/>
      <c r="GB138" s="31"/>
      <c r="GC138" s="31"/>
      <c r="GD138" s="31"/>
      <c r="GE138" s="31"/>
      <c r="GF138" s="31"/>
      <c r="GG138" s="31"/>
      <c r="GH138" s="31"/>
      <c r="GI138" s="31"/>
      <c r="GJ138" s="31"/>
      <c r="GK138" s="31"/>
      <c r="GL138" s="31"/>
      <c r="GM138" s="31"/>
      <c r="GN138" s="31"/>
      <c r="GO138" s="31"/>
      <c r="GP138" s="31"/>
      <c r="GQ138" s="31"/>
      <c r="GR138" s="31"/>
      <c r="GS138" s="31"/>
      <c r="GT138" s="31"/>
      <c r="GU138" s="31"/>
      <c r="GV138" s="31"/>
      <c r="GW138" s="31"/>
      <c r="GX138" s="31"/>
      <c r="GY138" s="31"/>
      <c r="GZ138" s="31"/>
      <c r="HA138" s="31"/>
      <c r="HB138" s="31"/>
      <c r="HC138" s="31"/>
      <c r="HD138" s="31"/>
      <c r="HE138" s="31"/>
      <c r="HF138" s="31"/>
      <c r="HG138" s="31"/>
      <c r="HH138" s="31"/>
      <c r="HI138" s="31"/>
      <c r="HJ138" s="31"/>
      <c r="HK138" s="31"/>
      <c r="HL138" s="31"/>
      <c r="HM138" s="31"/>
      <c r="HN138" s="31"/>
      <c r="HO138" s="31"/>
      <c r="HP138" s="31"/>
      <c r="HQ138" s="31"/>
      <c r="HR138" s="31"/>
      <c r="HS138" s="31"/>
      <c r="HT138" s="31"/>
      <c r="HU138" s="31"/>
      <c r="HV138" s="31"/>
      <c r="HW138" s="31"/>
      <c r="HX138" s="31"/>
      <c r="HY138" s="31"/>
      <c r="HZ138" s="31"/>
      <c r="IA138" s="31"/>
      <c r="IB138" s="31"/>
      <c r="IC138" s="31"/>
      <c r="ID138" s="31"/>
      <c r="IE138" s="31"/>
      <c r="IF138" s="31"/>
      <c r="IG138" s="31"/>
      <c r="IH138" s="31"/>
      <c r="II138" s="31"/>
      <c r="IJ138" s="31"/>
      <c r="IK138" s="31"/>
      <c r="IL138" s="31"/>
      <c r="IM138" s="31"/>
      <c r="IN138" s="31"/>
      <c r="IO138" s="31"/>
      <c r="IP138" s="31"/>
      <c r="IQ138" s="31"/>
      <c r="IR138" s="31"/>
      <c r="IS138" s="42"/>
      <c r="IT138" s="42"/>
      <c r="IU138" s="42"/>
    </row>
    <row r="139" spans="1:255" ht="13.5" customHeight="1" x14ac:dyDescent="0.2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c r="FE139" s="31"/>
      <c r="FF139" s="31"/>
      <c r="FG139" s="31"/>
      <c r="FH139" s="31"/>
      <c r="FI139" s="31"/>
      <c r="FJ139" s="31"/>
      <c r="FK139" s="31"/>
      <c r="FL139" s="31"/>
      <c r="FM139" s="31"/>
      <c r="FN139" s="31"/>
      <c r="FO139" s="31"/>
      <c r="FP139" s="31"/>
      <c r="FQ139" s="31"/>
      <c r="FR139" s="31"/>
      <c r="FS139" s="31"/>
      <c r="FT139" s="31"/>
      <c r="FU139" s="31"/>
      <c r="FV139" s="31"/>
      <c r="FW139" s="31"/>
      <c r="FX139" s="31"/>
      <c r="FY139" s="31"/>
      <c r="FZ139" s="31"/>
      <c r="GA139" s="31"/>
      <c r="GB139" s="31"/>
      <c r="GC139" s="31"/>
      <c r="GD139" s="31"/>
      <c r="GE139" s="31"/>
      <c r="GF139" s="31"/>
      <c r="GG139" s="31"/>
      <c r="GH139" s="31"/>
      <c r="GI139" s="31"/>
      <c r="GJ139" s="31"/>
      <c r="GK139" s="31"/>
      <c r="GL139" s="31"/>
      <c r="GM139" s="31"/>
      <c r="GN139" s="31"/>
      <c r="GO139" s="31"/>
      <c r="GP139" s="31"/>
      <c r="GQ139" s="31"/>
      <c r="GR139" s="31"/>
      <c r="GS139" s="31"/>
      <c r="GT139" s="31"/>
      <c r="GU139" s="31"/>
      <c r="GV139" s="31"/>
      <c r="GW139" s="31"/>
      <c r="GX139" s="31"/>
      <c r="GY139" s="31"/>
      <c r="GZ139" s="31"/>
      <c r="HA139" s="31"/>
      <c r="HB139" s="31"/>
      <c r="HC139" s="31"/>
      <c r="HD139" s="31"/>
      <c r="HE139" s="31"/>
      <c r="HF139" s="31"/>
      <c r="HG139" s="31"/>
      <c r="HH139" s="31"/>
      <c r="HI139" s="31"/>
      <c r="HJ139" s="31"/>
      <c r="HK139" s="31"/>
      <c r="HL139" s="31"/>
      <c r="HM139" s="31"/>
      <c r="HN139" s="31"/>
      <c r="HO139" s="31"/>
      <c r="HP139" s="31"/>
      <c r="HQ139" s="31"/>
      <c r="HR139" s="31"/>
      <c r="HS139" s="31"/>
      <c r="HT139" s="31"/>
      <c r="HU139" s="31"/>
      <c r="HV139" s="31"/>
      <c r="HW139" s="31"/>
      <c r="HX139" s="31"/>
      <c r="HY139" s="31"/>
      <c r="HZ139" s="31"/>
      <c r="IA139" s="31"/>
      <c r="IB139" s="31"/>
      <c r="IC139" s="31"/>
      <c r="ID139" s="31"/>
      <c r="IE139" s="31"/>
      <c r="IF139" s="31"/>
      <c r="IG139" s="31"/>
      <c r="IH139" s="31"/>
      <c r="II139" s="31"/>
      <c r="IJ139" s="31"/>
      <c r="IK139" s="31"/>
      <c r="IL139" s="31"/>
      <c r="IM139" s="31"/>
      <c r="IN139" s="31"/>
      <c r="IO139" s="31"/>
      <c r="IP139" s="31"/>
      <c r="IQ139" s="31"/>
      <c r="IR139" s="31"/>
      <c r="IS139" s="42"/>
      <c r="IT139" s="42"/>
      <c r="IU139" s="42"/>
    </row>
    <row r="140" spans="1:255" ht="13.5" customHeight="1" x14ac:dyDescent="0.2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c r="EH140" s="31"/>
      <c r="EI140" s="31"/>
      <c r="EJ140" s="31"/>
      <c r="EK140" s="31"/>
      <c r="EL140" s="31"/>
      <c r="EM140" s="31"/>
      <c r="EN140" s="31"/>
      <c r="EO140" s="31"/>
      <c r="EP140" s="31"/>
      <c r="EQ140" s="31"/>
      <c r="ER140" s="31"/>
      <c r="ES140" s="31"/>
      <c r="ET140" s="31"/>
      <c r="EU140" s="31"/>
      <c r="EV140" s="31"/>
      <c r="EW140" s="31"/>
      <c r="EX140" s="31"/>
      <c r="EY140" s="31"/>
      <c r="EZ140" s="31"/>
      <c r="FA140" s="31"/>
      <c r="FB140" s="31"/>
      <c r="FC140" s="31"/>
      <c r="FD140" s="31"/>
      <c r="FE140" s="31"/>
      <c r="FF140" s="31"/>
      <c r="FG140" s="31"/>
      <c r="FH140" s="31"/>
      <c r="FI140" s="31"/>
      <c r="FJ140" s="31"/>
      <c r="FK140" s="31"/>
      <c r="FL140" s="31"/>
      <c r="FM140" s="31"/>
      <c r="FN140" s="31"/>
      <c r="FO140" s="31"/>
      <c r="FP140" s="31"/>
      <c r="FQ140" s="31"/>
      <c r="FR140" s="31"/>
      <c r="FS140" s="31"/>
      <c r="FT140" s="31"/>
      <c r="FU140" s="31"/>
      <c r="FV140" s="31"/>
      <c r="FW140" s="31"/>
      <c r="FX140" s="31"/>
      <c r="FY140" s="31"/>
      <c r="FZ140" s="31"/>
      <c r="GA140" s="31"/>
      <c r="GB140" s="31"/>
      <c r="GC140" s="31"/>
      <c r="GD140" s="31"/>
      <c r="GE140" s="31"/>
      <c r="GF140" s="31"/>
      <c r="GG140" s="31"/>
      <c r="GH140" s="31"/>
      <c r="GI140" s="31"/>
      <c r="GJ140" s="31"/>
      <c r="GK140" s="31"/>
      <c r="GL140" s="31"/>
      <c r="GM140" s="31"/>
      <c r="GN140" s="31"/>
      <c r="GO140" s="31"/>
      <c r="GP140" s="31"/>
      <c r="GQ140" s="31"/>
      <c r="GR140" s="31"/>
      <c r="GS140" s="31"/>
      <c r="GT140" s="31"/>
      <c r="GU140" s="31"/>
      <c r="GV140" s="31"/>
      <c r="GW140" s="31"/>
      <c r="GX140" s="31"/>
      <c r="GY140" s="31"/>
      <c r="GZ140" s="31"/>
      <c r="HA140" s="31"/>
      <c r="HB140" s="31"/>
      <c r="HC140" s="31"/>
      <c r="HD140" s="31"/>
      <c r="HE140" s="31"/>
      <c r="HF140" s="31"/>
      <c r="HG140" s="31"/>
      <c r="HH140" s="31"/>
      <c r="HI140" s="31"/>
      <c r="HJ140" s="31"/>
      <c r="HK140" s="31"/>
      <c r="HL140" s="31"/>
      <c r="HM140" s="31"/>
      <c r="HN140" s="31"/>
      <c r="HO140" s="31"/>
      <c r="HP140" s="31"/>
      <c r="HQ140" s="31"/>
      <c r="HR140" s="31"/>
      <c r="HS140" s="31"/>
      <c r="HT140" s="31"/>
      <c r="HU140" s="31"/>
      <c r="HV140" s="31"/>
      <c r="HW140" s="31"/>
      <c r="HX140" s="31"/>
      <c r="HY140" s="31"/>
      <c r="HZ140" s="31"/>
      <c r="IA140" s="31"/>
      <c r="IB140" s="31"/>
      <c r="IC140" s="31"/>
      <c r="ID140" s="31"/>
      <c r="IE140" s="31"/>
      <c r="IF140" s="31"/>
      <c r="IG140" s="31"/>
      <c r="IH140" s="31"/>
      <c r="II140" s="31"/>
      <c r="IJ140" s="31"/>
      <c r="IK140" s="31"/>
      <c r="IL140" s="31"/>
      <c r="IM140" s="31"/>
      <c r="IN140" s="31"/>
      <c r="IO140" s="31"/>
      <c r="IP140" s="31"/>
      <c r="IQ140" s="31"/>
      <c r="IR140" s="31"/>
      <c r="IS140" s="42"/>
      <c r="IT140" s="42"/>
      <c r="IU140" s="42"/>
    </row>
    <row r="141" spans="1:255" ht="13.5" customHeight="1" x14ac:dyDescent="0.2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c r="EC141" s="31"/>
      <c r="ED141" s="31"/>
      <c r="EE141" s="31"/>
      <c r="EF141" s="31"/>
      <c r="EG141" s="31"/>
      <c r="EH141" s="31"/>
      <c r="EI141" s="31"/>
      <c r="EJ141" s="31"/>
      <c r="EK141" s="31"/>
      <c r="EL141" s="31"/>
      <c r="EM141" s="31"/>
      <c r="EN141" s="31"/>
      <c r="EO141" s="31"/>
      <c r="EP141" s="31"/>
      <c r="EQ141" s="31"/>
      <c r="ER141" s="31"/>
      <c r="ES141" s="31"/>
      <c r="ET141" s="31"/>
      <c r="EU141" s="31"/>
      <c r="EV141" s="31"/>
      <c r="EW141" s="31"/>
      <c r="EX141" s="31"/>
      <c r="EY141" s="31"/>
      <c r="EZ141" s="31"/>
      <c r="FA141" s="31"/>
      <c r="FB141" s="31"/>
      <c r="FC141" s="31"/>
      <c r="FD141" s="31"/>
      <c r="FE141" s="31"/>
      <c r="FF141" s="31"/>
      <c r="FG141" s="31"/>
      <c r="FH141" s="31"/>
      <c r="FI141" s="31"/>
      <c r="FJ141" s="31"/>
      <c r="FK141" s="31"/>
      <c r="FL141" s="31"/>
      <c r="FM141" s="31"/>
      <c r="FN141" s="31"/>
      <c r="FO141" s="31"/>
      <c r="FP141" s="31"/>
      <c r="FQ141" s="31"/>
      <c r="FR141" s="31"/>
      <c r="FS141" s="31"/>
      <c r="FT141" s="31"/>
      <c r="FU141" s="31"/>
      <c r="FV141" s="31"/>
      <c r="FW141" s="31"/>
      <c r="FX141" s="31"/>
      <c r="FY141" s="31"/>
      <c r="FZ141" s="31"/>
      <c r="GA141" s="31"/>
      <c r="GB141" s="31"/>
      <c r="GC141" s="31"/>
      <c r="GD141" s="31"/>
      <c r="GE141" s="31"/>
      <c r="GF141" s="31"/>
      <c r="GG141" s="31"/>
      <c r="GH141" s="31"/>
      <c r="GI141" s="31"/>
      <c r="GJ141" s="31"/>
      <c r="GK141" s="31"/>
      <c r="GL141" s="31"/>
      <c r="GM141" s="31"/>
      <c r="GN141" s="31"/>
      <c r="GO141" s="31"/>
      <c r="GP141" s="31"/>
      <c r="GQ141" s="31"/>
      <c r="GR141" s="31"/>
      <c r="GS141" s="31"/>
      <c r="GT141" s="31"/>
      <c r="GU141" s="31"/>
      <c r="GV141" s="31"/>
      <c r="GW141" s="31"/>
      <c r="GX141" s="31"/>
      <c r="GY141" s="31"/>
      <c r="GZ141" s="31"/>
      <c r="HA141" s="31"/>
      <c r="HB141" s="31"/>
      <c r="HC141" s="31"/>
      <c r="HD141" s="31"/>
      <c r="HE141" s="31"/>
      <c r="HF141" s="31"/>
      <c r="HG141" s="31"/>
      <c r="HH141" s="31"/>
      <c r="HI141" s="31"/>
      <c r="HJ141" s="31"/>
      <c r="HK141" s="31"/>
      <c r="HL141" s="31"/>
      <c r="HM141" s="31"/>
      <c r="HN141" s="31"/>
      <c r="HO141" s="31"/>
      <c r="HP141" s="31"/>
      <c r="HQ141" s="31"/>
      <c r="HR141" s="31"/>
      <c r="HS141" s="31"/>
      <c r="HT141" s="31"/>
      <c r="HU141" s="31"/>
      <c r="HV141" s="31"/>
      <c r="HW141" s="31"/>
      <c r="HX141" s="31"/>
      <c r="HY141" s="31"/>
      <c r="HZ141" s="31"/>
      <c r="IA141" s="31"/>
      <c r="IB141" s="31"/>
      <c r="IC141" s="31"/>
      <c r="ID141" s="31"/>
      <c r="IE141" s="31"/>
      <c r="IF141" s="31"/>
      <c r="IG141" s="31"/>
      <c r="IH141" s="31"/>
      <c r="II141" s="31"/>
      <c r="IJ141" s="31"/>
      <c r="IK141" s="31"/>
      <c r="IL141" s="31"/>
      <c r="IM141" s="31"/>
      <c r="IN141" s="31"/>
      <c r="IO141" s="31"/>
      <c r="IP141" s="31"/>
      <c r="IQ141" s="31"/>
      <c r="IR141" s="31"/>
      <c r="IS141" s="42"/>
      <c r="IT141" s="42"/>
      <c r="IU141" s="42"/>
    </row>
    <row r="142" spans="1:255" ht="13.5" customHeight="1" x14ac:dyDescent="0.2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c r="FE142" s="31"/>
      <c r="FF142" s="31"/>
      <c r="FG142" s="31"/>
      <c r="FH142" s="31"/>
      <c r="FI142" s="31"/>
      <c r="FJ142" s="31"/>
      <c r="FK142" s="31"/>
      <c r="FL142" s="31"/>
      <c r="FM142" s="31"/>
      <c r="FN142" s="31"/>
      <c r="FO142" s="31"/>
      <c r="FP142" s="31"/>
      <c r="FQ142" s="31"/>
      <c r="FR142" s="31"/>
      <c r="FS142" s="31"/>
      <c r="FT142" s="31"/>
      <c r="FU142" s="31"/>
      <c r="FV142" s="31"/>
      <c r="FW142" s="31"/>
      <c r="FX142" s="31"/>
      <c r="FY142" s="31"/>
      <c r="FZ142" s="31"/>
      <c r="GA142" s="31"/>
      <c r="GB142" s="31"/>
      <c r="GC142" s="31"/>
      <c r="GD142" s="31"/>
      <c r="GE142" s="31"/>
      <c r="GF142" s="31"/>
      <c r="GG142" s="31"/>
      <c r="GH142" s="31"/>
      <c r="GI142" s="31"/>
      <c r="GJ142" s="31"/>
      <c r="GK142" s="31"/>
      <c r="GL142" s="31"/>
      <c r="GM142" s="31"/>
      <c r="GN142" s="31"/>
      <c r="GO142" s="31"/>
      <c r="GP142" s="31"/>
      <c r="GQ142" s="31"/>
      <c r="GR142" s="31"/>
      <c r="GS142" s="31"/>
      <c r="GT142" s="31"/>
      <c r="GU142" s="31"/>
      <c r="GV142" s="31"/>
      <c r="GW142" s="31"/>
      <c r="GX142" s="31"/>
      <c r="GY142" s="31"/>
      <c r="GZ142" s="31"/>
      <c r="HA142" s="31"/>
      <c r="HB142" s="31"/>
      <c r="HC142" s="31"/>
      <c r="HD142" s="31"/>
      <c r="HE142" s="31"/>
      <c r="HF142" s="31"/>
      <c r="HG142" s="31"/>
      <c r="HH142" s="31"/>
      <c r="HI142" s="31"/>
      <c r="HJ142" s="31"/>
      <c r="HK142" s="31"/>
      <c r="HL142" s="31"/>
      <c r="HM142" s="31"/>
      <c r="HN142" s="31"/>
      <c r="HO142" s="31"/>
      <c r="HP142" s="31"/>
      <c r="HQ142" s="31"/>
      <c r="HR142" s="31"/>
      <c r="HS142" s="31"/>
      <c r="HT142" s="31"/>
      <c r="HU142" s="31"/>
      <c r="HV142" s="31"/>
      <c r="HW142" s="31"/>
      <c r="HX142" s="31"/>
      <c r="HY142" s="31"/>
      <c r="HZ142" s="31"/>
      <c r="IA142" s="31"/>
      <c r="IB142" s="31"/>
      <c r="IC142" s="31"/>
      <c r="ID142" s="31"/>
      <c r="IE142" s="31"/>
      <c r="IF142" s="31"/>
      <c r="IG142" s="31"/>
      <c r="IH142" s="31"/>
      <c r="II142" s="31"/>
      <c r="IJ142" s="31"/>
      <c r="IK142" s="31"/>
      <c r="IL142" s="31"/>
      <c r="IM142" s="31"/>
      <c r="IN142" s="31"/>
      <c r="IO142" s="31"/>
      <c r="IP142" s="31"/>
      <c r="IQ142" s="31"/>
      <c r="IR142" s="31"/>
      <c r="IS142" s="42"/>
      <c r="IT142" s="42"/>
      <c r="IU142" s="42"/>
    </row>
    <row r="143" spans="1:255" ht="13.5" customHeight="1" x14ac:dyDescent="0.2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31"/>
      <c r="CU143" s="31"/>
      <c r="CV143" s="31"/>
      <c r="CW143" s="31"/>
      <c r="CX143" s="31"/>
      <c r="CY143" s="31"/>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c r="EC143" s="31"/>
      <c r="ED143" s="31"/>
      <c r="EE143" s="31"/>
      <c r="EF143" s="31"/>
      <c r="EG143" s="31"/>
      <c r="EH143" s="31"/>
      <c r="EI143" s="31"/>
      <c r="EJ143" s="31"/>
      <c r="EK143" s="31"/>
      <c r="EL143" s="31"/>
      <c r="EM143" s="31"/>
      <c r="EN143" s="31"/>
      <c r="EO143" s="31"/>
      <c r="EP143" s="31"/>
      <c r="EQ143" s="31"/>
      <c r="ER143" s="31"/>
      <c r="ES143" s="31"/>
      <c r="ET143" s="31"/>
      <c r="EU143" s="31"/>
      <c r="EV143" s="31"/>
      <c r="EW143" s="31"/>
      <c r="EX143" s="31"/>
      <c r="EY143" s="31"/>
      <c r="EZ143" s="31"/>
      <c r="FA143" s="31"/>
      <c r="FB143" s="31"/>
      <c r="FC143" s="31"/>
      <c r="FD143" s="31"/>
      <c r="FE143" s="31"/>
      <c r="FF143" s="31"/>
      <c r="FG143" s="31"/>
      <c r="FH143" s="31"/>
      <c r="FI143" s="31"/>
      <c r="FJ143" s="31"/>
      <c r="FK143" s="31"/>
      <c r="FL143" s="31"/>
      <c r="FM143" s="31"/>
      <c r="FN143" s="31"/>
      <c r="FO143" s="31"/>
      <c r="FP143" s="31"/>
      <c r="FQ143" s="31"/>
      <c r="FR143" s="31"/>
      <c r="FS143" s="31"/>
      <c r="FT143" s="31"/>
      <c r="FU143" s="31"/>
      <c r="FV143" s="31"/>
      <c r="FW143" s="31"/>
      <c r="FX143" s="31"/>
      <c r="FY143" s="31"/>
      <c r="FZ143" s="31"/>
      <c r="GA143" s="31"/>
      <c r="GB143" s="31"/>
      <c r="GC143" s="31"/>
      <c r="GD143" s="31"/>
      <c r="GE143" s="31"/>
      <c r="GF143" s="31"/>
      <c r="GG143" s="31"/>
      <c r="GH143" s="31"/>
      <c r="GI143" s="31"/>
      <c r="GJ143" s="31"/>
      <c r="GK143" s="31"/>
      <c r="GL143" s="31"/>
      <c r="GM143" s="31"/>
      <c r="GN143" s="31"/>
      <c r="GO143" s="31"/>
      <c r="GP143" s="31"/>
      <c r="GQ143" s="31"/>
      <c r="GR143" s="31"/>
      <c r="GS143" s="31"/>
      <c r="GT143" s="31"/>
      <c r="GU143" s="31"/>
      <c r="GV143" s="31"/>
      <c r="GW143" s="31"/>
      <c r="GX143" s="31"/>
      <c r="GY143" s="31"/>
      <c r="GZ143" s="31"/>
      <c r="HA143" s="31"/>
      <c r="HB143" s="31"/>
      <c r="HC143" s="31"/>
      <c r="HD143" s="31"/>
      <c r="HE143" s="31"/>
      <c r="HF143" s="31"/>
      <c r="HG143" s="31"/>
      <c r="HH143" s="31"/>
      <c r="HI143" s="31"/>
      <c r="HJ143" s="31"/>
      <c r="HK143" s="31"/>
      <c r="HL143" s="31"/>
      <c r="HM143" s="31"/>
      <c r="HN143" s="31"/>
      <c r="HO143" s="31"/>
      <c r="HP143" s="31"/>
      <c r="HQ143" s="31"/>
      <c r="HR143" s="31"/>
      <c r="HS143" s="31"/>
      <c r="HT143" s="31"/>
      <c r="HU143" s="31"/>
      <c r="HV143" s="31"/>
      <c r="HW143" s="31"/>
      <c r="HX143" s="31"/>
      <c r="HY143" s="31"/>
      <c r="HZ143" s="31"/>
      <c r="IA143" s="31"/>
      <c r="IB143" s="31"/>
      <c r="IC143" s="31"/>
      <c r="ID143" s="31"/>
      <c r="IE143" s="31"/>
      <c r="IF143" s="31"/>
      <c r="IG143" s="31"/>
      <c r="IH143" s="31"/>
      <c r="II143" s="31"/>
      <c r="IJ143" s="31"/>
      <c r="IK143" s="31"/>
      <c r="IL143" s="31"/>
      <c r="IM143" s="31"/>
      <c r="IN143" s="31"/>
      <c r="IO143" s="31"/>
      <c r="IP143" s="31"/>
      <c r="IQ143" s="31"/>
      <c r="IR143" s="31"/>
      <c r="IS143" s="42"/>
      <c r="IT143" s="42"/>
      <c r="IU143" s="42"/>
    </row>
    <row r="144" spans="1:255" ht="13.5" customHeight="1" x14ac:dyDescent="0.2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c r="EC144" s="31"/>
      <c r="ED144" s="31"/>
      <c r="EE144" s="31"/>
      <c r="EF144" s="31"/>
      <c r="EG144" s="31"/>
      <c r="EH144" s="31"/>
      <c r="EI144" s="31"/>
      <c r="EJ144" s="31"/>
      <c r="EK144" s="31"/>
      <c r="EL144" s="31"/>
      <c r="EM144" s="31"/>
      <c r="EN144" s="31"/>
      <c r="EO144" s="31"/>
      <c r="EP144" s="31"/>
      <c r="EQ144" s="31"/>
      <c r="ER144" s="31"/>
      <c r="ES144" s="31"/>
      <c r="ET144" s="31"/>
      <c r="EU144" s="31"/>
      <c r="EV144" s="31"/>
      <c r="EW144" s="31"/>
      <c r="EX144" s="31"/>
      <c r="EY144" s="31"/>
      <c r="EZ144" s="31"/>
      <c r="FA144" s="31"/>
      <c r="FB144" s="31"/>
      <c r="FC144" s="31"/>
      <c r="FD144" s="31"/>
      <c r="FE144" s="31"/>
      <c r="FF144" s="31"/>
      <c r="FG144" s="31"/>
      <c r="FH144" s="31"/>
      <c r="FI144" s="31"/>
      <c r="FJ144" s="31"/>
      <c r="FK144" s="31"/>
      <c r="FL144" s="31"/>
      <c r="FM144" s="31"/>
      <c r="FN144" s="31"/>
      <c r="FO144" s="31"/>
      <c r="FP144" s="31"/>
      <c r="FQ144" s="31"/>
      <c r="FR144" s="31"/>
      <c r="FS144" s="31"/>
      <c r="FT144" s="31"/>
      <c r="FU144" s="31"/>
      <c r="FV144" s="31"/>
      <c r="FW144" s="31"/>
      <c r="FX144" s="31"/>
      <c r="FY144" s="31"/>
      <c r="FZ144" s="31"/>
      <c r="GA144" s="31"/>
      <c r="GB144" s="31"/>
      <c r="GC144" s="31"/>
      <c r="GD144" s="31"/>
      <c r="GE144" s="31"/>
      <c r="GF144" s="31"/>
      <c r="GG144" s="31"/>
      <c r="GH144" s="31"/>
      <c r="GI144" s="31"/>
      <c r="GJ144" s="31"/>
      <c r="GK144" s="31"/>
      <c r="GL144" s="31"/>
      <c r="GM144" s="31"/>
      <c r="GN144" s="31"/>
      <c r="GO144" s="31"/>
      <c r="GP144" s="31"/>
      <c r="GQ144" s="31"/>
      <c r="GR144" s="31"/>
      <c r="GS144" s="31"/>
      <c r="GT144" s="31"/>
      <c r="GU144" s="31"/>
      <c r="GV144" s="31"/>
      <c r="GW144" s="31"/>
      <c r="GX144" s="31"/>
      <c r="GY144" s="31"/>
      <c r="GZ144" s="31"/>
      <c r="HA144" s="31"/>
      <c r="HB144" s="31"/>
      <c r="HC144" s="31"/>
      <c r="HD144" s="31"/>
      <c r="HE144" s="31"/>
      <c r="HF144" s="31"/>
      <c r="HG144" s="31"/>
      <c r="HH144" s="31"/>
      <c r="HI144" s="31"/>
      <c r="HJ144" s="31"/>
      <c r="HK144" s="31"/>
      <c r="HL144" s="31"/>
      <c r="HM144" s="31"/>
      <c r="HN144" s="31"/>
      <c r="HO144" s="31"/>
      <c r="HP144" s="31"/>
      <c r="HQ144" s="31"/>
      <c r="HR144" s="31"/>
      <c r="HS144" s="31"/>
      <c r="HT144" s="31"/>
      <c r="HU144" s="31"/>
      <c r="HV144" s="31"/>
      <c r="HW144" s="31"/>
      <c r="HX144" s="31"/>
      <c r="HY144" s="31"/>
      <c r="HZ144" s="31"/>
      <c r="IA144" s="31"/>
      <c r="IB144" s="31"/>
      <c r="IC144" s="31"/>
      <c r="ID144" s="31"/>
      <c r="IE144" s="31"/>
      <c r="IF144" s="31"/>
      <c r="IG144" s="31"/>
      <c r="IH144" s="31"/>
      <c r="II144" s="31"/>
      <c r="IJ144" s="31"/>
      <c r="IK144" s="31"/>
      <c r="IL144" s="31"/>
      <c r="IM144" s="31"/>
      <c r="IN144" s="31"/>
      <c r="IO144" s="31"/>
      <c r="IP144" s="31"/>
      <c r="IQ144" s="31"/>
      <c r="IR144" s="31"/>
      <c r="IS144" s="42"/>
      <c r="IT144" s="42"/>
      <c r="IU144" s="42"/>
    </row>
    <row r="145" spans="1:255" ht="13.5" customHeight="1" x14ac:dyDescent="0.2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c r="DK145" s="31"/>
      <c r="DL145" s="31"/>
      <c r="DM145" s="31"/>
      <c r="DN145" s="31"/>
      <c r="DO145" s="31"/>
      <c r="DP145" s="31"/>
      <c r="DQ145" s="31"/>
      <c r="DR145" s="31"/>
      <c r="DS145" s="31"/>
      <c r="DT145" s="31"/>
      <c r="DU145" s="31"/>
      <c r="DV145" s="31"/>
      <c r="DW145" s="31"/>
      <c r="DX145" s="31"/>
      <c r="DY145" s="31"/>
      <c r="DZ145" s="31"/>
      <c r="EA145" s="31"/>
      <c r="EB145" s="31"/>
      <c r="EC145" s="31"/>
      <c r="ED145" s="31"/>
      <c r="EE145" s="31"/>
      <c r="EF145" s="31"/>
      <c r="EG145" s="31"/>
      <c r="EH145" s="31"/>
      <c r="EI145" s="31"/>
      <c r="EJ145" s="31"/>
      <c r="EK145" s="31"/>
      <c r="EL145" s="31"/>
      <c r="EM145" s="31"/>
      <c r="EN145" s="31"/>
      <c r="EO145" s="31"/>
      <c r="EP145" s="31"/>
      <c r="EQ145" s="31"/>
      <c r="ER145" s="31"/>
      <c r="ES145" s="31"/>
      <c r="ET145" s="31"/>
      <c r="EU145" s="31"/>
      <c r="EV145" s="31"/>
      <c r="EW145" s="31"/>
      <c r="EX145" s="31"/>
      <c r="EY145" s="31"/>
      <c r="EZ145" s="31"/>
      <c r="FA145" s="31"/>
      <c r="FB145" s="31"/>
      <c r="FC145" s="31"/>
      <c r="FD145" s="31"/>
      <c r="FE145" s="31"/>
      <c r="FF145" s="31"/>
      <c r="FG145" s="31"/>
      <c r="FH145" s="31"/>
      <c r="FI145" s="31"/>
      <c r="FJ145" s="31"/>
      <c r="FK145" s="31"/>
      <c r="FL145" s="31"/>
      <c r="FM145" s="31"/>
      <c r="FN145" s="31"/>
      <c r="FO145" s="31"/>
      <c r="FP145" s="31"/>
      <c r="FQ145" s="31"/>
      <c r="FR145" s="31"/>
      <c r="FS145" s="31"/>
      <c r="FT145" s="31"/>
      <c r="FU145" s="31"/>
      <c r="FV145" s="31"/>
      <c r="FW145" s="31"/>
      <c r="FX145" s="31"/>
      <c r="FY145" s="31"/>
      <c r="FZ145" s="31"/>
      <c r="GA145" s="31"/>
      <c r="GB145" s="31"/>
      <c r="GC145" s="31"/>
      <c r="GD145" s="31"/>
      <c r="GE145" s="31"/>
      <c r="GF145" s="31"/>
      <c r="GG145" s="31"/>
      <c r="GH145" s="31"/>
      <c r="GI145" s="31"/>
      <c r="GJ145" s="31"/>
      <c r="GK145" s="31"/>
      <c r="GL145" s="31"/>
      <c r="GM145" s="31"/>
      <c r="GN145" s="31"/>
      <c r="GO145" s="31"/>
      <c r="GP145" s="31"/>
      <c r="GQ145" s="31"/>
      <c r="GR145" s="31"/>
      <c r="GS145" s="31"/>
      <c r="GT145" s="31"/>
      <c r="GU145" s="31"/>
      <c r="GV145" s="31"/>
      <c r="GW145" s="31"/>
      <c r="GX145" s="31"/>
      <c r="GY145" s="31"/>
      <c r="GZ145" s="31"/>
      <c r="HA145" s="31"/>
      <c r="HB145" s="31"/>
      <c r="HC145" s="31"/>
      <c r="HD145" s="31"/>
      <c r="HE145" s="31"/>
      <c r="HF145" s="31"/>
      <c r="HG145" s="31"/>
      <c r="HH145" s="31"/>
      <c r="HI145" s="31"/>
      <c r="HJ145" s="31"/>
      <c r="HK145" s="31"/>
      <c r="HL145" s="31"/>
      <c r="HM145" s="31"/>
      <c r="HN145" s="31"/>
      <c r="HO145" s="31"/>
      <c r="HP145" s="31"/>
      <c r="HQ145" s="31"/>
      <c r="HR145" s="31"/>
      <c r="HS145" s="31"/>
      <c r="HT145" s="31"/>
      <c r="HU145" s="31"/>
      <c r="HV145" s="31"/>
      <c r="HW145" s="31"/>
      <c r="HX145" s="31"/>
      <c r="HY145" s="31"/>
      <c r="HZ145" s="31"/>
      <c r="IA145" s="31"/>
      <c r="IB145" s="31"/>
      <c r="IC145" s="31"/>
      <c r="ID145" s="31"/>
      <c r="IE145" s="31"/>
      <c r="IF145" s="31"/>
      <c r="IG145" s="31"/>
      <c r="IH145" s="31"/>
      <c r="II145" s="31"/>
      <c r="IJ145" s="31"/>
      <c r="IK145" s="31"/>
      <c r="IL145" s="31"/>
      <c r="IM145" s="31"/>
      <c r="IN145" s="31"/>
      <c r="IO145" s="31"/>
      <c r="IP145" s="31"/>
      <c r="IQ145" s="31"/>
      <c r="IR145" s="31"/>
      <c r="IS145" s="42"/>
      <c r="IT145" s="42"/>
      <c r="IU145" s="42"/>
    </row>
    <row r="146" spans="1:255" ht="13.5" customHeight="1" x14ac:dyDescent="0.2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c r="CT146" s="31"/>
      <c r="CU146" s="31"/>
      <c r="CV146" s="31"/>
      <c r="CW146" s="31"/>
      <c r="CX146" s="31"/>
      <c r="CY146" s="31"/>
      <c r="CZ146" s="31"/>
      <c r="DA146" s="31"/>
      <c r="DB146" s="31"/>
      <c r="DC146" s="31"/>
      <c r="DD146" s="31"/>
      <c r="DE146" s="31"/>
      <c r="DF146" s="31"/>
      <c r="DG146" s="31"/>
      <c r="DH146" s="31"/>
      <c r="DI146" s="31"/>
      <c r="DJ146" s="31"/>
      <c r="DK146" s="31"/>
      <c r="DL146" s="31"/>
      <c r="DM146" s="31"/>
      <c r="DN146" s="31"/>
      <c r="DO146" s="31"/>
      <c r="DP146" s="31"/>
      <c r="DQ146" s="31"/>
      <c r="DR146" s="31"/>
      <c r="DS146" s="31"/>
      <c r="DT146" s="31"/>
      <c r="DU146" s="31"/>
      <c r="DV146" s="31"/>
      <c r="DW146" s="31"/>
      <c r="DX146" s="31"/>
      <c r="DY146" s="31"/>
      <c r="DZ146" s="31"/>
      <c r="EA146" s="31"/>
      <c r="EB146" s="31"/>
      <c r="EC146" s="31"/>
      <c r="ED146" s="31"/>
      <c r="EE146" s="31"/>
      <c r="EF146" s="31"/>
      <c r="EG146" s="31"/>
      <c r="EH146" s="31"/>
      <c r="EI146" s="31"/>
      <c r="EJ146" s="31"/>
      <c r="EK146" s="31"/>
      <c r="EL146" s="31"/>
      <c r="EM146" s="31"/>
      <c r="EN146" s="31"/>
      <c r="EO146" s="31"/>
      <c r="EP146" s="31"/>
      <c r="EQ146" s="31"/>
      <c r="ER146" s="31"/>
      <c r="ES146" s="31"/>
      <c r="ET146" s="31"/>
      <c r="EU146" s="31"/>
      <c r="EV146" s="31"/>
      <c r="EW146" s="31"/>
      <c r="EX146" s="31"/>
      <c r="EY146" s="31"/>
      <c r="EZ146" s="31"/>
      <c r="FA146" s="31"/>
      <c r="FB146" s="31"/>
      <c r="FC146" s="31"/>
      <c r="FD146" s="31"/>
      <c r="FE146" s="31"/>
      <c r="FF146" s="31"/>
      <c r="FG146" s="31"/>
      <c r="FH146" s="31"/>
      <c r="FI146" s="31"/>
      <c r="FJ146" s="31"/>
      <c r="FK146" s="31"/>
      <c r="FL146" s="31"/>
      <c r="FM146" s="31"/>
      <c r="FN146" s="31"/>
      <c r="FO146" s="31"/>
      <c r="FP146" s="31"/>
      <c r="FQ146" s="31"/>
      <c r="FR146" s="31"/>
      <c r="FS146" s="31"/>
      <c r="FT146" s="31"/>
      <c r="FU146" s="31"/>
      <c r="FV146" s="31"/>
      <c r="FW146" s="31"/>
      <c r="FX146" s="31"/>
      <c r="FY146" s="31"/>
      <c r="FZ146" s="31"/>
      <c r="GA146" s="31"/>
      <c r="GB146" s="31"/>
      <c r="GC146" s="31"/>
      <c r="GD146" s="31"/>
      <c r="GE146" s="31"/>
      <c r="GF146" s="31"/>
      <c r="GG146" s="31"/>
      <c r="GH146" s="31"/>
      <c r="GI146" s="31"/>
      <c r="GJ146" s="31"/>
      <c r="GK146" s="31"/>
      <c r="GL146" s="31"/>
      <c r="GM146" s="31"/>
      <c r="GN146" s="31"/>
      <c r="GO146" s="31"/>
      <c r="GP146" s="31"/>
      <c r="GQ146" s="31"/>
      <c r="GR146" s="31"/>
      <c r="GS146" s="31"/>
      <c r="GT146" s="31"/>
      <c r="GU146" s="31"/>
      <c r="GV146" s="31"/>
      <c r="GW146" s="31"/>
      <c r="GX146" s="31"/>
      <c r="GY146" s="31"/>
      <c r="GZ146" s="31"/>
      <c r="HA146" s="31"/>
      <c r="HB146" s="31"/>
      <c r="HC146" s="31"/>
      <c r="HD146" s="31"/>
      <c r="HE146" s="31"/>
      <c r="HF146" s="31"/>
      <c r="HG146" s="31"/>
      <c r="HH146" s="31"/>
      <c r="HI146" s="31"/>
      <c r="HJ146" s="31"/>
      <c r="HK146" s="31"/>
      <c r="HL146" s="31"/>
      <c r="HM146" s="31"/>
      <c r="HN146" s="31"/>
      <c r="HO146" s="31"/>
      <c r="HP146" s="31"/>
      <c r="HQ146" s="31"/>
      <c r="HR146" s="31"/>
      <c r="HS146" s="31"/>
      <c r="HT146" s="31"/>
      <c r="HU146" s="31"/>
      <c r="HV146" s="31"/>
      <c r="HW146" s="31"/>
      <c r="HX146" s="31"/>
      <c r="HY146" s="31"/>
      <c r="HZ146" s="31"/>
      <c r="IA146" s="31"/>
      <c r="IB146" s="31"/>
      <c r="IC146" s="31"/>
      <c r="ID146" s="31"/>
      <c r="IE146" s="31"/>
      <c r="IF146" s="31"/>
      <c r="IG146" s="31"/>
      <c r="IH146" s="31"/>
      <c r="II146" s="31"/>
      <c r="IJ146" s="31"/>
      <c r="IK146" s="31"/>
      <c r="IL146" s="31"/>
      <c r="IM146" s="31"/>
      <c r="IN146" s="31"/>
      <c r="IO146" s="31"/>
      <c r="IP146" s="31"/>
      <c r="IQ146" s="31"/>
      <c r="IR146" s="31"/>
      <c r="IS146" s="42"/>
      <c r="IT146" s="42"/>
      <c r="IU146" s="42"/>
    </row>
    <row r="147" spans="1:255" ht="13.5" customHeight="1" x14ac:dyDescent="0.2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c r="CT147" s="31"/>
      <c r="CU147" s="31"/>
      <c r="CV147" s="31"/>
      <c r="CW147" s="31"/>
      <c r="CX147" s="31"/>
      <c r="CY147" s="31"/>
      <c r="CZ147" s="31"/>
      <c r="DA147" s="31"/>
      <c r="DB147" s="31"/>
      <c r="DC147" s="31"/>
      <c r="DD147" s="31"/>
      <c r="DE147" s="31"/>
      <c r="DF147" s="31"/>
      <c r="DG147" s="31"/>
      <c r="DH147" s="31"/>
      <c r="DI147" s="31"/>
      <c r="DJ147" s="31"/>
      <c r="DK147" s="31"/>
      <c r="DL147" s="31"/>
      <c r="DM147" s="31"/>
      <c r="DN147" s="31"/>
      <c r="DO147" s="31"/>
      <c r="DP147" s="31"/>
      <c r="DQ147" s="31"/>
      <c r="DR147" s="31"/>
      <c r="DS147" s="31"/>
      <c r="DT147" s="31"/>
      <c r="DU147" s="31"/>
      <c r="DV147" s="31"/>
      <c r="DW147" s="31"/>
      <c r="DX147" s="31"/>
      <c r="DY147" s="31"/>
      <c r="DZ147" s="31"/>
      <c r="EA147" s="31"/>
      <c r="EB147" s="31"/>
      <c r="EC147" s="31"/>
      <c r="ED147" s="31"/>
      <c r="EE147" s="31"/>
      <c r="EF147" s="31"/>
      <c r="EG147" s="31"/>
      <c r="EH147" s="31"/>
      <c r="EI147" s="31"/>
      <c r="EJ147" s="31"/>
      <c r="EK147" s="31"/>
      <c r="EL147" s="31"/>
      <c r="EM147" s="31"/>
      <c r="EN147" s="31"/>
      <c r="EO147" s="31"/>
      <c r="EP147" s="31"/>
      <c r="EQ147" s="31"/>
      <c r="ER147" s="31"/>
      <c r="ES147" s="31"/>
      <c r="ET147" s="31"/>
      <c r="EU147" s="31"/>
      <c r="EV147" s="31"/>
      <c r="EW147" s="31"/>
      <c r="EX147" s="31"/>
      <c r="EY147" s="31"/>
      <c r="EZ147" s="31"/>
      <c r="FA147" s="31"/>
      <c r="FB147" s="31"/>
      <c r="FC147" s="31"/>
      <c r="FD147" s="31"/>
      <c r="FE147" s="31"/>
      <c r="FF147" s="31"/>
      <c r="FG147" s="31"/>
      <c r="FH147" s="31"/>
      <c r="FI147" s="31"/>
      <c r="FJ147" s="31"/>
      <c r="FK147" s="31"/>
      <c r="FL147" s="31"/>
      <c r="FM147" s="31"/>
      <c r="FN147" s="31"/>
      <c r="FO147" s="31"/>
      <c r="FP147" s="31"/>
      <c r="FQ147" s="31"/>
      <c r="FR147" s="31"/>
      <c r="FS147" s="31"/>
      <c r="FT147" s="31"/>
      <c r="FU147" s="31"/>
      <c r="FV147" s="31"/>
      <c r="FW147" s="31"/>
      <c r="FX147" s="31"/>
      <c r="FY147" s="31"/>
      <c r="FZ147" s="31"/>
      <c r="GA147" s="31"/>
      <c r="GB147" s="31"/>
      <c r="GC147" s="31"/>
      <c r="GD147" s="31"/>
      <c r="GE147" s="31"/>
      <c r="GF147" s="31"/>
      <c r="GG147" s="31"/>
      <c r="GH147" s="31"/>
      <c r="GI147" s="31"/>
      <c r="GJ147" s="31"/>
      <c r="GK147" s="31"/>
      <c r="GL147" s="31"/>
      <c r="GM147" s="31"/>
      <c r="GN147" s="31"/>
      <c r="GO147" s="31"/>
      <c r="GP147" s="31"/>
      <c r="GQ147" s="31"/>
      <c r="GR147" s="31"/>
      <c r="GS147" s="31"/>
      <c r="GT147" s="31"/>
      <c r="GU147" s="31"/>
      <c r="GV147" s="31"/>
      <c r="GW147" s="31"/>
      <c r="GX147" s="31"/>
      <c r="GY147" s="31"/>
      <c r="GZ147" s="31"/>
      <c r="HA147" s="31"/>
      <c r="HB147" s="31"/>
      <c r="HC147" s="31"/>
      <c r="HD147" s="31"/>
      <c r="HE147" s="31"/>
      <c r="HF147" s="31"/>
      <c r="HG147" s="31"/>
      <c r="HH147" s="31"/>
      <c r="HI147" s="31"/>
      <c r="HJ147" s="31"/>
      <c r="HK147" s="31"/>
      <c r="HL147" s="31"/>
      <c r="HM147" s="31"/>
      <c r="HN147" s="31"/>
      <c r="HO147" s="31"/>
      <c r="HP147" s="31"/>
      <c r="HQ147" s="31"/>
      <c r="HR147" s="31"/>
      <c r="HS147" s="31"/>
      <c r="HT147" s="31"/>
      <c r="HU147" s="31"/>
      <c r="HV147" s="31"/>
      <c r="HW147" s="31"/>
      <c r="HX147" s="31"/>
      <c r="HY147" s="31"/>
      <c r="HZ147" s="31"/>
      <c r="IA147" s="31"/>
      <c r="IB147" s="31"/>
      <c r="IC147" s="31"/>
      <c r="ID147" s="31"/>
      <c r="IE147" s="31"/>
      <c r="IF147" s="31"/>
      <c r="IG147" s="31"/>
      <c r="IH147" s="31"/>
      <c r="II147" s="31"/>
      <c r="IJ147" s="31"/>
      <c r="IK147" s="31"/>
      <c r="IL147" s="31"/>
      <c r="IM147" s="31"/>
      <c r="IN147" s="31"/>
      <c r="IO147" s="31"/>
      <c r="IP147" s="31"/>
      <c r="IQ147" s="31"/>
      <c r="IR147" s="31"/>
      <c r="IS147" s="42"/>
      <c r="IT147" s="42"/>
      <c r="IU147" s="42"/>
    </row>
    <row r="148" spans="1:255" ht="13.5" customHeight="1" x14ac:dyDescent="0.2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c r="CT148" s="31"/>
      <c r="CU148" s="31"/>
      <c r="CV148" s="31"/>
      <c r="CW148" s="31"/>
      <c r="CX148" s="31"/>
      <c r="CY148" s="31"/>
      <c r="CZ148" s="31"/>
      <c r="DA148" s="31"/>
      <c r="DB148" s="31"/>
      <c r="DC148" s="31"/>
      <c r="DD148" s="31"/>
      <c r="DE148" s="31"/>
      <c r="DF148" s="31"/>
      <c r="DG148" s="31"/>
      <c r="DH148" s="31"/>
      <c r="DI148" s="31"/>
      <c r="DJ148" s="31"/>
      <c r="DK148" s="31"/>
      <c r="DL148" s="31"/>
      <c r="DM148" s="31"/>
      <c r="DN148" s="31"/>
      <c r="DO148" s="31"/>
      <c r="DP148" s="31"/>
      <c r="DQ148" s="31"/>
      <c r="DR148" s="31"/>
      <c r="DS148" s="31"/>
      <c r="DT148" s="31"/>
      <c r="DU148" s="31"/>
      <c r="DV148" s="31"/>
      <c r="DW148" s="31"/>
      <c r="DX148" s="31"/>
      <c r="DY148" s="31"/>
      <c r="DZ148" s="31"/>
      <c r="EA148" s="31"/>
      <c r="EB148" s="31"/>
      <c r="EC148" s="31"/>
      <c r="ED148" s="31"/>
      <c r="EE148" s="31"/>
      <c r="EF148" s="31"/>
      <c r="EG148" s="31"/>
      <c r="EH148" s="31"/>
      <c r="EI148" s="31"/>
      <c r="EJ148" s="31"/>
      <c r="EK148" s="31"/>
      <c r="EL148" s="31"/>
      <c r="EM148" s="31"/>
      <c r="EN148" s="31"/>
      <c r="EO148" s="31"/>
      <c r="EP148" s="31"/>
      <c r="EQ148" s="31"/>
      <c r="ER148" s="31"/>
      <c r="ES148" s="31"/>
      <c r="ET148" s="31"/>
      <c r="EU148" s="31"/>
      <c r="EV148" s="31"/>
      <c r="EW148" s="31"/>
      <c r="EX148" s="31"/>
      <c r="EY148" s="31"/>
      <c r="EZ148" s="31"/>
      <c r="FA148" s="31"/>
      <c r="FB148" s="31"/>
      <c r="FC148" s="31"/>
      <c r="FD148" s="31"/>
      <c r="FE148" s="31"/>
      <c r="FF148" s="31"/>
      <c r="FG148" s="31"/>
      <c r="FH148" s="31"/>
      <c r="FI148" s="31"/>
      <c r="FJ148" s="31"/>
      <c r="FK148" s="31"/>
      <c r="FL148" s="31"/>
      <c r="FM148" s="31"/>
      <c r="FN148" s="31"/>
      <c r="FO148" s="31"/>
      <c r="FP148" s="31"/>
      <c r="FQ148" s="31"/>
      <c r="FR148" s="31"/>
      <c r="FS148" s="31"/>
      <c r="FT148" s="31"/>
      <c r="FU148" s="31"/>
      <c r="FV148" s="31"/>
      <c r="FW148" s="31"/>
      <c r="FX148" s="31"/>
      <c r="FY148" s="31"/>
      <c r="FZ148" s="31"/>
      <c r="GA148" s="31"/>
      <c r="GB148" s="31"/>
      <c r="GC148" s="31"/>
      <c r="GD148" s="31"/>
      <c r="GE148" s="31"/>
      <c r="GF148" s="31"/>
      <c r="GG148" s="31"/>
      <c r="GH148" s="31"/>
      <c r="GI148" s="31"/>
      <c r="GJ148" s="31"/>
      <c r="GK148" s="31"/>
      <c r="GL148" s="31"/>
      <c r="GM148" s="31"/>
      <c r="GN148" s="31"/>
      <c r="GO148" s="31"/>
      <c r="GP148" s="31"/>
      <c r="GQ148" s="31"/>
      <c r="GR148" s="31"/>
      <c r="GS148" s="31"/>
      <c r="GT148" s="31"/>
      <c r="GU148" s="31"/>
      <c r="GV148" s="31"/>
      <c r="GW148" s="31"/>
      <c r="GX148" s="31"/>
      <c r="GY148" s="31"/>
      <c r="GZ148" s="31"/>
      <c r="HA148" s="31"/>
      <c r="HB148" s="31"/>
      <c r="HC148" s="31"/>
      <c r="HD148" s="31"/>
      <c r="HE148" s="31"/>
      <c r="HF148" s="31"/>
      <c r="HG148" s="31"/>
      <c r="HH148" s="31"/>
      <c r="HI148" s="31"/>
      <c r="HJ148" s="31"/>
      <c r="HK148" s="31"/>
      <c r="HL148" s="31"/>
      <c r="HM148" s="31"/>
      <c r="HN148" s="31"/>
      <c r="HO148" s="31"/>
      <c r="HP148" s="31"/>
      <c r="HQ148" s="31"/>
      <c r="HR148" s="31"/>
      <c r="HS148" s="31"/>
      <c r="HT148" s="31"/>
      <c r="HU148" s="31"/>
      <c r="HV148" s="31"/>
      <c r="HW148" s="31"/>
      <c r="HX148" s="31"/>
      <c r="HY148" s="31"/>
      <c r="HZ148" s="31"/>
      <c r="IA148" s="31"/>
      <c r="IB148" s="31"/>
      <c r="IC148" s="31"/>
      <c r="ID148" s="31"/>
      <c r="IE148" s="31"/>
      <c r="IF148" s="31"/>
      <c r="IG148" s="31"/>
      <c r="IH148" s="31"/>
      <c r="II148" s="31"/>
      <c r="IJ148" s="31"/>
      <c r="IK148" s="31"/>
      <c r="IL148" s="31"/>
      <c r="IM148" s="31"/>
      <c r="IN148" s="31"/>
      <c r="IO148" s="31"/>
      <c r="IP148" s="31"/>
      <c r="IQ148" s="31"/>
      <c r="IR148" s="31"/>
      <c r="IS148" s="42"/>
      <c r="IT148" s="42"/>
      <c r="IU148" s="42"/>
    </row>
    <row r="149" spans="1:255" ht="13.5" customHeight="1" x14ac:dyDescent="0.2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c r="CT149" s="31"/>
      <c r="CU149" s="31"/>
      <c r="CV149" s="31"/>
      <c r="CW149" s="31"/>
      <c r="CX149" s="31"/>
      <c r="CY149" s="31"/>
      <c r="CZ149" s="31"/>
      <c r="DA149" s="31"/>
      <c r="DB149" s="31"/>
      <c r="DC149" s="31"/>
      <c r="DD149" s="31"/>
      <c r="DE149" s="31"/>
      <c r="DF149" s="31"/>
      <c r="DG149" s="31"/>
      <c r="DH149" s="31"/>
      <c r="DI149" s="31"/>
      <c r="DJ149" s="31"/>
      <c r="DK149" s="31"/>
      <c r="DL149" s="31"/>
      <c r="DM149" s="31"/>
      <c r="DN149" s="31"/>
      <c r="DO149" s="31"/>
      <c r="DP149" s="31"/>
      <c r="DQ149" s="31"/>
      <c r="DR149" s="31"/>
      <c r="DS149" s="31"/>
      <c r="DT149" s="31"/>
      <c r="DU149" s="31"/>
      <c r="DV149" s="31"/>
      <c r="DW149" s="31"/>
      <c r="DX149" s="31"/>
      <c r="DY149" s="31"/>
      <c r="DZ149" s="31"/>
      <c r="EA149" s="31"/>
      <c r="EB149" s="31"/>
      <c r="EC149" s="31"/>
      <c r="ED149" s="31"/>
      <c r="EE149" s="31"/>
      <c r="EF149" s="31"/>
      <c r="EG149" s="31"/>
      <c r="EH149" s="31"/>
      <c r="EI149" s="31"/>
      <c r="EJ149" s="31"/>
      <c r="EK149" s="31"/>
      <c r="EL149" s="31"/>
      <c r="EM149" s="31"/>
      <c r="EN149" s="31"/>
      <c r="EO149" s="31"/>
      <c r="EP149" s="31"/>
      <c r="EQ149" s="31"/>
      <c r="ER149" s="31"/>
      <c r="ES149" s="31"/>
      <c r="ET149" s="31"/>
      <c r="EU149" s="31"/>
      <c r="EV149" s="31"/>
      <c r="EW149" s="31"/>
      <c r="EX149" s="31"/>
      <c r="EY149" s="31"/>
      <c r="EZ149" s="31"/>
      <c r="FA149" s="31"/>
      <c r="FB149" s="31"/>
      <c r="FC149" s="31"/>
      <c r="FD149" s="31"/>
      <c r="FE149" s="31"/>
      <c r="FF149" s="31"/>
      <c r="FG149" s="31"/>
      <c r="FH149" s="31"/>
      <c r="FI149" s="31"/>
      <c r="FJ149" s="31"/>
      <c r="FK149" s="31"/>
      <c r="FL149" s="31"/>
      <c r="FM149" s="31"/>
      <c r="FN149" s="31"/>
      <c r="FO149" s="31"/>
      <c r="FP149" s="31"/>
      <c r="FQ149" s="31"/>
      <c r="FR149" s="31"/>
      <c r="FS149" s="31"/>
      <c r="FT149" s="31"/>
      <c r="FU149" s="31"/>
      <c r="FV149" s="31"/>
      <c r="FW149" s="31"/>
      <c r="FX149" s="31"/>
      <c r="FY149" s="31"/>
      <c r="FZ149" s="31"/>
      <c r="GA149" s="31"/>
      <c r="GB149" s="31"/>
      <c r="GC149" s="31"/>
      <c r="GD149" s="31"/>
      <c r="GE149" s="31"/>
      <c r="GF149" s="31"/>
      <c r="GG149" s="31"/>
      <c r="GH149" s="31"/>
      <c r="GI149" s="31"/>
      <c r="GJ149" s="31"/>
      <c r="GK149" s="31"/>
      <c r="GL149" s="31"/>
      <c r="GM149" s="31"/>
      <c r="GN149" s="31"/>
      <c r="GO149" s="31"/>
      <c r="GP149" s="31"/>
      <c r="GQ149" s="31"/>
      <c r="GR149" s="31"/>
      <c r="GS149" s="31"/>
      <c r="GT149" s="31"/>
      <c r="GU149" s="31"/>
      <c r="GV149" s="31"/>
      <c r="GW149" s="31"/>
      <c r="GX149" s="31"/>
      <c r="GY149" s="31"/>
      <c r="GZ149" s="31"/>
      <c r="HA149" s="31"/>
      <c r="HB149" s="31"/>
      <c r="HC149" s="31"/>
      <c r="HD149" s="31"/>
      <c r="HE149" s="31"/>
      <c r="HF149" s="31"/>
      <c r="HG149" s="31"/>
      <c r="HH149" s="31"/>
      <c r="HI149" s="31"/>
      <c r="HJ149" s="31"/>
      <c r="HK149" s="31"/>
      <c r="HL149" s="31"/>
      <c r="HM149" s="31"/>
      <c r="HN149" s="31"/>
      <c r="HO149" s="31"/>
      <c r="HP149" s="31"/>
      <c r="HQ149" s="31"/>
      <c r="HR149" s="31"/>
      <c r="HS149" s="31"/>
      <c r="HT149" s="31"/>
      <c r="HU149" s="31"/>
      <c r="HV149" s="31"/>
      <c r="HW149" s="31"/>
      <c r="HX149" s="31"/>
      <c r="HY149" s="31"/>
      <c r="HZ149" s="31"/>
      <c r="IA149" s="31"/>
      <c r="IB149" s="31"/>
      <c r="IC149" s="31"/>
      <c r="ID149" s="31"/>
      <c r="IE149" s="31"/>
      <c r="IF149" s="31"/>
      <c r="IG149" s="31"/>
      <c r="IH149" s="31"/>
      <c r="II149" s="31"/>
      <c r="IJ149" s="31"/>
      <c r="IK149" s="31"/>
      <c r="IL149" s="31"/>
      <c r="IM149" s="31"/>
      <c r="IN149" s="31"/>
      <c r="IO149" s="31"/>
      <c r="IP149" s="31"/>
      <c r="IQ149" s="31"/>
      <c r="IR149" s="31"/>
      <c r="IS149" s="42"/>
      <c r="IT149" s="42"/>
      <c r="IU149" s="42"/>
    </row>
    <row r="150" spans="1:255" ht="13.5" customHeight="1" x14ac:dyDescent="0.2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c r="CT150" s="31"/>
      <c r="CU150" s="31"/>
      <c r="CV150" s="31"/>
      <c r="CW150" s="31"/>
      <c r="CX150" s="31"/>
      <c r="CY150" s="31"/>
      <c r="CZ150" s="31"/>
      <c r="DA150" s="31"/>
      <c r="DB150" s="31"/>
      <c r="DC150" s="31"/>
      <c r="DD150" s="31"/>
      <c r="DE150" s="31"/>
      <c r="DF150" s="31"/>
      <c r="DG150" s="31"/>
      <c r="DH150" s="31"/>
      <c r="DI150" s="31"/>
      <c r="DJ150" s="31"/>
      <c r="DK150" s="31"/>
      <c r="DL150" s="31"/>
      <c r="DM150" s="31"/>
      <c r="DN150" s="31"/>
      <c r="DO150" s="31"/>
      <c r="DP150" s="31"/>
      <c r="DQ150" s="31"/>
      <c r="DR150" s="31"/>
      <c r="DS150" s="31"/>
      <c r="DT150" s="31"/>
      <c r="DU150" s="31"/>
      <c r="DV150" s="31"/>
      <c r="DW150" s="31"/>
      <c r="DX150" s="31"/>
      <c r="DY150" s="31"/>
      <c r="DZ150" s="31"/>
      <c r="EA150" s="31"/>
      <c r="EB150" s="31"/>
      <c r="EC150" s="31"/>
      <c r="ED150" s="31"/>
      <c r="EE150" s="31"/>
      <c r="EF150" s="31"/>
      <c r="EG150" s="31"/>
      <c r="EH150" s="31"/>
      <c r="EI150" s="31"/>
      <c r="EJ150" s="31"/>
      <c r="EK150" s="31"/>
      <c r="EL150" s="31"/>
      <c r="EM150" s="31"/>
      <c r="EN150" s="31"/>
      <c r="EO150" s="31"/>
      <c r="EP150" s="31"/>
      <c r="EQ150" s="31"/>
      <c r="ER150" s="31"/>
      <c r="ES150" s="31"/>
      <c r="ET150" s="31"/>
      <c r="EU150" s="31"/>
      <c r="EV150" s="31"/>
      <c r="EW150" s="31"/>
      <c r="EX150" s="31"/>
      <c r="EY150" s="31"/>
      <c r="EZ150" s="31"/>
      <c r="FA150" s="31"/>
      <c r="FB150" s="31"/>
      <c r="FC150" s="31"/>
      <c r="FD150" s="31"/>
      <c r="FE150" s="31"/>
      <c r="FF150" s="31"/>
      <c r="FG150" s="31"/>
      <c r="FH150" s="31"/>
      <c r="FI150" s="31"/>
      <c r="FJ150" s="31"/>
      <c r="FK150" s="31"/>
      <c r="FL150" s="31"/>
      <c r="FM150" s="31"/>
      <c r="FN150" s="31"/>
      <c r="FO150" s="31"/>
      <c r="FP150" s="31"/>
      <c r="FQ150" s="31"/>
      <c r="FR150" s="31"/>
      <c r="FS150" s="31"/>
      <c r="FT150" s="31"/>
      <c r="FU150" s="31"/>
      <c r="FV150" s="31"/>
      <c r="FW150" s="31"/>
      <c r="FX150" s="31"/>
      <c r="FY150" s="31"/>
      <c r="FZ150" s="31"/>
      <c r="GA150" s="31"/>
      <c r="GB150" s="31"/>
      <c r="GC150" s="31"/>
      <c r="GD150" s="31"/>
      <c r="GE150" s="31"/>
      <c r="GF150" s="31"/>
      <c r="GG150" s="31"/>
      <c r="GH150" s="31"/>
      <c r="GI150" s="31"/>
      <c r="GJ150" s="31"/>
      <c r="GK150" s="31"/>
      <c r="GL150" s="31"/>
      <c r="GM150" s="31"/>
      <c r="GN150" s="31"/>
      <c r="GO150" s="31"/>
      <c r="GP150" s="31"/>
      <c r="GQ150" s="31"/>
      <c r="GR150" s="31"/>
      <c r="GS150" s="31"/>
      <c r="GT150" s="31"/>
      <c r="GU150" s="31"/>
      <c r="GV150" s="31"/>
      <c r="GW150" s="31"/>
      <c r="GX150" s="31"/>
      <c r="GY150" s="31"/>
      <c r="GZ150" s="31"/>
      <c r="HA150" s="31"/>
      <c r="HB150" s="31"/>
      <c r="HC150" s="31"/>
      <c r="HD150" s="31"/>
      <c r="HE150" s="31"/>
      <c r="HF150" s="31"/>
      <c r="HG150" s="31"/>
      <c r="HH150" s="31"/>
      <c r="HI150" s="31"/>
      <c r="HJ150" s="31"/>
      <c r="HK150" s="31"/>
      <c r="HL150" s="31"/>
      <c r="HM150" s="31"/>
      <c r="HN150" s="31"/>
      <c r="HO150" s="31"/>
      <c r="HP150" s="31"/>
      <c r="HQ150" s="31"/>
      <c r="HR150" s="31"/>
      <c r="HS150" s="31"/>
      <c r="HT150" s="31"/>
      <c r="HU150" s="31"/>
      <c r="HV150" s="31"/>
      <c r="HW150" s="31"/>
      <c r="HX150" s="31"/>
      <c r="HY150" s="31"/>
      <c r="HZ150" s="31"/>
      <c r="IA150" s="31"/>
      <c r="IB150" s="31"/>
      <c r="IC150" s="31"/>
      <c r="ID150" s="31"/>
      <c r="IE150" s="31"/>
      <c r="IF150" s="31"/>
      <c r="IG150" s="31"/>
      <c r="IH150" s="31"/>
      <c r="II150" s="31"/>
      <c r="IJ150" s="31"/>
      <c r="IK150" s="31"/>
      <c r="IL150" s="31"/>
      <c r="IM150" s="31"/>
      <c r="IN150" s="31"/>
      <c r="IO150" s="31"/>
      <c r="IP150" s="31"/>
      <c r="IQ150" s="31"/>
      <c r="IR150" s="31"/>
      <c r="IS150" s="42"/>
      <c r="IT150" s="42"/>
      <c r="IU150" s="42"/>
    </row>
    <row r="151" spans="1:255" ht="13.5" customHeight="1" x14ac:dyDescent="0.2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c r="CT151" s="31"/>
      <c r="CU151" s="31"/>
      <c r="CV151" s="31"/>
      <c r="CW151" s="31"/>
      <c r="CX151" s="31"/>
      <c r="CY151" s="31"/>
      <c r="CZ151" s="31"/>
      <c r="DA151" s="31"/>
      <c r="DB151" s="31"/>
      <c r="DC151" s="31"/>
      <c r="DD151" s="31"/>
      <c r="DE151" s="31"/>
      <c r="DF151" s="31"/>
      <c r="DG151" s="31"/>
      <c r="DH151" s="31"/>
      <c r="DI151" s="31"/>
      <c r="DJ151" s="31"/>
      <c r="DK151" s="31"/>
      <c r="DL151" s="31"/>
      <c r="DM151" s="31"/>
      <c r="DN151" s="31"/>
      <c r="DO151" s="31"/>
      <c r="DP151" s="31"/>
      <c r="DQ151" s="31"/>
      <c r="DR151" s="31"/>
      <c r="DS151" s="31"/>
      <c r="DT151" s="31"/>
      <c r="DU151" s="31"/>
      <c r="DV151" s="31"/>
      <c r="DW151" s="31"/>
      <c r="DX151" s="31"/>
      <c r="DY151" s="31"/>
      <c r="DZ151" s="31"/>
      <c r="EA151" s="31"/>
      <c r="EB151" s="31"/>
      <c r="EC151" s="31"/>
      <c r="ED151" s="31"/>
      <c r="EE151" s="31"/>
      <c r="EF151" s="31"/>
      <c r="EG151" s="31"/>
      <c r="EH151" s="31"/>
      <c r="EI151" s="31"/>
      <c r="EJ151" s="31"/>
      <c r="EK151" s="31"/>
      <c r="EL151" s="31"/>
      <c r="EM151" s="31"/>
      <c r="EN151" s="31"/>
      <c r="EO151" s="31"/>
      <c r="EP151" s="31"/>
      <c r="EQ151" s="31"/>
      <c r="ER151" s="31"/>
      <c r="ES151" s="31"/>
      <c r="ET151" s="31"/>
      <c r="EU151" s="31"/>
      <c r="EV151" s="31"/>
      <c r="EW151" s="31"/>
      <c r="EX151" s="31"/>
      <c r="EY151" s="31"/>
      <c r="EZ151" s="31"/>
      <c r="FA151" s="31"/>
      <c r="FB151" s="31"/>
      <c r="FC151" s="31"/>
      <c r="FD151" s="31"/>
      <c r="FE151" s="31"/>
      <c r="FF151" s="31"/>
      <c r="FG151" s="31"/>
      <c r="FH151" s="31"/>
      <c r="FI151" s="31"/>
      <c r="FJ151" s="31"/>
      <c r="FK151" s="31"/>
      <c r="FL151" s="31"/>
      <c r="FM151" s="31"/>
      <c r="FN151" s="31"/>
      <c r="FO151" s="31"/>
      <c r="FP151" s="31"/>
      <c r="FQ151" s="31"/>
      <c r="FR151" s="31"/>
      <c r="FS151" s="31"/>
      <c r="FT151" s="31"/>
      <c r="FU151" s="31"/>
      <c r="FV151" s="31"/>
      <c r="FW151" s="31"/>
      <c r="FX151" s="31"/>
      <c r="FY151" s="31"/>
      <c r="FZ151" s="31"/>
      <c r="GA151" s="31"/>
      <c r="GB151" s="31"/>
      <c r="GC151" s="31"/>
      <c r="GD151" s="31"/>
      <c r="GE151" s="31"/>
      <c r="GF151" s="31"/>
      <c r="GG151" s="31"/>
      <c r="GH151" s="31"/>
      <c r="GI151" s="31"/>
      <c r="GJ151" s="31"/>
      <c r="GK151" s="31"/>
      <c r="GL151" s="31"/>
      <c r="GM151" s="31"/>
      <c r="GN151" s="31"/>
      <c r="GO151" s="31"/>
      <c r="GP151" s="31"/>
      <c r="GQ151" s="31"/>
      <c r="GR151" s="31"/>
      <c r="GS151" s="31"/>
      <c r="GT151" s="31"/>
      <c r="GU151" s="31"/>
      <c r="GV151" s="31"/>
      <c r="GW151" s="31"/>
      <c r="GX151" s="31"/>
      <c r="GY151" s="31"/>
      <c r="GZ151" s="31"/>
      <c r="HA151" s="31"/>
      <c r="HB151" s="31"/>
      <c r="HC151" s="31"/>
      <c r="HD151" s="31"/>
      <c r="HE151" s="31"/>
      <c r="HF151" s="31"/>
      <c r="HG151" s="31"/>
      <c r="HH151" s="31"/>
      <c r="HI151" s="31"/>
      <c r="HJ151" s="31"/>
      <c r="HK151" s="31"/>
      <c r="HL151" s="31"/>
      <c r="HM151" s="31"/>
      <c r="HN151" s="31"/>
      <c r="HO151" s="31"/>
      <c r="HP151" s="31"/>
      <c r="HQ151" s="31"/>
      <c r="HR151" s="31"/>
      <c r="HS151" s="31"/>
      <c r="HT151" s="31"/>
      <c r="HU151" s="31"/>
      <c r="HV151" s="31"/>
      <c r="HW151" s="31"/>
      <c r="HX151" s="31"/>
      <c r="HY151" s="31"/>
      <c r="HZ151" s="31"/>
      <c r="IA151" s="31"/>
      <c r="IB151" s="31"/>
      <c r="IC151" s="31"/>
      <c r="ID151" s="31"/>
      <c r="IE151" s="31"/>
      <c r="IF151" s="31"/>
      <c r="IG151" s="31"/>
      <c r="IH151" s="31"/>
      <c r="II151" s="31"/>
      <c r="IJ151" s="31"/>
      <c r="IK151" s="31"/>
      <c r="IL151" s="31"/>
      <c r="IM151" s="31"/>
      <c r="IN151" s="31"/>
      <c r="IO151" s="31"/>
      <c r="IP151" s="31"/>
      <c r="IQ151" s="31"/>
      <c r="IR151" s="31"/>
      <c r="IS151" s="42"/>
      <c r="IT151" s="42"/>
      <c r="IU151" s="42"/>
    </row>
    <row r="152" spans="1:255" ht="13.5" customHeight="1" x14ac:dyDescent="0.2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c r="CT152" s="31"/>
      <c r="CU152" s="31"/>
      <c r="CV152" s="31"/>
      <c r="CW152" s="31"/>
      <c r="CX152" s="31"/>
      <c r="CY152" s="31"/>
      <c r="CZ152" s="31"/>
      <c r="DA152" s="31"/>
      <c r="DB152" s="31"/>
      <c r="DC152" s="31"/>
      <c r="DD152" s="31"/>
      <c r="DE152" s="31"/>
      <c r="DF152" s="31"/>
      <c r="DG152" s="31"/>
      <c r="DH152" s="31"/>
      <c r="DI152" s="31"/>
      <c r="DJ152" s="31"/>
      <c r="DK152" s="31"/>
      <c r="DL152" s="31"/>
      <c r="DM152" s="31"/>
      <c r="DN152" s="31"/>
      <c r="DO152" s="31"/>
      <c r="DP152" s="31"/>
      <c r="DQ152" s="31"/>
      <c r="DR152" s="31"/>
      <c r="DS152" s="31"/>
      <c r="DT152" s="31"/>
      <c r="DU152" s="31"/>
      <c r="DV152" s="31"/>
      <c r="DW152" s="31"/>
      <c r="DX152" s="31"/>
      <c r="DY152" s="31"/>
      <c r="DZ152" s="31"/>
      <c r="EA152" s="31"/>
      <c r="EB152" s="31"/>
      <c r="EC152" s="31"/>
      <c r="ED152" s="31"/>
      <c r="EE152" s="31"/>
      <c r="EF152" s="31"/>
      <c r="EG152" s="31"/>
      <c r="EH152" s="31"/>
      <c r="EI152" s="31"/>
      <c r="EJ152" s="31"/>
      <c r="EK152" s="31"/>
      <c r="EL152" s="31"/>
      <c r="EM152" s="31"/>
      <c r="EN152" s="31"/>
      <c r="EO152" s="31"/>
      <c r="EP152" s="31"/>
      <c r="EQ152" s="31"/>
      <c r="ER152" s="31"/>
      <c r="ES152" s="31"/>
      <c r="ET152" s="31"/>
      <c r="EU152" s="31"/>
      <c r="EV152" s="31"/>
      <c r="EW152" s="31"/>
      <c r="EX152" s="31"/>
      <c r="EY152" s="31"/>
      <c r="EZ152" s="31"/>
      <c r="FA152" s="31"/>
      <c r="FB152" s="31"/>
      <c r="FC152" s="31"/>
      <c r="FD152" s="31"/>
      <c r="FE152" s="31"/>
      <c r="FF152" s="31"/>
      <c r="FG152" s="31"/>
      <c r="FH152" s="31"/>
      <c r="FI152" s="31"/>
      <c r="FJ152" s="31"/>
      <c r="FK152" s="31"/>
      <c r="FL152" s="31"/>
      <c r="FM152" s="31"/>
      <c r="FN152" s="31"/>
      <c r="FO152" s="31"/>
      <c r="FP152" s="31"/>
      <c r="FQ152" s="31"/>
      <c r="FR152" s="31"/>
      <c r="FS152" s="31"/>
      <c r="FT152" s="31"/>
      <c r="FU152" s="31"/>
      <c r="FV152" s="31"/>
      <c r="FW152" s="31"/>
      <c r="FX152" s="31"/>
      <c r="FY152" s="31"/>
      <c r="FZ152" s="31"/>
      <c r="GA152" s="31"/>
      <c r="GB152" s="31"/>
      <c r="GC152" s="31"/>
      <c r="GD152" s="31"/>
      <c r="GE152" s="31"/>
      <c r="GF152" s="31"/>
      <c r="GG152" s="31"/>
      <c r="GH152" s="31"/>
      <c r="GI152" s="31"/>
      <c r="GJ152" s="31"/>
      <c r="GK152" s="31"/>
      <c r="GL152" s="31"/>
      <c r="GM152" s="31"/>
      <c r="GN152" s="31"/>
      <c r="GO152" s="31"/>
      <c r="GP152" s="31"/>
      <c r="GQ152" s="31"/>
      <c r="GR152" s="31"/>
      <c r="GS152" s="31"/>
      <c r="GT152" s="31"/>
      <c r="GU152" s="31"/>
      <c r="GV152" s="31"/>
      <c r="GW152" s="31"/>
      <c r="GX152" s="31"/>
      <c r="GY152" s="31"/>
      <c r="GZ152" s="31"/>
      <c r="HA152" s="31"/>
      <c r="HB152" s="31"/>
      <c r="HC152" s="31"/>
      <c r="HD152" s="31"/>
      <c r="HE152" s="31"/>
      <c r="HF152" s="31"/>
      <c r="HG152" s="31"/>
      <c r="HH152" s="31"/>
      <c r="HI152" s="31"/>
      <c r="HJ152" s="31"/>
      <c r="HK152" s="31"/>
      <c r="HL152" s="31"/>
      <c r="HM152" s="31"/>
      <c r="HN152" s="31"/>
      <c r="HO152" s="31"/>
      <c r="HP152" s="31"/>
      <c r="HQ152" s="31"/>
      <c r="HR152" s="31"/>
      <c r="HS152" s="31"/>
      <c r="HT152" s="31"/>
      <c r="HU152" s="31"/>
      <c r="HV152" s="31"/>
      <c r="HW152" s="31"/>
      <c r="HX152" s="31"/>
      <c r="HY152" s="31"/>
      <c r="HZ152" s="31"/>
      <c r="IA152" s="31"/>
      <c r="IB152" s="31"/>
      <c r="IC152" s="31"/>
      <c r="ID152" s="31"/>
      <c r="IE152" s="31"/>
      <c r="IF152" s="31"/>
      <c r="IG152" s="31"/>
      <c r="IH152" s="31"/>
      <c r="II152" s="31"/>
      <c r="IJ152" s="31"/>
      <c r="IK152" s="31"/>
      <c r="IL152" s="31"/>
      <c r="IM152" s="31"/>
      <c r="IN152" s="31"/>
      <c r="IO152" s="31"/>
      <c r="IP152" s="31"/>
      <c r="IQ152" s="31"/>
      <c r="IR152" s="31"/>
      <c r="IS152" s="42"/>
      <c r="IT152" s="42"/>
      <c r="IU152" s="42"/>
    </row>
    <row r="153" spans="1:255" ht="13.5" customHeight="1" x14ac:dyDescent="0.2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1"/>
      <c r="DH153" s="31"/>
      <c r="DI153" s="31"/>
      <c r="DJ153" s="31"/>
      <c r="DK153" s="31"/>
      <c r="DL153" s="31"/>
      <c r="DM153" s="31"/>
      <c r="DN153" s="31"/>
      <c r="DO153" s="31"/>
      <c r="DP153" s="31"/>
      <c r="DQ153" s="31"/>
      <c r="DR153" s="31"/>
      <c r="DS153" s="31"/>
      <c r="DT153" s="31"/>
      <c r="DU153" s="31"/>
      <c r="DV153" s="31"/>
      <c r="DW153" s="31"/>
      <c r="DX153" s="31"/>
      <c r="DY153" s="31"/>
      <c r="DZ153" s="31"/>
      <c r="EA153" s="31"/>
      <c r="EB153" s="31"/>
      <c r="EC153" s="31"/>
      <c r="ED153" s="31"/>
      <c r="EE153" s="31"/>
      <c r="EF153" s="31"/>
      <c r="EG153" s="31"/>
      <c r="EH153" s="31"/>
      <c r="EI153" s="31"/>
      <c r="EJ153" s="31"/>
      <c r="EK153" s="31"/>
      <c r="EL153" s="31"/>
      <c r="EM153" s="31"/>
      <c r="EN153" s="31"/>
      <c r="EO153" s="31"/>
      <c r="EP153" s="31"/>
      <c r="EQ153" s="31"/>
      <c r="ER153" s="31"/>
      <c r="ES153" s="31"/>
      <c r="ET153" s="31"/>
      <c r="EU153" s="31"/>
      <c r="EV153" s="31"/>
      <c r="EW153" s="31"/>
      <c r="EX153" s="31"/>
      <c r="EY153" s="31"/>
      <c r="EZ153" s="31"/>
      <c r="FA153" s="31"/>
      <c r="FB153" s="31"/>
      <c r="FC153" s="31"/>
      <c r="FD153" s="31"/>
      <c r="FE153" s="31"/>
      <c r="FF153" s="31"/>
      <c r="FG153" s="31"/>
      <c r="FH153" s="31"/>
      <c r="FI153" s="31"/>
      <c r="FJ153" s="31"/>
      <c r="FK153" s="31"/>
      <c r="FL153" s="31"/>
      <c r="FM153" s="31"/>
      <c r="FN153" s="31"/>
      <c r="FO153" s="31"/>
      <c r="FP153" s="31"/>
      <c r="FQ153" s="31"/>
      <c r="FR153" s="31"/>
      <c r="FS153" s="31"/>
      <c r="FT153" s="31"/>
      <c r="FU153" s="31"/>
      <c r="FV153" s="31"/>
      <c r="FW153" s="31"/>
      <c r="FX153" s="31"/>
      <c r="FY153" s="31"/>
      <c r="FZ153" s="31"/>
      <c r="GA153" s="31"/>
      <c r="GB153" s="31"/>
      <c r="GC153" s="31"/>
      <c r="GD153" s="31"/>
      <c r="GE153" s="31"/>
      <c r="GF153" s="31"/>
      <c r="GG153" s="31"/>
      <c r="GH153" s="31"/>
      <c r="GI153" s="31"/>
      <c r="GJ153" s="31"/>
      <c r="GK153" s="31"/>
      <c r="GL153" s="31"/>
      <c r="GM153" s="31"/>
      <c r="GN153" s="31"/>
      <c r="GO153" s="31"/>
      <c r="GP153" s="31"/>
      <c r="GQ153" s="31"/>
      <c r="GR153" s="31"/>
      <c r="GS153" s="31"/>
      <c r="GT153" s="31"/>
      <c r="GU153" s="31"/>
      <c r="GV153" s="31"/>
      <c r="GW153" s="31"/>
      <c r="GX153" s="31"/>
      <c r="GY153" s="31"/>
      <c r="GZ153" s="31"/>
      <c r="HA153" s="31"/>
      <c r="HB153" s="31"/>
      <c r="HC153" s="31"/>
      <c r="HD153" s="31"/>
      <c r="HE153" s="31"/>
      <c r="HF153" s="31"/>
      <c r="HG153" s="31"/>
      <c r="HH153" s="31"/>
      <c r="HI153" s="31"/>
      <c r="HJ153" s="31"/>
      <c r="HK153" s="31"/>
      <c r="HL153" s="31"/>
      <c r="HM153" s="31"/>
      <c r="HN153" s="31"/>
      <c r="HO153" s="31"/>
      <c r="HP153" s="31"/>
      <c r="HQ153" s="31"/>
      <c r="HR153" s="31"/>
      <c r="HS153" s="31"/>
      <c r="HT153" s="31"/>
      <c r="HU153" s="31"/>
      <c r="HV153" s="31"/>
      <c r="HW153" s="31"/>
      <c r="HX153" s="31"/>
      <c r="HY153" s="31"/>
      <c r="HZ153" s="31"/>
      <c r="IA153" s="31"/>
      <c r="IB153" s="31"/>
      <c r="IC153" s="31"/>
      <c r="ID153" s="31"/>
      <c r="IE153" s="31"/>
      <c r="IF153" s="31"/>
      <c r="IG153" s="31"/>
      <c r="IH153" s="31"/>
      <c r="II153" s="31"/>
      <c r="IJ153" s="31"/>
      <c r="IK153" s="31"/>
      <c r="IL153" s="31"/>
      <c r="IM153" s="31"/>
      <c r="IN153" s="31"/>
      <c r="IO153" s="31"/>
      <c r="IP153" s="31"/>
      <c r="IQ153" s="31"/>
      <c r="IR153" s="31"/>
      <c r="IS153" s="42"/>
      <c r="IT153" s="42"/>
      <c r="IU153" s="42"/>
    </row>
    <row r="154" spans="1:255" ht="13.5" customHeight="1" x14ac:dyDescent="0.2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c r="CT154" s="31"/>
      <c r="CU154" s="31"/>
      <c r="CV154" s="31"/>
      <c r="CW154" s="31"/>
      <c r="CX154" s="31"/>
      <c r="CY154" s="31"/>
      <c r="CZ154" s="31"/>
      <c r="DA154" s="31"/>
      <c r="DB154" s="31"/>
      <c r="DC154" s="31"/>
      <c r="DD154" s="31"/>
      <c r="DE154" s="31"/>
      <c r="DF154" s="31"/>
      <c r="DG154" s="31"/>
      <c r="DH154" s="31"/>
      <c r="DI154" s="31"/>
      <c r="DJ154" s="31"/>
      <c r="DK154" s="31"/>
      <c r="DL154" s="31"/>
      <c r="DM154" s="31"/>
      <c r="DN154" s="31"/>
      <c r="DO154" s="31"/>
      <c r="DP154" s="31"/>
      <c r="DQ154" s="31"/>
      <c r="DR154" s="31"/>
      <c r="DS154" s="31"/>
      <c r="DT154" s="31"/>
      <c r="DU154" s="31"/>
      <c r="DV154" s="31"/>
      <c r="DW154" s="31"/>
      <c r="DX154" s="31"/>
      <c r="DY154" s="31"/>
      <c r="DZ154" s="31"/>
      <c r="EA154" s="31"/>
      <c r="EB154" s="31"/>
      <c r="EC154" s="31"/>
      <c r="ED154" s="31"/>
      <c r="EE154" s="31"/>
      <c r="EF154" s="31"/>
      <c r="EG154" s="31"/>
      <c r="EH154" s="31"/>
      <c r="EI154" s="31"/>
      <c r="EJ154" s="31"/>
      <c r="EK154" s="31"/>
      <c r="EL154" s="31"/>
      <c r="EM154" s="31"/>
      <c r="EN154" s="31"/>
      <c r="EO154" s="31"/>
      <c r="EP154" s="31"/>
      <c r="EQ154" s="31"/>
      <c r="ER154" s="31"/>
      <c r="ES154" s="31"/>
      <c r="ET154" s="31"/>
      <c r="EU154" s="31"/>
      <c r="EV154" s="31"/>
      <c r="EW154" s="31"/>
      <c r="EX154" s="31"/>
      <c r="EY154" s="31"/>
      <c r="EZ154" s="31"/>
      <c r="FA154" s="31"/>
      <c r="FB154" s="31"/>
      <c r="FC154" s="31"/>
      <c r="FD154" s="31"/>
      <c r="FE154" s="31"/>
      <c r="FF154" s="31"/>
      <c r="FG154" s="31"/>
      <c r="FH154" s="31"/>
      <c r="FI154" s="31"/>
      <c r="FJ154" s="31"/>
      <c r="FK154" s="31"/>
      <c r="FL154" s="31"/>
      <c r="FM154" s="31"/>
      <c r="FN154" s="31"/>
      <c r="FO154" s="31"/>
      <c r="FP154" s="31"/>
      <c r="FQ154" s="31"/>
      <c r="FR154" s="31"/>
      <c r="FS154" s="31"/>
      <c r="FT154" s="31"/>
      <c r="FU154" s="31"/>
      <c r="FV154" s="31"/>
      <c r="FW154" s="31"/>
      <c r="FX154" s="31"/>
      <c r="FY154" s="31"/>
      <c r="FZ154" s="31"/>
      <c r="GA154" s="31"/>
      <c r="GB154" s="31"/>
      <c r="GC154" s="31"/>
      <c r="GD154" s="31"/>
      <c r="GE154" s="31"/>
      <c r="GF154" s="31"/>
      <c r="GG154" s="31"/>
      <c r="GH154" s="31"/>
      <c r="GI154" s="31"/>
      <c r="GJ154" s="31"/>
      <c r="GK154" s="31"/>
      <c r="GL154" s="31"/>
      <c r="GM154" s="31"/>
      <c r="GN154" s="31"/>
      <c r="GO154" s="31"/>
      <c r="GP154" s="31"/>
      <c r="GQ154" s="31"/>
      <c r="GR154" s="31"/>
      <c r="GS154" s="31"/>
      <c r="GT154" s="31"/>
      <c r="GU154" s="31"/>
      <c r="GV154" s="31"/>
      <c r="GW154" s="31"/>
      <c r="GX154" s="31"/>
      <c r="GY154" s="31"/>
      <c r="GZ154" s="31"/>
      <c r="HA154" s="31"/>
      <c r="HB154" s="31"/>
      <c r="HC154" s="31"/>
      <c r="HD154" s="31"/>
      <c r="HE154" s="31"/>
      <c r="HF154" s="31"/>
      <c r="HG154" s="31"/>
      <c r="HH154" s="31"/>
      <c r="HI154" s="31"/>
      <c r="HJ154" s="31"/>
      <c r="HK154" s="31"/>
      <c r="HL154" s="31"/>
      <c r="HM154" s="31"/>
      <c r="HN154" s="31"/>
      <c r="HO154" s="31"/>
      <c r="HP154" s="31"/>
      <c r="HQ154" s="31"/>
      <c r="HR154" s="31"/>
      <c r="HS154" s="31"/>
      <c r="HT154" s="31"/>
      <c r="HU154" s="31"/>
      <c r="HV154" s="31"/>
      <c r="HW154" s="31"/>
      <c r="HX154" s="31"/>
      <c r="HY154" s="31"/>
      <c r="HZ154" s="31"/>
      <c r="IA154" s="31"/>
      <c r="IB154" s="31"/>
      <c r="IC154" s="31"/>
      <c r="ID154" s="31"/>
      <c r="IE154" s="31"/>
      <c r="IF154" s="31"/>
      <c r="IG154" s="31"/>
      <c r="IH154" s="31"/>
      <c r="II154" s="31"/>
      <c r="IJ154" s="31"/>
      <c r="IK154" s="31"/>
      <c r="IL154" s="31"/>
      <c r="IM154" s="31"/>
      <c r="IN154" s="31"/>
      <c r="IO154" s="31"/>
      <c r="IP154" s="31"/>
      <c r="IQ154" s="31"/>
      <c r="IR154" s="31"/>
      <c r="IS154" s="42"/>
      <c r="IT154" s="42"/>
      <c r="IU154" s="42"/>
    </row>
    <row r="155" spans="1:255" ht="13.5" customHeight="1" x14ac:dyDescent="0.2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c r="EC155" s="31"/>
      <c r="ED155" s="31"/>
      <c r="EE155" s="31"/>
      <c r="EF155" s="31"/>
      <c r="EG155" s="31"/>
      <c r="EH155" s="31"/>
      <c r="EI155" s="31"/>
      <c r="EJ155" s="31"/>
      <c r="EK155" s="31"/>
      <c r="EL155" s="31"/>
      <c r="EM155" s="31"/>
      <c r="EN155" s="31"/>
      <c r="EO155" s="31"/>
      <c r="EP155" s="31"/>
      <c r="EQ155" s="31"/>
      <c r="ER155" s="31"/>
      <c r="ES155" s="31"/>
      <c r="ET155" s="31"/>
      <c r="EU155" s="31"/>
      <c r="EV155" s="31"/>
      <c r="EW155" s="31"/>
      <c r="EX155" s="31"/>
      <c r="EY155" s="31"/>
      <c r="EZ155" s="31"/>
      <c r="FA155" s="31"/>
      <c r="FB155" s="31"/>
      <c r="FC155" s="31"/>
      <c r="FD155" s="31"/>
      <c r="FE155" s="31"/>
      <c r="FF155" s="31"/>
      <c r="FG155" s="31"/>
      <c r="FH155" s="31"/>
      <c r="FI155" s="31"/>
      <c r="FJ155" s="31"/>
      <c r="FK155" s="31"/>
      <c r="FL155" s="31"/>
      <c r="FM155" s="31"/>
      <c r="FN155" s="31"/>
      <c r="FO155" s="31"/>
      <c r="FP155" s="31"/>
      <c r="FQ155" s="31"/>
      <c r="FR155" s="31"/>
      <c r="FS155" s="31"/>
      <c r="FT155" s="31"/>
      <c r="FU155" s="31"/>
      <c r="FV155" s="31"/>
      <c r="FW155" s="31"/>
      <c r="FX155" s="31"/>
      <c r="FY155" s="31"/>
      <c r="FZ155" s="31"/>
      <c r="GA155" s="31"/>
      <c r="GB155" s="31"/>
      <c r="GC155" s="31"/>
      <c r="GD155" s="31"/>
      <c r="GE155" s="31"/>
      <c r="GF155" s="31"/>
      <c r="GG155" s="31"/>
      <c r="GH155" s="31"/>
      <c r="GI155" s="31"/>
      <c r="GJ155" s="31"/>
      <c r="GK155" s="31"/>
      <c r="GL155" s="31"/>
      <c r="GM155" s="31"/>
      <c r="GN155" s="31"/>
      <c r="GO155" s="31"/>
      <c r="GP155" s="31"/>
      <c r="GQ155" s="31"/>
      <c r="GR155" s="31"/>
      <c r="GS155" s="31"/>
      <c r="GT155" s="31"/>
      <c r="GU155" s="31"/>
      <c r="GV155" s="31"/>
      <c r="GW155" s="31"/>
      <c r="GX155" s="31"/>
      <c r="GY155" s="31"/>
      <c r="GZ155" s="31"/>
      <c r="HA155" s="31"/>
      <c r="HB155" s="31"/>
      <c r="HC155" s="31"/>
      <c r="HD155" s="31"/>
      <c r="HE155" s="31"/>
      <c r="HF155" s="31"/>
      <c r="HG155" s="31"/>
      <c r="HH155" s="31"/>
      <c r="HI155" s="31"/>
      <c r="HJ155" s="31"/>
      <c r="HK155" s="31"/>
      <c r="HL155" s="31"/>
      <c r="HM155" s="31"/>
      <c r="HN155" s="31"/>
      <c r="HO155" s="31"/>
      <c r="HP155" s="31"/>
      <c r="HQ155" s="31"/>
      <c r="HR155" s="31"/>
      <c r="HS155" s="31"/>
      <c r="HT155" s="31"/>
      <c r="HU155" s="31"/>
      <c r="HV155" s="31"/>
      <c r="HW155" s="31"/>
      <c r="HX155" s="31"/>
      <c r="HY155" s="31"/>
      <c r="HZ155" s="31"/>
      <c r="IA155" s="31"/>
      <c r="IB155" s="31"/>
      <c r="IC155" s="31"/>
      <c r="ID155" s="31"/>
      <c r="IE155" s="31"/>
      <c r="IF155" s="31"/>
      <c r="IG155" s="31"/>
      <c r="IH155" s="31"/>
      <c r="II155" s="31"/>
      <c r="IJ155" s="31"/>
      <c r="IK155" s="31"/>
      <c r="IL155" s="31"/>
      <c r="IM155" s="31"/>
      <c r="IN155" s="31"/>
      <c r="IO155" s="31"/>
      <c r="IP155" s="31"/>
      <c r="IQ155" s="31"/>
      <c r="IR155" s="31"/>
      <c r="IS155" s="42"/>
      <c r="IT155" s="42"/>
      <c r="IU155" s="42"/>
    </row>
    <row r="156" spans="1:255" ht="13.5" customHeight="1" x14ac:dyDescent="0.2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c r="DK156" s="31"/>
      <c r="DL156" s="31"/>
      <c r="DM156" s="31"/>
      <c r="DN156" s="31"/>
      <c r="DO156" s="31"/>
      <c r="DP156" s="31"/>
      <c r="DQ156" s="31"/>
      <c r="DR156" s="31"/>
      <c r="DS156" s="31"/>
      <c r="DT156" s="31"/>
      <c r="DU156" s="31"/>
      <c r="DV156" s="31"/>
      <c r="DW156" s="31"/>
      <c r="DX156" s="31"/>
      <c r="DY156" s="31"/>
      <c r="DZ156" s="31"/>
      <c r="EA156" s="31"/>
      <c r="EB156" s="31"/>
      <c r="EC156" s="31"/>
      <c r="ED156" s="31"/>
      <c r="EE156" s="31"/>
      <c r="EF156" s="31"/>
      <c r="EG156" s="31"/>
      <c r="EH156" s="31"/>
      <c r="EI156" s="31"/>
      <c r="EJ156" s="31"/>
      <c r="EK156" s="31"/>
      <c r="EL156" s="31"/>
      <c r="EM156" s="31"/>
      <c r="EN156" s="31"/>
      <c r="EO156" s="31"/>
      <c r="EP156" s="31"/>
      <c r="EQ156" s="31"/>
      <c r="ER156" s="31"/>
      <c r="ES156" s="31"/>
      <c r="ET156" s="31"/>
      <c r="EU156" s="31"/>
      <c r="EV156" s="31"/>
      <c r="EW156" s="31"/>
      <c r="EX156" s="31"/>
      <c r="EY156" s="31"/>
      <c r="EZ156" s="31"/>
      <c r="FA156" s="31"/>
      <c r="FB156" s="31"/>
      <c r="FC156" s="31"/>
      <c r="FD156" s="31"/>
      <c r="FE156" s="31"/>
      <c r="FF156" s="31"/>
      <c r="FG156" s="31"/>
      <c r="FH156" s="31"/>
      <c r="FI156" s="31"/>
      <c r="FJ156" s="31"/>
      <c r="FK156" s="31"/>
      <c r="FL156" s="31"/>
      <c r="FM156" s="31"/>
      <c r="FN156" s="31"/>
      <c r="FO156" s="31"/>
      <c r="FP156" s="31"/>
      <c r="FQ156" s="31"/>
      <c r="FR156" s="31"/>
      <c r="FS156" s="31"/>
      <c r="FT156" s="31"/>
      <c r="FU156" s="31"/>
      <c r="FV156" s="31"/>
      <c r="FW156" s="31"/>
      <c r="FX156" s="31"/>
      <c r="FY156" s="31"/>
      <c r="FZ156" s="31"/>
      <c r="GA156" s="31"/>
      <c r="GB156" s="31"/>
      <c r="GC156" s="31"/>
      <c r="GD156" s="31"/>
      <c r="GE156" s="31"/>
      <c r="GF156" s="31"/>
      <c r="GG156" s="31"/>
      <c r="GH156" s="31"/>
      <c r="GI156" s="31"/>
      <c r="GJ156" s="31"/>
      <c r="GK156" s="31"/>
      <c r="GL156" s="31"/>
      <c r="GM156" s="31"/>
      <c r="GN156" s="31"/>
      <c r="GO156" s="31"/>
      <c r="GP156" s="31"/>
      <c r="GQ156" s="31"/>
      <c r="GR156" s="31"/>
      <c r="GS156" s="31"/>
      <c r="GT156" s="31"/>
      <c r="GU156" s="31"/>
      <c r="GV156" s="31"/>
      <c r="GW156" s="31"/>
      <c r="GX156" s="31"/>
      <c r="GY156" s="31"/>
      <c r="GZ156" s="31"/>
      <c r="HA156" s="31"/>
      <c r="HB156" s="31"/>
      <c r="HC156" s="31"/>
      <c r="HD156" s="31"/>
      <c r="HE156" s="31"/>
      <c r="HF156" s="31"/>
      <c r="HG156" s="31"/>
      <c r="HH156" s="31"/>
      <c r="HI156" s="31"/>
      <c r="HJ156" s="31"/>
      <c r="HK156" s="31"/>
      <c r="HL156" s="31"/>
      <c r="HM156" s="31"/>
      <c r="HN156" s="31"/>
      <c r="HO156" s="31"/>
      <c r="HP156" s="31"/>
      <c r="HQ156" s="31"/>
      <c r="HR156" s="31"/>
      <c r="HS156" s="31"/>
      <c r="HT156" s="31"/>
      <c r="HU156" s="31"/>
      <c r="HV156" s="31"/>
      <c r="HW156" s="31"/>
      <c r="HX156" s="31"/>
      <c r="HY156" s="31"/>
      <c r="HZ156" s="31"/>
      <c r="IA156" s="31"/>
      <c r="IB156" s="31"/>
      <c r="IC156" s="31"/>
      <c r="ID156" s="31"/>
      <c r="IE156" s="31"/>
      <c r="IF156" s="31"/>
      <c r="IG156" s="31"/>
      <c r="IH156" s="31"/>
      <c r="II156" s="31"/>
      <c r="IJ156" s="31"/>
      <c r="IK156" s="31"/>
      <c r="IL156" s="31"/>
      <c r="IM156" s="31"/>
      <c r="IN156" s="31"/>
      <c r="IO156" s="31"/>
      <c r="IP156" s="31"/>
      <c r="IQ156" s="31"/>
      <c r="IR156" s="31"/>
      <c r="IS156" s="42"/>
      <c r="IT156" s="42"/>
      <c r="IU156" s="42"/>
    </row>
    <row r="157" spans="1:255" ht="13.5" customHeight="1" x14ac:dyDescent="0.2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c r="CR157" s="31"/>
      <c r="CS157" s="31"/>
      <c r="CT157" s="31"/>
      <c r="CU157" s="31"/>
      <c r="CV157" s="31"/>
      <c r="CW157" s="31"/>
      <c r="CX157" s="31"/>
      <c r="CY157" s="31"/>
      <c r="CZ157" s="31"/>
      <c r="DA157" s="31"/>
      <c r="DB157" s="31"/>
      <c r="DC157" s="31"/>
      <c r="DD157" s="31"/>
      <c r="DE157" s="31"/>
      <c r="DF157" s="31"/>
      <c r="DG157" s="31"/>
      <c r="DH157" s="31"/>
      <c r="DI157" s="31"/>
      <c r="DJ157" s="31"/>
      <c r="DK157" s="31"/>
      <c r="DL157" s="31"/>
      <c r="DM157" s="31"/>
      <c r="DN157" s="31"/>
      <c r="DO157" s="31"/>
      <c r="DP157" s="31"/>
      <c r="DQ157" s="31"/>
      <c r="DR157" s="31"/>
      <c r="DS157" s="31"/>
      <c r="DT157" s="31"/>
      <c r="DU157" s="31"/>
      <c r="DV157" s="31"/>
      <c r="DW157" s="31"/>
      <c r="DX157" s="31"/>
      <c r="DY157" s="31"/>
      <c r="DZ157" s="31"/>
      <c r="EA157" s="31"/>
      <c r="EB157" s="31"/>
      <c r="EC157" s="31"/>
      <c r="ED157" s="31"/>
      <c r="EE157" s="31"/>
      <c r="EF157" s="31"/>
      <c r="EG157" s="31"/>
      <c r="EH157" s="31"/>
      <c r="EI157" s="31"/>
      <c r="EJ157" s="31"/>
      <c r="EK157" s="31"/>
      <c r="EL157" s="31"/>
      <c r="EM157" s="31"/>
      <c r="EN157" s="31"/>
      <c r="EO157" s="31"/>
      <c r="EP157" s="31"/>
      <c r="EQ157" s="31"/>
      <c r="ER157" s="31"/>
      <c r="ES157" s="31"/>
      <c r="ET157" s="31"/>
      <c r="EU157" s="31"/>
      <c r="EV157" s="31"/>
      <c r="EW157" s="31"/>
      <c r="EX157" s="31"/>
      <c r="EY157" s="31"/>
      <c r="EZ157" s="31"/>
      <c r="FA157" s="31"/>
      <c r="FB157" s="31"/>
      <c r="FC157" s="31"/>
      <c r="FD157" s="31"/>
      <c r="FE157" s="31"/>
      <c r="FF157" s="31"/>
      <c r="FG157" s="31"/>
      <c r="FH157" s="31"/>
      <c r="FI157" s="31"/>
      <c r="FJ157" s="31"/>
      <c r="FK157" s="31"/>
      <c r="FL157" s="31"/>
      <c r="FM157" s="31"/>
      <c r="FN157" s="31"/>
      <c r="FO157" s="31"/>
      <c r="FP157" s="31"/>
      <c r="FQ157" s="31"/>
      <c r="FR157" s="31"/>
      <c r="FS157" s="31"/>
      <c r="FT157" s="31"/>
      <c r="FU157" s="31"/>
      <c r="FV157" s="31"/>
      <c r="FW157" s="31"/>
      <c r="FX157" s="31"/>
      <c r="FY157" s="31"/>
      <c r="FZ157" s="31"/>
      <c r="GA157" s="31"/>
      <c r="GB157" s="31"/>
      <c r="GC157" s="31"/>
      <c r="GD157" s="31"/>
      <c r="GE157" s="31"/>
      <c r="GF157" s="31"/>
      <c r="GG157" s="31"/>
      <c r="GH157" s="31"/>
      <c r="GI157" s="31"/>
      <c r="GJ157" s="31"/>
      <c r="GK157" s="31"/>
      <c r="GL157" s="31"/>
      <c r="GM157" s="31"/>
      <c r="GN157" s="31"/>
      <c r="GO157" s="31"/>
      <c r="GP157" s="31"/>
      <c r="GQ157" s="31"/>
      <c r="GR157" s="31"/>
      <c r="GS157" s="31"/>
      <c r="GT157" s="31"/>
      <c r="GU157" s="31"/>
      <c r="GV157" s="31"/>
      <c r="GW157" s="31"/>
      <c r="GX157" s="31"/>
      <c r="GY157" s="31"/>
      <c r="GZ157" s="31"/>
      <c r="HA157" s="31"/>
      <c r="HB157" s="31"/>
      <c r="HC157" s="31"/>
      <c r="HD157" s="31"/>
      <c r="HE157" s="31"/>
      <c r="HF157" s="31"/>
      <c r="HG157" s="31"/>
      <c r="HH157" s="31"/>
      <c r="HI157" s="31"/>
      <c r="HJ157" s="31"/>
      <c r="HK157" s="31"/>
      <c r="HL157" s="31"/>
      <c r="HM157" s="31"/>
      <c r="HN157" s="31"/>
      <c r="HO157" s="31"/>
      <c r="HP157" s="31"/>
      <c r="HQ157" s="31"/>
      <c r="HR157" s="31"/>
      <c r="HS157" s="31"/>
      <c r="HT157" s="31"/>
      <c r="HU157" s="31"/>
      <c r="HV157" s="31"/>
      <c r="HW157" s="31"/>
      <c r="HX157" s="31"/>
      <c r="HY157" s="31"/>
      <c r="HZ157" s="31"/>
      <c r="IA157" s="31"/>
      <c r="IB157" s="31"/>
      <c r="IC157" s="31"/>
      <c r="ID157" s="31"/>
      <c r="IE157" s="31"/>
      <c r="IF157" s="31"/>
      <c r="IG157" s="31"/>
      <c r="IH157" s="31"/>
      <c r="II157" s="31"/>
      <c r="IJ157" s="31"/>
      <c r="IK157" s="31"/>
      <c r="IL157" s="31"/>
      <c r="IM157" s="31"/>
      <c r="IN157" s="31"/>
      <c r="IO157" s="31"/>
      <c r="IP157" s="31"/>
      <c r="IQ157" s="31"/>
      <c r="IR157" s="31"/>
      <c r="IS157" s="42"/>
      <c r="IT157" s="42"/>
      <c r="IU157" s="42"/>
    </row>
    <row r="158" spans="1:255" ht="13.5" customHeight="1" x14ac:dyDescent="0.2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c r="CT158" s="31"/>
      <c r="CU158" s="31"/>
      <c r="CV158" s="31"/>
      <c r="CW158" s="31"/>
      <c r="CX158" s="31"/>
      <c r="CY158" s="31"/>
      <c r="CZ158" s="31"/>
      <c r="DA158" s="31"/>
      <c r="DB158" s="31"/>
      <c r="DC158" s="31"/>
      <c r="DD158" s="31"/>
      <c r="DE158" s="31"/>
      <c r="DF158" s="31"/>
      <c r="DG158" s="31"/>
      <c r="DH158" s="31"/>
      <c r="DI158" s="31"/>
      <c r="DJ158" s="31"/>
      <c r="DK158" s="31"/>
      <c r="DL158" s="31"/>
      <c r="DM158" s="31"/>
      <c r="DN158" s="31"/>
      <c r="DO158" s="31"/>
      <c r="DP158" s="31"/>
      <c r="DQ158" s="31"/>
      <c r="DR158" s="31"/>
      <c r="DS158" s="31"/>
      <c r="DT158" s="31"/>
      <c r="DU158" s="31"/>
      <c r="DV158" s="31"/>
      <c r="DW158" s="31"/>
      <c r="DX158" s="31"/>
      <c r="DY158" s="31"/>
      <c r="DZ158" s="31"/>
      <c r="EA158" s="31"/>
      <c r="EB158" s="31"/>
      <c r="EC158" s="31"/>
      <c r="ED158" s="31"/>
      <c r="EE158" s="31"/>
      <c r="EF158" s="31"/>
      <c r="EG158" s="31"/>
      <c r="EH158" s="31"/>
      <c r="EI158" s="31"/>
      <c r="EJ158" s="31"/>
      <c r="EK158" s="31"/>
      <c r="EL158" s="31"/>
      <c r="EM158" s="31"/>
      <c r="EN158" s="31"/>
      <c r="EO158" s="31"/>
      <c r="EP158" s="31"/>
      <c r="EQ158" s="31"/>
      <c r="ER158" s="31"/>
      <c r="ES158" s="31"/>
      <c r="ET158" s="31"/>
      <c r="EU158" s="31"/>
      <c r="EV158" s="31"/>
      <c r="EW158" s="31"/>
      <c r="EX158" s="31"/>
      <c r="EY158" s="31"/>
      <c r="EZ158" s="31"/>
      <c r="FA158" s="31"/>
      <c r="FB158" s="31"/>
      <c r="FC158" s="31"/>
      <c r="FD158" s="31"/>
      <c r="FE158" s="31"/>
      <c r="FF158" s="31"/>
      <c r="FG158" s="31"/>
      <c r="FH158" s="31"/>
      <c r="FI158" s="31"/>
      <c r="FJ158" s="31"/>
      <c r="FK158" s="31"/>
      <c r="FL158" s="31"/>
      <c r="FM158" s="31"/>
      <c r="FN158" s="31"/>
      <c r="FO158" s="31"/>
      <c r="FP158" s="31"/>
      <c r="FQ158" s="31"/>
      <c r="FR158" s="31"/>
      <c r="FS158" s="31"/>
      <c r="FT158" s="31"/>
      <c r="FU158" s="31"/>
      <c r="FV158" s="31"/>
      <c r="FW158" s="31"/>
      <c r="FX158" s="31"/>
      <c r="FY158" s="31"/>
      <c r="FZ158" s="31"/>
      <c r="GA158" s="31"/>
      <c r="GB158" s="31"/>
      <c r="GC158" s="31"/>
      <c r="GD158" s="31"/>
      <c r="GE158" s="31"/>
      <c r="GF158" s="31"/>
      <c r="GG158" s="31"/>
      <c r="GH158" s="31"/>
      <c r="GI158" s="31"/>
      <c r="GJ158" s="31"/>
      <c r="GK158" s="31"/>
      <c r="GL158" s="31"/>
      <c r="GM158" s="31"/>
      <c r="GN158" s="31"/>
      <c r="GO158" s="31"/>
      <c r="GP158" s="31"/>
      <c r="GQ158" s="31"/>
      <c r="GR158" s="31"/>
      <c r="GS158" s="31"/>
      <c r="GT158" s="31"/>
      <c r="GU158" s="31"/>
      <c r="GV158" s="31"/>
      <c r="GW158" s="31"/>
      <c r="GX158" s="31"/>
      <c r="GY158" s="31"/>
      <c r="GZ158" s="31"/>
      <c r="HA158" s="31"/>
      <c r="HB158" s="31"/>
      <c r="HC158" s="31"/>
      <c r="HD158" s="31"/>
      <c r="HE158" s="31"/>
      <c r="HF158" s="31"/>
      <c r="HG158" s="31"/>
      <c r="HH158" s="31"/>
      <c r="HI158" s="31"/>
      <c r="HJ158" s="31"/>
      <c r="HK158" s="31"/>
      <c r="HL158" s="31"/>
      <c r="HM158" s="31"/>
      <c r="HN158" s="31"/>
      <c r="HO158" s="31"/>
      <c r="HP158" s="31"/>
      <c r="HQ158" s="31"/>
      <c r="HR158" s="31"/>
      <c r="HS158" s="31"/>
      <c r="HT158" s="31"/>
      <c r="HU158" s="31"/>
      <c r="HV158" s="31"/>
      <c r="HW158" s="31"/>
      <c r="HX158" s="31"/>
      <c r="HY158" s="31"/>
      <c r="HZ158" s="31"/>
      <c r="IA158" s="31"/>
      <c r="IB158" s="31"/>
      <c r="IC158" s="31"/>
      <c r="ID158" s="31"/>
      <c r="IE158" s="31"/>
      <c r="IF158" s="31"/>
      <c r="IG158" s="31"/>
      <c r="IH158" s="31"/>
      <c r="II158" s="31"/>
      <c r="IJ158" s="31"/>
      <c r="IK158" s="31"/>
      <c r="IL158" s="31"/>
      <c r="IM158" s="31"/>
      <c r="IN158" s="31"/>
      <c r="IO158" s="31"/>
      <c r="IP158" s="31"/>
      <c r="IQ158" s="31"/>
      <c r="IR158" s="31"/>
      <c r="IS158" s="42"/>
      <c r="IT158" s="42"/>
      <c r="IU158" s="42"/>
    </row>
    <row r="159" spans="1:255" ht="13.5" customHeight="1" x14ac:dyDescent="0.2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c r="CT159" s="31"/>
      <c r="CU159" s="31"/>
      <c r="CV159" s="31"/>
      <c r="CW159" s="31"/>
      <c r="CX159" s="31"/>
      <c r="CY159" s="31"/>
      <c r="CZ159" s="31"/>
      <c r="DA159" s="31"/>
      <c r="DB159" s="31"/>
      <c r="DC159" s="31"/>
      <c r="DD159" s="31"/>
      <c r="DE159" s="31"/>
      <c r="DF159" s="31"/>
      <c r="DG159" s="31"/>
      <c r="DH159" s="31"/>
      <c r="DI159" s="31"/>
      <c r="DJ159" s="31"/>
      <c r="DK159" s="31"/>
      <c r="DL159" s="31"/>
      <c r="DM159" s="31"/>
      <c r="DN159" s="31"/>
      <c r="DO159" s="31"/>
      <c r="DP159" s="31"/>
      <c r="DQ159" s="31"/>
      <c r="DR159" s="31"/>
      <c r="DS159" s="31"/>
      <c r="DT159" s="31"/>
      <c r="DU159" s="31"/>
      <c r="DV159" s="31"/>
      <c r="DW159" s="31"/>
      <c r="DX159" s="31"/>
      <c r="DY159" s="31"/>
      <c r="DZ159" s="31"/>
      <c r="EA159" s="31"/>
      <c r="EB159" s="31"/>
      <c r="EC159" s="31"/>
      <c r="ED159" s="31"/>
      <c r="EE159" s="31"/>
      <c r="EF159" s="31"/>
      <c r="EG159" s="31"/>
      <c r="EH159" s="31"/>
      <c r="EI159" s="31"/>
      <c r="EJ159" s="31"/>
      <c r="EK159" s="31"/>
      <c r="EL159" s="31"/>
      <c r="EM159" s="31"/>
      <c r="EN159" s="31"/>
      <c r="EO159" s="31"/>
      <c r="EP159" s="31"/>
      <c r="EQ159" s="31"/>
      <c r="ER159" s="31"/>
      <c r="ES159" s="31"/>
      <c r="ET159" s="31"/>
      <c r="EU159" s="31"/>
      <c r="EV159" s="31"/>
      <c r="EW159" s="31"/>
      <c r="EX159" s="31"/>
      <c r="EY159" s="31"/>
      <c r="EZ159" s="31"/>
      <c r="FA159" s="31"/>
      <c r="FB159" s="31"/>
      <c r="FC159" s="31"/>
      <c r="FD159" s="31"/>
      <c r="FE159" s="31"/>
      <c r="FF159" s="31"/>
      <c r="FG159" s="31"/>
      <c r="FH159" s="31"/>
      <c r="FI159" s="31"/>
      <c r="FJ159" s="31"/>
      <c r="FK159" s="31"/>
      <c r="FL159" s="31"/>
      <c r="FM159" s="31"/>
      <c r="FN159" s="31"/>
      <c r="FO159" s="31"/>
      <c r="FP159" s="31"/>
      <c r="FQ159" s="31"/>
      <c r="FR159" s="31"/>
      <c r="FS159" s="31"/>
      <c r="FT159" s="31"/>
      <c r="FU159" s="31"/>
      <c r="FV159" s="31"/>
      <c r="FW159" s="31"/>
      <c r="FX159" s="31"/>
      <c r="FY159" s="31"/>
      <c r="FZ159" s="31"/>
      <c r="GA159" s="31"/>
      <c r="GB159" s="31"/>
      <c r="GC159" s="31"/>
      <c r="GD159" s="31"/>
      <c r="GE159" s="31"/>
      <c r="GF159" s="31"/>
      <c r="GG159" s="31"/>
      <c r="GH159" s="31"/>
      <c r="GI159" s="31"/>
      <c r="GJ159" s="31"/>
      <c r="GK159" s="31"/>
      <c r="GL159" s="31"/>
      <c r="GM159" s="31"/>
      <c r="GN159" s="31"/>
      <c r="GO159" s="31"/>
      <c r="GP159" s="31"/>
      <c r="GQ159" s="31"/>
      <c r="GR159" s="31"/>
      <c r="GS159" s="31"/>
      <c r="GT159" s="31"/>
      <c r="GU159" s="31"/>
      <c r="GV159" s="31"/>
      <c r="GW159" s="31"/>
      <c r="GX159" s="31"/>
      <c r="GY159" s="31"/>
      <c r="GZ159" s="31"/>
      <c r="HA159" s="31"/>
      <c r="HB159" s="31"/>
      <c r="HC159" s="31"/>
      <c r="HD159" s="31"/>
      <c r="HE159" s="31"/>
      <c r="HF159" s="31"/>
      <c r="HG159" s="31"/>
      <c r="HH159" s="31"/>
      <c r="HI159" s="31"/>
      <c r="HJ159" s="31"/>
      <c r="HK159" s="31"/>
      <c r="HL159" s="31"/>
      <c r="HM159" s="31"/>
      <c r="HN159" s="31"/>
      <c r="HO159" s="31"/>
      <c r="HP159" s="31"/>
      <c r="HQ159" s="31"/>
      <c r="HR159" s="31"/>
      <c r="HS159" s="31"/>
      <c r="HT159" s="31"/>
      <c r="HU159" s="31"/>
      <c r="HV159" s="31"/>
      <c r="HW159" s="31"/>
      <c r="HX159" s="31"/>
      <c r="HY159" s="31"/>
      <c r="HZ159" s="31"/>
      <c r="IA159" s="31"/>
      <c r="IB159" s="31"/>
      <c r="IC159" s="31"/>
      <c r="ID159" s="31"/>
      <c r="IE159" s="31"/>
      <c r="IF159" s="31"/>
      <c r="IG159" s="31"/>
      <c r="IH159" s="31"/>
      <c r="II159" s="31"/>
      <c r="IJ159" s="31"/>
      <c r="IK159" s="31"/>
      <c r="IL159" s="31"/>
      <c r="IM159" s="31"/>
      <c r="IN159" s="31"/>
      <c r="IO159" s="31"/>
      <c r="IP159" s="31"/>
      <c r="IQ159" s="31"/>
      <c r="IR159" s="31"/>
      <c r="IS159" s="42"/>
      <c r="IT159" s="42"/>
      <c r="IU159" s="42"/>
    </row>
    <row r="160" spans="1:255" ht="13.5" customHeight="1" x14ac:dyDescent="0.2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c r="CR160" s="31"/>
      <c r="CS160" s="31"/>
      <c r="CT160" s="31"/>
      <c r="CU160" s="31"/>
      <c r="CV160" s="31"/>
      <c r="CW160" s="31"/>
      <c r="CX160" s="31"/>
      <c r="CY160" s="31"/>
      <c r="CZ160" s="31"/>
      <c r="DA160" s="31"/>
      <c r="DB160" s="31"/>
      <c r="DC160" s="31"/>
      <c r="DD160" s="31"/>
      <c r="DE160" s="31"/>
      <c r="DF160" s="31"/>
      <c r="DG160" s="31"/>
      <c r="DH160" s="31"/>
      <c r="DI160" s="31"/>
      <c r="DJ160" s="31"/>
      <c r="DK160" s="31"/>
      <c r="DL160" s="31"/>
      <c r="DM160" s="31"/>
      <c r="DN160" s="31"/>
      <c r="DO160" s="31"/>
      <c r="DP160" s="31"/>
      <c r="DQ160" s="31"/>
      <c r="DR160" s="31"/>
      <c r="DS160" s="31"/>
      <c r="DT160" s="31"/>
      <c r="DU160" s="31"/>
      <c r="DV160" s="31"/>
      <c r="DW160" s="31"/>
      <c r="DX160" s="31"/>
      <c r="DY160" s="31"/>
      <c r="DZ160" s="31"/>
      <c r="EA160" s="31"/>
      <c r="EB160" s="31"/>
      <c r="EC160" s="31"/>
      <c r="ED160" s="31"/>
      <c r="EE160" s="31"/>
      <c r="EF160" s="31"/>
      <c r="EG160" s="31"/>
      <c r="EH160" s="31"/>
      <c r="EI160" s="31"/>
      <c r="EJ160" s="31"/>
      <c r="EK160" s="31"/>
      <c r="EL160" s="31"/>
      <c r="EM160" s="31"/>
      <c r="EN160" s="31"/>
      <c r="EO160" s="31"/>
      <c r="EP160" s="31"/>
      <c r="EQ160" s="31"/>
      <c r="ER160" s="31"/>
      <c r="ES160" s="31"/>
      <c r="ET160" s="31"/>
      <c r="EU160" s="31"/>
      <c r="EV160" s="31"/>
      <c r="EW160" s="31"/>
      <c r="EX160" s="31"/>
      <c r="EY160" s="31"/>
      <c r="EZ160" s="31"/>
      <c r="FA160" s="31"/>
      <c r="FB160" s="31"/>
      <c r="FC160" s="31"/>
      <c r="FD160" s="31"/>
      <c r="FE160" s="31"/>
      <c r="FF160" s="31"/>
      <c r="FG160" s="31"/>
      <c r="FH160" s="31"/>
      <c r="FI160" s="31"/>
      <c r="FJ160" s="31"/>
      <c r="FK160" s="31"/>
      <c r="FL160" s="31"/>
      <c r="FM160" s="31"/>
      <c r="FN160" s="31"/>
      <c r="FO160" s="31"/>
      <c r="FP160" s="31"/>
      <c r="FQ160" s="31"/>
      <c r="FR160" s="31"/>
      <c r="FS160" s="31"/>
      <c r="FT160" s="31"/>
      <c r="FU160" s="31"/>
      <c r="FV160" s="31"/>
      <c r="FW160" s="31"/>
      <c r="FX160" s="31"/>
      <c r="FY160" s="31"/>
      <c r="FZ160" s="31"/>
      <c r="GA160" s="31"/>
      <c r="GB160" s="31"/>
      <c r="GC160" s="31"/>
      <c r="GD160" s="31"/>
      <c r="GE160" s="31"/>
      <c r="GF160" s="31"/>
      <c r="GG160" s="31"/>
      <c r="GH160" s="31"/>
      <c r="GI160" s="31"/>
      <c r="GJ160" s="31"/>
      <c r="GK160" s="31"/>
      <c r="GL160" s="31"/>
      <c r="GM160" s="31"/>
      <c r="GN160" s="31"/>
      <c r="GO160" s="31"/>
      <c r="GP160" s="31"/>
      <c r="GQ160" s="31"/>
      <c r="GR160" s="31"/>
      <c r="GS160" s="31"/>
      <c r="GT160" s="31"/>
      <c r="GU160" s="31"/>
      <c r="GV160" s="31"/>
      <c r="GW160" s="31"/>
      <c r="GX160" s="31"/>
      <c r="GY160" s="31"/>
      <c r="GZ160" s="31"/>
      <c r="HA160" s="31"/>
      <c r="HB160" s="31"/>
      <c r="HC160" s="31"/>
      <c r="HD160" s="31"/>
      <c r="HE160" s="31"/>
      <c r="HF160" s="31"/>
      <c r="HG160" s="31"/>
      <c r="HH160" s="31"/>
      <c r="HI160" s="31"/>
      <c r="HJ160" s="31"/>
      <c r="HK160" s="31"/>
      <c r="HL160" s="31"/>
      <c r="HM160" s="31"/>
      <c r="HN160" s="31"/>
      <c r="HO160" s="31"/>
      <c r="HP160" s="31"/>
      <c r="HQ160" s="31"/>
      <c r="HR160" s="31"/>
      <c r="HS160" s="31"/>
      <c r="HT160" s="31"/>
      <c r="HU160" s="31"/>
      <c r="HV160" s="31"/>
      <c r="HW160" s="31"/>
      <c r="HX160" s="31"/>
      <c r="HY160" s="31"/>
      <c r="HZ160" s="31"/>
      <c r="IA160" s="31"/>
      <c r="IB160" s="31"/>
      <c r="IC160" s="31"/>
      <c r="ID160" s="31"/>
      <c r="IE160" s="31"/>
      <c r="IF160" s="31"/>
      <c r="IG160" s="31"/>
      <c r="IH160" s="31"/>
      <c r="II160" s="31"/>
      <c r="IJ160" s="31"/>
      <c r="IK160" s="31"/>
      <c r="IL160" s="31"/>
      <c r="IM160" s="31"/>
      <c r="IN160" s="31"/>
      <c r="IO160" s="31"/>
      <c r="IP160" s="31"/>
      <c r="IQ160" s="31"/>
      <c r="IR160" s="31"/>
      <c r="IS160" s="42"/>
      <c r="IT160" s="42"/>
      <c r="IU160" s="42"/>
    </row>
    <row r="161" spans="1:255" ht="13.5" customHeight="1" x14ac:dyDescent="0.2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c r="CT161" s="31"/>
      <c r="CU161" s="31"/>
      <c r="CV161" s="31"/>
      <c r="CW161" s="31"/>
      <c r="CX161" s="31"/>
      <c r="CY161" s="31"/>
      <c r="CZ161" s="31"/>
      <c r="DA161" s="31"/>
      <c r="DB161" s="31"/>
      <c r="DC161" s="31"/>
      <c r="DD161" s="31"/>
      <c r="DE161" s="31"/>
      <c r="DF161" s="31"/>
      <c r="DG161" s="31"/>
      <c r="DH161" s="31"/>
      <c r="DI161" s="31"/>
      <c r="DJ161" s="31"/>
      <c r="DK161" s="31"/>
      <c r="DL161" s="31"/>
      <c r="DM161" s="31"/>
      <c r="DN161" s="31"/>
      <c r="DO161" s="31"/>
      <c r="DP161" s="31"/>
      <c r="DQ161" s="31"/>
      <c r="DR161" s="31"/>
      <c r="DS161" s="31"/>
      <c r="DT161" s="31"/>
      <c r="DU161" s="31"/>
      <c r="DV161" s="31"/>
      <c r="DW161" s="31"/>
      <c r="DX161" s="31"/>
      <c r="DY161" s="31"/>
      <c r="DZ161" s="31"/>
      <c r="EA161" s="31"/>
      <c r="EB161" s="31"/>
      <c r="EC161" s="31"/>
      <c r="ED161" s="31"/>
      <c r="EE161" s="31"/>
      <c r="EF161" s="31"/>
      <c r="EG161" s="31"/>
      <c r="EH161" s="31"/>
      <c r="EI161" s="31"/>
      <c r="EJ161" s="31"/>
      <c r="EK161" s="31"/>
      <c r="EL161" s="31"/>
      <c r="EM161" s="31"/>
      <c r="EN161" s="31"/>
      <c r="EO161" s="31"/>
      <c r="EP161" s="31"/>
      <c r="EQ161" s="31"/>
      <c r="ER161" s="31"/>
      <c r="ES161" s="31"/>
      <c r="ET161" s="31"/>
      <c r="EU161" s="31"/>
      <c r="EV161" s="31"/>
      <c r="EW161" s="31"/>
      <c r="EX161" s="31"/>
      <c r="EY161" s="31"/>
      <c r="EZ161" s="31"/>
      <c r="FA161" s="31"/>
      <c r="FB161" s="31"/>
      <c r="FC161" s="31"/>
      <c r="FD161" s="31"/>
      <c r="FE161" s="31"/>
      <c r="FF161" s="31"/>
      <c r="FG161" s="31"/>
      <c r="FH161" s="31"/>
      <c r="FI161" s="31"/>
      <c r="FJ161" s="31"/>
      <c r="FK161" s="31"/>
      <c r="FL161" s="31"/>
      <c r="FM161" s="31"/>
      <c r="FN161" s="31"/>
      <c r="FO161" s="31"/>
      <c r="FP161" s="31"/>
      <c r="FQ161" s="31"/>
      <c r="FR161" s="31"/>
      <c r="FS161" s="31"/>
      <c r="FT161" s="31"/>
      <c r="FU161" s="31"/>
      <c r="FV161" s="31"/>
      <c r="FW161" s="31"/>
      <c r="FX161" s="31"/>
      <c r="FY161" s="31"/>
      <c r="FZ161" s="31"/>
      <c r="GA161" s="31"/>
      <c r="GB161" s="31"/>
      <c r="GC161" s="31"/>
      <c r="GD161" s="31"/>
      <c r="GE161" s="31"/>
      <c r="GF161" s="31"/>
      <c r="GG161" s="31"/>
      <c r="GH161" s="31"/>
      <c r="GI161" s="31"/>
      <c r="GJ161" s="31"/>
      <c r="GK161" s="31"/>
      <c r="GL161" s="31"/>
      <c r="GM161" s="31"/>
      <c r="GN161" s="31"/>
      <c r="GO161" s="31"/>
      <c r="GP161" s="31"/>
      <c r="GQ161" s="31"/>
      <c r="GR161" s="31"/>
      <c r="GS161" s="31"/>
      <c r="GT161" s="31"/>
      <c r="GU161" s="31"/>
      <c r="GV161" s="31"/>
      <c r="GW161" s="31"/>
      <c r="GX161" s="31"/>
      <c r="GY161" s="31"/>
      <c r="GZ161" s="31"/>
      <c r="HA161" s="31"/>
      <c r="HB161" s="31"/>
      <c r="HC161" s="31"/>
      <c r="HD161" s="31"/>
      <c r="HE161" s="31"/>
      <c r="HF161" s="31"/>
      <c r="HG161" s="31"/>
      <c r="HH161" s="31"/>
      <c r="HI161" s="31"/>
      <c r="HJ161" s="31"/>
      <c r="HK161" s="31"/>
      <c r="HL161" s="31"/>
      <c r="HM161" s="31"/>
      <c r="HN161" s="31"/>
      <c r="HO161" s="31"/>
      <c r="HP161" s="31"/>
      <c r="HQ161" s="31"/>
      <c r="HR161" s="31"/>
      <c r="HS161" s="31"/>
      <c r="HT161" s="31"/>
      <c r="HU161" s="31"/>
      <c r="HV161" s="31"/>
      <c r="HW161" s="31"/>
      <c r="HX161" s="31"/>
      <c r="HY161" s="31"/>
      <c r="HZ161" s="31"/>
      <c r="IA161" s="31"/>
      <c r="IB161" s="31"/>
      <c r="IC161" s="31"/>
      <c r="ID161" s="31"/>
      <c r="IE161" s="31"/>
      <c r="IF161" s="31"/>
      <c r="IG161" s="31"/>
      <c r="IH161" s="31"/>
      <c r="II161" s="31"/>
      <c r="IJ161" s="31"/>
      <c r="IK161" s="31"/>
      <c r="IL161" s="31"/>
      <c r="IM161" s="31"/>
      <c r="IN161" s="31"/>
      <c r="IO161" s="31"/>
      <c r="IP161" s="31"/>
      <c r="IQ161" s="31"/>
      <c r="IR161" s="31"/>
      <c r="IS161" s="42"/>
      <c r="IT161" s="42"/>
      <c r="IU161" s="42"/>
    </row>
    <row r="162" spans="1:255" ht="13.5" customHeight="1" x14ac:dyDescent="0.2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31"/>
      <c r="CR162" s="31"/>
      <c r="CS162" s="31"/>
      <c r="CT162" s="31"/>
      <c r="CU162" s="31"/>
      <c r="CV162" s="31"/>
      <c r="CW162" s="31"/>
      <c r="CX162" s="31"/>
      <c r="CY162" s="31"/>
      <c r="CZ162" s="31"/>
      <c r="DA162" s="31"/>
      <c r="DB162" s="31"/>
      <c r="DC162" s="31"/>
      <c r="DD162" s="31"/>
      <c r="DE162" s="31"/>
      <c r="DF162" s="31"/>
      <c r="DG162" s="31"/>
      <c r="DH162" s="31"/>
      <c r="DI162" s="31"/>
      <c r="DJ162" s="31"/>
      <c r="DK162" s="31"/>
      <c r="DL162" s="31"/>
      <c r="DM162" s="31"/>
      <c r="DN162" s="31"/>
      <c r="DO162" s="31"/>
      <c r="DP162" s="31"/>
      <c r="DQ162" s="31"/>
      <c r="DR162" s="31"/>
      <c r="DS162" s="31"/>
      <c r="DT162" s="31"/>
      <c r="DU162" s="31"/>
      <c r="DV162" s="31"/>
      <c r="DW162" s="31"/>
      <c r="DX162" s="31"/>
      <c r="DY162" s="31"/>
      <c r="DZ162" s="31"/>
      <c r="EA162" s="31"/>
      <c r="EB162" s="31"/>
      <c r="EC162" s="31"/>
      <c r="ED162" s="31"/>
      <c r="EE162" s="31"/>
      <c r="EF162" s="31"/>
      <c r="EG162" s="31"/>
      <c r="EH162" s="31"/>
      <c r="EI162" s="31"/>
      <c r="EJ162" s="31"/>
      <c r="EK162" s="31"/>
      <c r="EL162" s="31"/>
      <c r="EM162" s="31"/>
      <c r="EN162" s="31"/>
      <c r="EO162" s="31"/>
      <c r="EP162" s="31"/>
      <c r="EQ162" s="31"/>
      <c r="ER162" s="31"/>
      <c r="ES162" s="31"/>
      <c r="ET162" s="31"/>
      <c r="EU162" s="31"/>
      <c r="EV162" s="31"/>
      <c r="EW162" s="31"/>
      <c r="EX162" s="31"/>
      <c r="EY162" s="31"/>
      <c r="EZ162" s="31"/>
      <c r="FA162" s="31"/>
      <c r="FB162" s="31"/>
      <c r="FC162" s="31"/>
      <c r="FD162" s="31"/>
      <c r="FE162" s="31"/>
      <c r="FF162" s="31"/>
      <c r="FG162" s="31"/>
      <c r="FH162" s="31"/>
      <c r="FI162" s="31"/>
      <c r="FJ162" s="31"/>
      <c r="FK162" s="31"/>
      <c r="FL162" s="31"/>
      <c r="FM162" s="31"/>
      <c r="FN162" s="31"/>
      <c r="FO162" s="31"/>
      <c r="FP162" s="31"/>
      <c r="FQ162" s="31"/>
      <c r="FR162" s="31"/>
      <c r="FS162" s="31"/>
      <c r="FT162" s="31"/>
      <c r="FU162" s="31"/>
      <c r="FV162" s="31"/>
      <c r="FW162" s="31"/>
      <c r="FX162" s="31"/>
      <c r="FY162" s="31"/>
      <c r="FZ162" s="31"/>
      <c r="GA162" s="31"/>
      <c r="GB162" s="31"/>
      <c r="GC162" s="31"/>
      <c r="GD162" s="31"/>
      <c r="GE162" s="31"/>
      <c r="GF162" s="31"/>
      <c r="GG162" s="31"/>
      <c r="GH162" s="31"/>
      <c r="GI162" s="31"/>
      <c r="GJ162" s="31"/>
      <c r="GK162" s="31"/>
      <c r="GL162" s="31"/>
      <c r="GM162" s="31"/>
      <c r="GN162" s="31"/>
      <c r="GO162" s="31"/>
      <c r="GP162" s="31"/>
      <c r="GQ162" s="31"/>
      <c r="GR162" s="31"/>
      <c r="GS162" s="31"/>
      <c r="GT162" s="31"/>
      <c r="GU162" s="31"/>
      <c r="GV162" s="31"/>
      <c r="GW162" s="31"/>
      <c r="GX162" s="31"/>
      <c r="GY162" s="31"/>
      <c r="GZ162" s="31"/>
      <c r="HA162" s="31"/>
      <c r="HB162" s="31"/>
      <c r="HC162" s="31"/>
      <c r="HD162" s="31"/>
      <c r="HE162" s="31"/>
      <c r="HF162" s="31"/>
      <c r="HG162" s="31"/>
      <c r="HH162" s="31"/>
      <c r="HI162" s="31"/>
      <c r="HJ162" s="31"/>
      <c r="HK162" s="31"/>
      <c r="HL162" s="31"/>
      <c r="HM162" s="31"/>
      <c r="HN162" s="31"/>
      <c r="HO162" s="31"/>
      <c r="HP162" s="31"/>
      <c r="HQ162" s="31"/>
      <c r="HR162" s="31"/>
      <c r="HS162" s="31"/>
      <c r="HT162" s="31"/>
      <c r="HU162" s="31"/>
      <c r="HV162" s="31"/>
      <c r="HW162" s="31"/>
      <c r="HX162" s="31"/>
      <c r="HY162" s="31"/>
      <c r="HZ162" s="31"/>
      <c r="IA162" s="31"/>
      <c r="IB162" s="31"/>
      <c r="IC162" s="31"/>
      <c r="ID162" s="31"/>
      <c r="IE162" s="31"/>
      <c r="IF162" s="31"/>
      <c r="IG162" s="31"/>
      <c r="IH162" s="31"/>
      <c r="II162" s="31"/>
      <c r="IJ162" s="31"/>
      <c r="IK162" s="31"/>
      <c r="IL162" s="31"/>
      <c r="IM162" s="31"/>
      <c r="IN162" s="31"/>
      <c r="IO162" s="31"/>
      <c r="IP162" s="31"/>
      <c r="IQ162" s="31"/>
      <c r="IR162" s="31"/>
      <c r="IS162" s="42"/>
      <c r="IT162" s="42"/>
      <c r="IU162" s="42"/>
    </row>
    <row r="163" spans="1:255" ht="13.5" customHeight="1" x14ac:dyDescent="0.2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c r="CT163" s="31"/>
      <c r="CU163" s="31"/>
      <c r="CV163" s="31"/>
      <c r="CW163" s="31"/>
      <c r="CX163" s="31"/>
      <c r="CY163" s="31"/>
      <c r="CZ163" s="31"/>
      <c r="DA163" s="31"/>
      <c r="DB163" s="31"/>
      <c r="DC163" s="31"/>
      <c r="DD163" s="31"/>
      <c r="DE163" s="31"/>
      <c r="DF163" s="31"/>
      <c r="DG163" s="31"/>
      <c r="DH163" s="31"/>
      <c r="DI163" s="31"/>
      <c r="DJ163" s="31"/>
      <c r="DK163" s="31"/>
      <c r="DL163" s="31"/>
      <c r="DM163" s="31"/>
      <c r="DN163" s="31"/>
      <c r="DO163" s="31"/>
      <c r="DP163" s="31"/>
      <c r="DQ163" s="31"/>
      <c r="DR163" s="31"/>
      <c r="DS163" s="31"/>
      <c r="DT163" s="31"/>
      <c r="DU163" s="31"/>
      <c r="DV163" s="31"/>
      <c r="DW163" s="31"/>
      <c r="DX163" s="31"/>
      <c r="DY163" s="31"/>
      <c r="DZ163" s="31"/>
      <c r="EA163" s="31"/>
      <c r="EB163" s="31"/>
      <c r="EC163" s="31"/>
      <c r="ED163" s="31"/>
      <c r="EE163" s="31"/>
      <c r="EF163" s="31"/>
      <c r="EG163" s="31"/>
      <c r="EH163" s="31"/>
      <c r="EI163" s="31"/>
      <c r="EJ163" s="31"/>
      <c r="EK163" s="31"/>
      <c r="EL163" s="31"/>
      <c r="EM163" s="31"/>
      <c r="EN163" s="31"/>
      <c r="EO163" s="31"/>
      <c r="EP163" s="31"/>
      <c r="EQ163" s="31"/>
      <c r="ER163" s="31"/>
      <c r="ES163" s="31"/>
      <c r="ET163" s="31"/>
      <c r="EU163" s="31"/>
      <c r="EV163" s="31"/>
      <c r="EW163" s="31"/>
      <c r="EX163" s="31"/>
      <c r="EY163" s="31"/>
      <c r="EZ163" s="31"/>
      <c r="FA163" s="31"/>
      <c r="FB163" s="31"/>
      <c r="FC163" s="31"/>
      <c r="FD163" s="31"/>
      <c r="FE163" s="31"/>
      <c r="FF163" s="31"/>
      <c r="FG163" s="31"/>
      <c r="FH163" s="31"/>
      <c r="FI163" s="31"/>
      <c r="FJ163" s="31"/>
      <c r="FK163" s="31"/>
      <c r="FL163" s="31"/>
      <c r="FM163" s="31"/>
      <c r="FN163" s="31"/>
      <c r="FO163" s="31"/>
      <c r="FP163" s="31"/>
      <c r="FQ163" s="31"/>
      <c r="FR163" s="31"/>
      <c r="FS163" s="31"/>
      <c r="FT163" s="31"/>
      <c r="FU163" s="31"/>
      <c r="FV163" s="31"/>
      <c r="FW163" s="31"/>
      <c r="FX163" s="31"/>
      <c r="FY163" s="31"/>
      <c r="FZ163" s="31"/>
      <c r="GA163" s="31"/>
      <c r="GB163" s="31"/>
      <c r="GC163" s="31"/>
      <c r="GD163" s="31"/>
      <c r="GE163" s="31"/>
      <c r="GF163" s="31"/>
      <c r="GG163" s="31"/>
      <c r="GH163" s="31"/>
      <c r="GI163" s="31"/>
      <c r="GJ163" s="31"/>
      <c r="GK163" s="31"/>
      <c r="GL163" s="31"/>
      <c r="GM163" s="31"/>
      <c r="GN163" s="31"/>
      <c r="GO163" s="31"/>
      <c r="GP163" s="31"/>
      <c r="GQ163" s="31"/>
      <c r="GR163" s="31"/>
      <c r="GS163" s="31"/>
      <c r="GT163" s="31"/>
      <c r="GU163" s="31"/>
      <c r="GV163" s="31"/>
      <c r="GW163" s="31"/>
      <c r="GX163" s="31"/>
      <c r="GY163" s="31"/>
      <c r="GZ163" s="31"/>
      <c r="HA163" s="31"/>
      <c r="HB163" s="31"/>
      <c r="HC163" s="31"/>
      <c r="HD163" s="31"/>
      <c r="HE163" s="31"/>
      <c r="HF163" s="31"/>
      <c r="HG163" s="31"/>
      <c r="HH163" s="31"/>
      <c r="HI163" s="31"/>
      <c r="HJ163" s="31"/>
      <c r="HK163" s="31"/>
      <c r="HL163" s="31"/>
      <c r="HM163" s="31"/>
      <c r="HN163" s="31"/>
      <c r="HO163" s="31"/>
      <c r="HP163" s="31"/>
      <c r="HQ163" s="31"/>
      <c r="HR163" s="31"/>
      <c r="HS163" s="31"/>
      <c r="HT163" s="31"/>
      <c r="HU163" s="31"/>
      <c r="HV163" s="31"/>
      <c r="HW163" s="31"/>
      <c r="HX163" s="31"/>
      <c r="HY163" s="31"/>
      <c r="HZ163" s="31"/>
      <c r="IA163" s="31"/>
      <c r="IB163" s="31"/>
      <c r="IC163" s="31"/>
      <c r="ID163" s="31"/>
      <c r="IE163" s="31"/>
      <c r="IF163" s="31"/>
      <c r="IG163" s="31"/>
      <c r="IH163" s="31"/>
      <c r="II163" s="31"/>
      <c r="IJ163" s="31"/>
      <c r="IK163" s="31"/>
      <c r="IL163" s="31"/>
      <c r="IM163" s="31"/>
      <c r="IN163" s="31"/>
      <c r="IO163" s="31"/>
      <c r="IP163" s="31"/>
      <c r="IQ163" s="31"/>
      <c r="IR163" s="31"/>
      <c r="IS163" s="42"/>
      <c r="IT163" s="42"/>
      <c r="IU163" s="42"/>
    </row>
    <row r="164" spans="1:255" ht="13.5" customHeight="1" x14ac:dyDescent="0.2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c r="CT164" s="31"/>
      <c r="CU164" s="31"/>
      <c r="CV164" s="31"/>
      <c r="CW164" s="31"/>
      <c r="CX164" s="31"/>
      <c r="CY164" s="31"/>
      <c r="CZ164" s="31"/>
      <c r="DA164" s="31"/>
      <c r="DB164" s="31"/>
      <c r="DC164" s="31"/>
      <c r="DD164" s="31"/>
      <c r="DE164" s="31"/>
      <c r="DF164" s="31"/>
      <c r="DG164" s="31"/>
      <c r="DH164" s="31"/>
      <c r="DI164" s="31"/>
      <c r="DJ164" s="31"/>
      <c r="DK164" s="31"/>
      <c r="DL164" s="31"/>
      <c r="DM164" s="31"/>
      <c r="DN164" s="31"/>
      <c r="DO164" s="31"/>
      <c r="DP164" s="31"/>
      <c r="DQ164" s="31"/>
      <c r="DR164" s="31"/>
      <c r="DS164" s="31"/>
      <c r="DT164" s="31"/>
      <c r="DU164" s="31"/>
      <c r="DV164" s="31"/>
      <c r="DW164" s="31"/>
      <c r="DX164" s="31"/>
      <c r="DY164" s="31"/>
      <c r="DZ164" s="31"/>
      <c r="EA164" s="31"/>
      <c r="EB164" s="31"/>
      <c r="EC164" s="31"/>
      <c r="ED164" s="31"/>
      <c r="EE164" s="31"/>
      <c r="EF164" s="31"/>
      <c r="EG164" s="31"/>
      <c r="EH164" s="31"/>
      <c r="EI164" s="31"/>
      <c r="EJ164" s="31"/>
      <c r="EK164" s="31"/>
      <c r="EL164" s="31"/>
      <c r="EM164" s="31"/>
      <c r="EN164" s="31"/>
      <c r="EO164" s="31"/>
      <c r="EP164" s="31"/>
      <c r="EQ164" s="31"/>
      <c r="ER164" s="31"/>
      <c r="ES164" s="31"/>
      <c r="ET164" s="31"/>
      <c r="EU164" s="31"/>
      <c r="EV164" s="31"/>
      <c r="EW164" s="31"/>
      <c r="EX164" s="31"/>
      <c r="EY164" s="31"/>
      <c r="EZ164" s="31"/>
      <c r="FA164" s="31"/>
      <c r="FB164" s="31"/>
      <c r="FC164" s="31"/>
      <c r="FD164" s="31"/>
      <c r="FE164" s="31"/>
      <c r="FF164" s="31"/>
      <c r="FG164" s="31"/>
      <c r="FH164" s="31"/>
      <c r="FI164" s="31"/>
      <c r="FJ164" s="31"/>
      <c r="FK164" s="31"/>
      <c r="FL164" s="31"/>
      <c r="FM164" s="31"/>
      <c r="FN164" s="31"/>
      <c r="FO164" s="31"/>
      <c r="FP164" s="31"/>
      <c r="FQ164" s="31"/>
      <c r="FR164" s="31"/>
      <c r="FS164" s="31"/>
      <c r="FT164" s="31"/>
      <c r="FU164" s="31"/>
      <c r="FV164" s="31"/>
      <c r="FW164" s="31"/>
      <c r="FX164" s="31"/>
      <c r="FY164" s="31"/>
      <c r="FZ164" s="31"/>
      <c r="GA164" s="31"/>
      <c r="GB164" s="31"/>
      <c r="GC164" s="31"/>
      <c r="GD164" s="31"/>
      <c r="GE164" s="31"/>
      <c r="GF164" s="31"/>
      <c r="GG164" s="31"/>
      <c r="GH164" s="31"/>
      <c r="GI164" s="31"/>
      <c r="GJ164" s="31"/>
      <c r="GK164" s="31"/>
      <c r="GL164" s="31"/>
      <c r="GM164" s="31"/>
      <c r="GN164" s="31"/>
      <c r="GO164" s="31"/>
      <c r="GP164" s="31"/>
      <c r="GQ164" s="31"/>
      <c r="GR164" s="31"/>
      <c r="GS164" s="31"/>
      <c r="GT164" s="31"/>
      <c r="GU164" s="31"/>
      <c r="GV164" s="31"/>
      <c r="GW164" s="31"/>
      <c r="GX164" s="31"/>
      <c r="GY164" s="31"/>
      <c r="GZ164" s="31"/>
      <c r="HA164" s="31"/>
      <c r="HB164" s="31"/>
      <c r="HC164" s="31"/>
      <c r="HD164" s="31"/>
      <c r="HE164" s="31"/>
      <c r="HF164" s="31"/>
      <c r="HG164" s="31"/>
      <c r="HH164" s="31"/>
      <c r="HI164" s="31"/>
      <c r="HJ164" s="31"/>
      <c r="HK164" s="31"/>
      <c r="HL164" s="31"/>
      <c r="HM164" s="31"/>
      <c r="HN164" s="31"/>
      <c r="HO164" s="31"/>
      <c r="HP164" s="31"/>
      <c r="HQ164" s="31"/>
      <c r="HR164" s="31"/>
      <c r="HS164" s="31"/>
      <c r="HT164" s="31"/>
      <c r="HU164" s="31"/>
      <c r="HV164" s="31"/>
      <c r="HW164" s="31"/>
      <c r="HX164" s="31"/>
      <c r="HY164" s="31"/>
      <c r="HZ164" s="31"/>
      <c r="IA164" s="31"/>
      <c r="IB164" s="31"/>
      <c r="IC164" s="31"/>
      <c r="ID164" s="31"/>
      <c r="IE164" s="31"/>
      <c r="IF164" s="31"/>
      <c r="IG164" s="31"/>
      <c r="IH164" s="31"/>
      <c r="II164" s="31"/>
      <c r="IJ164" s="31"/>
      <c r="IK164" s="31"/>
      <c r="IL164" s="31"/>
      <c r="IM164" s="31"/>
      <c r="IN164" s="31"/>
      <c r="IO164" s="31"/>
      <c r="IP164" s="31"/>
      <c r="IQ164" s="31"/>
      <c r="IR164" s="31"/>
      <c r="IS164" s="42"/>
      <c r="IT164" s="42"/>
      <c r="IU164" s="42"/>
    </row>
    <row r="165" spans="1:255" ht="13.5" customHeight="1" x14ac:dyDescent="0.2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c r="CT165" s="31"/>
      <c r="CU165" s="31"/>
      <c r="CV165" s="31"/>
      <c r="CW165" s="31"/>
      <c r="CX165" s="31"/>
      <c r="CY165" s="31"/>
      <c r="CZ165" s="31"/>
      <c r="DA165" s="31"/>
      <c r="DB165" s="31"/>
      <c r="DC165" s="31"/>
      <c r="DD165" s="31"/>
      <c r="DE165" s="31"/>
      <c r="DF165" s="31"/>
      <c r="DG165" s="31"/>
      <c r="DH165" s="31"/>
      <c r="DI165" s="31"/>
      <c r="DJ165" s="31"/>
      <c r="DK165" s="31"/>
      <c r="DL165" s="31"/>
      <c r="DM165" s="31"/>
      <c r="DN165" s="31"/>
      <c r="DO165" s="31"/>
      <c r="DP165" s="31"/>
      <c r="DQ165" s="31"/>
      <c r="DR165" s="31"/>
      <c r="DS165" s="31"/>
      <c r="DT165" s="31"/>
      <c r="DU165" s="31"/>
      <c r="DV165" s="31"/>
      <c r="DW165" s="31"/>
      <c r="DX165" s="31"/>
      <c r="DY165" s="31"/>
      <c r="DZ165" s="31"/>
      <c r="EA165" s="31"/>
      <c r="EB165" s="31"/>
      <c r="EC165" s="31"/>
      <c r="ED165" s="31"/>
      <c r="EE165" s="31"/>
      <c r="EF165" s="31"/>
      <c r="EG165" s="31"/>
      <c r="EH165" s="31"/>
      <c r="EI165" s="31"/>
      <c r="EJ165" s="31"/>
      <c r="EK165" s="31"/>
      <c r="EL165" s="31"/>
      <c r="EM165" s="31"/>
      <c r="EN165" s="31"/>
      <c r="EO165" s="31"/>
      <c r="EP165" s="31"/>
      <c r="EQ165" s="31"/>
      <c r="ER165" s="31"/>
      <c r="ES165" s="31"/>
      <c r="ET165" s="31"/>
      <c r="EU165" s="31"/>
      <c r="EV165" s="31"/>
      <c r="EW165" s="31"/>
      <c r="EX165" s="31"/>
      <c r="EY165" s="31"/>
      <c r="EZ165" s="31"/>
      <c r="FA165" s="31"/>
      <c r="FB165" s="31"/>
      <c r="FC165" s="31"/>
      <c r="FD165" s="31"/>
      <c r="FE165" s="31"/>
      <c r="FF165" s="31"/>
      <c r="FG165" s="31"/>
      <c r="FH165" s="31"/>
      <c r="FI165" s="31"/>
      <c r="FJ165" s="31"/>
      <c r="FK165" s="31"/>
      <c r="FL165" s="31"/>
      <c r="FM165" s="31"/>
      <c r="FN165" s="31"/>
      <c r="FO165" s="31"/>
      <c r="FP165" s="31"/>
      <c r="FQ165" s="31"/>
      <c r="FR165" s="31"/>
      <c r="FS165" s="31"/>
      <c r="FT165" s="31"/>
      <c r="FU165" s="31"/>
      <c r="FV165" s="31"/>
      <c r="FW165" s="31"/>
      <c r="FX165" s="31"/>
      <c r="FY165" s="31"/>
      <c r="FZ165" s="31"/>
      <c r="GA165" s="31"/>
      <c r="GB165" s="31"/>
      <c r="GC165" s="31"/>
      <c r="GD165" s="31"/>
      <c r="GE165" s="31"/>
      <c r="GF165" s="31"/>
      <c r="GG165" s="31"/>
      <c r="GH165" s="31"/>
      <c r="GI165" s="31"/>
      <c r="GJ165" s="31"/>
      <c r="GK165" s="31"/>
      <c r="GL165" s="31"/>
      <c r="GM165" s="31"/>
      <c r="GN165" s="31"/>
      <c r="GO165" s="31"/>
      <c r="GP165" s="31"/>
      <c r="GQ165" s="31"/>
      <c r="GR165" s="31"/>
      <c r="GS165" s="31"/>
      <c r="GT165" s="31"/>
      <c r="GU165" s="31"/>
      <c r="GV165" s="31"/>
      <c r="GW165" s="31"/>
      <c r="GX165" s="31"/>
      <c r="GY165" s="31"/>
      <c r="GZ165" s="31"/>
      <c r="HA165" s="31"/>
      <c r="HB165" s="31"/>
      <c r="HC165" s="31"/>
      <c r="HD165" s="31"/>
      <c r="HE165" s="31"/>
      <c r="HF165" s="31"/>
      <c r="HG165" s="31"/>
      <c r="HH165" s="31"/>
      <c r="HI165" s="31"/>
      <c r="HJ165" s="31"/>
      <c r="HK165" s="31"/>
      <c r="HL165" s="31"/>
      <c r="HM165" s="31"/>
      <c r="HN165" s="31"/>
      <c r="HO165" s="31"/>
      <c r="HP165" s="31"/>
      <c r="HQ165" s="31"/>
      <c r="HR165" s="31"/>
      <c r="HS165" s="31"/>
      <c r="HT165" s="31"/>
      <c r="HU165" s="31"/>
      <c r="HV165" s="31"/>
      <c r="HW165" s="31"/>
      <c r="HX165" s="31"/>
      <c r="HY165" s="31"/>
      <c r="HZ165" s="31"/>
      <c r="IA165" s="31"/>
      <c r="IB165" s="31"/>
      <c r="IC165" s="31"/>
      <c r="ID165" s="31"/>
      <c r="IE165" s="31"/>
      <c r="IF165" s="31"/>
      <c r="IG165" s="31"/>
      <c r="IH165" s="31"/>
      <c r="II165" s="31"/>
      <c r="IJ165" s="31"/>
      <c r="IK165" s="31"/>
      <c r="IL165" s="31"/>
      <c r="IM165" s="31"/>
      <c r="IN165" s="31"/>
      <c r="IO165" s="31"/>
      <c r="IP165" s="31"/>
      <c r="IQ165" s="31"/>
      <c r="IR165" s="31"/>
      <c r="IS165" s="42"/>
      <c r="IT165" s="42"/>
      <c r="IU165" s="42"/>
    </row>
    <row r="166" spans="1:255" ht="13.5" customHeight="1" x14ac:dyDescent="0.2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31"/>
      <c r="EH166" s="31"/>
      <c r="EI166" s="31"/>
      <c r="EJ166" s="31"/>
      <c r="EK166" s="31"/>
      <c r="EL166" s="31"/>
      <c r="EM166" s="31"/>
      <c r="EN166" s="31"/>
      <c r="EO166" s="31"/>
      <c r="EP166" s="31"/>
      <c r="EQ166" s="31"/>
      <c r="ER166" s="31"/>
      <c r="ES166" s="31"/>
      <c r="ET166" s="31"/>
      <c r="EU166" s="31"/>
      <c r="EV166" s="31"/>
      <c r="EW166" s="31"/>
      <c r="EX166" s="31"/>
      <c r="EY166" s="31"/>
      <c r="EZ166" s="31"/>
      <c r="FA166" s="31"/>
      <c r="FB166" s="31"/>
      <c r="FC166" s="31"/>
      <c r="FD166" s="31"/>
      <c r="FE166" s="31"/>
      <c r="FF166" s="31"/>
      <c r="FG166" s="31"/>
      <c r="FH166" s="31"/>
      <c r="FI166" s="31"/>
      <c r="FJ166" s="31"/>
      <c r="FK166" s="31"/>
      <c r="FL166" s="31"/>
      <c r="FM166" s="31"/>
      <c r="FN166" s="31"/>
      <c r="FO166" s="31"/>
      <c r="FP166" s="31"/>
      <c r="FQ166" s="31"/>
      <c r="FR166" s="31"/>
      <c r="FS166" s="31"/>
      <c r="FT166" s="31"/>
      <c r="FU166" s="31"/>
      <c r="FV166" s="31"/>
      <c r="FW166" s="31"/>
      <c r="FX166" s="31"/>
      <c r="FY166" s="31"/>
      <c r="FZ166" s="31"/>
      <c r="GA166" s="31"/>
      <c r="GB166" s="31"/>
      <c r="GC166" s="31"/>
      <c r="GD166" s="31"/>
      <c r="GE166" s="31"/>
      <c r="GF166" s="31"/>
      <c r="GG166" s="31"/>
      <c r="GH166" s="31"/>
      <c r="GI166" s="31"/>
      <c r="GJ166" s="31"/>
      <c r="GK166" s="31"/>
      <c r="GL166" s="31"/>
      <c r="GM166" s="31"/>
      <c r="GN166" s="31"/>
      <c r="GO166" s="31"/>
      <c r="GP166" s="31"/>
      <c r="GQ166" s="31"/>
      <c r="GR166" s="31"/>
      <c r="GS166" s="31"/>
      <c r="GT166" s="31"/>
      <c r="GU166" s="31"/>
      <c r="GV166" s="31"/>
      <c r="GW166" s="31"/>
      <c r="GX166" s="31"/>
      <c r="GY166" s="31"/>
      <c r="GZ166" s="31"/>
      <c r="HA166" s="31"/>
      <c r="HB166" s="31"/>
      <c r="HC166" s="31"/>
      <c r="HD166" s="31"/>
      <c r="HE166" s="31"/>
      <c r="HF166" s="31"/>
      <c r="HG166" s="31"/>
      <c r="HH166" s="31"/>
      <c r="HI166" s="31"/>
      <c r="HJ166" s="31"/>
      <c r="HK166" s="31"/>
      <c r="HL166" s="31"/>
      <c r="HM166" s="31"/>
      <c r="HN166" s="31"/>
      <c r="HO166" s="31"/>
      <c r="HP166" s="31"/>
      <c r="HQ166" s="31"/>
      <c r="HR166" s="31"/>
      <c r="HS166" s="31"/>
      <c r="HT166" s="31"/>
      <c r="HU166" s="31"/>
      <c r="HV166" s="31"/>
      <c r="HW166" s="31"/>
      <c r="HX166" s="31"/>
      <c r="HY166" s="31"/>
      <c r="HZ166" s="31"/>
      <c r="IA166" s="31"/>
      <c r="IB166" s="31"/>
      <c r="IC166" s="31"/>
      <c r="ID166" s="31"/>
      <c r="IE166" s="31"/>
      <c r="IF166" s="31"/>
      <c r="IG166" s="31"/>
      <c r="IH166" s="31"/>
      <c r="II166" s="31"/>
      <c r="IJ166" s="31"/>
      <c r="IK166" s="31"/>
      <c r="IL166" s="31"/>
      <c r="IM166" s="31"/>
      <c r="IN166" s="31"/>
      <c r="IO166" s="31"/>
      <c r="IP166" s="31"/>
      <c r="IQ166" s="31"/>
      <c r="IR166" s="31"/>
      <c r="IS166" s="42"/>
      <c r="IT166" s="42"/>
      <c r="IU166" s="42"/>
    </row>
    <row r="167" spans="1:255" ht="13.5" customHeight="1" x14ac:dyDescent="0.2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c r="CT167" s="31"/>
      <c r="CU167" s="31"/>
      <c r="CV167" s="31"/>
      <c r="CW167" s="31"/>
      <c r="CX167" s="31"/>
      <c r="CY167" s="31"/>
      <c r="CZ167" s="31"/>
      <c r="DA167" s="31"/>
      <c r="DB167" s="31"/>
      <c r="DC167" s="31"/>
      <c r="DD167" s="31"/>
      <c r="DE167" s="31"/>
      <c r="DF167" s="31"/>
      <c r="DG167" s="31"/>
      <c r="DH167" s="31"/>
      <c r="DI167" s="31"/>
      <c r="DJ167" s="31"/>
      <c r="DK167" s="31"/>
      <c r="DL167" s="31"/>
      <c r="DM167" s="31"/>
      <c r="DN167" s="31"/>
      <c r="DO167" s="31"/>
      <c r="DP167" s="31"/>
      <c r="DQ167" s="31"/>
      <c r="DR167" s="31"/>
      <c r="DS167" s="31"/>
      <c r="DT167" s="31"/>
      <c r="DU167" s="31"/>
      <c r="DV167" s="31"/>
      <c r="DW167" s="31"/>
      <c r="DX167" s="31"/>
      <c r="DY167" s="31"/>
      <c r="DZ167" s="31"/>
      <c r="EA167" s="31"/>
      <c r="EB167" s="31"/>
      <c r="EC167" s="31"/>
      <c r="ED167" s="31"/>
      <c r="EE167" s="31"/>
      <c r="EF167" s="31"/>
      <c r="EG167" s="31"/>
      <c r="EH167" s="31"/>
      <c r="EI167" s="31"/>
      <c r="EJ167" s="31"/>
      <c r="EK167" s="31"/>
      <c r="EL167" s="31"/>
      <c r="EM167" s="31"/>
      <c r="EN167" s="31"/>
      <c r="EO167" s="31"/>
      <c r="EP167" s="31"/>
      <c r="EQ167" s="31"/>
      <c r="ER167" s="31"/>
      <c r="ES167" s="31"/>
      <c r="ET167" s="31"/>
      <c r="EU167" s="31"/>
      <c r="EV167" s="31"/>
      <c r="EW167" s="31"/>
      <c r="EX167" s="31"/>
      <c r="EY167" s="31"/>
      <c r="EZ167" s="31"/>
      <c r="FA167" s="31"/>
      <c r="FB167" s="31"/>
      <c r="FC167" s="31"/>
      <c r="FD167" s="31"/>
      <c r="FE167" s="31"/>
      <c r="FF167" s="31"/>
      <c r="FG167" s="31"/>
      <c r="FH167" s="31"/>
      <c r="FI167" s="31"/>
      <c r="FJ167" s="31"/>
      <c r="FK167" s="31"/>
      <c r="FL167" s="31"/>
      <c r="FM167" s="31"/>
      <c r="FN167" s="31"/>
      <c r="FO167" s="31"/>
      <c r="FP167" s="31"/>
      <c r="FQ167" s="31"/>
      <c r="FR167" s="31"/>
      <c r="FS167" s="31"/>
      <c r="FT167" s="31"/>
      <c r="FU167" s="31"/>
      <c r="FV167" s="31"/>
      <c r="FW167" s="31"/>
      <c r="FX167" s="31"/>
      <c r="FY167" s="31"/>
      <c r="FZ167" s="31"/>
      <c r="GA167" s="31"/>
      <c r="GB167" s="31"/>
      <c r="GC167" s="31"/>
      <c r="GD167" s="31"/>
      <c r="GE167" s="31"/>
      <c r="GF167" s="31"/>
      <c r="GG167" s="31"/>
      <c r="GH167" s="31"/>
      <c r="GI167" s="31"/>
      <c r="GJ167" s="31"/>
      <c r="GK167" s="31"/>
      <c r="GL167" s="31"/>
      <c r="GM167" s="31"/>
      <c r="GN167" s="31"/>
      <c r="GO167" s="31"/>
      <c r="GP167" s="31"/>
      <c r="GQ167" s="31"/>
      <c r="GR167" s="31"/>
      <c r="GS167" s="31"/>
      <c r="GT167" s="31"/>
      <c r="GU167" s="31"/>
      <c r="GV167" s="31"/>
      <c r="GW167" s="31"/>
      <c r="GX167" s="31"/>
      <c r="GY167" s="31"/>
      <c r="GZ167" s="31"/>
      <c r="HA167" s="31"/>
      <c r="HB167" s="31"/>
      <c r="HC167" s="31"/>
      <c r="HD167" s="31"/>
      <c r="HE167" s="31"/>
      <c r="HF167" s="31"/>
      <c r="HG167" s="31"/>
      <c r="HH167" s="31"/>
      <c r="HI167" s="31"/>
      <c r="HJ167" s="31"/>
      <c r="HK167" s="31"/>
      <c r="HL167" s="31"/>
      <c r="HM167" s="31"/>
      <c r="HN167" s="31"/>
      <c r="HO167" s="31"/>
      <c r="HP167" s="31"/>
      <c r="HQ167" s="31"/>
      <c r="HR167" s="31"/>
      <c r="HS167" s="31"/>
      <c r="HT167" s="31"/>
      <c r="HU167" s="31"/>
      <c r="HV167" s="31"/>
      <c r="HW167" s="31"/>
      <c r="HX167" s="31"/>
      <c r="HY167" s="31"/>
      <c r="HZ167" s="31"/>
      <c r="IA167" s="31"/>
      <c r="IB167" s="31"/>
      <c r="IC167" s="31"/>
      <c r="ID167" s="31"/>
      <c r="IE167" s="31"/>
      <c r="IF167" s="31"/>
      <c r="IG167" s="31"/>
      <c r="IH167" s="31"/>
      <c r="II167" s="31"/>
      <c r="IJ167" s="31"/>
      <c r="IK167" s="31"/>
      <c r="IL167" s="31"/>
      <c r="IM167" s="31"/>
      <c r="IN167" s="31"/>
      <c r="IO167" s="31"/>
      <c r="IP167" s="31"/>
      <c r="IQ167" s="31"/>
      <c r="IR167" s="31"/>
      <c r="IS167" s="42"/>
      <c r="IT167" s="42"/>
      <c r="IU167" s="42"/>
    </row>
    <row r="168" spans="1:255" ht="13.5" customHeight="1" x14ac:dyDescent="0.2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c r="CT168" s="31"/>
      <c r="CU168" s="31"/>
      <c r="CV168" s="31"/>
      <c r="CW168" s="31"/>
      <c r="CX168" s="31"/>
      <c r="CY168" s="31"/>
      <c r="CZ168" s="31"/>
      <c r="DA168" s="31"/>
      <c r="DB168" s="31"/>
      <c r="DC168" s="31"/>
      <c r="DD168" s="31"/>
      <c r="DE168" s="31"/>
      <c r="DF168" s="31"/>
      <c r="DG168" s="31"/>
      <c r="DH168" s="31"/>
      <c r="DI168" s="31"/>
      <c r="DJ168" s="31"/>
      <c r="DK168" s="31"/>
      <c r="DL168" s="31"/>
      <c r="DM168" s="31"/>
      <c r="DN168" s="31"/>
      <c r="DO168" s="31"/>
      <c r="DP168" s="31"/>
      <c r="DQ168" s="31"/>
      <c r="DR168" s="31"/>
      <c r="DS168" s="31"/>
      <c r="DT168" s="31"/>
      <c r="DU168" s="31"/>
      <c r="DV168" s="31"/>
      <c r="DW168" s="31"/>
      <c r="DX168" s="31"/>
      <c r="DY168" s="31"/>
      <c r="DZ168" s="31"/>
      <c r="EA168" s="31"/>
      <c r="EB168" s="31"/>
      <c r="EC168" s="31"/>
      <c r="ED168" s="31"/>
      <c r="EE168" s="31"/>
      <c r="EF168" s="31"/>
      <c r="EG168" s="31"/>
      <c r="EH168" s="31"/>
      <c r="EI168" s="31"/>
      <c r="EJ168" s="31"/>
      <c r="EK168" s="31"/>
      <c r="EL168" s="31"/>
      <c r="EM168" s="31"/>
      <c r="EN168" s="31"/>
      <c r="EO168" s="31"/>
      <c r="EP168" s="31"/>
      <c r="EQ168" s="31"/>
      <c r="ER168" s="31"/>
      <c r="ES168" s="31"/>
      <c r="ET168" s="31"/>
      <c r="EU168" s="31"/>
      <c r="EV168" s="31"/>
      <c r="EW168" s="31"/>
      <c r="EX168" s="31"/>
      <c r="EY168" s="31"/>
      <c r="EZ168" s="31"/>
      <c r="FA168" s="31"/>
      <c r="FB168" s="31"/>
      <c r="FC168" s="31"/>
      <c r="FD168" s="31"/>
      <c r="FE168" s="31"/>
      <c r="FF168" s="31"/>
      <c r="FG168" s="31"/>
      <c r="FH168" s="31"/>
      <c r="FI168" s="31"/>
      <c r="FJ168" s="31"/>
      <c r="FK168" s="31"/>
      <c r="FL168" s="31"/>
      <c r="FM168" s="31"/>
      <c r="FN168" s="31"/>
      <c r="FO168" s="31"/>
      <c r="FP168" s="31"/>
      <c r="FQ168" s="31"/>
      <c r="FR168" s="31"/>
      <c r="FS168" s="31"/>
      <c r="FT168" s="31"/>
      <c r="FU168" s="31"/>
      <c r="FV168" s="31"/>
      <c r="FW168" s="31"/>
      <c r="FX168" s="31"/>
      <c r="FY168" s="31"/>
      <c r="FZ168" s="31"/>
      <c r="GA168" s="31"/>
      <c r="GB168" s="31"/>
      <c r="GC168" s="31"/>
      <c r="GD168" s="31"/>
      <c r="GE168" s="31"/>
      <c r="GF168" s="31"/>
      <c r="GG168" s="31"/>
      <c r="GH168" s="31"/>
      <c r="GI168" s="31"/>
      <c r="GJ168" s="31"/>
      <c r="GK168" s="31"/>
      <c r="GL168" s="31"/>
      <c r="GM168" s="31"/>
      <c r="GN168" s="31"/>
      <c r="GO168" s="31"/>
      <c r="GP168" s="31"/>
      <c r="GQ168" s="31"/>
      <c r="GR168" s="31"/>
      <c r="GS168" s="31"/>
      <c r="GT168" s="31"/>
      <c r="GU168" s="31"/>
      <c r="GV168" s="31"/>
      <c r="GW168" s="31"/>
      <c r="GX168" s="31"/>
      <c r="GY168" s="31"/>
      <c r="GZ168" s="31"/>
      <c r="HA168" s="31"/>
      <c r="HB168" s="31"/>
      <c r="HC168" s="31"/>
      <c r="HD168" s="31"/>
      <c r="HE168" s="31"/>
      <c r="HF168" s="31"/>
      <c r="HG168" s="31"/>
      <c r="HH168" s="31"/>
      <c r="HI168" s="31"/>
      <c r="HJ168" s="31"/>
      <c r="HK168" s="31"/>
      <c r="HL168" s="31"/>
      <c r="HM168" s="31"/>
      <c r="HN168" s="31"/>
      <c r="HO168" s="31"/>
      <c r="HP168" s="31"/>
      <c r="HQ168" s="31"/>
      <c r="HR168" s="31"/>
      <c r="HS168" s="31"/>
      <c r="HT168" s="31"/>
      <c r="HU168" s="31"/>
      <c r="HV168" s="31"/>
      <c r="HW168" s="31"/>
      <c r="HX168" s="31"/>
      <c r="HY168" s="31"/>
      <c r="HZ168" s="31"/>
      <c r="IA168" s="31"/>
      <c r="IB168" s="31"/>
      <c r="IC168" s="31"/>
      <c r="ID168" s="31"/>
      <c r="IE168" s="31"/>
      <c r="IF168" s="31"/>
      <c r="IG168" s="31"/>
      <c r="IH168" s="31"/>
      <c r="II168" s="31"/>
      <c r="IJ168" s="31"/>
      <c r="IK168" s="31"/>
      <c r="IL168" s="31"/>
      <c r="IM168" s="31"/>
      <c r="IN168" s="31"/>
      <c r="IO168" s="31"/>
      <c r="IP168" s="31"/>
      <c r="IQ168" s="31"/>
      <c r="IR168" s="31"/>
      <c r="IS168" s="42"/>
      <c r="IT168" s="42"/>
      <c r="IU168" s="42"/>
    </row>
    <row r="169" spans="1:255" ht="13.5" customHeight="1" x14ac:dyDescent="0.2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c r="CT169" s="31"/>
      <c r="CU169" s="31"/>
      <c r="CV169" s="31"/>
      <c r="CW169" s="31"/>
      <c r="CX169" s="31"/>
      <c r="CY169" s="31"/>
      <c r="CZ169" s="31"/>
      <c r="DA169" s="31"/>
      <c r="DB169" s="31"/>
      <c r="DC169" s="31"/>
      <c r="DD169" s="31"/>
      <c r="DE169" s="31"/>
      <c r="DF169" s="31"/>
      <c r="DG169" s="31"/>
      <c r="DH169" s="31"/>
      <c r="DI169" s="31"/>
      <c r="DJ169" s="31"/>
      <c r="DK169" s="31"/>
      <c r="DL169" s="31"/>
      <c r="DM169" s="31"/>
      <c r="DN169" s="31"/>
      <c r="DO169" s="31"/>
      <c r="DP169" s="31"/>
      <c r="DQ169" s="31"/>
      <c r="DR169" s="31"/>
      <c r="DS169" s="31"/>
      <c r="DT169" s="31"/>
      <c r="DU169" s="31"/>
      <c r="DV169" s="31"/>
      <c r="DW169" s="31"/>
      <c r="DX169" s="31"/>
      <c r="DY169" s="31"/>
      <c r="DZ169" s="31"/>
      <c r="EA169" s="31"/>
      <c r="EB169" s="31"/>
      <c r="EC169" s="31"/>
      <c r="ED169" s="31"/>
      <c r="EE169" s="31"/>
      <c r="EF169" s="31"/>
      <c r="EG169" s="31"/>
      <c r="EH169" s="31"/>
      <c r="EI169" s="31"/>
      <c r="EJ169" s="31"/>
      <c r="EK169" s="31"/>
      <c r="EL169" s="31"/>
      <c r="EM169" s="31"/>
      <c r="EN169" s="31"/>
      <c r="EO169" s="31"/>
      <c r="EP169" s="31"/>
      <c r="EQ169" s="31"/>
      <c r="ER169" s="31"/>
      <c r="ES169" s="31"/>
      <c r="ET169" s="31"/>
      <c r="EU169" s="31"/>
      <c r="EV169" s="31"/>
      <c r="EW169" s="31"/>
      <c r="EX169" s="31"/>
      <c r="EY169" s="31"/>
      <c r="EZ169" s="31"/>
      <c r="FA169" s="31"/>
      <c r="FB169" s="31"/>
      <c r="FC169" s="31"/>
      <c r="FD169" s="31"/>
      <c r="FE169" s="31"/>
      <c r="FF169" s="31"/>
      <c r="FG169" s="31"/>
      <c r="FH169" s="31"/>
      <c r="FI169" s="31"/>
      <c r="FJ169" s="31"/>
      <c r="FK169" s="31"/>
      <c r="FL169" s="31"/>
      <c r="FM169" s="31"/>
      <c r="FN169" s="31"/>
      <c r="FO169" s="31"/>
      <c r="FP169" s="31"/>
      <c r="FQ169" s="31"/>
      <c r="FR169" s="31"/>
      <c r="FS169" s="31"/>
      <c r="FT169" s="31"/>
      <c r="FU169" s="31"/>
      <c r="FV169" s="31"/>
      <c r="FW169" s="31"/>
      <c r="FX169" s="31"/>
      <c r="FY169" s="31"/>
      <c r="FZ169" s="31"/>
      <c r="GA169" s="31"/>
      <c r="GB169" s="31"/>
      <c r="GC169" s="31"/>
      <c r="GD169" s="31"/>
      <c r="GE169" s="31"/>
      <c r="GF169" s="31"/>
      <c r="GG169" s="31"/>
      <c r="GH169" s="31"/>
      <c r="GI169" s="31"/>
      <c r="GJ169" s="31"/>
      <c r="GK169" s="31"/>
      <c r="GL169" s="31"/>
      <c r="GM169" s="31"/>
      <c r="GN169" s="31"/>
      <c r="GO169" s="31"/>
      <c r="GP169" s="31"/>
      <c r="GQ169" s="31"/>
      <c r="GR169" s="31"/>
      <c r="GS169" s="31"/>
      <c r="GT169" s="31"/>
      <c r="GU169" s="31"/>
      <c r="GV169" s="31"/>
      <c r="GW169" s="31"/>
      <c r="GX169" s="31"/>
      <c r="GY169" s="31"/>
      <c r="GZ169" s="31"/>
      <c r="HA169" s="31"/>
      <c r="HB169" s="31"/>
      <c r="HC169" s="31"/>
      <c r="HD169" s="31"/>
      <c r="HE169" s="31"/>
      <c r="HF169" s="31"/>
      <c r="HG169" s="31"/>
      <c r="HH169" s="31"/>
      <c r="HI169" s="31"/>
      <c r="HJ169" s="31"/>
      <c r="HK169" s="31"/>
      <c r="HL169" s="31"/>
      <c r="HM169" s="31"/>
      <c r="HN169" s="31"/>
      <c r="HO169" s="31"/>
      <c r="HP169" s="31"/>
      <c r="HQ169" s="31"/>
      <c r="HR169" s="31"/>
      <c r="HS169" s="31"/>
      <c r="HT169" s="31"/>
      <c r="HU169" s="31"/>
      <c r="HV169" s="31"/>
      <c r="HW169" s="31"/>
      <c r="HX169" s="31"/>
      <c r="HY169" s="31"/>
      <c r="HZ169" s="31"/>
      <c r="IA169" s="31"/>
      <c r="IB169" s="31"/>
      <c r="IC169" s="31"/>
      <c r="ID169" s="31"/>
      <c r="IE169" s="31"/>
      <c r="IF169" s="31"/>
      <c r="IG169" s="31"/>
      <c r="IH169" s="31"/>
      <c r="II169" s="31"/>
      <c r="IJ169" s="31"/>
      <c r="IK169" s="31"/>
      <c r="IL169" s="31"/>
      <c r="IM169" s="31"/>
      <c r="IN169" s="31"/>
      <c r="IO169" s="31"/>
      <c r="IP169" s="31"/>
      <c r="IQ169" s="31"/>
      <c r="IR169" s="31"/>
      <c r="IS169" s="42"/>
      <c r="IT169" s="42"/>
      <c r="IU169" s="42"/>
    </row>
    <row r="170" spans="1:255" ht="13.5" customHeight="1" x14ac:dyDescent="0.2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c r="DK170" s="31"/>
      <c r="DL170" s="31"/>
      <c r="DM170" s="31"/>
      <c r="DN170" s="31"/>
      <c r="DO170" s="31"/>
      <c r="DP170" s="31"/>
      <c r="DQ170" s="31"/>
      <c r="DR170" s="31"/>
      <c r="DS170" s="31"/>
      <c r="DT170" s="31"/>
      <c r="DU170" s="31"/>
      <c r="DV170" s="31"/>
      <c r="DW170" s="31"/>
      <c r="DX170" s="31"/>
      <c r="DY170" s="31"/>
      <c r="DZ170" s="31"/>
      <c r="EA170" s="31"/>
      <c r="EB170" s="31"/>
      <c r="EC170" s="31"/>
      <c r="ED170" s="31"/>
      <c r="EE170" s="31"/>
      <c r="EF170" s="31"/>
      <c r="EG170" s="31"/>
      <c r="EH170" s="31"/>
      <c r="EI170" s="31"/>
      <c r="EJ170" s="31"/>
      <c r="EK170" s="31"/>
      <c r="EL170" s="31"/>
      <c r="EM170" s="31"/>
      <c r="EN170" s="31"/>
      <c r="EO170" s="31"/>
      <c r="EP170" s="31"/>
      <c r="EQ170" s="31"/>
      <c r="ER170" s="31"/>
      <c r="ES170" s="31"/>
      <c r="ET170" s="31"/>
      <c r="EU170" s="31"/>
      <c r="EV170" s="31"/>
      <c r="EW170" s="31"/>
      <c r="EX170" s="31"/>
      <c r="EY170" s="31"/>
      <c r="EZ170" s="31"/>
      <c r="FA170" s="31"/>
      <c r="FB170" s="31"/>
      <c r="FC170" s="31"/>
      <c r="FD170" s="31"/>
      <c r="FE170" s="31"/>
      <c r="FF170" s="31"/>
      <c r="FG170" s="31"/>
      <c r="FH170" s="31"/>
      <c r="FI170" s="31"/>
      <c r="FJ170" s="31"/>
      <c r="FK170" s="31"/>
      <c r="FL170" s="31"/>
      <c r="FM170" s="31"/>
      <c r="FN170" s="31"/>
      <c r="FO170" s="31"/>
      <c r="FP170" s="31"/>
      <c r="FQ170" s="31"/>
      <c r="FR170" s="31"/>
      <c r="FS170" s="31"/>
      <c r="FT170" s="31"/>
      <c r="FU170" s="31"/>
      <c r="FV170" s="31"/>
      <c r="FW170" s="31"/>
      <c r="FX170" s="31"/>
      <c r="FY170" s="31"/>
      <c r="FZ170" s="31"/>
      <c r="GA170" s="31"/>
      <c r="GB170" s="31"/>
      <c r="GC170" s="31"/>
      <c r="GD170" s="31"/>
      <c r="GE170" s="31"/>
      <c r="GF170" s="31"/>
      <c r="GG170" s="31"/>
      <c r="GH170" s="31"/>
      <c r="GI170" s="31"/>
      <c r="GJ170" s="31"/>
      <c r="GK170" s="31"/>
      <c r="GL170" s="31"/>
      <c r="GM170" s="31"/>
      <c r="GN170" s="31"/>
      <c r="GO170" s="31"/>
      <c r="GP170" s="31"/>
      <c r="GQ170" s="31"/>
      <c r="GR170" s="31"/>
      <c r="GS170" s="31"/>
      <c r="GT170" s="31"/>
      <c r="GU170" s="31"/>
      <c r="GV170" s="31"/>
      <c r="GW170" s="31"/>
      <c r="GX170" s="31"/>
      <c r="GY170" s="31"/>
      <c r="GZ170" s="31"/>
      <c r="HA170" s="31"/>
      <c r="HB170" s="31"/>
      <c r="HC170" s="31"/>
      <c r="HD170" s="31"/>
      <c r="HE170" s="31"/>
      <c r="HF170" s="31"/>
      <c r="HG170" s="31"/>
      <c r="HH170" s="31"/>
      <c r="HI170" s="31"/>
      <c r="HJ170" s="31"/>
      <c r="HK170" s="31"/>
      <c r="HL170" s="31"/>
      <c r="HM170" s="31"/>
      <c r="HN170" s="31"/>
      <c r="HO170" s="31"/>
      <c r="HP170" s="31"/>
      <c r="HQ170" s="31"/>
      <c r="HR170" s="31"/>
      <c r="HS170" s="31"/>
      <c r="HT170" s="31"/>
      <c r="HU170" s="31"/>
      <c r="HV170" s="31"/>
      <c r="HW170" s="31"/>
      <c r="HX170" s="31"/>
      <c r="HY170" s="31"/>
      <c r="HZ170" s="31"/>
      <c r="IA170" s="31"/>
      <c r="IB170" s="31"/>
      <c r="IC170" s="31"/>
      <c r="ID170" s="31"/>
      <c r="IE170" s="31"/>
      <c r="IF170" s="31"/>
      <c r="IG170" s="31"/>
      <c r="IH170" s="31"/>
      <c r="II170" s="31"/>
      <c r="IJ170" s="31"/>
      <c r="IK170" s="31"/>
      <c r="IL170" s="31"/>
      <c r="IM170" s="31"/>
      <c r="IN170" s="31"/>
      <c r="IO170" s="31"/>
      <c r="IP170" s="31"/>
      <c r="IQ170" s="31"/>
      <c r="IR170" s="31"/>
      <c r="IS170" s="42"/>
      <c r="IT170" s="42"/>
      <c r="IU170" s="42"/>
    </row>
    <row r="171" spans="1:255" ht="13.5" customHeight="1" x14ac:dyDescent="0.2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c r="CT171" s="31"/>
      <c r="CU171" s="31"/>
      <c r="CV171" s="31"/>
      <c r="CW171" s="31"/>
      <c r="CX171" s="31"/>
      <c r="CY171" s="31"/>
      <c r="CZ171" s="31"/>
      <c r="DA171" s="31"/>
      <c r="DB171" s="31"/>
      <c r="DC171" s="31"/>
      <c r="DD171" s="31"/>
      <c r="DE171" s="31"/>
      <c r="DF171" s="31"/>
      <c r="DG171" s="31"/>
      <c r="DH171" s="31"/>
      <c r="DI171" s="31"/>
      <c r="DJ171" s="31"/>
      <c r="DK171" s="31"/>
      <c r="DL171" s="31"/>
      <c r="DM171" s="31"/>
      <c r="DN171" s="31"/>
      <c r="DO171" s="31"/>
      <c r="DP171" s="31"/>
      <c r="DQ171" s="31"/>
      <c r="DR171" s="31"/>
      <c r="DS171" s="31"/>
      <c r="DT171" s="31"/>
      <c r="DU171" s="31"/>
      <c r="DV171" s="31"/>
      <c r="DW171" s="31"/>
      <c r="DX171" s="31"/>
      <c r="DY171" s="31"/>
      <c r="DZ171" s="31"/>
      <c r="EA171" s="31"/>
      <c r="EB171" s="31"/>
      <c r="EC171" s="31"/>
      <c r="ED171" s="31"/>
      <c r="EE171" s="31"/>
      <c r="EF171" s="31"/>
      <c r="EG171" s="31"/>
      <c r="EH171" s="31"/>
      <c r="EI171" s="31"/>
      <c r="EJ171" s="31"/>
      <c r="EK171" s="31"/>
      <c r="EL171" s="31"/>
      <c r="EM171" s="31"/>
      <c r="EN171" s="31"/>
      <c r="EO171" s="31"/>
      <c r="EP171" s="31"/>
      <c r="EQ171" s="31"/>
      <c r="ER171" s="31"/>
      <c r="ES171" s="31"/>
      <c r="ET171" s="31"/>
      <c r="EU171" s="31"/>
      <c r="EV171" s="31"/>
      <c r="EW171" s="31"/>
      <c r="EX171" s="31"/>
      <c r="EY171" s="31"/>
      <c r="EZ171" s="31"/>
      <c r="FA171" s="31"/>
      <c r="FB171" s="31"/>
      <c r="FC171" s="31"/>
      <c r="FD171" s="31"/>
      <c r="FE171" s="31"/>
      <c r="FF171" s="31"/>
      <c r="FG171" s="31"/>
      <c r="FH171" s="31"/>
      <c r="FI171" s="31"/>
      <c r="FJ171" s="31"/>
      <c r="FK171" s="31"/>
      <c r="FL171" s="31"/>
      <c r="FM171" s="31"/>
      <c r="FN171" s="31"/>
      <c r="FO171" s="31"/>
      <c r="FP171" s="31"/>
      <c r="FQ171" s="31"/>
      <c r="FR171" s="31"/>
      <c r="FS171" s="31"/>
      <c r="FT171" s="31"/>
      <c r="FU171" s="31"/>
      <c r="FV171" s="31"/>
      <c r="FW171" s="31"/>
      <c r="FX171" s="31"/>
      <c r="FY171" s="31"/>
      <c r="FZ171" s="31"/>
      <c r="GA171" s="31"/>
      <c r="GB171" s="31"/>
      <c r="GC171" s="31"/>
      <c r="GD171" s="31"/>
      <c r="GE171" s="31"/>
      <c r="GF171" s="31"/>
      <c r="GG171" s="31"/>
      <c r="GH171" s="31"/>
      <c r="GI171" s="31"/>
      <c r="GJ171" s="31"/>
      <c r="GK171" s="31"/>
      <c r="GL171" s="31"/>
      <c r="GM171" s="31"/>
      <c r="GN171" s="31"/>
      <c r="GO171" s="31"/>
      <c r="GP171" s="31"/>
      <c r="GQ171" s="31"/>
      <c r="GR171" s="31"/>
      <c r="GS171" s="31"/>
      <c r="GT171" s="31"/>
      <c r="GU171" s="31"/>
      <c r="GV171" s="31"/>
      <c r="GW171" s="31"/>
      <c r="GX171" s="31"/>
      <c r="GY171" s="31"/>
      <c r="GZ171" s="31"/>
      <c r="HA171" s="31"/>
      <c r="HB171" s="31"/>
      <c r="HC171" s="31"/>
      <c r="HD171" s="31"/>
      <c r="HE171" s="31"/>
      <c r="HF171" s="31"/>
      <c r="HG171" s="31"/>
      <c r="HH171" s="31"/>
      <c r="HI171" s="31"/>
      <c r="HJ171" s="31"/>
      <c r="HK171" s="31"/>
      <c r="HL171" s="31"/>
      <c r="HM171" s="31"/>
      <c r="HN171" s="31"/>
      <c r="HO171" s="31"/>
      <c r="HP171" s="31"/>
      <c r="HQ171" s="31"/>
      <c r="HR171" s="31"/>
      <c r="HS171" s="31"/>
      <c r="HT171" s="31"/>
      <c r="HU171" s="31"/>
      <c r="HV171" s="31"/>
      <c r="HW171" s="31"/>
      <c r="HX171" s="31"/>
      <c r="HY171" s="31"/>
      <c r="HZ171" s="31"/>
      <c r="IA171" s="31"/>
      <c r="IB171" s="31"/>
      <c r="IC171" s="31"/>
      <c r="ID171" s="31"/>
      <c r="IE171" s="31"/>
      <c r="IF171" s="31"/>
      <c r="IG171" s="31"/>
      <c r="IH171" s="31"/>
      <c r="II171" s="31"/>
      <c r="IJ171" s="31"/>
      <c r="IK171" s="31"/>
      <c r="IL171" s="31"/>
      <c r="IM171" s="31"/>
      <c r="IN171" s="31"/>
      <c r="IO171" s="31"/>
      <c r="IP171" s="31"/>
      <c r="IQ171" s="31"/>
      <c r="IR171" s="31"/>
      <c r="IS171" s="42"/>
      <c r="IT171" s="42"/>
      <c r="IU171" s="42"/>
    </row>
    <row r="172" spans="1:255" ht="13.5" customHeight="1" x14ac:dyDescent="0.2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c r="CT172" s="31"/>
      <c r="CU172" s="31"/>
      <c r="CV172" s="31"/>
      <c r="CW172" s="31"/>
      <c r="CX172" s="31"/>
      <c r="CY172" s="31"/>
      <c r="CZ172" s="31"/>
      <c r="DA172" s="31"/>
      <c r="DB172" s="31"/>
      <c r="DC172" s="31"/>
      <c r="DD172" s="31"/>
      <c r="DE172" s="31"/>
      <c r="DF172" s="31"/>
      <c r="DG172" s="31"/>
      <c r="DH172" s="31"/>
      <c r="DI172" s="31"/>
      <c r="DJ172" s="31"/>
      <c r="DK172" s="31"/>
      <c r="DL172" s="31"/>
      <c r="DM172" s="31"/>
      <c r="DN172" s="31"/>
      <c r="DO172" s="31"/>
      <c r="DP172" s="31"/>
      <c r="DQ172" s="31"/>
      <c r="DR172" s="31"/>
      <c r="DS172" s="31"/>
      <c r="DT172" s="31"/>
      <c r="DU172" s="31"/>
      <c r="DV172" s="31"/>
      <c r="DW172" s="31"/>
      <c r="DX172" s="31"/>
      <c r="DY172" s="31"/>
      <c r="DZ172" s="31"/>
      <c r="EA172" s="31"/>
      <c r="EB172" s="31"/>
      <c r="EC172" s="31"/>
      <c r="ED172" s="31"/>
      <c r="EE172" s="31"/>
      <c r="EF172" s="31"/>
      <c r="EG172" s="31"/>
      <c r="EH172" s="31"/>
      <c r="EI172" s="31"/>
      <c r="EJ172" s="31"/>
      <c r="EK172" s="31"/>
      <c r="EL172" s="31"/>
      <c r="EM172" s="31"/>
      <c r="EN172" s="31"/>
      <c r="EO172" s="31"/>
      <c r="EP172" s="31"/>
      <c r="EQ172" s="31"/>
      <c r="ER172" s="31"/>
      <c r="ES172" s="31"/>
      <c r="ET172" s="31"/>
      <c r="EU172" s="31"/>
      <c r="EV172" s="31"/>
      <c r="EW172" s="31"/>
      <c r="EX172" s="31"/>
      <c r="EY172" s="31"/>
      <c r="EZ172" s="31"/>
      <c r="FA172" s="31"/>
      <c r="FB172" s="31"/>
      <c r="FC172" s="31"/>
      <c r="FD172" s="31"/>
      <c r="FE172" s="31"/>
      <c r="FF172" s="31"/>
      <c r="FG172" s="31"/>
      <c r="FH172" s="31"/>
      <c r="FI172" s="31"/>
      <c r="FJ172" s="31"/>
      <c r="FK172" s="31"/>
      <c r="FL172" s="31"/>
      <c r="FM172" s="31"/>
      <c r="FN172" s="31"/>
      <c r="FO172" s="31"/>
      <c r="FP172" s="31"/>
      <c r="FQ172" s="31"/>
      <c r="FR172" s="31"/>
      <c r="FS172" s="31"/>
      <c r="FT172" s="31"/>
      <c r="FU172" s="31"/>
      <c r="FV172" s="31"/>
      <c r="FW172" s="31"/>
      <c r="FX172" s="31"/>
      <c r="FY172" s="31"/>
      <c r="FZ172" s="31"/>
      <c r="GA172" s="31"/>
      <c r="GB172" s="31"/>
      <c r="GC172" s="31"/>
      <c r="GD172" s="31"/>
      <c r="GE172" s="31"/>
      <c r="GF172" s="31"/>
      <c r="GG172" s="31"/>
      <c r="GH172" s="31"/>
      <c r="GI172" s="31"/>
      <c r="GJ172" s="31"/>
      <c r="GK172" s="31"/>
      <c r="GL172" s="31"/>
      <c r="GM172" s="31"/>
      <c r="GN172" s="31"/>
      <c r="GO172" s="31"/>
      <c r="GP172" s="31"/>
      <c r="GQ172" s="31"/>
      <c r="GR172" s="31"/>
      <c r="GS172" s="31"/>
      <c r="GT172" s="31"/>
      <c r="GU172" s="31"/>
      <c r="GV172" s="31"/>
      <c r="GW172" s="31"/>
      <c r="GX172" s="31"/>
      <c r="GY172" s="31"/>
      <c r="GZ172" s="31"/>
      <c r="HA172" s="31"/>
      <c r="HB172" s="31"/>
      <c r="HC172" s="31"/>
      <c r="HD172" s="31"/>
      <c r="HE172" s="31"/>
      <c r="HF172" s="31"/>
      <c r="HG172" s="31"/>
      <c r="HH172" s="31"/>
      <c r="HI172" s="31"/>
      <c r="HJ172" s="31"/>
      <c r="HK172" s="31"/>
      <c r="HL172" s="31"/>
      <c r="HM172" s="31"/>
      <c r="HN172" s="31"/>
      <c r="HO172" s="31"/>
      <c r="HP172" s="31"/>
      <c r="HQ172" s="31"/>
      <c r="HR172" s="31"/>
      <c r="HS172" s="31"/>
      <c r="HT172" s="31"/>
      <c r="HU172" s="31"/>
      <c r="HV172" s="31"/>
      <c r="HW172" s="31"/>
      <c r="HX172" s="31"/>
      <c r="HY172" s="31"/>
      <c r="HZ172" s="31"/>
      <c r="IA172" s="31"/>
      <c r="IB172" s="31"/>
      <c r="IC172" s="31"/>
      <c r="ID172" s="31"/>
      <c r="IE172" s="31"/>
      <c r="IF172" s="31"/>
      <c r="IG172" s="31"/>
      <c r="IH172" s="31"/>
      <c r="II172" s="31"/>
      <c r="IJ172" s="31"/>
      <c r="IK172" s="31"/>
      <c r="IL172" s="31"/>
      <c r="IM172" s="31"/>
      <c r="IN172" s="31"/>
      <c r="IO172" s="31"/>
      <c r="IP172" s="31"/>
      <c r="IQ172" s="31"/>
      <c r="IR172" s="31"/>
      <c r="IS172" s="42"/>
      <c r="IT172" s="42"/>
      <c r="IU172" s="42"/>
    </row>
    <row r="173" spans="1:255" ht="13.5" customHeight="1" x14ac:dyDescent="0.2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c r="CT173" s="31"/>
      <c r="CU173" s="31"/>
      <c r="CV173" s="31"/>
      <c r="CW173" s="31"/>
      <c r="CX173" s="31"/>
      <c r="CY173" s="31"/>
      <c r="CZ173" s="31"/>
      <c r="DA173" s="31"/>
      <c r="DB173" s="31"/>
      <c r="DC173" s="31"/>
      <c r="DD173" s="31"/>
      <c r="DE173" s="31"/>
      <c r="DF173" s="31"/>
      <c r="DG173" s="31"/>
      <c r="DH173" s="31"/>
      <c r="DI173" s="31"/>
      <c r="DJ173" s="31"/>
      <c r="DK173" s="31"/>
      <c r="DL173" s="31"/>
      <c r="DM173" s="31"/>
      <c r="DN173" s="31"/>
      <c r="DO173" s="31"/>
      <c r="DP173" s="31"/>
      <c r="DQ173" s="31"/>
      <c r="DR173" s="31"/>
      <c r="DS173" s="31"/>
      <c r="DT173" s="31"/>
      <c r="DU173" s="31"/>
      <c r="DV173" s="31"/>
      <c r="DW173" s="31"/>
      <c r="DX173" s="31"/>
      <c r="DY173" s="31"/>
      <c r="DZ173" s="31"/>
      <c r="EA173" s="31"/>
      <c r="EB173" s="31"/>
      <c r="EC173" s="31"/>
      <c r="ED173" s="31"/>
      <c r="EE173" s="31"/>
      <c r="EF173" s="31"/>
      <c r="EG173" s="31"/>
      <c r="EH173" s="31"/>
      <c r="EI173" s="31"/>
      <c r="EJ173" s="31"/>
      <c r="EK173" s="31"/>
      <c r="EL173" s="31"/>
      <c r="EM173" s="31"/>
      <c r="EN173" s="31"/>
      <c r="EO173" s="31"/>
      <c r="EP173" s="31"/>
      <c r="EQ173" s="31"/>
      <c r="ER173" s="31"/>
      <c r="ES173" s="31"/>
      <c r="ET173" s="31"/>
      <c r="EU173" s="31"/>
      <c r="EV173" s="31"/>
      <c r="EW173" s="31"/>
      <c r="EX173" s="31"/>
      <c r="EY173" s="31"/>
      <c r="EZ173" s="31"/>
      <c r="FA173" s="31"/>
      <c r="FB173" s="31"/>
      <c r="FC173" s="31"/>
      <c r="FD173" s="31"/>
      <c r="FE173" s="31"/>
      <c r="FF173" s="31"/>
      <c r="FG173" s="31"/>
      <c r="FH173" s="31"/>
      <c r="FI173" s="31"/>
      <c r="FJ173" s="31"/>
      <c r="FK173" s="31"/>
      <c r="FL173" s="31"/>
      <c r="FM173" s="31"/>
      <c r="FN173" s="31"/>
      <c r="FO173" s="31"/>
      <c r="FP173" s="31"/>
      <c r="FQ173" s="31"/>
      <c r="FR173" s="31"/>
      <c r="FS173" s="31"/>
      <c r="FT173" s="31"/>
      <c r="FU173" s="31"/>
      <c r="FV173" s="31"/>
      <c r="FW173" s="31"/>
      <c r="FX173" s="31"/>
      <c r="FY173" s="31"/>
      <c r="FZ173" s="31"/>
      <c r="GA173" s="31"/>
      <c r="GB173" s="31"/>
      <c r="GC173" s="31"/>
      <c r="GD173" s="31"/>
      <c r="GE173" s="31"/>
      <c r="GF173" s="31"/>
      <c r="GG173" s="31"/>
      <c r="GH173" s="31"/>
      <c r="GI173" s="31"/>
      <c r="GJ173" s="31"/>
      <c r="GK173" s="31"/>
      <c r="GL173" s="31"/>
      <c r="GM173" s="31"/>
      <c r="GN173" s="31"/>
      <c r="GO173" s="31"/>
      <c r="GP173" s="31"/>
      <c r="GQ173" s="31"/>
      <c r="GR173" s="31"/>
      <c r="GS173" s="31"/>
      <c r="GT173" s="31"/>
      <c r="GU173" s="31"/>
      <c r="GV173" s="31"/>
      <c r="GW173" s="31"/>
      <c r="GX173" s="31"/>
      <c r="GY173" s="31"/>
      <c r="GZ173" s="31"/>
      <c r="HA173" s="31"/>
      <c r="HB173" s="31"/>
      <c r="HC173" s="31"/>
      <c r="HD173" s="31"/>
      <c r="HE173" s="31"/>
      <c r="HF173" s="31"/>
      <c r="HG173" s="31"/>
      <c r="HH173" s="31"/>
      <c r="HI173" s="31"/>
      <c r="HJ173" s="31"/>
      <c r="HK173" s="31"/>
      <c r="HL173" s="31"/>
      <c r="HM173" s="31"/>
      <c r="HN173" s="31"/>
      <c r="HO173" s="31"/>
      <c r="HP173" s="31"/>
      <c r="HQ173" s="31"/>
      <c r="HR173" s="31"/>
      <c r="HS173" s="31"/>
      <c r="HT173" s="31"/>
      <c r="HU173" s="31"/>
      <c r="HV173" s="31"/>
      <c r="HW173" s="31"/>
      <c r="HX173" s="31"/>
      <c r="HY173" s="31"/>
      <c r="HZ173" s="31"/>
      <c r="IA173" s="31"/>
      <c r="IB173" s="31"/>
      <c r="IC173" s="31"/>
      <c r="ID173" s="31"/>
      <c r="IE173" s="31"/>
      <c r="IF173" s="31"/>
      <c r="IG173" s="31"/>
      <c r="IH173" s="31"/>
      <c r="II173" s="31"/>
      <c r="IJ173" s="31"/>
      <c r="IK173" s="31"/>
      <c r="IL173" s="31"/>
      <c r="IM173" s="31"/>
      <c r="IN173" s="31"/>
      <c r="IO173" s="31"/>
      <c r="IP173" s="31"/>
      <c r="IQ173" s="31"/>
      <c r="IR173" s="31"/>
      <c r="IS173" s="42"/>
      <c r="IT173" s="42"/>
      <c r="IU173" s="42"/>
    </row>
    <row r="174" spans="1:255" ht="13.5" customHeight="1" x14ac:dyDescent="0.2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c r="CT174" s="31"/>
      <c r="CU174" s="31"/>
      <c r="CV174" s="31"/>
      <c r="CW174" s="31"/>
      <c r="CX174" s="31"/>
      <c r="CY174" s="31"/>
      <c r="CZ174" s="31"/>
      <c r="DA174" s="31"/>
      <c r="DB174" s="31"/>
      <c r="DC174" s="31"/>
      <c r="DD174" s="31"/>
      <c r="DE174" s="31"/>
      <c r="DF174" s="31"/>
      <c r="DG174" s="31"/>
      <c r="DH174" s="31"/>
      <c r="DI174" s="31"/>
      <c r="DJ174" s="31"/>
      <c r="DK174" s="31"/>
      <c r="DL174" s="31"/>
      <c r="DM174" s="31"/>
      <c r="DN174" s="31"/>
      <c r="DO174" s="31"/>
      <c r="DP174" s="31"/>
      <c r="DQ174" s="31"/>
      <c r="DR174" s="31"/>
      <c r="DS174" s="31"/>
      <c r="DT174" s="31"/>
      <c r="DU174" s="31"/>
      <c r="DV174" s="31"/>
      <c r="DW174" s="31"/>
      <c r="DX174" s="31"/>
      <c r="DY174" s="31"/>
      <c r="DZ174" s="31"/>
      <c r="EA174" s="31"/>
      <c r="EB174" s="31"/>
      <c r="EC174" s="31"/>
      <c r="ED174" s="31"/>
      <c r="EE174" s="31"/>
      <c r="EF174" s="31"/>
      <c r="EG174" s="31"/>
      <c r="EH174" s="31"/>
      <c r="EI174" s="31"/>
      <c r="EJ174" s="31"/>
      <c r="EK174" s="31"/>
      <c r="EL174" s="31"/>
      <c r="EM174" s="31"/>
      <c r="EN174" s="31"/>
      <c r="EO174" s="31"/>
      <c r="EP174" s="31"/>
      <c r="EQ174" s="31"/>
      <c r="ER174" s="31"/>
      <c r="ES174" s="31"/>
      <c r="ET174" s="31"/>
      <c r="EU174" s="31"/>
      <c r="EV174" s="31"/>
      <c r="EW174" s="31"/>
      <c r="EX174" s="31"/>
      <c r="EY174" s="31"/>
      <c r="EZ174" s="31"/>
      <c r="FA174" s="31"/>
      <c r="FB174" s="31"/>
      <c r="FC174" s="31"/>
      <c r="FD174" s="31"/>
      <c r="FE174" s="31"/>
      <c r="FF174" s="31"/>
      <c r="FG174" s="31"/>
      <c r="FH174" s="31"/>
      <c r="FI174" s="31"/>
      <c r="FJ174" s="31"/>
      <c r="FK174" s="31"/>
      <c r="FL174" s="31"/>
      <c r="FM174" s="31"/>
      <c r="FN174" s="31"/>
      <c r="FO174" s="31"/>
      <c r="FP174" s="31"/>
      <c r="FQ174" s="31"/>
      <c r="FR174" s="31"/>
      <c r="FS174" s="31"/>
      <c r="FT174" s="31"/>
      <c r="FU174" s="31"/>
      <c r="FV174" s="31"/>
      <c r="FW174" s="31"/>
      <c r="FX174" s="31"/>
      <c r="FY174" s="31"/>
      <c r="FZ174" s="31"/>
      <c r="GA174" s="31"/>
      <c r="GB174" s="31"/>
      <c r="GC174" s="31"/>
      <c r="GD174" s="31"/>
      <c r="GE174" s="31"/>
      <c r="GF174" s="31"/>
      <c r="GG174" s="31"/>
      <c r="GH174" s="31"/>
      <c r="GI174" s="31"/>
      <c r="GJ174" s="31"/>
      <c r="GK174" s="31"/>
      <c r="GL174" s="31"/>
      <c r="GM174" s="31"/>
      <c r="GN174" s="31"/>
      <c r="GO174" s="31"/>
      <c r="GP174" s="31"/>
      <c r="GQ174" s="31"/>
      <c r="GR174" s="31"/>
      <c r="GS174" s="31"/>
      <c r="GT174" s="31"/>
      <c r="GU174" s="31"/>
      <c r="GV174" s="31"/>
      <c r="GW174" s="31"/>
      <c r="GX174" s="31"/>
      <c r="GY174" s="31"/>
      <c r="GZ174" s="31"/>
      <c r="HA174" s="31"/>
      <c r="HB174" s="31"/>
      <c r="HC174" s="31"/>
      <c r="HD174" s="31"/>
      <c r="HE174" s="31"/>
      <c r="HF174" s="31"/>
      <c r="HG174" s="31"/>
      <c r="HH174" s="31"/>
      <c r="HI174" s="31"/>
      <c r="HJ174" s="31"/>
      <c r="HK174" s="31"/>
      <c r="HL174" s="31"/>
      <c r="HM174" s="31"/>
      <c r="HN174" s="31"/>
      <c r="HO174" s="31"/>
      <c r="HP174" s="31"/>
      <c r="HQ174" s="31"/>
      <c r="HR174" s="31"/>
      <c r="HS174" s="31"/>
      <c r="HT174" s="31"/>
      <c r="HU174" s="31"/>
      <c r="HV174" s="31"/>
      <c r="HW174" s="31"/>
      <c r="HX174" s="31"/>
      <c r="HY174" s="31"/>
      <c r="HZ174" s="31"/>
      <c r="IA174" s="31"/>
      <c r="IB174" s="31"/>
      <c r="IC174" s="31"/>
      <c r="ID174" s="31"/>
      <c r="IE174" s="31"/>
      <c r="IF174" s="31"/>
      <c r="IG174" s="31"/>
      <c r="IH174" s="31"/>
      <c r="II174" s="31"/>
      <c r="IJ174" s="31"/>
      <c r="IK174" s="31"/>
      <c r="IL174" s="31"/>
      <c r="IM174" s="31"/>
      <c r="IN174" s="31"/>
      <c r="IO174" s="31"/>
      <c r="IP174" s="31"/>
      <c r="IQ174" s="31"/>
      <c r="IR174" s="31"/>
      <c r="IS174" s="42"/>
      <c r="IT174" s="42"/>
      <c r="IU174" s="42"/>
    </row>
    <row r="175" spans="1:255" ht="13.5" customHeight="1" x14ac:dyDescent="0.2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c r="CT175" s="31"/>
      <c r="CU175" s="31"/>
      <c r="CV175" s="31"/>
      <c r="CW175" s="31"/>
      <c r="CX175" s="31"/>
      <c r="CY175" s="31"/>
      <c r="CZ175" s="31"/>
      <c r="DA175" s="31"/>
      <c r="DB175" s="31"/>
      <c r="DC175" s="31"/>
      <c r="DD175" s="31"/>
      <c r="DE175" s="31"/>
      <c r="DF175" s="31"/>
      <c r="DG175" s="31"/>
      <c r="DH175" s="31"/>
      <c r="DI175" s="31"/>
      <c r="DJ175" s="31"/>
      <c r="DK175" s="31"/>
      <c r="DL175" s="31"/>
      <c r="DM175" s="31"/>
      <c r="DN175" s="31"/>
      <c r="DO175" s="31"/>
      <c r="DP175" s="31"/>
      <c r="DQ175" s="31"/>
      <c r="DR175" s="31"/>
      <c r="DS175" s="31"/>
      <c r="DT175" s="31"/>
      <c r="DU175" s="31"/>
      <c r="DV175" s="31"/>
      <c r="DW175" s="31"/>
      <c r="DX175" s="31"/>
      <c r="DY175" s="31"/>
      <c r="DZ175" s="31"/>
      <c r="EA175" s="31"/>
      <c r="EB175" s="31"/>
      <c r="EC175" s="31"/>
      <c r="ED175" s="31"/>
      <c r="EE175" s="31"/>
      <c r="EF175" s="31"/>
      <c r="EG175" s="31"/>
      <c r="EH175" s="31"/>
      <c r="EI175" s="31"/>
      <c r="EJ175" s="31"/>
      <c r="EK175" s="31"/>
      <c r="EL175" s="31"/>
      <c r="EM175" s="31"/>
      <c r="EN175" s="31"/>
      <c r="EO175" s="31"/>
      <c r="EP175" s="31"/>
      <c r="EQ175" s="31"/>
      <c r="ER175" s="31"/>
      <c r="ES175" s="31"/>
      <c r="ET175" s="31"/>
      <c r="EU175" s="31"/>
      <c r="EV175" s="31"/>
      <c r="EW175" s="31"/>
      <c r="EX175" s="31"/>
      <c r="EY175" s="31"/>
      <c r="EZ175" s="31"/>
      <c r="FA175" s="31"/>
      <c r="FB175" s="31"/>
      <c r="FC175" s="31"/>
      <c r="FD175" s="31"/>
      <c r="FE175" s="31"/>
      <c r="FF175" s="31"/>
      <c r="FG175" s="31"/>
      <c r="FH175" s="31"/>
      <c r="FI175" s="31"/>
      <c r="FJ175" s="31"/>
      <c r="FK175" s="31"/>
      <c r="FL175" s="31"/>
      <c r="FM175" s="31"/>
      <c r="FN175" s="31"/>
      <c r="FO175" s="31"/>
      <c r="FP175" s="31"/>
      <c r="FQ175" s="31"/>
      <c r="FR175" s="31"/>
      <c r="FS175" s="31"/>
      <c r="FT175" s="31"/>
      <c r="FU175" s="31"/>
      <c r="FV175" s="31"/>
      <c r="FW175" s="31"/>
      <c r="FX175" s="31"/>
      <c r="FY175" s="31"/>
      <c r="FZ175" s="31"/>
      <c r="GA175" s="31"/>
      <c r="GB175" s="31"/>
      <c r="GC175" s="31"/>
      <c r="GD175" s="31"/>
      <c r="GE175" s="31"/>
      <c r="GF175" s="31"/>
      <c r="GG175" s="31"/>
      <c r="GH175" s="31"/>
      <c r="GI175" s="31"/>
      <c r="GJ175" s="31"/>
      <c r="GK175" s="31"/>
      <c r="GL175" s="31"/>
      <c r="GM175" s="31"/>
      <c r="GN175" s="31"/>
      <c r="GO175" s="31"/>
      <c r="GP175" s="31"/>
      <c r="GQ175" s="31"/>
      <c r="GR175" s="31"/>
      <c r="GS175" s="31"/>
      <c r="GT175" s="31"/>
      <c r="GU175" s="31"/>
      <c r="GV175" s="31"/>
      <c r="GW175" s="31"/>
      <c r="GX175" s="31"/>
      <c r="GY175" s="31"/>
      <c r="GZ175" s="31"/>
      <c r="HA175" s="31"/>
      <c r="HB175" s="31"/>
      <c r="HC175" s="31"/>
      <c r="HD175" s="31"/>
      <c r="HE175" s="31"/>
      <c r="HF175" s="31"/>
      <c r="HG175" s="31"/>
      <c r="HH175" s="31"/>
      <c r="HI175" s="31"/>
      <c r="HJ175" s="31"/>
      <c r="HK175" s="31"/>
      <c r="HL175" s="31"/>
      <c r="HM175" s="31"/>
      <c r="HN175" s="31"/>
      <c r="HO175" s="31"/>
      <c r="HP175" s="31"/>
      <c r="HQ175" s="31"/>
      <c r="HR175" s="31"/>
      <c r="HS175" s="31"/>
      <c r="HT175" s="31"/>
      <c r="HU175" s="31"/>
      <c r="HV175" s="31"/>
      <c r="HW175" s="31"/>
      <c r="HX175" s="31"/>
      <c r="HY175" s="31"/>
      <c r="HZ175" s="31"/>
      <c r="IA175" s="31"/>
      <c r="IB175" s="31"/>
      <c r="IC175" s="31"/>
      <c r="ID175" s="31"/>
      <c r="IE175" s="31"/>
      <c r="IF175" s="31"/>
      <c r="IG175" s="31"/>
      <c r="IH175" s="31"/>
      <c r="II175" s="31"/>
      <c r="IJ175" s="31"/>
      <c r="IK175" s="31"/>
      <c r="IL175" s="31"/>
      <c r="IM175" s="31"/>
      <c r="IN175" s="31"/>
      <c r="IO175" s="31"/>
      <c r="IP175" s="31"/>
      <c r="IQ175" s="31"/>
      <c r="IR175" s="31"/>
      <c r="IS175" s="42"/>
      <c r="IT175" s="42"/>
      <c r="IU175" s="42"/>
    </row>
    <row r="176" spans="1:255" ht="13.5" customHeight="1" x14ac:dyDescent="0.2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c r="CT176" s="31"/>
      <c r="CU176" s="31"/>
      <c r="CV176" s="31"/>
      <c r="CW176" s="31"/>
      <c r="CX176" s="31"/>
      <c r="CY176" s="31"/>
      <c r="CZ176" s="31"/>
      <c r="DA176" s="31"/>
      <c r="DB176" s="31"/>
      <c r="DC176" s="31"/>
      <c r="DD176" s="31"/>
      <c r="DE176" s="31"/>
      <c r="DF176" s="31"/>
      <c r="DG176" s="31"/>
      <c r="DH176" s="31"/>
      <c r="DI176" s="31"/>
      <c r="DJ176" s="31"/>
      <c r="DK176" s="31"/>
      <c r="DL176" s="31"/>
      <c r="DM176" s="31"/>
      <c r="DN176" s="31"/>
      <c r="DO176" s="31"/>
      <c r="DP176" s="31"/>
      <c r="DQ176" s="31"/>
      <c r="DR176" s="31"/>
      <c r="DS176" s="31"/>
      <c r="DT176" s="31"/>
      <c r="DU176" s="31"/>
      <c r="DV176" s="31"/>
      <c r="DW176" s="31"/>
      <c r="DX176" s="31"/>
      <c r="DY176" s="31"/>
      <c r="DZ176" s="31"/>
      <c r="EA176" s="31"/>
      <c r="EB176" s="31"/>
      <c r="EC176" s="31"/>
      <c r="ED176" s="31"/>
      <c r="EE176" s="31"/>
      <c r="EF176" s="31"/>
      <c r="EG176" s="31"/>
      <c r="EH176" s="31"/>
      <c r="EI176" s="31"/>
      <c r="EJ176" s="31"/>
      <c r="EK176" s="31"/>
      <c r="EL176" s="31"/>
      <c r="EM176" s="31"/>
      <c r="EN176" s="31"/>
      <c r="EO176" s="31"/>
      <c r="EP176" s="31"/>
      <c r="EQ176" s="31"/>
      <c r="ER176" s="31"/>
      <c r="ES176" s="31"/>
      <c r="ET176" s="31"/>
      <c r="EU176" s="31"/>
      <c r="EV176" s="31"/>
      <c r="EW176" s="31"/>
      <c r="EX176" s="31"/>
      <c r="EY176" s="31"/>
      <c r="EZ176" s="31"/>
      <c r="FA176" s="31"/>
      <c r="FB176" s="31"/>
      <c r="FC176" s="31"/>
      <c r="FD176" s="31"/>
      <c r="FE176" s="31"/>
      <c r="FF176" s="31"/>
      <c r="FG176" s="31"/>
      <c r="FH176" s="31"/>
      <c r="FI176" s="31"/>
      <c r="FJ176" s="31"/>
      <c r="FK176" s="31"/>
      <c r="FL176" s="31"/>
      <c r="FM176" s="31"/>
      <c r="FN176" s="31"/>
      <c r="FO176" s="31"/>
      <c r="FP176" s="31"/>
      <c r="FQ176" s="31"/>
      <c r="FR176" s="31"/>
      <c r="FS176" s="31"/>
      <c r="FT176" s="31"/>
      <c r="FU176" s="31"/>
      <c r="FV176" s="31"/>
      <c r="FW176" s="31"/>
      <c r="FX176" s="31"/>
      <c r="FY176" s="31"/>
      <c r="FZ176" s="31"/>
      <c r="GA176" s="31"/>
      <c r="GB176" s="31"/>
      <c r="GC176" s="31"/>
      <c r="GD176" s="31"/>
      <c r="GE176" s="31"/>
      <c r="GF176" s="31"/>
      <c r="GG176" s="31"/>
      <c r="GH176" s="31"/>
      <c r="GI176" s="31"/>
      <c r="GJ176" s="31"/>
      <c r="GK176" s="31"/>
      <c r="GL176" s="31"/>
      <c r="GM176" s="31"/>
      <c r="GN176" s="31"/>
      <c r="GO176" s="31"/>
      <c r="GP176" s="31"/>
      <c r="GQ176" s="31"/>
      <c r="GR176" s="31"/>
      <c r="GS176" s="31"/>
      <c r="GT176" s="31"/>
      <c r="GU176" s="31"/>
      <c r="GV176" s="31"/>
      <c r="GW176" s="31"/>
      <c r="GX176" s="31"/>
      <c r="GY176" s="31"/>
      <c r="GZ176" s="31"/>
      <c r="HA176" s="31"/>
      <c r="HB176" s="31"/>
      <c r="HC176" s="31"/>
      <c r="HD176" s="31"/>
      <c r="HE176" s="31"/>
      <c r="HF176" s="31"/>
      <c r="HG176" s="31"/>
      <c r="HH176" s="31"/>
      <c r="HI176" s="31"/>
      <c r="HJ176" s="31"/>
      <c r="HK176" s="31"/>
      <c r="HL176" s="31"/>
      <c r="HM176" s="31"/>
      <c r="HN176" s="31"/>
      <c r="HO176" s="31"/>
      <c r="HP176" s="31"/>
      <c r="HQ176" s="31"/>
      <c r="HR176" s="31"/>
      <c r="HS176" s="31"/>
      <c r="HT176" s="31"/>
      <c r="HU176" s="31"/>
      <c r="HV176" s="31"/>
      <c r="HW176" s="31"/>
      <c r="HX176" s="31"/>
      <c r="HY176" s="31"/>
      <c r="HZ176" s="31"/>
      <c r="IA176" s="31"/>
      <c r="IB176" s="31"/>
      <c r="IC176" s="31"/>
      <c r="ID176" s="31"/>
      <c r="IE176" s="31"/>
      <c r="IF176" s="31"/>
      <c r="IG176" s="31"/>
      <c r="IH176" s="31"/>
      <c r="II176" s="31"/>
      <c r="IJ176" s="31"/>
      <c r="IK176" s="31"/>
      <c r="IL176" s="31"/>
      <c r="IM176" s="31"/>
      <c r="IN176" s="31"/>
      <c r="IO176" s="31"/>
      <c r="IP176" s="31"/>
      <c r="IQ176" s="31"/>
      <c r="IR176" s="31"/>
      <c r="IS176" s="42"/>
      <c r="IT176" s="42"/>
      <c r="IU176" s="42"/>
    </row>
    <row r="177" spans="1:255" ht="13.5" customHeight="1" x14ac:dyDescent="0.2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31"/>
      <c r="CR177" s="31"/>
      <c r="CS177" s="31"/>
      <c r="CT177" s="31"/>
      <c r="CU177" s="31"/>
      <c r="CV177" s="31"/>
      <c r="CW177" s="31"/>
      <c r="CX177" s="31"/>
      <c r="CY177" s="31"/>
      <c r="CZ177" s="31"/>
      <c r="DA177" s="31"/>
      <c r="DB177" s="31"/>
      <c r="DC177" s="31"/>
      <c r="DD177" s="31"/>
      <c r="DE177" s="31"/>
      <c r="DF177" s="31"/>
      <c r="DG177" s="31"/>
      <c r="DH177" s="31"/>
      <c r="DI177" s="31"/>
      <c r="DJ177" s="31"/>
      <c r="DK177" s="31"/>
      <c r="DL177" s="31"/>
      <c r="DM177" s="31"/>
      <c r="DN177" s="31"/>
      <c r="DO177" s="31"/>
      <c r="DP177" s="31"/>
      <c r="DQ177" s="31"/>
      <c r="DR177" s="31"/>
      <c r="DS177" s="31"/>
      <c r="DT177" s="31"/>
      <c r="DU177" s="31"/>
      <c r="DV177" s="31"/>
      <c r="DW177" s="31"/>
      <c r="DX177" s="31"/>
      <c r="DY177" s="31"/>
      <c r="DZ177" s="31"/>
      <c r="EA177" s="31"/>
      <c r="EB177" s="31"/>
      <c r="EC177" s="31"/>
      <c r="ED177" s="31"/>
      <c r="EE177" s="31"/>
      <c r="EF177" s="31"/>
      <c r="EG177" s="31"/>
      <c r="EH177" s="31"/>
      <c r="EI177" s="31"/>
      <c r="EJ177" s="31"/>
      <c r="EK177" s="31"/>
      <c r="EL177" s="31"/>
      <c r="EM177" s="31"/>
      <c r="EN177" s="31"/>
      <c r="EO177" s="31"/>
      <c r="EP177" s="31"/>
      <c r="EQ177" s="31"/>
      <c r="ER177" s="31"/>
      <c r="ES177" s="31"/>
      <c r="ET177" s="31"/>
      <c r="EU177" s="31"/>
      <c r="EV177" s="31"/>
      <c r="EW177" s="31"/>
      <c r="EX177" s="31"/>
      <c r="EY177" s="31"/>
      <c r="EZ177" s="31"/>
      <c r="FA177" s="31"/>
      <c r="FB177" s="31"/>
      <c r="FC177" s="31"/>
      <c r="FD177" s="31"/>
      <c r="FE177" s="31"/>
      <c r="FF177" s="31"/>
      <c r="FG177" s="31"/>
      <c r="FH177" s="31"/>
      <c r="FI177" s="31"/>
      <c r="FJ177" s="31"/>
      <c r="FK177" s="31"/>
      <c r="FL177" s="31"/>
      <c r="FM177" s="31"/>
      <c r="FN177" s="31"/>
      <c r="FO177" s="31"/>
      <c r="FP177" s="31"/>
      <c r="FQ177" s="31"/>
      <c r="FR177" s="31"/>
      <c r="FS177" s="31"/>
      <c r="FT177" s="31"/>
      <c r="FU177" s="31"/>
      <c r="FV177" s="31"/>
      <c r="FW177" s="31"/>
      <c r="FX177" s="31"/>
      <c r="FY177" s="31"/>
      <c r="FZ177" s="31"/>
      <c r="GA177" s="31"/>
      <c r="GB177" s="31"/>
      <c r="GC177" s="31"/>
      <c r="GD177" s="31"/>
      <c r="GE177" s="31"/>
      <c r="GF177" s="31"/>
      <c r="GG177" s="31"/>
      <c r="GH177" s="31"/>
      <c r="GI177" s="31"/>
      <c r="GJ177" s="31"/>
      <c r="GK177" s="31"/>
      <c r="GL177" s="31"/>
      <c r="GM177" s="31"/>
      <c r="GN177" s="31"/>
      <c r="GO177" s="31"/>
      <c r="GP177" s="31"/>
      <c r="GQ177" s="31"/>
      <c r="GR177" s="31"/>
      <c r="GS177" s="31"/>
      <c r="GT177" s="31"/>
      <c r="GU177" s="31"/>
      <c r="GV177" s="31"/>
      <c r="GW177" s="31"/>
      <c r="GX177" s="31"/>
      <c r="GY177" s="31"/>
      <c r="GZ177" s="31"/>
      <c r="HA177" s="31"/>
      <c r="HB177" s="31"/>
      <c r="HC177" s="31"/>
      <c r="HD177" s="31"/>
      <c r="HE177" s="31"/>
      <c r="HF177" s="31"/>
      <c r="HG177" s="31"/>
      <c r="HH177" s="31"/>
      <c r="HI177" s="31"/>
      <c r="HJ177" s="31"/>
      <c r="HK177" s="31"/>
      <c r="HL177" s="31"/>
      <c r="HM177" s="31"/>
      <c r="HN177" s="31"/>
      <c r="HO177" s="31"/>
      <c r="HP177" s="31"/>
      <c r="HQ177" s="31"/>
      <c r="HR177" s="31"/>
      <c r="HS177" s="31"/>
      <c r="HT177" s="31"/>
      <c r="HU177" s="31"/>
      <c r="HV177" s="31"/>
      <c r="HW177" s="31"/>
      <c r="HX177" s="31"/>
      <c r="HY177" s="31"/>
      <c r="HZ177" s="31"/>
      <c r="IA177" s="31"/>
      <c r="IB177" s="31"/>
      <c r="IC177" s="31"/>
      <c r="ID177" s="31"/>
      <c r="IE177" s="31"/>
      <c r="IF177" s="31"/>
      <c r="IG177" s="31"/>
      <c r="IH177" s="31"/>
      <c r="II177" s="31"/>
      <c r="IJ177" s="31"/>
      <c r="IK177" s="31"/>
      <c r="IL177" s="31"/>
      <c r="IM177" s="31"/>
      <c r="IN177" s="31"/>
      <c r="IO177" s="31"/>
      <c r="IP177" s="31"/>
      <c r="IQ177" s="31"/>
      <c r="IR177" s="31"/>
      <c r="IS177" s="42"/>
      <c r="IT177" s="42"/>
      <c r="IU177" s="42"/>
    </row>
    <row r="178" spans="1:255" ht="13.5" customHeight="1" x14ac:dyDescent="0.2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c r="CT178" s="31"/>
      <c r="CU178" s="31"/>
      <c r="CV178" s="31"/>
      <c r="CW178" s="31"/>
      <c r="CX178" s="31"/>
      <c r="CY178" s="31"/>
      <c r="CZ178" s="31"/>
      <c r="DA178" s="31"/>
      <c r="DB178" s="31"/>
      <c r="DC178" s="31"/>
      <c r="DD178" s="31"/>
      <c r="DE178" s="31"/>
      <c r="DF178" s="31"/>
      <c r="DG178" s="31"/>
      <c r="DH178" s="31"/>
      <c r="DI178" s="31"/>
      <c r="DJ178" s="31"/>
      <c r="DK178" s="31"/>
      <c r="DL178" s="31"/>
      <c r="DM178" s="31"/>
      <c r="DN178" s="31"/>
      <c r="DO178" s="31"/>
      <c r="DP178" s="31"/>
      <c r="DQ178" s="31"/>
      <c r="DR178" s="31"/>
      <c r="DS178" s="31"/>
      <c r="DT178" s="31"/>
      <c r="DU178" s="31"/>
      <c r="DV178" s="31"/>
      <c r="DW178" s="31"/>
      <c r="DX178" s="31"/>
      <c r="DY178" s="31"/>
      <c r="DZ178" s="31"/>
      <c r="EA178" s="31"/>
      <c r="EB178" s="31"/>
      <c r="EC178" s="31"/>
      <c r="ED178" s="31"/>
      <c r="EE178" s="31"/>
      <c r="EF178" s="31"/>
      <c r="EG178" s="31"/>
      <c r="EH178" s="31"/>
      <c r="EI178" s="31"/>
      <c r="EJ178" s="31"/>
      <c r="EK178" s="31"/>
      <c r="EL178" s="31"/>
      <c r="EM178" s="31"/>
      <c r="EN178" s="31"/>
      <c r="EO178" s="31"/>
      <c r="EP178" s="31"/>
      <c r="EQ178" s="31"/>
      <c r="ER178" s="31"/>
      <c r="ES178" s="31"/>
      <c r="ET178" s="31"/>
      <c r="EU178" s="31"/>
      <c r="EV178" s="31"/>
      <c r="EW178" s="31"/>
      <c r="EX178" s="31"/>
      <c r="EY178" s="31"/>
      <c r="EZ178" s="31"/>
      <c r="FA178" s="31"/>
      <c r="FB178" s="31"/>
      <c r="FC178" s="31"/>
      <c r="FD178" s="31"/>
      <c r="FE178" s="31"/>
      <c r="FF178" s="31"/>
      <c r="FG178" s="31"/>
      <c r="FH178" s="31"/>
      <c r="FI178" s="31"/>
      <c r="FJ178" s="31"/>
      <c r="FK178" s="31"/>
      <c r="FL178" s="31"/>
      <c r="FM178" s="31"/>
      <c r="FN178" s="31"/>
      <c r="FO178" s="31"/>
      <c r="FP178" s="31"/>
      <c r="FQ178" s="31"/>
      <c r="FR178" s="31"/>
      <c r="FS178" s="31"/>
      <c r="FT178" s="31"/>
      <c r="FU178" s="31"/>
      <c r="FV178" s="31"/>
      <c r="FW178" s="31"/>
      <c r="FX178" s="31"/>
      <c r="FY178" s="31"/>
      <c r="FZ178" s="31"/>
      <c r="GA178" s="31"/>
      <c r="GB178" s="31"/>
      <c r="GC178" s="31"/>
      <c r="GD178" s="31"/>
      <c r="GE178" s="31"/>
      <c r="GF178" s="31"/>
      <c r="GG178" s="31"/>
      <c r="GH178" s="31"/>
      <c r="GI178" s="31"/>
      <c r="GJ178" s="31"/>
      <c r="GK178" s="31"/>
      <c r="GL178" s="31"/>
      <c r="GM178" s="31"/>
      <c r="GN178" s="31"/>
      <c r="GO178" s="31"/>
      <c r="GP178" s="31"/>
      <c r="GQ178" s="31"/>
      <c r="GR178" s="31"/>
      <c r="GS178" s="31"/>
      <c r="GT178" s="31"/>
      <c r="GU178" s="31"/>
      <c r="GV178" s="31"/>
      <c r="GW178" s="31"/>
      <c r="GX178" s="31"/>
      <c r="GY178" s="31"/>
      <c r="GZ178" s="31"/>
      <c r="HA178" s="31"/>
      <c r="HB178" s="31"/>
      <c r="HC178" s="31"/>
      <c r="HD178" s="31"/>
      <c r="HE178" s="31"/>
      <c r="HF178" s="31"/>
      <c r="HG178" s="31"/>
      <c r="HH178" s="31"/>
      <c r="HI178" s="31"/>
      <c r="HJ178" s="31"/>
      <c r="HK178" s="31"/>
      <c r="HL178" s="31"/>
      <c r="HM178" s="31"/>
      <c r="HN178" s="31"/>
      <c r="HO178" s="31"/>
      <c r="HP178" s="31"/>
      <c r="HQ178" s="31"/>
      <c r="HR178" s="31"/>
      <c r="HS178" s="31"/>
      <c r="HT178" s="31"/>
      <c r="HU178" s="31"/>
      <c r="HV178" s="31"/>
      <c r="HW178" s="31"/>
      <c r="HX178" s="31"/>
      <c r="HY178" s="31"/>
      <c r="HZ178" s="31"/>
      <c r="IA178" s="31"/>
      <c r="IB178" s="31"/>
      <c r="IC178" s="31"/>
      <c r="ID178" s="31"/>
      <c r="IE178" s="31"/>
      <c r="IF178" s="31"/>
      <c r="IG178" s="31"/>
      <c r="IH178" s="31"/>
      <c r="II178" s="31"/>
      <c r="IJ178" s="31"/>
      <c r="IK178" s="31"/>
      <c r="IL178" s="31"/>
      <c r="IM178" s="31"/>
      <c r="IN178" s="31"/>
      <c r="IO178" s="31"/>
      <c r="IP178" s="31"/>
      <c r="IQ178" s="31"/>
      <c r="IR178" s="31"/>
      <c r="IS178" s="42"/>
      <c r="IT178" s="42"/>
      <c r="IU178" s="42"/>
    </row>
    <row r="179" spans="1:255" ht="13.5" customHeight="1" x14ac:dyDescent="0.2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c r="CT179" s="31"/>
      <c r="CU179" s="31"/>
      <c r="CV179" s="31"/>
      <c r="CW179" s="31"/>
      <c r="CX179" s="31"/>
      <c r="CY179" s="31"/>
      <c r="CZ179" s="31"/>
      <c r="DA179" s="31"/>
      <c r="DB179" s="31"/>
      <c r="DC179" s="31"/>
      <c r="DD179" s="31"/>
      <c r="DE179" s="31"/>
      <c r="DF179" s="31"/>
      <c r="DG179" s="31"/>
      <c r="DH179" s="31"/>
      <c r="DI179" s="31"/>
      <c r="DJ179" s="31"/>
      <c r="DK179" s="31"/>
      <c r="DL179" s="31"/>
      <c r="DM179" s="31"/>
      <c r="DN179" s="31"/>
      <c r="DO179" s="31"/>
      <c r="DP179" s="31"/>
      <c r="DQ179" s="31"/>
      <c r="DR179" s="31"/>
      <c r="DS179" s="31"/>
      <c r="DT179" s="31"/>
      <c r="DU179" s="31"/>
      <c r="DV179" s="31"/>
      <c r="DW179" s="31"/>
      <c r="DX179" s="31"/>
      <c r="DY179" s="31"/>
      <c r="DZ179" s="31"/>
      <c r="EA179" s="31"/>
      <c r="EB179" s="31"/>
      <c r="EC179" s="31"/>
      <c r="ED179" s="31"/>
      <c r="EE179" s="31"/>
      <c r="EF179" s="31"/>
      <c r="EG179" s="31"/>
      <c r="EH179" s="31"/>
      <c r="EI179" s="31"/>
      <c r="EJ179" s="31"/>
      <c r="EK179" s="31"/>
      <c r="EL179" s="31"/>
      <c r="EM179" s="31"/>
      <c r="EN179" s="31"/>
      <c r="EO179" s="31"/>
      <c r="EP179" s="31"/>
      <c r="EQ179" s="31"/>
      <c r="ER179" s="31"/>
      <c r="ES179" s="31"/>
      <c r="ET179" s="31"/>
      <c r="EU179" s="31"/>
      <c r="EV179" s="31"/>
      <c r="EW179" s="31"/>
      <c r="EX179" s="31"/>
      <c r="EY179" s="31"/>
      <c r="EZ179" s="31"/>
      <c r="FA179" s="31"/>
      <c r="FB179" s="31"/>
      <c r="FC179" s="31"/>
      <c r="FD179" s="31"/>
      <c r="FE179" s="31"/>
      <c r="FF179" s="31"/>
      <c r="FG179" s="31"/>
      <c r="FH179" s="31"/>
      <c r="FI179" s="31"/>
      <c r="FJ179" s="31"/>
      <c r="FK179" s="31"/>
      <c r="FL179" s="31"/>
      <c r="FM179" s="31"/>
      <c r="FN179" s="31"/>
      <c r="FO179" s="31"/>
      <c r="FP179" s="31"/>
      <c r="FQ179" s="31"/>
      <c r="FR179" s="31"/>
      <c r="FS179" s="31"/>
      <c r="FT179" s="31"/>
      <c r="FU179" s="31"/>
      <c r="FV179" s="31"/>
      <c r="FW179" s="31"/>
      <c r="FX179" s="31"/>
      <c r="FY179" s="31"/>
      <c r="FZ179" s="31"/>
      <c r="GA179" s="31"/>
      <c r="GB179" s="31"/>
      <c r="GC179" s="31"/>
      <c r="GD179" s="31"/>
      <c r="GE179" s="31"/>
      <c r="GF179" s="31"/>
      <c r="GG179" s="31"/>
      <c r="GH179" s="31"/>
      <c r="GI179" s="31"/>
      <c r="GJ179" s="31"/>
      <c r="GK179" s="31"/>
      <c r="GL179" s="31"/>
      <c r="GM179" s="31"/>
      <c r="GN179" s="31"/>
      <c r="GO179" s="31"/>
      <c r="GP179" s="31"/>
      <c r="GQ179" s="31"/>
      <c r="GR179" s="31"/>
      <c r="GS179" s="31"/>
      <c r="GT179" s="31"/>
      <c r="GU179" s="31"/>
      <c r="GV179" s="31"/>
      <c r="GW179" s="31"/>
      <c r="GX179" s="31"/>
      <c r="GY179" s="31"/>
      <c r="GZ179" s="31"/>
      <c r="HA179" s="31"/>
      <c r="HB179" s="31"/>
      <c r="HC179" s="31"/>
      <c r="HD179" s="31"/>
      <c r="HE179" s="31"/>
      <c r="HF179" s="31"/>
      <c r="HG179" s="31"/>
      <c r="HH179" s="31"/>
      <c r="HI179" s="31"/>
      <c r="HJ179" s="31"/>
      <c r="HK179" s="31"/>
      <c r="HL179" s="31"/>
      <c r="HM179" s="31"/>
      <c r="HN179" s="31"/>
      <c r="HO179" s="31"/>
      <c r="HP179" s="31"/>
      <c r="HQ179" s="31"/>
      <c r="HR179" s="31"/>
      <c r="HS179" s="31"/>
      <c r="HT179" s="31"/>
      <c r="HU179" s="31"/>
      <c r="HV179" s="31"/>
      <c r="HW179" s="31"/>
      <c r="HX179" s="31"/>
      <c r="HY179" s="31"/>
      <c r="HZ179" s="31"/>
      <c r="IA179" s="31"/>
      <c r="IB179" s="31"/>
      <c r="IC179" s="31"/>
      <c r="ID179" s="31"/>
      <c r="IE179" s="31"/>
      <c r="IF179" s="31"/>
      <c r="IG179" s="31"/>
      <c r="IH179" s="31"/>
      <c r="II179" s="31"/>
      <c r="IJ179" s="31"/>
      <c r="IK179" s="31"/>
      <c r="IL179" s="31"/>
      <c r="IM179" s="31"/>
      <c r="IN179" s="31"/>
      <c r="IO179" s="31"/>
      <c r="IP179" s="31"/>
      <c r="IQ179" s="31"/>
      <c r="IR179" s="31"/>
      <c r="IS179" s="42"/>
      <c r="IT179" s="42"/>
      <c r="IU179" s="42"/>
    </row>
    <row r="180" spans="1:255" ht="13.5" customHeight="1" x14ac:dyDescent="0.2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c r="CT180" s="31"/>
      <c r="CU180" s="31"/>
      <c r="CV180" s="31"/>
      <c r="CW180" s="31"/>
      <c r="CX180" s="31"/>
      <c r="CY180" s="31"/>
      <c r="CZ180" s="31"/>
      <c r="DA180" s="31"/>
      <c r="DB180" s="31"/>
      <c r="DC180" s="31"/>
      <c r="DD180" s="31"/>
      <c r="DE180" s="31"/>
      <c r="DF180" s="31"/>
      <c r="DG180" s="31"/>
      <c r="DH180" s="31"/>
      <c r="DI180" s="31"/>
      <c r="DJ180" s="31"/>
      <c r="DK180" s="31"/>
      <c r="DL180" s="31"/>
      <c r="DM180" s="31"/>
      <c r="DN180" s="31"/>
      <c r="DO180" s="31"/>
      <c r="DP180" s="31"/>
      <c r="DQ180" s="31"/>
      <c r="DR180" s="31"/>
      <c r="DS180" s="31"/>
      <c r="DT180" s="31"/>
      <c r="DU180" s="31"/>
      <c r="DV180" s="31"/>
      <c r="DW180" s="31"/>
      <c r="DX180" s="31"/>
      <c r="DY180" s="31"/>
      <c r="DZ180" s="31"/>
      <c r="EA180" s="31"/>
      <c r="EB180" s="31"/>
      <c r="EC180" s="31"/>
      <c r="ED180" s="31"/>
      <c r="EE180" s="31"/>
      <c r="EF180" s="31"/>
      <c r="EG180" s="31"/>
      <c r="EH180" s="31"/>
      <c r="EI180" s="31"/>
      <c r="EJ180" s="31"/>
      <c r="EK180" s="31"/>
      <c r="EL180" s="31"/>
      <c r="EM180" s="31"/>
      <c r="EN180" s="31"/>
      <c r="EO180" s="31"/>
      <c r="EP180" s="31"/>
      <c r="EQ180" s="31"/>
      <c r="ER180" s="31"/>
      <c r="ES180" s="31"/>
      <c r="ET180" s="31"/>
      <c r="EU180" s="31"/>
      <c r="EV180" s="31"/>
      <c r="EW180" s="31"/>
      <c r="EX180" s="31"/>
      <c r="EY180" s="31"/>
      <c r="EZ180" s="31"/>
      <c r="FA180" s="31"/>
      <c r="FB180" s="31"/>
      <c r="FC180" s="31"/>
      <c r="FD180" s="31"/>
      <c r="FE180" s="31"/>
      <c r="FF180" s="31"/>
      <c r="FG180" s="31"/>
      <c r="FH180" s="31"/>
      <c r="FI180" s="31"/>
      <c r="FJ180" s="31"/>
      <c r="FK180" s="31"/>
      <c r="FL180" s="31"/>
      <c r="FM180" s="31"/>
      <c r="FN180" s="31"/>
      <c r="FO180" s="31"/>
      <c r="FP180" s="31"/>
      <c r="FQ180" s="31"/>
      <c r="FR180" s="31"/>
      <c r="FS180" s="31"/>
      <c r="FT180" s="31"/>
      <c r="FU180" s="31"/>
      <c r="FV180" s="31"/>
      <c r="FW180" s="31"/>
      <c r="FX180" s="31"/>
      <c r="FY180" s="31"/>
      <c r="FZ180" s="31"/>
      <c r="GA180" s="31"/>
      <c r="GB180" s="31"/>
      <c r="GC180" s="31"/>
      <c r="GD180" s="31"/>
      <c r="GE180" s="31"/>
      <c r="GF180" s="31"/>
      <c r="GG180" s="31"/>
      <c r="GH180" s="31"/>
      <c r="GI180" s="31"/>
      <c r="GJ180" s="31"/>
      <c r="GK180" s="31"/>
      <c r="GL180" s="31"/>
      <c r="GM180" s="31"/>
      <c r="GN180" s="31"/>
      <c r="GO180" s="31"/>
      <c r="GP180" s="31"/>
      <c r="GQ180" s="31"/>
      <c r="GR180" s="31"/>
      <c r="GS180" s="31"/>
      <c r="GT180" s="31"/>
      <c r="GU180" s="31"/>
      <c r="GV180" s="31"/>
      <c r="GW180" s="31"/>
      <c r="GX180" s="31"/>
      <c r="GY180" s="31"/>
      <c r="GZ180" s="31"/>
      <c r="HA180" s="31"/>
      <c r="HB180" s="31"/>
      <c r="HC180" s="31"/>
      <c r="HD180" s="31"/>
      <c r="HE180" s="31"/>
      <c r="HF180" s="31"/>
      <c r="HG180" s="31"/>
      <c r="HH180" s="31"/>
      <c r="HI180" s="31"/>
      <c r="HJ180" s="31"/>
      <c r="HK180" s="31"/>
      <c r="HL180" s="31"/>
      <c r="HM180" s="31"/>
      <c r="HN180" s="31"/>
      <c r="HO180" s="31"/>
      <c r="HP180" s="31"/>
      <c r="HQ180" s="31"/>
      <c r="HR180" s="31"/>
      <c r="HS180" s="31"/>
      <c r="HT180" s="31"/>
      <c r="HU180" s="31"/>
      <c r="HV180" s="31"/>
      <c r="HW180" s="31"/>
      <c r="HX180" s="31"/>
      <c r="HY180" s="31"/>
      <c r="HZ180" s="31"/>
      <c r="IA180" s="31"/>
      <c r="IB180" s="31"/>
      <c r="IC180" s="31"/>
      <c r="ID180" s="31"/>
      <c r="IE180" s="31"/>
      <c r="IF180" s="31"/>
      <c r="IG180" s="31"/>
      <c r="IH180" s="31"/>
      <c r="II180" s="31"/>
      <c r="IJ180" s="31"/>
      <c r="IK180" s="31"/>
      <c r="IL180" s="31"/>
      <c r="IM180" s="31"/>
      <c r="IN180" s="31"/>
      <c r="IO180" s="31"/>
      <c r="IP180" s="31"/>
      <c r="IQ180" s="31"/>
      <c r="IR180" s="31"/>
      <c r="IS180" s="42"/>
      <c r="IT180" s="42"/>
      <c r="IU180" s="42"/>
    </row>
    <row r="181" spans="1:255" ht="13.5" customHeight="1" x14ac:dyDescent="0.2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c r="CO181" s="31"/>
      <c r="CP181" s="31"/>
      <c r="CQ181" s="31"/>
      <c r="CR181" s="31"/>
      <c r="CS181" s="31"/>
      <c r="CT181" s="31"/>
      <c r="CU181" s="31"/>
      <c r="CV181" s="31"/>
      <c r="CW181" s="31"/>
      <c r="CX181" s="31"/>
      <c r="CY181" s="31"/>
      <c r="CZ181" s="31"/>
      <c r="DA181" s="31"/>
      <c r="DB181" s="31"/>
      <c r="DC181" s="31"/>
      <c r="DD181" s="31"/>
      <c r="DE181" s="31"/>
      <c r="DF181" s="31"/>
      <c r="DG181" s="31"/>
      <c r="DH181" s="31"/>
      <c r="DI181" s="31"/>
      <c r="DJ181" s="31"/>
      <c r="DK181" s="31"/>
      <c r="DL181" s="31"/>
      <c r="DM181" s="31"/>
      <c r="DN181" s="31"/>
      <c r="DO181" s="31"/>
      <c r="DP181" s="31"/>
      <c r="DQ181" s="31"/>
      <c r="DR181" s="31"/>
      <c r="DS181" s="31"/>
      <c r="DT181" s="31"/>
      <c r="DU181" s="31"/>
      <c r="DV181" s="31"/>
      <c r="DW181" s="31"/>
      <c r="DX181" s="31"/>
      <c r="DY181" s="31"/>
      <c r="DZ181" s="31"/>
      <c r="EA181" s="31"/>
      <c r="EB181" s="31"/>
      <c r="EC181" s="31"/>
      <c r="ED181" s="31"/>
      <c r="EE181" s="31"/>
      <c r="EF181" s="31"/>
      <c r="EG181" s="31"/>
      <c r="EH181" s="31"/>
      <c r="EI181" s="31"/>
      <c r="EJ181" s="31"/>
      <c r="EK181" s="31"/>
      <c r="EL181" s="31"/>
      <c r="EM181" s="31"/>
      <c r="EN181" s="31"/>
      <c r="EO181" s="31"/>
      <c r="EP181" s="31"/>
      <c r="EQ181" s="31"/>
      <c r="ER181" s="31"/>
      <c r="ES181" s="31"/>
      <c r="ET181" s="31"/>
      <c r="EU181" s="31"/>
      <c r="EV181" s="31"/>
      <c r="EW181" s="31"/>
      <c r="EX181" s="31"/>
      <c r="EY181" s="31"/>
      <c r="EZ181" s="31"/>
      <c r="FA181" s="31"/>
      <c r="FB181" s="31"/>
      <c r="FC181" s="31"/>
      <c r="FD181" s="31"/>
      <c r="FE181" s="31"/>
      <c r="FF181" s="31"/>
      <c r="FG181" s="31"/>
      <c r="FH181" s="31"/>
      <c r="FI181" s="31"/>
      <c r="FJ181" s="31"/>
      <c r="FK181" s="31"/>
      <c r="FL181" s="31"/>
      <c r="FM181" s="31"/>
      <c r="FN181" s="31"/>
      <c r="FO181" s="31"/>
      <c r="FP181" s="31"/>
      <c r="FQ181" s="31"/>
      <c r="FR181" s="31"/>
      <c r="FS181" s="31"/>
      <c r="FT181" s="31"/>
      <c r="FU181" s="31"/>
      <c r="FV181" s="31"/>
      <c r="FW181" s="31"/>
      <c r="FX181" s="31"/>
      <c r="FY181" s="31"/>
      <c r="FZ181" s="31"/>
      <c r="GA181" s="31"/>
      <c r="GB181" s="31"/>
      <c r="GC181" s="31"/>
      <c r="GD181" s="31"/>
      <c r="GE181" s="31"/>
      <c r="GF181" s="31"/>
      <c r="GG181" s="31"/>
      <c r="GH181" s="31"/>
      <c r="GI181" s="31"/>
      <c r="GJ181" s="31"/>
      <c r="GK181" s="31"/>
      <c r="GL181" s="31"/>
      <c r="GM181" s="31"/>
      <c r="GN181" s="31"/>
      <c r="GO181" s="31"/>
      <c r="GP181" s="31"/>
      <c r="GQ181" s="31"/>
      <c r="GR181" s="31"/>
      <c r="GS181" s="31"/>
      <c r="GT181" s="31"/>
      <c r="GU181" s="31"/>
      <c r="GV181" s="31"/>
      <c r="GW181" s="31"/>
      <c r="GX181" s="31"/>
      <c r="GY181" s="31"/>
      <c r="GZ181" s="31"/>
      <c r="HA181" s="31"/>
      <c r="HB181" s="31"/>
      <c r="HC181" s="31"/>
      <c r="HD181" s="31"/>
      <c r="HE181" s="31"/>
      <c r="HF181" s="31"/>
      <c r="HG181" s="31"/>
      <c r="HH181" s="31"/>
      <c r="HI181" s="31"/>
      <c r="HJ181" s="31"/>
      <c r="HK181" s="31"/>
      <c r="HL181" s="31"/>
      <c r="HM181" s="31"/>
      <c r="HN181" s="31"/>
      <c r="HO181" s="31"/>
      <c r="HP181" s="31"/>
      <c r="HQ181" s="31"/>
      <c r="HR181" s="31"/>
      <c r="HS181" s="31"/>
      <c r="HT181" s="31"/>
      <c r="HU181" s="31"/>
      <c r="HV181" s="31"/>
      <c r="HW181" s="31"/>
      <c r="HX181" s="31"/>
      <c r="HY181" s="31"/>
      <c r="HZ181" s="31"/>
      <c r="IA181" s="31"/>
      <c r="IB181" s="31"/>
      <c r="IC181" s="31"/>
      <c r="ID181" s="31"/>
      <c r="IE181" s="31"/>
      <c r="IF181" s="31"/>
      <c r="IG181" s="31"/>
      <c r="IH181" s="31"/>
      <c r="II181" s="31"/>
      <c r="IJ181" s="31"/>
      <c r="IK181" s="31"/>
      <c r="IL181" s="31"/>
      <c r="IM181" s="31"/>
      <c r="IN181" s="31"/>
      <c r="IO181" s="31"/>
      <c r="IP181" s="31"/>
      <c r="IQ181" s="31"/>
      <c r="IR181" s="31"/>
      <c r="IS181" s="42"/>
      <c r="IT181" s="42"/>
      <c r="IU181" s="42"/>
    </row>
    <row r="182" spans="1:255" ht="13.5" customHeight="1" x14ac:dyDescent="0.2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c r="CO182" s="31"/>
      <c r="CP182" s="31"/>
      <c r="CQ182" s="31"/>
      <c r="CR182" s="31"/>
      <c r="CS182" s="31"/>
      <c r="CT182" s="31"/>
      <c r="CU182" s="31"/>
      <c r="CV182" s="31"/>
      <c r="CW182" s="31"/>
      <c r="CX182" s="31"/>
      <c r="CY182" s="31"/>
      <c r="CZ182" s="31"/>
      <c r="DA182" s="31"/>
      <c r="DB182" s="31"/>
      <c r="DC182" s="31"/>
      <c r="DD182" s="31"/>
      <c r="DE182" s="31"/>
      <c r="DF182" s="31"/>
      <c r="DG182" s="31"/>
      <c r="DH182" s="31"/>
      <c r="DI182" s="31"/>
      <c r="DJ182" s="31"/>
      <c r="DK182" s="31"/>
      <c r="DL182" s="31"/>
      <c r="DM182" s="31"/>
      <c r="DN182" s="31"/>
      <c r="DO182" s="31"/>
      <c r="DP182" s="31"/>
      <c r="DQ182" s="31"/>
      <c r="DR182" s="31"/>
      <c r="DS182" s="31"/>
      <c r="DT182" s="31"/>
      <c r="DU182" s="31"/>
      <c r="DV182" s="31"/>
      <c r="DW182" s="31"/>
      <c r="DX182" s="31"/>
      <c r="DY182" s="31"/>
      <c r="DZ182" s="31"/>
      <c r="EA182" s="31"/>
      <c r="EB182" s="31"/>
      <c r="EC182" s="31"/>
      <c r="ED182" s="31"/>
      <c r="EE182" s="31"/>
      <c r="EF182" s="31"/>
      <c r="EG182" s="31"/>
      <c r="EH182" s="31"/>
      <c r="EI182" s="31"/>
      <c r="EJ182" s="31"/>
      <c r="EK182" s="31"/>
      <c r="EL182" s="31"/>
      <c r="EM182" s="31"/>
      <c r="EN182" s="31"/>
      <c r="EO182" s="31"/>
      <c r="EP182" s="31"/>
      <c r="EQ182" s="31"/>
      <c r="ER182" s="31"/>
      <c r="ES182" s="31"/>
      <c r="ET182" s="31"/>
      <c r="EU182" s="31"/>
      <c r="EV182" s="31"/>
      <c r="EW182" s="31"/>
      <c r="EX182" s="31"/>
      <c r="EY182" s="31"/>
      <c r="EZ182" s="31"/>
      <c r="FA182" s="31"/>
      <c r="FB182" s="31"/>
      <c r="FC182" s="31"/>
      <c r="FD182" s="31"/>
      <c r="FE182" s="31"/>
      <c r="FF182" s="31"/>
      <c r="FG182" s="31"/>
      <c r="FH182" s="31"/>
      <c r="FI182" s="31"/>
      <c r="FJ182" s="31"/>
      <c r="FK182" s="31"/>
      <c r="FL182" s="31"/>
      <c r="FM182" s="31"/>
      <c r="FN182" s="31"/>
      <c r="FO182" s="31"/>
      <c r="FP182" s="31"/>
      <c r="FQ182" s="31"/>
      <c r="FR182" s="31"/>
      <c r="FS182" s="31"/>
      <c r="FT182" s="31"/>
      <c r="FU182" s="31"/>
      <c r="FV182" s="31"/>
      <c r="FW182" s="31"/>
      <c r="FX182" s="31"/>
      <c r="FY182" s="31"/>
      <c r="FZ182" s="31"/>
      <c r="GA182" s="31"/>
      <c r="GB182" s="31"/>
      <c r="GC182" s="31"/>
      <c r="GD182" s="31"/>
      <c r="GE182" s="31"/>
      <c r="GF182" s="31"/>
      <c r="GG182" s="31"/>
      <c r="GH182" s="31"/>
      <c r="GI182" s="31"/>
      <c r="GJ182" s="31"/>
      <c r="GK182" s="31"/>
      <c r="GL182" s="31"/>
      <c r="GM182" s="31"/>
      <c r="GN182" s="31"/>
      <c r="GO182" s="31"/>
      <c r="GP182" s="31"/>
      <c r="GQ182" s="31"/>
      <c r="GR182" s="31"/>
      <c r="GS182" s="31"/>
      <c r="GT182" s="31"/>
      <c r="GU182" s="31"/>
      <c r="GV182" s="31"/>
      <c r="GW182" s="31"/>
      <c r="GX182" s="31"/>
      <c r="GY182" s="31"/>
      <c r="GZ182" s="31"/>
      <c r="HA182" s="31"/>
      <c r="HB182" s="31"/>
      <c r="HC182" s="31"/>
      <c r="HD182" s="31"/>
      <c r="HE182" s="31"/>
      <c r="HF182" s="31"/>
      <c r="HG182" s="31"/>
      <c r="HH182" s="31"/>
      <c r="HI182" s="31"/>
      <c r="HJ182" s="31"/>
      <c r="HK182" s="31"/>
      <c r="HL182" s="31"/>
      <c r="HM182" s="31"/>
      <c r="HN182" s="31"/>
      <c r="HO182" s="31"/>
      <c r="HP182" s="31"/>
      <c r="HQ182" s="31"/>
      <c r="HR182" s="31"/>
      <c r="HS182" s="31"/>
      <c r="HT182" s="31"/>
      <c r="HU182" s="31"/>
      <c r="HV182" s="31"/>
      <c r="HW182" s="31"/>
      <c r="HX182" s="31"/>
      <c r="HY182" s="31"/>
      <c r="HZ182" s="31"/>
      <c r="IA182" s="31"/>
      <c r="IB182" s="31"/>
      <c r="IC182" s="31"/>
      <c r="ID182" s="31"/>
      <c r="IE182" s="31"/>
      <c r="IF182" s="31"/>
      <c r="IG182" s="31"/>
      <c r="IH182" s="31"/>
      <c r="II182" s="31"/>
      <c r="IJ182" s="31"/>
      <c r="IK182" s="31"/>
      <c r="IL182" s="31"/>
      <c r="IM182" s="31"/>
      <c r="IN182" s="31"/>
      <c r="IO182" s="31"/>
      <c r="IP182" s="31"/>
      <c r="IQ182" s="31"/>
      <c r="IR182" s="31"/>
      <c r="IS182" s="42"/>
      <c r="IT182" s="42"/>
      <c r="IU182" s="42"/>
    </row>
    <row r="183" spans="1:255" ht="13.5" customHeight="1" x14ac:dyDescent="0.2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c r="CO183" s="31"/>
      <c r="CP183" s="31"/>
      <c r="CQ183" s="31"/>
      <c r="CR183" s="31"/>
      <c r="CS183" s="31"/>
      <c r="CT183" s="31"/>
      <c r="CU183" s="31"/>
      <c r="CV183" s="31"/>
      <c r="CW183" s="31"/>
      <c r="CX183" s="31"/>
      <c r="CY183" s="31"/>
      <c r="CZ183" s="31"/>
      <c r="DA183" s="31"/>
      <c r="DB183" s="31"/>
      <c r="DC183" s="31"/>
      <c r="DD183" s="31"/>
      <c r="DE183" s="31"/>
      <c r="DF183" s="31"/>
      <c r="DG183" s="31"/>
      <c r="DH183" s="31"/>
      <c r="DI183" s="31"/>
      <c r="DJ183" s="31"/>
      <c r="DK183" s="31"/>
      <c r="DL183" s="31"/>
      <c r="DM183" s="31"/>
      <c r="DN183" s="31"/>
      <c r="DO183" s="31"/>
      <c r="DP183" s="31"/>
      <c r="DQ183" s="31"/>
      <c r="DR183" s="31"/>
      <c r="DS183" s="31"/>
      <c r="DT183" s="31"/>
      <c r="DU183" s="31"/>
      <c r="DV183" s="31"/>
      <c r="DW183" s="31"/>
      <c r="DX183" s="31"/>
      <c r="DY183" s="31"/>
      <c r="DZ183" s="31"/>
      <c r="EA183" s="31"/>
      <c r="EB183" s="31"/>
      <c r="EC183" s="31"/>
      <c r="ED183" s="31"/>
      <c r="EE183" s="31"/>
      <c r="EF183" s="31"/>
      <c r="EG183" s="31"/>
      <c r="EH183" s="31"/>
      <c r="EI183" s="31"/>
      <c r="EJ183" s="31"/>
      <c r="EK183" s="31"/>
      <c r="EL183" s="31"/>
      <c r="EM183" s="31"/>
      <c r="EN183" s="31"/>
      <c r="EO183" s="31"/>
      <c r="EP183" s="31"/>
      <c r="EQ183" s="31"/>
      <c r="ER183" s="31"/>
      <c r="ES183" s="31"/>
      <c r="ET183" s="31"/>
      <c r="EU183" s="31"/>
      <c r="EV183" s="31"/>
      <c r="EW183" s="31"/>
      <c r="EX183" s="31"/>
      <c r="EY183" s="31"/>
      <c r="EZ183" s="31"/>
      <c r="FA183" s="31"/>
      <c r="FB183" s="31"/>
      <c r="FC183" s="31"/>
      <c r="FD183" s="31"/>
      <c r="FE183" s="31"/>
      <c r="FF183" s="31"/>
      <c r="FG183" s="31"/>
      <c r="FH183" s="31"/>
      <c r="FI183" s="31"/>
      <c r="FJ183" s="31"/>
      <c r="FK183" s="31"/>
      <c r="FL183" s="31"/>
      <c r="FM183" s="31"/>
      <c r="FN183" s="31"/>
      <c r="FO183" s="31"/>
      <c r="FP183" s="31"/>
      <c r="FQ183" s="31"/>
      <c r="FR183" s="31"/>
      <c r="FS183" s="31"/>
      <c r="FT183" s="31"/>
      <c r="FU183" s="31"/>
      <c r="FV183" s="31"/>
      <c r="FW183" s="31"/>
      <c r="FX183" s="31"/>
      <c r="FY183" s="31"/>
      <c r="FZ183" s="31"/>
      <c r="GA183" s="31"/>
      <c r="GB183" s="31"/>
      <c r="GC183" s="31"/>
      <c r="GD183" s="31"/>
      <c r="GE183" s="31"/>
      <c r="GF183" s="31"/>
      <c r="GG183" s="31"/>
      <c r="GH183" s="31"/>
      <c r="GI183" s="31"/>
      <c r="GJ183" s="31"/>
      <c r="GK183" s="31"/>
      <c r="GL183" s="31"/>
      <c r="GM183" s="31"/>
      <c r="GN183" s="31"/>
      <c r="GO183" s="31"/>
      <c r="GP183" s="31"/>
      <c r="GQ183" s="31"/>
      <c r="GR183" s="31"/>
      <c r="GS183" s="31"/>
      <c r="GT183" s="31"/>
      <c r="GU183" s="31"/>
      <c r="GV183" s="31"/>
      <c r="GW183" s="31"/>
      <c r="GX183" s="31"/>
      <c r="GY183" s="31"/>
      <c r="GZ183" s="31"/>
      <c r="HA183" s="31"/>
      <c r="HB183" s="31"/>
      <c r="HC183" s="31"/>
      <c r="HD183" s="31"/>
      <c r="HE183" s="31"/>
      <c r="HF183" s="31"/>
      <c r="HG183" s="31"/>
      <c r="HH183" s="31"/>
      <c r="HI183" s="31"/>
      <c r="HJ183" s="31"/>
      <c r="HK183" s="31"/>
      <c r="HL183" s="31"/>
      <c r="HM183" s="31"/>
      <c r="HN183" s="31"/>
      <c r="HO183" s="31"/>
      <c r="HP183" s="31"/>
      <c r="HQ183" s="31"/>
      <c r="HR183" s="31"/>
      <c r="HS183" s="31"/>
      <c r="HT183" s="31"/>
      <c r="HU183" s="31"/>
      <c r="HV183" s="31"/>
      <c r="HW183" s="31"/>
      <c r="HX183" s="31"/>
      <c r="HY183" s="31"/>
      <c r="HZ183" s="31"/>
      <c r="IA183" s="31"/>
      <c r="IB183" s="31"/>
      <c r="IC183" s="31"/>
      <c r="ID183" s="31"/>
      <c r="IE183" s="31"/>
      <c r="IF183" s="31"/>
      <c r="IG183" s="31"/>
      <c r="IH183" s="31"/>
      <c r="II183" s="31"/>
      <c r="IJ183" s="31"/>
      <c r="IK183" s="31"/>
      <c r="IL183" s="31"/>
      <c r="IM183" s="31"/>
      <c r="IN183" s="31"/>
      <c r="IO183" s="31"/>
      <c r="IP183" s="31"/>
      <c r="IQ183" s="31"/>
      <c r="IR183" s="31"/>
      <c r="IS183" s="42"/>
      <c r="IT183" s="42"/>
      <c r="IU183" s="42"/>
    </row>
    <row r="184" spans="1:255" ht="13.5" customHeight="1" x14ac:dyDescent="0.2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V184" s="31"/>
      <c r="CW184" s="31"/>
      <c r="CX184" s="31"/>
      <c r="CY184" s="31"/>
      <c r="CZ184" s="31"/>
      <c r="DA184" s="31"/>
      <c r="DB184" s="31"/>
      <c r="DC184" s="31"/>
      <c r="DD184" s="31"/>
      <c r="DE184" s="31"/>
      <c r="DF184" s="31"/>
      <c r="DG184" s="31"/>
      <c r="DH184" s="31"/>
      <c r="DI184" s="31"/>
      <c r="DJ184" s="31"/>
      <c r="DK184" s="31"/>
      <c r="DL184" s="31"/>
      <c r="DM184" s="31"/>
      <c r="DN184" s="31"/>
      <c r="DO184" s="31"/>
      <c r="DP184" s="31"/>
      <c r="DQ184" s="31"/>
      <c r="DR184" s="31"/>
      <c r="DS184" s="31"/>
      <c r="DT184" s="31"/>
      <c r="DU184" s="31"/>
      <c r="DV184" s="31"/>
      <c r="DW184" s="31"/>
      <c r="DX184" s="31"/>
      <c r="DY184" s="31"/>
      <c r="DZ184" s="31"/>
      <c r="EA184" s="31"/>
      <c r="EB184" s="31"/>
      <c r="EC184" s="31"/>
      <c r="ED184" s="31"/>
      <c r="EE184" s="31"/>
      <c r="EF184" s="31"/>
      <c r="EG184" s="31"/>
      <c r="EH184" s="31"/>
      <c r="EI184" s="31"/>
      <c r="EJ184" s="31"/>
      <c r="EK184" s="31"/>
      <c r="EL184" s="31"/>
      <c r="EM184" s="31"/>
      <c r="EN184" s="31"/>
      <c r="EO184" s="31"/>
      <c r="EP184" s="31"/>
      <c r="EQ184" s="31"/>
      <c r="ER184" s="31"/>
      <c r="ES184" s="31"/>
      <c r="ET184" s="31"/>
      <c r="EU184" s="31"/>
      <c r="EV184" s="31"/>
      <c r="EW184" s="31"/>
      <c r="EX184" s="31"/>
      <c r="EY184" s="31"/>
      <c r="EZ184" s="31"/>
      <c r="FA184" s="31"/>
      <c r="FB184" s="31"/>
      <c r="FC184" s="31"/>
      <c r="FD184" s="31"/>
      <c r="FE184" s="31"/>
      <c r="FF184" s="31"/>
      <c r="FG184" s="31"/>
      <c r="FH184" s="31"/>
      <c r="FI184" s="31"/>
      <c r="FJ184" s="31"/>
      <c r="FK184" s="31"/>
      <c r="FL184" s="31"/>
      <c r="FM184" s="31"/>
      <c r="FN184" s="31"/>
      <c r="FO184" s="31"/>
      <c r="FP184" s="31"/>
      <c r="FQ184" s="31"/>
      <c r="FR184" s="31"/>
      <c r="FS184" s="31"/>
      <c r="FT184" s="31"/>
      <c r="FU184" s="31"/>
      <c r="FV184" s="31"/>
      <c r="FW184" s="31"/>
      <c r="FX184" s="31"/>
      <c r="FY184" s="31"/>
      <c r="FZ184" s="31"/>
      <c r="GA184" s="31"/>
      <c r="GB184" s="31"/>
      <c r="GC184" s="31"/>
      <c r="GD184" s="31"/>
      <c r="GE184" s="31"/>
      <c r="GF184" s="31"/>
      <c r="GG184" s="31"/>
      <c r="GH184" s="31"/>
      <c r="GI184" s="31"/>
      <c r="GJ184" s="31"/>
      <c r="GK184" s="31"/>
      <c r="GL184" s="31"/>
      <c r="GM184" s="31"/>
      <c r="GN184" s="31"/>
      <c r="GO184" s="31"/>
      <c r="GP184" s="31"/>
      <c r="GQ184" s="31"/>
      <c r="GR184" s="31"/>
      <c r="GS184" s="31"/>
      <c r="GT184" s="31"/>
      <c r="GU184" s="31"/>
      <c r="GV184" s="31"/>
      <c r="GW184" s="31"/>
      <c r="GX184" s="31"/>
      <c r="GY184" s="31"/>
      <c r="GZ184" s="31"/>
      <c r="HA184" s="31"/>
      <c r="HB184" s="31"/>
      <c r="HC184" s="31"/>
      <c r="HD184" s="31"/>
      <c r="HE184" s="31"/>
      <c r="HF184" s="31"/>
      <c r="HG184" s="31"/>
      <c r="HH184" s="31"/>
      <c r="HI184" s="31"/>
      <c r="HJ184" s="31"/>
      <c r="HK184" s="31"/>
      <c r="HL184" s="31"/>
      <c r="HM184" s="31"/>
      <c r="HN184" s="31"/>
      <c r="HO184" s="31"/>
      <c r="HP184" s="31"/>
      <c r="HQ184" s="31"/>
      <c r="HR184" s="31"/>
      <c r="HS184" s="31"/>
      <c r="HT184" s="31"/>
      <c r="HU184" s="31"/>
      <c r="HV184" s="31"/>
      <c r="HW184" s="31"/>
      <c r="HX184" s="31"/>
      <c r="HY184" s="31"/>
      <c r="HZ184" s="31"/>
      <c r="IA184" s="31"/>
      <c r="IB184" s="31"/>
      <c r="IC184" s="31"/>
      <c r="ID184" s="31"/>
      <c r="IE184" s="31"/>
      <c r="IF184" s="31"/>
      <c r="IG184" s="31"/>
      <c r="IH184" s="31"/>
      <c r="II184" s="31"/>
      <c r="IJ184" s="31"/>
      <c r="IK184" s="31"/>
      <c r="IL184" s="31"/>
      <c r="IM184" s="31"/>
      <c r="IN184" s="31"/>
      <c r="IO184" s="31"/>
      <c r="IP184" s="31"/>
      <c r="IQ184" s="31"/>
      <c r="IR184" s="31"/>
      <c r="IS184" s="42"/>
      <c r="IT184" s="42"/>
      <c r="IU184" s="42"/>
    </row>
    <row r="185" spans="1:255" ht="13.5" customHeight="1" x14ac:dyDescent="0.2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V185" s="31"/>
      <c r="CW185" s="31"/>
      <c r="CX185" s="31"/>
      <c r="CY185" s="31"/>
      <c r="CZ185" s="31"/>
      <c r="DA185" s="31"/>
      <c r="DB185" s="31"/>
      <c r="DC185" s="31"/>
      <c r="DD185" s="31"/>
      <c r="DE185" s="31"/>
      <c r="DF185" s="31"/>
      <c r="DG185" s="31"/>
      <c r="DH185" s="31"/>
      <c r="DI185" s="31"/>
      <c r="DJ185" s="31"/>
      <c r="DK185" s="31"/>
      <c r="DL185" s="31"/>
      <c r="DM185" s="31"/>
      <c r="DN185" s="31"/>
      <c r="DO185" s="31"/>
      <c r="DP185" s="31"/>
      <c r="DQ185" s="31"/>
      <c r="DR185" s="31"/>
      <c r="DS185" s="31"/>
      <c r="DT185" s="31"/>
      <c r="DU185" s="31"/>
      <c r="DV185" s="31"/>
      <c r="DW185" s="31"/>
      <c r="DX185" s="31"/>
      <c r="DY185" s="31"/>
      <c r="DZ185" s="31"/>
      <c r="EA185" s="31"/>
      <c r="EB185" s="31"/>
      <c r="EC185" s="31"/>
      <c r="ED185" s="31"/>
      <c r="EE185" s="31"/>
      <c r="EF185" s="31"/>
      <c r="EG185" s="31"/>
      <c r="EH185" s="31"/>
      <c r="EI185" s="31"/>
      <c r="EJ185" s="31"/>
      <c r="EK185" s="31"/>
      <c r="EL185" s="31"/>
      <c r="EM185" s="31"/>
      <c r="EN185" s="31"/>
      <c r="EO185" s="31"/>
      <c r="EP185" s="31"/>
      <c r="EQ185" s="31"/>
      <c r="ER185" s="31"/>
      <c r="ES185" s="31"/>
      <c r="ET185" s="31"/>
      <c r="EU185" s="31"/>
      <c r="EV185" s="31"/>
      <c r="EW185" s="31"/>
      <c r="EX185" s="31"/>
      <c r="EY185" s="31"/>
      <c r="EZ185" s="31"/>
      <c r="FA185" s="31"/>
      <c r="FB185" s="31"/>
      <c r="FC185" s="31"/>
      <c r="FD185" s="31"/>
      <c r="FE185" s="31"/>
      <c r="FF185" s="31"/>
      <c r="FG185" s="31"/>
      <c r="FH185" s="31"/>
      <c r="FI185" s="31"/>
      <c r="FJ185" s="31"/>
      <c r="FK185" s="31"/>
      <c r="FL185" s="31"/>
      <c r="FM185" s="31"/>
      <c r="FN185" s="31"/>
      <c r="FO185" s="31"/>
      <c r="FP185" s="31"/>
      <c r="FQ185" s="31"/>
      <c r="FR185" s="31"/>
      <c r="FS185" s="31"/>
      <c r="FT185" s="31"/>
      <c r="FU185" s="31"/>
      <c r="FV185" s="31"/>
      <c r="FW185" s="31"/>
      <c r="FX185" s="31"/>
      <c r="FY185" s="31"/>
      <c r="FZ185" s="31"/>
      <c r="GA185" s="31"/>
      <c r="GB185" s="31"/>
      <c r="GC185" s="31"/>
      <c r="GD185" s="31"/>
      <c r="GE185" s="31"/>
      <c r="GF185" s="31"/>
      <c r="GG185" s="31"/>
      <c r="GH185" s="31"/>
      <c r="GI185" s="31"/>
      <c r="GJ185" s="31"/>
      <c r="GK185" s="31"/>
      <c r="GL185" s="31"/>
      <c r="GM185" s="31"/>
      <c r="GN185" s="31"/>
      <c r="GO185" s="31"/>
      <c r="GP185" s="31"/>
      <c r="GQ185" s="31"/>
      <c r="GR185" s="31"/>
      <c r="GS185" s="31"/>
      <c r="GT185" s="31"/>
      <c r="GU185" s="31"/>
      <c r="GV185" s="31"/>
      <c r="GW185" s="31"/>
      <c r="GX185" s="31"/>
      <c r="GY185" s="31"/>
      <c r="GZ185" s="31"/>
      <c r="HA185" s="31"/>
      <c r="HB185" s="31"/>
      <c r="HC185" s="31"/>
      <c r="HD185" s="31"/>
      <c r="HE185" s="31"/>
      <c r="HF185" s="31"/>
      <c r="HG185" s="31"/>
      <c r="HH185" s="31"/>
      <c r="HI185" s="31"/>
      <c r="HJ185" s="31"/>
      <c r="HK185" s="31"/>
      <c r="HL185" s="31"/>
      <c r="HM185" s="31"/>
      <c r="HN185" s="31"/>
      <c r="HO185" s="31"/>
      <c r="HP185" s="31"/>
      <c r="HQ185" s="31"/>
      <c r="HR185" s="31"/>
      <c r="HS185" s="31"/>
      <c r="HT185" s="31"/>
      <c r="HU185" s="31"/>
      <c r="HV185" s="31"/>
      <c r="HW185" s="31"/>
      <c r="HX185" s="31"/>
      <c r="HY185" s="31"/>
      <c r="HZ185" s="31"/>
      <c r="IA185" s="31"/>
      <c r="IB185" s="31"/>
      <c r="IC185" s="31"/>
      <c r="ID185" s="31"/>
      <c r="IE185" s="31"/>
      <c r="IF185" s="31"/>
      <c r="IG185" s="31"/>
      <c r="IH185" s="31"/>
      <c r="II185" s="31"/>
      <c r="IJ185" s="31"/>
      <c r="IK185" s="31"/>
      <c r="IL185" s="31"/>
      <c r="IM185" s="31"/>
      <c r="IN185" s="31"/>
      <c r="IO185" s="31"/>
      <c r="IP185" s="31"/>
      <c r="IQ185" s="31"/>
      <c r="IR185" s="31"/>
      <c r="IS185" s="42"/>
      <c r="IT185" s="42"/>
      <c r="IU185" s="42"/>
    </row>
    <row r="186" spans="1:255" ht="13.5" customHeight="1" x14ac:dyDescent="0.2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V186" s="31"/>
      <c r="CW186" s="31"/>
      <c r="CX186" s="31"/>
      <c r="CY186" s="31"/>
      <c r="CZ186" s="31"/>
      <c r="DA186" s="31"/>
      <c r="DB186" s="31"/>
      <c r="DC186" s="31"/>
      <c r="DD186" s="31"/>
      <c r="DE186" s="31"/>
      <c r="DF186" s="31"/>
      <c r="DG186" s="31"/>
      <c r="DH186" s="31"/>
      <c r="DI186" s="31"/>
      <c r="DJ186" s="31"/>
      <c r="DK186" s="31"/>
      <c r="DL186" s="31"/>
      <c r="DM186" s="31"/>
      <c r="DN186" s="31"/>
      <c r="DO186" s="31"/>
      <c r="DP186" s="31"/>
      <c r="DQ186" s="31"/>
      <c r="DR186" s="31"/>
      <c r="DS186" s="31"/>
      <c r="DT186" s="31"/>
      <c r="DU186" s="31"/>
      <c r="DV186" s="31"/>
      <c r="DW186" s="31"/>
      <c r="DX186" s="31"/>
      <c r="DY186" s="31"/>
      <c r="DZ186" s="31"/>
      <c r="EA186" s="31"/>
      <c r="EB186" s="31"/>
      <c r="EC186" s="31"/>
      <c r="ED186" s="31"/>
      <c r="EE186" s="31"/>
      <c r="EF186" s="31"/>
      <c r="EG186" s="31"/>
      <c r="EH186" s="31"/>
      <c r="EI186" s="31"/>
      <c r="EJ186" s="31"/>
      <c r="EK186" s="31"/>
      <c r="EL186" s="31"/>
      <c r="EM186" s="31"/>
      <c r="EN186" s="31"/>
      <c r="EO186" s="31"/>
      <c r="EP186" s="31"/>
      <c r="EQ186" s="31"/>
      <c r="ER186" s="31"/>
      <c r="ES186" s="31"/>
      <c r="ET186" s="31"/>
      <c r="EU186" s="31"/>
      <c r="EV186" s="31"/>
      <c r="EW186" s="31"/>
      <c r="EX186" s="31"/>
      <c r="EY186" s="31"/>
      <c r="EZ186" s="31"/>
      <c r="FA186" s="31"/>
      <c r="FB186" s="31"/>
      <c r="FC186" s="31"/>
      <c r="FD186" s="31"/>
      <c r="FE186" s="31"/>
      <c r="FF186" s="31"/>
      <c r="FG186" s="31"/>
      <c r="FH186" s="31"/>
      <c r="FI186" s="31"/>
      <c r="FJ186" s="31"/>
      <c r="FK186" s="31"/>
      <c r="FL186" s="31"/>
      <c r="FM186" s="31"/>
      <c r="FN186" s="31"/>
      <c r="FO186" s="31"/>
      <c r="FP186" s="31"/>
      <c r="FQ186" s="31"/>
      <c r="FR186" s="31"/>
      <c r="FS186" s="31"/>
      <c r="FT186" s="31"/>
      <c r="FU186" s="31"/>
      <c r="FV186" s="31"/>
      <c r="FW186" s="31"/>
      <c r="FX186" s="31"/>
      <c r="FY186" s="31"/>
      <c r="FZ186" s="31"/>
      <c r="GA186" s="31"/>
      <c r="GB186" s="31"/>
      <c r="GC186" s="31"/>
      <c r="GD186" s="31"/>
      <c r="GE186" s="31"/>
      <c r="GF186" s="31"/>
      <c r="GG186" s="31"/>
      <c r="GH186" s="31"/>
      <c r="GI186" s="31"/>
      <c r="GJ186" s="31"/>
      <c r="GK186" s="31"/>
      <c r="GL186" s="31"/>
      <c r="GM186" s="31"/>
      <c r="GN186" s="31"/>
      <c r="GO186" s="31"/>
      <c r="GP186" s="31"/>
      <c r="GQ186" s="31"/>
      <c r="GR186" s="31"/>
      <c r="GS186" s="31"/>
      <c r="GT186" s="31"/>
      <c r="GU186" s="31"/>
      <c r="GV186" s="31"/>
      <c r="GW186" s="31"/>
      <c r="GX186" s="31"/>
      <c r="GY186" s="31"/>
      <c r="GZ186" s="31"/>
      <c r="HA186" s="31"/>
      <c r="HB186" s="31"/>
      <c r="HC186" s="31"/>
      <c r="HD186" s="31"/>
      <c r="HE186" s="31"/>
      <c r="HF186" s="31"/>
      <c r="HG186" s="31"/>
      <c r="HH186" s="31"/>
      <c r="HI186" s="31"/>
      <c r="HJ186" s="31"/>
      <c r="HK186" s="31"/>
      <c r="HL186" s="31"/>
      <c r="HM186" s="31"/>
      <c r="HN186" s="31"/>
      <c r="HO186" s="31"/>
      <c r="HP186" s="31"/>
      <c r="HQ186" s="31"/>
      <c r="HR186" s="31"/>
      <c r="HS186" s="31"/>
      <c r="HT186" s="31"/>
      <c r="HU186" s="31"/>
      <c r="HV186" s="31"/>
      <c r="HW186" s="31"/>
      <c r="HX186" s="31"/>
      <c r="HY186" s="31"/>
      <c r="HZ186" s="31"/>
      <c r="IA186" s="31"/>
      <c r="IB186" s="31"/>
      <c r="IC186" s="31"/>
      <c r="ID186" s="31"/>
      <c r="IE186" s="31"/>
      <c r="IF186" s="31"/>
      <c r="IG186" s="31"/>
      <c r="IH186" s="31"/>
      <c r="II186" s="31"/>
      <c r="IJ186" s="31"/>
      <c r="IK186" s="31"/>
      <c r="IL186" s="31"/>
      <c r="IM186" s="31"/>
      <c r="IN186" s="31"/>
      <c r="IO186" s="31"/>
      <c r="IP186" s="31"/>
      <c r="IQ186" s="31"/>
      <c r="IR186" s="31"/>
      <c r="IS186" s="42"/>
      <c r="IT186" s="42"/>
      <c r="IU186" s="42"/>
    </row>
    <row r="187" spans="1:255" ht="13.5" customHeight="1" x14ac:dyDescent="0.2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V187" s="31"/>
      <c r="CW187" s="31"/>
      <c r="CX187" s="31"/>
      <c r="CY187" s="31"/>
      <c r="CZ187" s="31"/>
      <c r="DA187" s="31"/>
      <c r="DB187" s="31"/>
      <c r="DC187" s="31"/>
      <c r="DD187" s="31"/>
      <c r="DE187" s="31"/>
      <c r="DF187" s="31"/>
      <c r="DG187" s="31"/>
      <c r="DH187" s="31"/>
      <c r="DI187" s="31"/>
      <c r="DJ187" s="31"/>
      <c r="DK187" s="31"/>
      <c r="DL187" s="31"/>
      <c r="DM187" s="31"/>
      <c r="DN187" s="31"/>
      <c r="DO187" s="31"/>
      <c r="DP187" s="31"/>
      <c r="DQ187" s="31"/>
      <c r="DR187" s="31"/>
      <c r="DS187" s="31"/>
      <c r="DT187" s="31"/>
      <c r="DU187" s="31"/>
      <c r="DV187" s="31"/>
      <c r="DW187" s="31"/>
      <c r="DX187" s="31"/>
      <c r="DY187" s="31"/>
      <c r="DZ187" s="31"/>
      <c r="EA187" s="31"/>
      <c r="EB187" s="31"/>
      <c r="EC187" s="31"/>
      <c r="ED187" s="31"/>
      <c r="EE187" s="31"/>
      <c r="EF187" s="31"/>
      <c r="EG187" s="31"/>
      <c r="EH187" s="31"/>
      <c r="EI187" s="31"/>
      <c r="EJ187" s="31"/>
      <c r="EK187" s="31"/>
      <c r="EL187" s="31"/>
      <c r="EM187" s="31"/>
      <c r="EN187" s="31"/>
      <c r="EO187" s="31"/>
      <c r="EP187" s="31"/>
      <c r="EQ187" s="31"/>
      <c r="ER187" s="31"/>
      <c r="ES187" s="31"/>
      <c r="ET187" s="31"/>
      <c r="EU187" s="31"/>
      <c r="EV187" s="31"/>
      <c r="EW187" s="31"/>
      <c r="EX187" s="31"/>
      <c r="EY187" s="31"/>
      <c r="EZ187" s="31"/>
      <c r="FA187" s="31"/>
      <c r="FB187" s="31"/>
      <c r="FC187" s="31"/>
      <c r="FD187" s="31"/>
      <c r="FE187" s="31"/>
      <c r="FF187" s="31"/>
      <c r="FG187" s="31"/>
      <c r="FH187" s="31"/>
      <c r="FI187" s="31"/>
      <c r="FJ187" s="31"/>
      <c r="FK187" s="31"/>
      <c r="FL187" s="31"/>
      <c r="FM187" s="31"/>
      <c r="FN187" s="31"/>
      <c r="FO187" s="31"/>
      <c r="FP187" s="31"/>
      <c r="FQ187" s="31"/>
      <c r="FR187" s="31"/>
      <c r="FS187" s="31"/>
      <c r="FT187" s="31"/>
      <c r="FU187" s="31"/>
      <c r="FV187" s="31"/>
      <c r="FW187" s="31"/>
      <c r="FX187" s="31"/>
      <c r="FY187" s="31"/>
      <c r="FZ187" s="31"/>
      <c r="GA187" s="31"/>
      <c r="GB187" s="31"/>
      <c r="GC187" s="31"/>
      <c r="GD187" s="31"/>
      <c r="GE187" s="31"/>
      <c r="GF187" s="31"/>
      <c r="GG187" s="31"/>
      <c r="GH187" s="31"/>
      <c r="GI187" s="31"/>
      <c r="GJ187" s="31"/>
      <c r="GK187" s="31"/>
      <c r="GL187" s="31"/>
      <c r="GM187" s="31"/>
      <c r="GN187" s="31"/>
      <c r="GO187" s="31"/>
      <c r="GP187" s="31"/>
      <c r="GQ187" s="31"/>
      <c r="GR187" s="31"/>
      <c r="GS187" s="31"/>
      <c r="GT187" s="31"/>
      <c r="GU187" s="31"/>
      <c r="GV187" s="31"/>
      <c r="GW187" s="31"/>
      <c r="GX187" s="31"/>
      <c r="GY187" s="31"/>
      <c r="GZ187" s="31"/>
      <c r="HA187" s="31"/>
      <c r="HB187" s="31"/>
      <c r="HC187" s="31"/>
      <c r="HD187" s="31"/>
      <c r="HE187" s="31"/>
      <c r="HF187" s="31"/>
      <c r="HG187" s="31"/>
      <c r="HH187" s="31"/>
      <c r="HI187" s="31"/>
      <c r="HJ187" s="31"/>
      <c r="HK187" s="31"/>
      <c r="HL187" s="31"/>
      <c r="HM187" s="31"/>
      <c r="HN187" s="31"/>
      <c r="HO187" s="31"/>
      <c r="HP187" s="31"/>
      <c r="HQ187" s="31"/>
      <c r="HR187" s="31"/>
      <c r="HS187" s="31"/>
      <c r="HT187" s="31"/>
      <c r="HU187" s="31"/>
      <c r="HV187" s="31"/>
      <c r="HW187" s="31"/>
      <c r="HX187" s="31"/>
      <c r="HY187" s="31"/>
      <c r="HZ187" s="31"/>
      <c r="IA187" s="31"/>
      <c r="IB187" s="31"/>
      <c r="IC187" s="31"/>
      <c r="ID187" s="31"/>
      <c r="IE187" s="31"/>
      <c r="IF187" s="31"/>
      <c r="IG187" s="31"/>
      <c r="IH187" s="31"/>
      <c r="II187" s="31"/>
      <c r="IJ187" s="31"/>
      <c r="IK187" s="31"/>
      <c r="IL187" s="31"/>
      <c r="IM187" s="31"/>
      <c r="IN187" s="31"/>
      <c r="IO187" s="31"/>
      <c r="IP187" s="31"/>
      <c r="IQ187" s="31"/>
      <c r="IR187" s="31"/>
      <c r="IS187" s="42"/>
      <c r="IT187" s="42"/>
      <c r="IU187" s="42"/>
    </row>
    <row r="188" spans="1:255" ht="13.5" customHeight="1" x14ac:dyDescent="0.2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c r="CT188" s="31"/>
      <c r="CU188" s="31"/>
      <c r="CV188" s="31"/>
      <c r="CW188" s="31"/>
      <c r="CX188" s="31"/>
      <c r="CY188" s="31"/>
      <c r="CZ188" s="31"/>
      <c r="DA188" s="31"/>
      <c r="DB188" s="31"/>
      <c r="DC188" s="31"/>
      <c r="DD188" s="31"/>
      <c r="DE188" s="31"/>
      <c r="DF188" s="31"/>
      <c r="DG188" s="31"/>
      <c r="DH188" s="31"/>
      <c r="DI188" s="31"/>
      <c r="DJ188" s="31"/>
      <c r="DK188" s="31"/>
      <c r="DL188" s="31"/>
      <c r="DM188" s="31"/>
      <c r="DN188" s="31"/>
      <c r="DO188" s="31"/>
      <c r="DP188" s="31"/>
      <c r="DQ188" s="31"/>
      <c r="DR188" s="31"/>
      <c r="DS188" s="31"/>
      <c r="DT188" s="31"/>
      <c r="DU188" s="31"/>
      <c r="DV188" s="31"/>
      <c r="DW188" s="31"/>
      <c r="DX188" s="31"/>
      <c r="DY188" s="31"/>
      <c r="DZ188" s="31"/>
      <c r="EA188" s="31"/>
      <c r="EB188" s="31"/>
      <c r="EC188" s="31"/>
      <c r="ED188" s="31"/>
      <c r="EE188" s="31"/>
      <c r="EF188" s="31"/>
      <c r="EG188" s="31"/>
      <c r="EH188" s="31"/>
      <c r="EI188" s="31"/>
      <c r="EJ188" s="31"/>
      <c r="EK188" s="31"/>
      <c r="EL188" s="31"/>
      <c r="EM188" s="31"/>
      <c r="EN188" s="31"/>
      <c r="EO188" s="31"/>
      <c r="EP188" s="31"/>
      <c r="EQ188" s="31"/>
      <c r="ER188" s="31"/>
      <c r="ES188" s="31"/>
      <c r="ET188" s="31"/>
      <c r="EU188" s="31"/>
      <c r="EV188" s="31"/>
      <c r="EW188" s="31"/>
      <c r="EX188" s="31"/>
      <c r="EY188" s="31"/>
      <c r="EZ188" s="31"/>
      <c r="FA188" s="31"/>
      <c r="FB188" s="31"/>
      <c r="FC188" s="31"/>
      <c r="FD188" s="31"/>
      <c r="FE188" s="31"/>
      <c r="FF188" s="31"/>
      <c r="FG188" s="31"/>
      <c r="FH188" s="31"/>
      <c r="FI188" s="31"/>
      <c r="FJ188" s="31"/>
      <c r="FK188" s="31"/>
      <c r="FL188" s="31"/>
      <c r="FM188" s="31"/>
      <c r="FN188" s="31"/>
      <c r="FO188" s="31"/>
      <c r="FP188" s="31"/>
      <c r="FQ188" s="31"/>
      <c r="FR188" s="31"/>
      <c r="FS188" s="31"/>
      <c r="FT188" s="31"/>
      <c r="FU188" s="31"/>
      <c r="FV188" s="31"/>
      <c r="FW188" s="31"/>
      <c r="FX188" s="31"/>
      <c r="FY188" s="31"/>
      <c r="FZ188" s="31"/>
      <c r="GA188" s="31"/>
      <c r="GB188" s="31"/>
      <c r="GC188" s="31"/>
      <c r="GD188" s="31"/>
      <c r="GE188" s="31"/>
      <c r="GF188" s="31"/>
      <c r="GG188" s="31"/>
      <c r="GH188" s="31"/>
      <c r="GI188" s="31"/>
      <c r="GJ188" s="31"/>
      <c r="GK188" s="31"/>
      <c r="GL188" s="31"/>
      <c r="GM188" s="31"/>
      <c r="GN188" s="31"/>
      <c r="GO188" s="31"/>
      <c r="GP188" s="31"/>
      <c r="GQ188" s="31"/>
      <c r="GR188" s="31"/>
      <c r="GS188" s="31"/>
      <c r="GT188" s="31"/>
      <c r="GU188" s="31"/>
      <c r="GV188" s="31"/>
      <c r="GW188" s="31"/>
      <c r="GX188" s="31"/>
      <c r="GY188" s="31"/>
      <c r="GZ188" s="31"/>
      <c r="HA188" s="31"/>
      <c r="HB188" s="31"/>
      <c r="HC188" s="31"/>
      <c r="HD188" s="31"/>
      <c r="HE188" s="31"/>
      <c r="HF188" s="31"/>
      <c r="HG188" s="31"/>
      <c r="HH188" s="31"/>
      <c r="HI188" s="31"/>
      <c r="HJ188" s="31"/>
      <c r="HK188" s="31"/>
      <c r="HL188" s="31"/>
      <c r="HM188" s="31"/>
      <c r="HN188" s="31"/>
      <c r="HO188" s="31"/>
      <c r="HP188" s="31"/>
      <c r="HQ188" s="31"/>
      <c r="HR188" s="31"/>
      <c r="HS188" s="31"/>
      <c r="HT188" s="31"/>
      <c r="HU188" s="31"/>
      <c r="HV188" s="31"/>
      <c r="HW188" s="31"/>
      <c r="HX188" s="31"/>
      <c r="HY188" s="31"/>
      <c r="HZ188" s="31"/>
      <c r="IA188" s="31"/>
      <c r="IB188" s="31"/>
      <c r="IC188" s="31"/>
      <c r="ID188" s="31"/>
      <c r="IE188" s="31"/>
      <c r="IF188" s="31"/>
      <c r="IG188" s="31"/>
      <c r="IH188" s="31"/>
      <c r="II188" s="31"/>
      <c r="IJ188" s="31"/>
      <c r="IK188" s="31"/>
      <c r="IL188" s="31"/>
      <c r="IM188" s="31"/>
      <c r="IN188" s="31"/>
      <c r="IO188" s="31"/>
      <c r="IP188" s="31"/>
      <c r="IQ188" s="31"/>
      <c r="IR188" s="31"/>
      <c r="IS188" s="42"/>
      <c r="IT188" s="42"/>
      <c r="IU188" s="42"/>
    </row>
    <row r="189" spans="1:255" ht="13.5" customHeight="1" x14ac:dyDescent="0.2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c r="CT189" s="31"/>
      <c r="CU189" s="31"/>
      <c r="CV189" s="31"/>
      <c r="CW189" s="31"/>
      <c r="CX189" s="31"/>
      <c r="CY189" s="31"/>
      <c r="CZ189" s="31"/>
      <c r="DA189" s="31"/>
      <c r="DB189" s="31"/>
      <c r="DC189" s="31"/>
      <c r="DD189" s="31"/>
      <c r="DE189" s="31"/>
      <c r="DF189" s="31"/>
      <c r="DG189" s="31"/>
      <c r="DH189" s="31"/>
      <c r="DI189" s="31"/>
      <c r="DJ189" s="31"/>
      <c r="DK189" s="31"/>
      <c r="DL189" s="31"/>
      <c r="DM189" s="31"/>
      <c r="DN189" s="31"/>
      <c r="DO189" s="31"/>
      <c r="DP189" s="31"/>
      <c r="DQ189" s="31"/>
      <c r="DR189" s="31"/>
      <c r="DS189" s="31"/>
      <c r="DT189" s="31"/>
      <c r="DU189" s="31"/>
      <c r="DV189" s="31"/>
      <c r="DW189" s="31"/>
      <c r="DX189" s="31"/>
      <c r="DY189" s="31"/>
      <c r="DZ189" s="31"/>
      <c r="EA189" s="31"/>
      <c r="EB189" s="31"/>
      <c r="EC189" s="31"/>
      <c r="ED189" s="31"/>
      <c r="EE189" s="31"/>
      <c r="EF189" s="31"/>
      <c r="EG189" s="31"/>
      <c r="EH189" s="31"/>
      <c r="EI189" s="31"/>
      <c r="EJ189" s="31"/>
      <c r="EK189" s="31"/>
      <c r="EL189" s="31"/>
      <c r="EM189" s="31"/>
      <c r="EN189" s="31"/>
      <c r="EO189" s="31"/>
      <c r="EP189" s="31"/>
      <c r="EQ189" s="31"/>
      <c r="ER189" s="31"/>
      <c r="ES189" s="31"/>
      <c r="ET189" s="31"/>
      <c r="EU189" s="31"/>
      <c r="EV189" s="31"/>
      <c r="EW189" s="31"/>
      <c r="EX189" s="31"/>
      <c r="EY189" s="31"/>
      <c r="EZ189" s="31"/>
      <c r="FA189" s="31"/>
      <c r="FB189" s="31"/>
      <c r="FC189" s="31"/>
      <c r="FD189" s="31"/>
      <c r="FE189" s="31"/>
      <c r="FF189" s="31"/>
      <c r="FG189" s="31"/>
      <c r="FH189" s="31"/>
      <c r="FI189" s="31"/>
      <c r="FJ189" s="31"/>
      <c r="FK189" s="31"/>
      <c r="FL189" s="31"/>
      <c r="FM189" s="31"/>
      <c r="FN189" s="31"/>
      <c r="FO189" s="31"/>
      <c r="FP189" s="31"/>
      <c r="FQ189" s="31"/>
      <c r="FR189" s="31"/>
      <c r="FS189" s="31"/>
      <c r="FT189" s="31"/>
      <c r="FU189" s="31"/>
      <c r="FV189" s="31"/>
      <c r="FW189" s="31"/>
      <c r="FX189" s="31"/>
      <c r="FY189" s="31"/>
      <c r="FZ189" s="31"/>
      <c r="GA189" s="31"/>
      <c r="GB189" s="31"/>
      <c r="GC189" s="31"/>
      <c r="GD189" s="31"/>
      <c r="GE189" s="31"/>
      <c r="GF189" s="31"/>
      <c r="GG189" s="31"/>
      <c r="GH189" s="31"/>
      <c r="GI189" s="31"/>
      <c r="GJ189" s="31"/>
      <c r="GK189" s="31"/>
      <c r="GL189" s="31"/>
      <c r="GM189" s="31"/>
      <c r="GN189" s="31"/>
      <c r="GO189" s="31"/>
      <c r="GP189" s="31"/>
      <c r="GQ189" s="31"/>
      <c r="GR189" s="31"/>
      <c r="GS189" s="31"/>
      <c r="GT189" s="31"/>
      <c r="GU189" s="31"/>
      <c r="GV189" s="31"/>
      <c r="GW189" s="31"/>
      <c r="GX189" s="31"/>
      <c r="GY189" s="31"/>
      <c r="GZ189" s="31"/>
      <c r="HA189" s="31"/>
      <c r="HB189" s="31"/>
      <c r="HC189" s="31"/>
      <c r="HD189" s="31"/>
      <c r="HE189" s="31"/>
      <c r="HF189" s="31"/>
      <c r="HG189" s="31"/>
      <c r="HH189" s="31"/>
      <c r="HI189" s="31"/>
      <c r="HJ189" s="31"/>
      <c r="HK189" s="31"/>
      <c r="HL189" s="31"/>
      <c r="HM189" s="31"/>
      <c r="HN189" s="31"/>
      <c r="HO189" s="31"/>
      <c r="HP189" s="31"/>
      <c r="HQ189" s="31"/>
      <c r="HR189" s="31"/>
      <c r="HS189" s="31"/>
      <c r="HT189" s="31"/>
      <c r="HU189" s="31"/>
      <c r="HV189" s="31"/>
      <c r="HW189" s="31"/>
      <c r="HX189" s="31"/>
      <c r="HY189" s="31"/>
      <c r="HZ189" s="31"/>
      <c r="IA189" s="31"/>
      <c r="IB189" s="31"/>
      <c r="IC189" s="31"/>
      <c r="ID189" s="31"/>
      <c r="IE189" s="31"/>
      <c r="IF189" s="31"/>
      <c r="IG189" s="31"/>
      <c r="IH189" s="31"/>
      <c r="II189" s="31"/>
      <c r="IJ189" s="31"/>
      <c r="IK189" s="31"/>
      <c r="IL189" s="31"/>
      <c r="IM189" s="31"/>
      <c r="IN189" s="31"/>
      <c r="IO189" s="31"/>
      <c r="IP189" s="31"/>
      <c r="IQ189" s="31"/>
      <c r="IR189" s="31"/>
      <c r="IS189" s="42"/>
      <c r="IT189" s="42"/>
      <c r="IU189" s="42"/>
    </row>
    <row r="190" spans="1:255" ht="13.5" customHeight="1" x14ac:dyDescent="0.2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c r="CT190" s="31"/>
      <c r="CU190" s="31"/>
      <c r="CV190" s="31"/>
      <c r="CW190" s="31"/>
      <c r="CX190" s="31"/>
      <c r="CY190" s="31"/>
      <c r="CZ190" s="31"/>
      <c r="DA190" s="31"/>
      <c r="DB190" s="31"/>
      <c r="DC190" s="31"/>
      <c r="DD190" s="31"/>
      <c r="DE190" s="31"/>
      <c r="DF190" s="31"/>
      <c r="DG190" s="31"/>
      <c r="DH190" s="31"/>
      <c r="DI190" s="31"/>
      <c r="DJ190" s="31"/>
      <c r="DK190" s="31"/>
      <c r="DL190" s="31"/>
      <c r="DM190" s="31"/>
      <c r="DN190" s="31"/>
      <c r="DO190" s="31"/>
      <c r="DP190" s="31"/>
      <c r="DQ190" s="31"/>
      <c r="DR190" s="31"/>
      <c r="DS190" s="31"/>
      <c r="DT190" s="31"/>
      <c r="DU190" s="31"/>
      <c r="DV190" s="31"/>
      <c r="DW190" s="31"/>
      <c r="DX190" s="31"/>
      <c r="DY190" s="31"/>
      <c r="DZ190" s="31"/>
      <c r="EA190" s="31"/>
      <c r="EB190" s="31"/>
      <c r="EC190" s="31"/>
      <c r="ED190" s="31"/>
      <c r="EE190" s="31"/>
      <c r="EF190" s="31"/>
      <c r="EG190" s="31"/>
      <c r="EH190" s="31"/>
      <c r="EI190" s="31"/>
      <c r="EJ190" s="31"/>
      <c r="EK190" s="31"/>
      <c r="EL190" s="31"/>
      <c r="EM190" s="31"/>
      <c r="EN190" s="31"/>
      <c r="EO190" s="31"/>
      <c r="EP190" s="31"/>
      <c r="EQ190" s="31"/>
      <c r="ER190" s="31"/>
      <c r="ES190" s="31"/>
      <c r="ET190" s="31"/>
      <c r="EU190" s="31"/>
      <c r="EV190" s="31"/>
      <c r="EW190" s="31"/>
      <c r="EX190" s="31"/>
      <c r="EY190" s="31"/>
      <c r="EZ190" s="31"/>
      <c r="FA190" s="31"/>
      <c r="FB190" s="31"/>
      <c r="FC190" s="31"/>
      <c r="FD190" s="31"/>
      <c r="FE190" s="31"/>
      <c r="FF190" s="31"/>
      <c r="FG190" s="31"/>
      <c r="FH190" s="31"/>
      <c r="FI190" s="31"/>
      <c r="FJ190" s="31"/>
      <c r="FK190" s="31"/>
      <c r="FL190" s="31"/>
      <c r="FM190" s="31"/>
      <c r="FN190" s="31"/>
      <c r="FO190" s="31"/>
      <c r="FP190" s="31"/>
      <c r="FQ190" s="31"/>
      <c r="FR190" s="31"/>
      <c r="FS190" s="31"/>
      <c r="FT190" s="31"/>
      <c r="FU190" s="31"/>
      <c r="FV190" s="31"/>
      <c r="FW190" s="31"/>
      <c r="FX190" s="31"/>
      <c r="FY190" s="31"/>
      <c r="FZ190" s="31"/>
      <c r="GA190" s="31"/>
      <c r="GB190" s="31"/>
      <c r="GC190" s="31"/>
      <c r="GD190" s="31"/>
      <c r="GE190" s="31"/>
      <c r="GF190" s="31"/>
      <c r="GG190" s="31"/>
      <c r="GH190" s="31"/>
      <c r="GI190" s="31"/>
      <c r="GJ190" s="31"/>
      <c r="GK190" s="31"/>
      <c r="GL190" s="31"/>
      <c r="GM190" s="31"/>
      <c r="GN190" s="31"/>
      <c r="GO190" s="31"/>
      <c r="GP190" s="31"/>
      <c r="GQ190" s="31"/>
      <c r="GR190" s="31"/>
      <c r="GS190" s="31"/>
      <c r="GT190" s="31"/>
      <c r="GU190" s="31"/>
      <c r="GV190" s="31"/>
      <c r="GW190" s="31"/>
      <c r="GX190" s="31"/>
      <c r="GY190" s="31"/>
      <c r="GZ190" s="31"/>
      <c r="HA190" s="31"/>
      <c r="HB190" s="31"/>
      <c r="HC190" s="31"/>
      <c r="HD190" s="31"/>
      <c r="HE190" s="31"/>
      <c r="HF190" s="31"/>
      <c r="HG190" s="31"/>
      <c r="HH190" s="31"/>
      <c r="HI190" s="31"/>
      <c r="HJ190" s="31"/>
      <c r="HK190" s="31"/>
      <c r="HL190" s="31"/>
      <c r="HM190" s="31"/>
      <c r="HN190" s="31"/>
      <c r="HO190" s="31"/>
      <c r="HP190" s="31"/>
      <c r="HQ190" s="31"/>
      <c r="HR190" s="31"/>
      <c r="HS190" s="31"/>
      <c r="HT190" s="31"/>
      <c r="HU190" s="31"/>
      <c r="HV190" s="31"/>
      <c r="HW190" s="31"/>
      <c r="HX190" s="31"/>
      <c r="HY190" s="31"/>
      <c r="HZ190" s="31"/>
      <c r="IA190" s="31"/>
      <c r="IB190" s="31"/>
      <c r="IC190" s="31"/>
      <c r="ID190" s="31"/>
      <c r="IE190" s="31"/>
      <c r="IF190" s="31"/>
      <c r="IG190" s="31"/>
      <c r="IH190" s="31"/>
      <c r="II190" s="31"/>
      <c r="IJ190" s="31"/>
      <c r="IK190" s="31"/>
      <c r="IL190" s="31"/>
      <c r="IM190" s="31"/>
      <c r="IN190" s="31"/>
      <c r="IO190" s="31"/>
      <c r="IP190" s="31"/>
      <c r="IQ190" s="31"/>
      <c r="IR190" s="31"/>
      <c r="IS190" s="42"/>
      <c r="IT190" s="42"/>
      <c r="IU190" s="42"/>
    </row>
    <row r="191" spans="1:255" ht="13.5" customHeight="1" x14ac:dyDescent="0.2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c r="CT191" s="31"/>
      <c r="CU191" s="31"/>
      <c r="CV191" s="31"/>
      <c r="CW191" s="31"/>
      <c r="CX191" s="31"/>
      <c r="CY191" s="31"/>
      <c r="CZ191" s="31"/>
      <c r="DA191" s="31"/>
      <c r="DB191" s="31"/>
      <c r="DC191" s="31"/>
      <c r="DD191" s="31"/>
      <c r="DE191" s="31"/>
      <c r="DF191" s="31"/>
      <c r="DG191" s="31"/>
      <c r="DH191" s="31"/>
      <c r="DI191" s="31"/>
      <c r="DJ191" s="31"/>
      <c r="DK191" s="31"/>
      <c r="DL191" s="31"/>
      <c r="DM191" s="31"/>
      <c r="DN191" s="31"/>
      <c r="DO191" s="31"/>
      <c r="DP191" s="31"/>
      <c r="DQ191" s="31"/>
      <c r="DR191" s="31"/>
      <c r="DS191" s="31"/>
      <c r="DT191" s="31"/>
      <c r="DU191" s="31"/>
      <c r="DV191" s="31"/>
      <c r="DW191" s="31"/>
      <c r="DX191" s="31"/>
      <c r="DY191" s="31"/>
      <c r="DZ191" s="31"/>
      <c r="EA191" s="31"/>
      <c r="EB191" s="31"/>
      <c r="EC191" s="31"/>
      <c r="ED191" s="31"/>
      <c r="EE191" s="31"/>
      <c r="EF191" s="31"/>
      <c r="EG191" s="31"/>
      <c r="EH191" s="31"/>
      <c r="EI191" s="31"/>
      <c r="EJ191" s="31"/>
      <c r="EK191" s="31"/>
      <c r="EL191" s="31"/>
      <c r="EM191" s="31"/>
      <c r="EN191" s="31"/>
      <c r="EO191" s="31"/>
      <c r="EP191" s="31"/>
      <c r="EQ191" s="31"/>
      <c r="ER191" s="31"/>
      <c r="ES191" s="31"/>
      <c r="ET191" s="31"/>
      <c r="EU191" s="31"/>
      <c r="EV191" s="31"/>
      <c r="EW191" s="31"/>
      <c r="EX191" s="31"/>
      <c r="EY191" s="31"/>
      <c r="EZ191" s="31"/>
      <c r="FA191" s="31"/>
      <c r="FB191" s="31"/>
      <c r="FC191" s="31"/>
      <c r="FD191" s="31"/>
      <c r="FE191" s="31"/>
      <c r="FF191" s="31"/>
      <c r="FG191" s="31"/>
      <c r="FH191" s="31"/>
      <c r="FI191" s="31"/>
      <c r="FJ191" s="31"/>
      <c r="FK191" s="31"/>
      <c r="FL191" s="31"/>
      <c r="FM191" s="31"/>
      <c r="FN191" s="31"/>
      <c r="FO191" s="31"/>
      <c r="FP191" s="31"/>
      <c r="FQ191" s="31"/>
      <c r="FR191" s="31"/>
      <c r="FS191" s="31"/>
      <c r="FT191" s="31"/>
      <c r="FU191" s="31"/>
      <c r="FV191" s="31"/>
      <c r="FW191" s="31"/>
      <c r="FX191" s="31"/>
      <c r="FY191" s="31"/>
      <c r="FZ191" s="31"/>
      <c r="GA191" s="31"/>
      <c r="GB191" s="31"/>
      <c r="GC191" s="31"/>
      <c r="GD191" s="31"/>
      <c r="GE191" s="31"/>
      <c r="GF191" s="31"/>
      <c r="GG191" s="31"/>
      <c r="GH191" s="31"/>
      <c r="GI191" s="31"/>
      <c r="GJ191" s="31"/>
      <c r="GK191" s="31"/>
      <c r="GL191" s="31"/>
      <c r="GM191" s="31"/>
      <c r="GN191" s="31"/>
      <c r="GO191" s="31"/>
      <c r="GP191" s="31"/>
      <c r="GQ191" s="31"/>
      <c r="GR191" s="31"/>
      <c r="GS191" s="31"/>
      <c r="GT191" s="31"/>
      <c r="GU191" s="31"/>
      <c r="GV191" s="31"/>
      <c r="GW191" s="31"/>
      <c r="GX191" s="31"/>
      <c r="GY191" s="31"/>
      <c r="GZ191" s="31"/>
      <c r="HA191" s="31"/>
      <c r="HB191" s="31"/>
      <c r="HC191" s="31"/>
      <c r="HD191" s="31"/>
      <c r="HE191" s="31"/>
      <c r="HF191" s="31"/>
      <c r="HG191" s="31"/>
      <c r="HH191" s="31"/>
      <c r="HI191" s="31"/>
      <c r="HJ191" s="31"/>
      <c r="HK191" s="31"/>
      <c r="HL191" s="31"/>
      <c r="HM191" s="31"/>
      <c r="HN191" s="31"/>
      <c r="HO191" s="31"/>
      <c r="HP191" s="31"/>
      <c r="HQ191" s="31"/>
      <c r="HR191" s="31"/>
      <c r="HS191" s="31"/>
      <c r="HT191" s="31"/>
      <c r="HU191" s="31"/>
      <c r="HV191" s="31"/>
      <c r="HW191" s="31"/>
      <c r="HX191" s="31"/>
      <c r="HY191" s="31"/>
      <c r="HZ191" s="31"/>
      <c r="IA191" s="31"/>
      <c r="IB191" s="31"/>
      <c r="IC191" s="31"/>
      <c r="ID191" s="31"/>
      <c r="IE191" s="31"/>
      <c r="IF191" s="31"/>
      <c r="IG191" s="31"/>
      <c r="IH191" s="31"/>
      <c r="II191" s="31"/>
      <c r="IJ191" s="31"/>
      <c r="IK191" s="31"/>
      <c r="IL191" s="31"/>
      <c r="IM191" s="31"/>
      <c r="IN191" s="31"/>
      <c r="IO191" s="31"/>
      <c r="IP191" s="31"/>
      <c r="IQ191" s="31"/>
      <c r="IR191" s="31"/>
      <c r="IS191" s="42"/>
      <c r="IT191" s="42"/>
      <c r="IU191" s="42"/>
    </row>
    <row r="192" spans="1:255" ht="13.5" customHeight="1" x14ac:dyDescent="0.2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c r="CT192" s="31"/>
      <c r="CU192" s="31"/>
      <c r="CV192" s="31"/>
      <c r="CW192" s="31"/>
      <c r="CX192" s="31"/>
      <c r="CY192" s="31"/>
      <c r="CZ192" s="31"/>
      <c r="DA192" s="31"/>
      <c r="DB192" s="31"/>
      <c r="DC192" s="31"/>
      <c r="DD192" s="31"/>
      <c r="DE192" s="31"/>
      <c r="DF192" s="31"/>
      <c r="DG192" s="31"/>
      <c r="DH192" s="31"/>
      <c r="DI192" s="31"/>
      <c r="DJ192" s="31"/>
      <c r="DK192" s="31"/>
      <c r="DL192" s="31"/>
      <c r="DM192" s="31"/>
      <c r="DN192" s="31"/>
      <c r="DO192" s="31"/>
      <c r="DP192" s="31"/>
      <c r="DQ192" s="31"/>
      <c r="DR192" s="31"/>
      <c r="DS192" s="31"/>
      <c r="DT192" s="31"/>
      <c r="DU192" s="31"/>
      <c r="DV192" s="31"/>
      <c r="DW192" s="31"/>
      <c r="DX192" s="31"/>
      <c r="DY192" s="31"/>
      <c r="DZ192" s="31"/>
      <c r="EA192" s="31"/>
      <c r="EB192" s="31"/>
      <c r="EC192" s="31"/>
      <c r="ED192" s="31"/>
      <c r="EE192" s="31"/>
      <c r="EF192" s="31"/>
      <c r="EG192" s="31"/>
      <c r="EH192" s="31"/>
      <c r="EI192" s="31"/>
      <c r="EJ192" s="31"/>
      <c r="EK192" s="31"/>
      <c r="EL192" s="31"/>
      <c r="EM192" s="31"/>
      <c r="EN192" s="31"/>
      <c r="EO192" s="31"/>
      <c r="EP192" s="31"/>
      <c r="EQ192" s="31"/>
      <c r="ER192" s="31"/>
      <c r="ES192" s="31"/>
      <c r="ET192" s="31"/>
      <c r="EU192" s="31"/>
      <c r="EV192" s="31"/>
      <c r="EW192" s="31"/>
      <c r="EX192" s="31"/>
      <c r="EY192" s="31"/>
      <c r="EZ192" s="31"/>
      <c r="FA192" s="31"/>
      <c r="FB192" s="31"/>
      <c r="FC192" s="31"/>
      <c r="FD192" s="31"/>
      <c r="FE192" s="31"/>
      <c r="FF192" s="31"/>
      <c r="FG192" s="31"/>
      <c r="FH192" s="31"/>
      <c r="FI192" s="31"/>
      <c r="FJ192" s="31"/>
      <c r="FK192" s="31"/>
      <c r="FL192" s="31"/>
      <c r="FM192" s="31"/>
      <c r="FN192" s="31"/>
      <c r="FO192" s="31"/>
      <c r="FP192" s="31"/>
      <c r="FQ192" s="31"/>
      <c r="FR192" s="31"/>
      <c r="FS192" s="31"/>
      <c r="FT192" s="31"/>
      <c r="FU192" s="31"/>
      <c r="FV192" s="31"/>
      <c r="FW192" s="31"/>
      <c r="FX192" s="31"/>
      <c r="FY192" s="31"/>
      <c r="FZ192" s="31"/>
      <c r="GA192" s="31"/>
      <c r="GB192" s="31"/>
      <c r="GC192" s="31"/>
      <c r="GD192" s="31"/>
      <c r="GE192" s="31"/>
      <c r="GF192" s="31"/>
      <c r="GG192" s="31"/>
      <c r="GH192" s="31"/>
      <c r="GI192" s="31"/>
      <c r="GJ192" s="31"/>
      <c r="GK192" s="31"/>
      <c r="GL192" s="31"/>
      <c r="GM192" s="31"/>
      <c r="GN192" s="31"/>
      <c r="GO192" s="31"/>
      <c r="GP192" s="31"/>
      <c r="GQ192" s="31"/>
      <c r="GR192" s="31"/>
      <c r="GS192" s="31"/>
      <c r="GT192" s="31"/>
      <c r="GU192" s="31"/>
      <c r="GV192" s="31"/>
      <c r="GW192" s="31"/>
      <c r="GX192" s="31"/>
      <c r="GY192" s="31"/>
      <c r="GZ192" s="31"/>
      <c r="HA192" s="31"/>
      <c r="HB192" s="31"/>
      <c r="HC192" s="31"/>
      <c r="HD192" s="31"/>
      <c r="HE192" s="31"/>
      <c r="HF192" s="31"/>
      <c r="HG192" s="31"/>
      <c r="HH192" s="31"/>
      <c r="HI192" s="31"/>
      <c r="HJ192" s="31"/>
      <c r="HK192" s="31"/>
      <c r="HL192" s="31"/>
      <c r="HM192" s="31"/>
      <c r="HN192" s="31"/>
      <c r="HO192" s="31"/>
      <c r="HP192" s="31"/>
      <c r="HQ192" s="31"/>
      <c r="HR192" s="31"/>
      <c r="HS192" s="31"/>
      <c r="HT192" s="31"/>
      <c r="HU192" s="31"/>
      <c r="HV192" s="31"/>
      <c r="HW192" s="31"/>
      <c r="HX192" s="31"/>
      <c r="HY192" s="31"/>
      <c r="HZ192" s="31"/>
      <c r="IA192" s="31"/>
      <c r="IB192" s="31"/>
      <c r="IC192" s="31"/>
      <c r="ID192" s="31"/>
      <c r="IE192" s="31"/>
      <c r="IF192" s="31"/>
      <c r="IG192" s="31"/>
      <c r="IH192" s="31"/>
      <c r="II192" s="31"/>
      <c r="IJ192" s="31"/>
      <c r="IK192" s="31"/>
      <c r="IL192" s="31"/>
      <c r="IM192" s="31"/>
      <c r="IN192" s="31"/>
      <c r="IO192" s="31"/>
      <c r="IP192" s="31"/>
      <c r="IQ192" s="31"/>
      <c r="IR192" s="31"/>
      <c r="IS192" s="42"/>
      <c r="IT192" s="42"/>
      <c r="IU192" s="42"/>
    </row>
    <row r="193" spans="1:255" ht="13.5" customHeight="1" x14ac:dyDescent="0.2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c r="CT193" s="31"/>
      <c r="CU193" s="31"/>
      <c r="CV193" s="31"/>
      <c r="CW193" s="31"/>
      <c r="CX193" s="31"/>
      <c r="CY193" s="31"/>
      <c r="CZ193" s="31"/>
      <c r="DA193" s="31"/>
      <c r="DB193" s="31"/>
      <c r="DC193" s="31"/>
      <c r="DD193" s="31"/>
      <c r="DE193" s="31"/>
      <c r="DF193" s="31"/>
      <c r="DG193" s="31"/>
      <c r="DH193" s="31"/>
      <c r="DI193" s="31"/>
      <c r="DJ193" s="31"/>
      <c r="DK193" s="31"/>
      <c r="DL193" s="31"/>
      <c r="DM193" s="31"/>
      <c r="DN193" s="31"/>
      <c r="DO193" s="31"/>
      <c r="DP193" s="31"/>
      <c r="DQ193" s="31"/>
      <c r="DR193" s="31"/>
      <c r="DS193" s="31"/>
      <c r="DT193" s="31"/>
      <c r="DU193" s="31"/>
      <c r="DV193" s="31"/>
      <c r="DW193" s="31"/>
      <c r="DX193" s="31"/>
      <c r="DY193" s="31"/>
      <c r="DZ193" s="31"/>
      <c r="EA193" s="31"/>
      <c r="EB193" s="31"/>
      <c r="EC193" s="31"/>
      <c r="ED193" s="31"/>
      <c r="EE193" s="31"/>
      <c r="EF193" s="31"/>
      <c r="EG193" s="31"/>
      <c r="EH193" s="31"/>
      <c r="EI193" s="31"/>
      <c r="EJ193" s="31"/>
      <c r="EK193" s="31"/>
      <c r="EL193" s="31"/>
      <c r="EM193" s="31"/>
      <c r="EN193" s="31"/>
      <c r="EO193" s="31"/>
      <c r="EP193" s="31"/>
      <c r="EQ193" s="31"/>
      <c r="ER193" s="31"/>
      <c r="ES193" s="31"/>
      <c r="ET193" s="31"/>
      <c r="EU193" s="31"/>
      <c r="EV193" s="31"/>
      <c r="EW193" s="31"/>
      <c r="EX193" s="31"/>
      <c r="EY193" s="31"/>
      <c r="EZ193" s="31"/>
      <c r="FA193" s="31"/>
      <c r="FB193" s="31"/>
      <c r="FC193" s="31"/>
      <c r="FD193" s="31"/>
      <c r="FE193" s="31"/>
      <c r="FF193" s="31"/>
      <c r="FG193" s="31"/>
      <c r="FH193" s="31"/>
      <c r="FI193" s="31"/>
      <c r="FJ193" s="31"/>
      <c r="FK193" s="31"/>
      <c r="FL193" s="31"/>
      <c r="FM193" s="31"/>
      <c r="FN193" s="31"/>
      <c r="FO193" s="31"/>
      <c r="FP193" s="31"/>
      <c r="FQ193" s="31"/>
      <c r="FR193" s="31"/>
      <c r="FS193" s="31"/>
      <c r="FT193" s="31"/>
      <c r="FU193" s="31"/>
      <c r="FV193" s="31"/>
      <c r="FW193" s="31"/>
      <c r="FX193" s="31"/>
      <c r="FY193" s="31"/>
      <c r="FZ193" s="31"/>
      <c r="GA193" s="31"/>
      <c r="GB193" s="31"/>
      <c r="GC193" s="31"/>
      <c r="GD193" s="31"/>
      <c r="GE193" s="31"/>
      <c r="GF193" s="31"/>
      <c r="GG193" s="31"/>
      <c r="GH193" s="31"/>
      <c r="GI193" s="31"/>
      <c r="GJ193" s="31"/>
      <c r="GK193" s="31"/>
      <c r="GL193" s="31"/>
      <c r="GM193" s="31"/>
      <c r="GN193" s="31"/>
      <c r="GO193" s="31"/>
      <c r="GP193" s="31"/>
      <c r="GQ193" s="31"/>
      <c r="GR193" s="31"/>
      <c r="GS193" s="31"/>
      <c r="GT193" s="31"/>
      <c r="GU193" s="31"/>
      <c r="GV193" s="31"/>
      <c r="GW193" s="31"/>
      <c r="GX193" s="31"/>
      <c r="GY193" s="31"/>
      <c r="GZ193" s="31"/>
      <c r="HA193" s="31"/>
      <c r="HB193" s="31"/>
      <c r="HC193" s="31"/>
      <c r="HD193" s="31"/>
      <c r="HE193" s="31"/>
      <c r="HF193" s="31"/>
      <c r="HG193" s="31"/>
      <c r="HH193" s="31"/>
      <c r="HI193" s="31"/>
      <c r="HJ193" s="31"/>
      <c r="HK193" s="31"/>
      <c r="HL193" s="31"/>
      <c r="HM193" s="31"/>
      <c r="HN193" s="31"/>
      <c r="HO193" s="31"/>
      <c r="HP193" s="31"/>
      <c r="HQ193" s="31"/>
      <c r="HR193" s="31"/>
      <c r="HS193" s="31"/>
      <c r="HT193" s="31"/>
      <c r="HU193" s="31"/>
      <c r="HV193" s="31"/>
      <c r="HW193" s="31"/>
      <c r="HX193" s="31"/>
      <c r="HY193" s="31"/>
      <c r="HZ193" s="31"/>
      <c r="IA193" s="31"/>
      <c r="IB193" s="31"/>
      <c r="IC193" s="31"/>
      <c r="ID193" s="31"/>
      <c r="IE193" s="31"/>
      <c r="IF193" s="31"/>
      <c r="IG193" s="31"/>
      <c r="IH193" s="31"/>
      <c r="II193" s="31"/>
      <c r="IJ193" s="31"/>
      <c r="IK193" s="31"/>
      <c r="IL193" s="31"/>
      <c r="IM193" s="31"/>
      <c r="IN193" s="31"/>
      <c r="IO193" s="31"/>
      <c r="IP193" s="31"/>
      <c r="IQ193" s="31"/>
      <c r="IR193" s="31"/>
      <c r="IS193" s="42"/>
      <c r="IT193" s="42"/>
      <c r="IU193" s="42"/>
    </row>
    <row r="194" spans="1:255" ht="13.5" customHeight="1" x14ac:dyDescent="0.2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c r="CT194" s="31"/>
      <c r="CU194" s="31"/>
      <c r="CV194" s="31"/>
      <c r="CW194" s="31"/>
      <c r="CX194" s="31"/>
      <c r="CY194" s="31"/>
      <c r="CZ194" s="31"/>
      <c r="DA194" s="31"/>
      <c r="DB194" s="31"/>
      <c r="DC194" s="31"/>
      <c r="DD194" s="31"/>
      <c r="DE194" s="31"/>
      <c r="DF194" s="31"/>
      <c r="DG194" s="31"/>
      <c r="DH194" s="31"/>
      <c r="DI194" s="31"/>
      <c r="DJ194" s="31"/>
      <c r="DK194" s="31"/>
      <c r="DL194" s="31"/>
      <c r="DM194" s="31"/>
      <c r="DN194" s="31"/>
      <c r="DO194" s="31"/>
      <c r="DP194" s="31"/>
      <c r="DQ194" s="31"/>
      <c r="DR194" s="31"/>
      <c r="DS194" s="31"/>
      <c r="DT194" s="31"/>
      <c r="DU194" s="31"/>
      <c r="DV194" s="31"/>
      <c r="DW194" s="31"/>
      <c r="DX194" s="31"/>
      <c r="DY194" s="31"/>
      <c r="DZ194" s="31"/>
      <c r="EA194" s="31"/>
      <c r="EB194" s="31"/>
      <c r="EC194" s="31"/>
      <c r="ED194" s="31"/>
      <c r="EE194" s="31"/>
      <c r="EF194" s="31"/>
      <c r="EG194" s="31"/>
      <c r="EH194" s="31"/>
      <c r="EI194" s="31"/>
      <c r="EJ194" s="31"/>
      <c r="EK194" s="31"/>
      <c r="EL194" s="31"/>
      <c r="EM194" s="31"/>
      <c r="EN194" s="31"/>
      <c r="EO194" s="31"/>
      <c r="EP194" s="31"/>
      <c r="EQ194" s="31"/>
      <c r="ER194" s="31"/>
      <c r="ES194" s="31"/>
      <c r="ET194" s="31"/>
      <c r="EU194" s="31"/>
      <c r="EV194" s="31"/>
      <c r="EW194" s="31"/>
      <c r="EX194" s="31"/>
      <c r="EY194" s="31"/>
      <c r="EZ194" s="31"/>
      <c r="FA194" s="31"/>
      <c r="FB194" s="31"/>
      <c r="FC194" s="31"/>
      <c r="FD194" s="31"/>
      <c r="FE194" s="31"/>
      <c r="FF194" s="31"/>
      <c r="FG194" s="31"/>
      <c r="FH194" s="31"/>
      <c r="FI194" s="31"/>
      <c r="FJ194" s="31"/>
      <c r="FK194" s="31"/>
      <c r="FL194" s="31"/>
      <c r="FM194" s="31"/>
      <c r="FN194" s="31"/>
      <c r="FO194" s="31"/>
      <c r="FP194" s="31"/>
      <c r="FQ194" s="31"/>
      <c r="FR194" s="31"/>
      <c r="FS194" s="31"/>
      <c r="FT194" s="31"/>
      <c r="FU194" s="31"/>
      <c r="FV194" s="31"/>
      <c r="FW194" s="31"/>
      <c r="FX194" s="31"/>
      <c r="FY194" s="31"/>
      <c r="FZ194" s="31"/>
      <c r="GA194" s="31"/>
      <c r="GB194" s="31"/>
      <c r="GC194" s="31"/>
      <c r="GD194" s="31"/>
      <c r="GE194" s="31"/>
      <c r="GF194" s="31"/>
      <c r="GG194" s="31"/>
      <c r="GH194" s="31"/>
      <c r="GI194" s="31"/>
      <c r="GJ194" s="31"/>
      <c r="GK194" s="31"/>
      <c r="GL194" s="31"/>
      <c r="GM194" s="31"/>
      <c r="GN194" s="31"/>
      <c r="GO194" s="31"/>
      <c r="GP194" s="31"/>
      <c r="GQ194" s="31"/>
      <c r="GR194" s="31"/>
      <c r="GS194" s="31"/>
      <c r="GT194" s="31"/>
      <c r="GU194" s="31"/>
      <c r="GV194" s="31"/>
      <c r="GW194" s="31"/>
      <c r="GX194" s="31"/>
      <c r="GY194" s="31"/>
      <c r="GZ194" s="31"/>
      <c r="HA194" s="31"/>
      <c r="HB194" s="31"/>
      <c r="HC194" s="31"/>
      <c r="HD194" s="31"/>
      <c r="HE194" s="31"/>
      <c r="HF194" s="31"/>
      <c r="HG194" s="31"/>
      <c r="HH194" s="31"/>
      <c r="HI194" s="31"/>
      <c r="HJ194" s="31"/>
      <c r="HK194" s="31"/>
      <c r="HL194" s="31"/>
      <c r="HM194" s="31"/>
      <c r="HN194" s="31"/>
      <c r="HO194" s="31"/>
      <c r="HP194" s="31"/>
      <c r="HQ194" s="31"/>
      <c r="HR194" s="31"/>
      <c r="HS194" s="31"/>
      <c r="HT194" s="31"/>
      <c r="HU194" s="31"/>
      <c r="HV194" s="31"/>
      <c r="HW194" s="31"/>
      <c r="HX194" s="31"/>
      <c r="HY194" s="31"/>
      <c r="HZ194" s="31"/>
      <c r="IA194" s="31"/>
      <c r="IB194" s="31"/>
      <c r="IC194" s="31"/>
      <c r="ID194" s="31"/>
      <c r="IE194" s="31"/>
      <c r="IF194" s="31"/>
      <c r="IG194" s="31"/>
      <c r="IH194" s="31"/>
      <c r="II194" s="31"/>
      <c r="IJ194" s="31"/>
      <c r="IK194" s="31"/>
      <c r="IL194" s="31"/>
      <c r="IM194" s="31"/>
      <c r="IN194" s="31"/>
      <c r="IO194" s="31"/>
      <c r="IP194" s="31"/>
      <c r="IQ194" s="31"/>
      <c r="IR194" s="31"/>
      <c r="IS194" s="42"/>
      <c r="IT194" s="42"/>
      <c r="IU194" s="42"/>
    </row>
    <row r="195" spans="1:255" ht="13.5" customHeight="1" x14ac:dyDescent="0.2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c r="CT195" s="31"/>
      <c r="CU195" s="31"/>
      <c r="CV195" s="31"/>
      <c r="CW195" s="31"/>
      <c r="CX195" s="31"/>
      <c r="CY195" s="31"/>
      <c r="CZ195" s="31"/>
      <c r="DA195" s="31"/>
      <c r="DB195" s="31"/>
      <c r="DC195" s="31"/>
      <c r="DD195" s="31"/>
      <c r="DE195" s="31"/>
      <c r="DF195" s="31"/>
      <c r="DG195" s="31"/>
      <c r="DH195" s="31"/>
      <c r="DI195" s="31"/>
      <c r="DJ195" s="31"/>
      <c r="DK195" s="31"/>
      <c r="DL195" s="31"/>
      <c r="DM195" s="31"/>
      <c r="DN195" s="31"/>
      <c r="DO195" s="31"/>
      <c r="DP195" s="31"/>
      <c r="DQ195" s="31"/>
      <c r="DR195" s="31"/>
      <c r="DS195" s="31"/>
      <c r="DT195" s="31"/>
      <c r="DU195" s="31"/>
      <c r="DV195" s="31"/>
      <c r="DW195" s="31"/>
      <c r="DX195" s="31"/>
      <c r="DY195" s="31"/>
      <c r="DZ195" s="31"/>
      <c r="EA195" s="31"/>
      <c r="EB195" s="31"/>
      <c r="EC195" s="31"/>
      <c r="ED195" s="31"/>
      <c r="EE195" s="31"/>
      <c r="EF195" s="31"/>
      <c r="EG195" s="31"/>
      <c r="EH195" s="31"/>
      <c r="EI195" s="31"/>
      <c r="EJ195" s="31"/>
      <c r="EK195" s="31"/>
      <c r="EL195" s="31"/>
      <c r="EM195" s="31"/>
      <c r="EN195" s="31"/>
      <c r="EO195" s="31"/>
      <c r="EP195" s="31"/>
      <c r="EQ195" s="31"/>
      <c r="ER195" s="31"/>
      <c r="ES195" s="31"/>
      <c r="ET195" s="31"/>
      <c r="EU195" s="31"/>
      <c r="EV195" s="31"/>
      <c r="EW195" s="31"/>
      <c r="EX195" s="31"/>
      <c r="EY195" s="31"/>
      <c r="EZ195" s="31"/>
      <c r="FA195" s="31"/>
      <c r="FB195" s="31"/>
      <c r="FC195" s="31"/>
      <c r="FD195" s="31"/>
      <c r="FE195" s="31"/>
      <c r="FF195" s="31"/>
      <c r="FG195" s="31"/>
      <c r="FH195" s="31"/>
      <c r="FI195" s="31"/>
      <c r="FJ195" s="31"/>
      <c r="FK195" s="31"/>
      <c r="FL195" s="31"/>
      <c r="FM195" s="31"/>
      <c r="FN195" s="31"/>
      <c r="FO195" s="31"/>
      <c r="FP195" s="31"/>
      <c r="FQ195" s="31"/>
      <c r="FR195" s="31"/>
      <c r="FS195" s="31"/>
      <c r="FT195" s="31"/>
      <c r="FU195" s="31"/>
      <c r="FV195" s="31"/>
      <c r="FW195" s="31"/>
      <c r="FX195" s="31"/>
      <c r="FY195" s="31"/>
      <c r="FZ195" s="31"/>
      <c r="GA195" s="31"/>
      <c r="GB195" s="31"/>
      <c r="GC195" s="31"/>
      <c r="GD195" s="31"/>
      <c r="GE195" s="31"/>
      <c r="GF195" s="31"/>
      <c r="GG195" s="31"/>
      <c r="GH195" s="31"/>
      <c r="GI195" s="31"/>
      <c r="GJ195" s="31"/>
      <c r="GK195" s="31"/>
      <c r="GL195" s="31"/>
      <c r="GM195" s="31"/>
      <c r="GN195" s="31"/>
      <c r="GO195" s="31"/>
      <c r="GP195" s="31"/>
      <c r="GQ195" s="31"/>
      <c r="GR195" s="31"/>
      <c r="GS195" s="31"/>
      <c r="GT195" s="31"/>
      <c r="GU195" s="31"/>
      <c r="GV195" s="31"/>
      <c r="GW195" s="31"/>
      <c r="GX195" s="31"/>
      <c r="GY195" s="31"/>
      <c r="GZ195" s="31"/>
      <c r="HA195" s="31"/>
      <c r="HB195" s="31"/>
      <c r="HC195" s="31"/>
      <c r="HD195" s="31"/>
      <c r="HE195" s="31"/>
      <c r="HF195" s="31"/>
      <c r="HG195" s="31"/>
      <c r="HH195" s="31"/>
      <c r="HI195" s="31"/>
      <c r="HJ195" s="31"/>
      <c r="HK195" s="31"/>
      <c r="HL195" s="31"/>
      <c r="HM195" s="31"/>
      <c r="HN195" s="31"/>
      <c r="HO195" s="31"/>
      <c r="HP195" s="31"/>
      <c r="HQ195" s="31"/>
      <c r="HR195" s="31"/>
      <c r="HS195" s="31"/>
      <c r="HT195" s="31"/>
      <c r="HU195" s="31"/>
      <c r="HV195" s="31"/>
      <c r="HW195" s="31"/>
      <c r="HX195" s="31"/>
      <c r="HY195" s="31"/>
      <c r="HZ195" s="31"/>
      <c r="IA195" s="31"/>
      <c r="IB195" s="31"/>
      <c r="IC195" s="31"/>
      <c r="ID195" s="31"/>
      <c r="IE195" s="31"/>
      <c r="IF195" s="31"/>
      <c r="IG195" s="31"/>
      <c r="IH195" s="31"/>
      <c r="II195" s="31"/>
      <c r="IJ195" s="31"/>
      <c r="IK195" s="31"/>
      <c r="IL195" s="31"/>
      <c r="IM195" s="31"/>
      <c r="IN195" s="31"/>
      <c r="IO195" s="31"/>
      <c r="IP195" s="31"/>
      <c r="IQ195" s="31"/>
      <c r="IR195" s="31"/>
      <c r="IS195" s="42"/>
      <c r="IT195" s="42"/>
      <c r="IU195" s="42"/>
    </row>
    <row r="196" spans="1:255" ht="13.5" customHeight="1" x14ac:dyDescent="0.2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c r="CT196" s="31"/>
      <c r="CU196" s="31"/>
      <c r="CV196" s="31"/>
      <c r="CW196" s="31"/>
      <c r="CX196" s="31"/>
      <c r="CY196" s="31"/>
      <c r="CZ196" s="31"/>
      <c r="DA196" s="31"/>
      <c r="DB196" s="31"/>
      <c r="DC196" s="31"/>
      <c r="DD196" s="31"/>
      <c r="DE196" s="31"/>
      <c r="DF196" s="31"/>
      <c r="DG196" s="31"/>
      <c r="DH196" s="31"/>
      <c r="DI196" s="31"/>
      <c r="DJ196" s="31"/>
      <c r="DK196" s="31"/>
      <c r="DL196" s="31"/>
      <c r="DM196" s="31"/>
      <c r="DN196" s="31"/>
      <c r="DO196" s="31"/>
      <c r="DP196" s="31"/>
      <c r="DQ196" s="31"/>
      <c r="DR196" s="31"/>
      <c r="DS196" s="31"/>
      <c r="DT196" s="31"/>
      <c r="DU196" s="31"/>
      <c r="DV196" s="31"/>
      <c r="DW196" s="31"/>
      <c r="DX196" s="31"/>
      <c r="DY196" s="31"/>
      <c r="DZ196" s="31"/>
      <c r="EA196" s="31"/>
      <c r="EB196" s="31"/>
      <c r="EC196" s="31"/>
      <c r="ED196" s="31"/>
      <c r="EE196" s="31"/>
      <c r="EF196" s="31"/>
      <c r="EG196" s="31"/>
      <c r="EH196" s="31"/>
      <c r="EI196" s="31"/>
      <c r="EJ196" s="31"/>
      <c r="EK196" s="31"/>
      <c r="EL196" s="31"/>
      <c r="EM196" s="31"/>
      <c r="EN196" s="31"/>
      <c r="EO196" s="31"/>
      <c r="EP196" s="31"/>
      <c r="EQ196" s="31"/>
      <c r="ER196" s="31"/>
      <c r="ES196" s="31"/>
      <c r="ET196" s="31"/>
      <c r="EU196" s="31"/>
      <c r="EV196" s="31"/>
      <c r="EW196" s="31"/>
      <c r="EX196" s="31"/>
      <c r="EY196" s="31"/>
      <c r="EZ196" s="31"/>
      <c r="FA196" s="31"/>
      <c r="FB196" s="31"/>
      <c r="FC196" s="31"/>
      <c r="FD196" s="31"/>
      <c r="FE196" s="31"/>
      <c r="FF196" s="31"/>
      <c r="FG196" s="31"/>
      <c r="FH196" s="31"/>
      <c r="FI196" s="31"/>
      <c r="FJ196" s="31"/>
      <c r="FK196" s="31"/>
      <c r="FL196" s="31"/>
      <c r="FM196" s="31"/>
      <c r="FN196" s="31"/>
      <c r="FO196" s="31"/>
      <c r="FP196" s="31"/>
      <c r="FQ196" s="31"/>
      <c r="FR196" s="31"/>
      <c r="FS196" s="31"/>
      <c r="FT196" s="31"/>
      <c r="FU196" s="31"/>
      <c r="FV196" s="31"/>
      <c r="FW196" s="31"/>
      <c r="FX196" s="31"/>
      <c r="FY196" s="31"/>
      <c r="FZ196" s="31"/>
      <c r="GA196" s="31"/>
      <c r="GB196" s="31"/>
      <c r="GC196" s="31"/>
      <c r="GD196" s="31"/>
      <c r="GE196" s="31"/>
      <c r="GF196" s="31"/>
      <c r="GG196" s="31"/>
      <c r="GH196" s="31"/>
      <c r="GI196" s="31"/>
      <c r="GJ196" s="31"/>
      <c r="GK196" s="31"/>
      <c r="GL196" s="31"/>
      <c r="GM196" s="31"/>
      <c r="GN196" s="31"/>
      <c r="GO196" s="31"/>
      <c r="GP196" s="31"/>
      <c r="GQ196" s="31"/>
      <c r="GR196" s="31"/>
      <c r="GS196" s="31"/>
      <c r="GT196" s="31"/>
      <c r="GU196" s="31"/>
      <c r="GV196" s="31"/>
      <c r="GW196" s="31"/>
      <c r="GX196" s="31"/>
      <c r="GY196" s="31"/>
      <c r="GZ196" s="31"/>
      <c r="HA196" s="31"/>
      <c r="HB196" s="31"/>
      <c r="HC196" s="31"/>
      <c r="HD196" s="31"/>
      <c r="HE196" s="31"/>
      <c r="HF196" s="31"/>
      <c r="HG196" s="31"/>
      <c r="HH196" s="31"/>
      <c r="HI196" s="31"/>
      <c r="HJ196" s="31"/>
      <c r="HK196" s="31"/>
      <c r="HL196" s="31"/>
      <c r="HM196" s="31"/>
      <c r="HN196" s="31"/>
      <c r="HO196" s="31"/>
      <c r="HP196" s="31"/>
      <c r="HQ196" s="31"/>
      <c r="HR196" s="31"/>
      <c r="HS196" s="31"/>
      <c r="HT196" s="31"/>
      <c r="HU196" s="31"/>
      <c r="HV196" s="31"/>
      <c r="HW196" s="31"/>
      <c r="HX196" s="31"/>
      <c r="HY196" s="31"/>
      <c r="HZ196" s="31"/>
      <c r="IA196" s="31"/>
      <c r="IB196" s="31"/>
      <c r="IC196" s="31"/>
      <c r="ID196" s="31"/>
      <c r="IE196" s="31"/>
      <c r="IF196" s="31"/>
      <c r="IG196" s="31"/>
      <c r="IH196" s="31"/>
      <c r="II196" s="31"/>
      <c r="IJ196" s="31"/>
      <c r="IK196" s="31"/>
      <c r="IL196" s="31"/>
      <c r="IM196" s="31"/>
      <c r="IN196" s="31"/>
      <c r="IO196" s="31"/>
      <c r="IP196" s="31"/>
      <c r="IQ196" s="31"/>
      <c r="IR196" s="31"/>
      <c r="IS196" s="42"/>
      <c r="IT196" s="42"/>
      <c r="IU196" s="42"/>
    </row>
    <row r="197" spans="1:255" ht="13.5" customHeight="1" x14ac:dyDescent="0.2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c r="CO197" s="31"/>
      <c r="CP197" s="31"/>
      <c r="CQ197" s="31"/>
      <c r="CR197" s="31"/>
      <c r="CS197" s="31"/>
      <c r="CT197" s="31"/>
      <c r="CU197" s="31"/>
      <c r="CV197" s="31"/>
      <c r="CW197" s="31"/>
      <c r="CX197" s="31"/>
      <c r="CY197" s="31"/>
      <c r="CZ197" s="31"/>
      <c r="DA197" s="31"/>
      <c r="DB197" s="31"/>
      <c r="DC197" s="31"/>
      <c r="DD197" s="31"/>
      <c r="DE197" s="31"/>
      <c r="DF197" s="31"/>
      <c r="DG197" s="31"/>
      <c r="DH197" s="31"/>
      <c r="DI197" s="31"/>
      <c r="DJ197" s="31"/>
      <c r="DK197" s="31"/>
      <c r="DL197" s="31"/>
      <c r="DM197" s="31"/>
      <c r="DN197" s="31"/>
      <c r="DO197" s="31"/>
      <c r="DP197" s="31"/>
      <c r="DQ197" s="31"/>
      <c r="DR197" s="31"/>
      <c r="DS197" s="31"/>
      <c r="DT197" s="31"/>
      <c r="DU197" s="31"/>
      <c r="DV197" s="31"/>
      <c r="DW197" s="31"/>
      <c r="DX197" s="31"/>
      <c r="DY197" s="31"/>
      <c r="DZ197" s="31"/>
      <c r="EA197" s="31"/>
      <c r="EB197" s="31"/>
      <c r="EC197" s="31"/>
      <c r="ED197" s="31"/>
      <c r="EE197" s="31"/>
      <c r="EF197" s="31"/>
      <c r="EG197" s="31"/>
      <c r="EH197" s="31"/>
      <c r="EI197" s="31"/>
      <c r="EJ197" s="31"/>
      <c r="EK197" s="31"/>
      <c r="EL197" s="31"/>
      <c r="EM197" s="31"/>
      <c r="EN197" s="31"/>
      <c r="EO197" s="31"/>
      <c r="EP197" s="31"/>
      <c r="EQ197" s="31"/>
      <c r="ER197" s="31"/>
      <c r="ES197" s="31"/>
      <c r="ET197" s="31"/>
      <c r="EU197" s="31"/>
      <c r="EV197" s="31"/>
      <c r="EW197" s="31"/>
      <c r="EX197" s="31"/>
      <c r="EY197" s="31"/>
      <c r="EZ197" s="31"/>
      <c r="FA197" s="31"/>
      <c r="FB197" s="31"/>
      <c r="FC197" s="31"/>
      <c r="FD197" s="31"/>
      <c r="FE197" s="31"/>
      <c r="FF197" s="31"/>
      <c r="FG197" s="31"/>
      <c r="FH197" s="31"/>
      <c r="FI197" s="31"/>
      <c r="FJ197" s="31"/>
      <c r="FK197" s="31"/>
      <c r="FL197" s="31"/>
      <c r="FM197" s="31"/>
      <c r="FN197" s="31"/>
      <c r="FO197" s="31"/>
      <c r="FP197" s="31"/>
      <c r="FQ197" s="31"/>
      <c r="FR197" s="31"/>
      <c r="FS197" s="31"/>
      <c r="FT197" s="31"/>
      <c r="FU197" s="31"/>
      <c r="FV197" s="31"/>
      <c r="FW197" s="31"/>
      <c r="FX197" s="31"/>
      <c r="FY197" s="31"/>
      <c r="FZ197" s="31"/>
      <c r="GA197" s="31"/>
      <c r="GB197" s="31"/>
      <c r="GC197" s="31"/>
      <c r="GD197" s="31"/>
      <c r="GE197" s="31"/>
      <c r="GF197" s="31"/>
      <c r="GG197" s="31"/>
      <c r="GH197" s="31"/>
      <c r="GI197" s="31"/>
      <c r="GJ197" s="31"/>
      <c r="GK197" s="31"/>
      <c r="GL197" s="31"/>
      <c r="GM197" s="31"/>
      <c r="GN197" s="31"/>
      <c r="GO197" s="31"/>
      <c r="GP197" s="31"/>
      <c r="GQ197" s="31"/>
      <c r="GR197" s="31"/>
      <c r="GS197" s="31"/>
      <c r="GT197" s="31"/>
      <c r="GU197" s="31"/>
      <c r="GV197" s="31"/>
      <c r="GW197" s="31"/>
      <c r="GX197" s="31"/>
      <c r="GY197" s="31"/>
      <c r="GZ197" s="31"/>
      <c r="HA197" s="31"/>
      <c r="HB197" s="31"/>
      <c r="HC197" s="31"/>
      <c r="HD197" s="31"/>
      <c r="HE197" s="31"/>
      <c r="HF197" s="31"/>
      <c r="HG197" s="31"/>
      <c r="HH197" s="31"/>
      <c r="HI197" s="31"/>
      <c r="HJ197" s="31"/>
      <c r="HK197" s="31"/>
      <c r="HL197" s="31"/>
      <c r="HM197" s="31"/>
      <c r="HN197" s="31"/>
      <c r="HO197" s="31"/>
      <c r="HP197" s="31"/>
      <c r="HQ197" s="31"/>
      <c r="HR197" s="31"/>
      <c r="HS197" s="31"/>
      <c r="HT197" s="31"/>
      <c r="HU197" s="31"/>
      <c r="HV197" s="31"/>
      <c r="HW197" s="31"/>
      <c r="HX197" s="31"/>
      <c r="HY197" s="31"/>
      <c r="HZ197" s="31"/>
      <c r="IA197" s="31"/>
      <c r="IB197" s="31"/>
      <c r="IC197" s="31"/>
      <c r="ID197" s="31"/>
      <c r="IE197" s="31"/>
      <c r="IF197" s="31"/>
      <c r="IG197" s="31"/>
      <c r="IH197" s="31"/>
      <c r="II197" s="31"/>
      <c r="IJ197" s="31"/>
      <c r="IK197" s="31"/>
      <c r="IL197" s="31"/>
      <c r="IM197" s="31"/>
      <c r="IN197" s="31"/>
      <c r="IO197" s="31"/>
      <c r="IP197" s="31"/>
      <c r="IQ197" s="31"/>
      <c r="IR197" s="31"/>
      <c r="IS197" s="42"/>
      <c r="IT197" s="42"/>
      <c r="IU197" s="42"/>
    </row>
    <row r="198" spans="1:255" ht="13.5" customHeight="1" x14ac:dyDescent="0.2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c r="CT198" s="31"/>
      <c r="CU198" s="31"/>
      <c r="CV198" s="31"/>
      <c r="CW198" s="31"/>
      <c r="CX198" s="31"/>
      <c r="CY198" s="31"/>
      <c r="CZ198" s="31"/>
      <c r="DA198" s="31"/>
      <c r="DB198" s="31"/>
      <c r="DC198" s="31"/>
      <c r="DD198" s="31"/>
      <c r="DE198" s="31"/>
      <c r="DF198" s="31"/>
      <c r="DG198" s="31"/>
      <c r="DH198" s="31"/>
      <c r="DI198" s="31"/>
      <c r="DJ198" s="31"/>
      <c r="DK198" s="31"/>
      <c r="DL198" s="31"/>
      <c r="DM198" s="31"/>
      <c r="DN198" s="31"/>
      <c r="DO198" s="31"/>
      <c r="DP198" s="31"/>
      <c r="DQ198" s="31"/>
      <c r="DR198" s="31"/>
      <c r="DS198" s="31"/>
      <c r="DT198" s="31"/>
      <c r="DU198" s="31"/>
      <c r="DV198" s="31"/>
      <c r="DW198" s="31"/>
      <c r="DX198" s="31"/>
      <c r="DY198" s="31"/>
      <c r="DZ198" s="31"/>
      <c r="EA198" s="31"/>
      <c r="EB198" s="31"/>
      <c r="EC198" s="31"/>
      <c r="ED198" s="31"/>
      <c r="EE198" s="31"/>
      <c r="EF198" s="31"/>
      <c r="EG198" s="31"/>
      <c r="EH198" s="31"/>
      <c r="EI198" s="31"/>
      <c r="EJ198" s="31"/>
      <c r="EK198" s="31"/>
      <c r="EL198" s="31"/>
      <c r="EM198" s="31"/>
      <c r="EN198" s="31"/>
      <c r="EO198" s="31"/>
      <c r="EP198" s="31"/>
      <c r="EQ198" s="31"/>
      <c r="ER198" s="31"/>
      <c r="ES198" s="31"/>
      <c r="ET198" s="31"/>
      <c r="EU198" s="31"/>
      <c r="EV198" s="31"/>
      <c r="EW198" s="31"/>
      <c r="EX198" s="31"/>
      <c r="EY198" s="31"/>
      <c r="EZ198" s="31"/>
      <c r="FA198" s="31"/>
      <c r="FB198" s="31"/>
      <c r="FC198" s="31"/>
      <c r="FD198" s="31"/>
      <c r="FE198" s="31"/>
      <c r="FF198" s="31"/>
      <c r="FG198" s="31"/>
      <c r="FH198" s="31"/>
      <c r="FI198" s="31"/>
      <c r="FJ198" s="31"/>
      <c r="FK198" s="31"/>
      <c r="FL198" s="31"/>
      <c r="FM198" s="31"/>
      <c r="FN198" s="31"/>
      <c r="FO198" s="31"/>
      <c r="FP198" s="31"/>
      <c r="FQ198" s="31"/>
      <c r="FR198" s="31"/>
      <c r="FS198" s="31"/>
      <c r="FT198" s="31"/>
      <c r="FU198" s="31"/>
      <c r="FV198" s="31"/>
      <c r="FW198" s="31"/>
      <c r="FX198" s="31"/>
      <c r="FY198" s="31"/>
      <c r="FZ198" s="31"/>
      <c r="GA198" s="31"/>
      <c r="GB198" s="31"/>
      <c r="GC198" s="31"/>
      <c r="GD198" s="31"/>
      <c r="GE198" s="31"/>
      <c r="GF198" s="31"/>
      <c r="GG198" s="31"/>
      <c r="GH198" s="31"/>
      <c r="GI198" s="31"/>
      <c r="GJ198" s="31"/>
      <c r="GK198" s="31"/>
      <c r="GL198" s="31"/>
      <c r="GM198" s="31"/>
      <c r="GN198" s="31"/>
      <c r="GO198" s="31"/>
      <c r="GP198" s="31"/>
      <c r="GQ198" s="31"/>
      <c r="GR198" s="31"/>
      <c r="GS198" s="31"/>
      <c r="GT198" s="31"/>
      <c r="GU198" s="31"/>
      <c r="GV198" s="31"/>
      <c r="GW198" s="31"/>
      <c r="GX198" s="31"/>
      <c r="GY198" s="31"/>
      <c r="GZ198" s="31"/>
      <c r="HA198" s="31"/>
      <c r="HB198" s="31"/>
      <c r="HC198" s="31"/>
      <c r="HD198" s="31"/>
      <c r="HE198" s="31"/>
      <c r="HF198" s="31"/>
      <c r="HG198" s="31"/>
      <c r="HH198" s="31"/>
      <c r="HI198" s="31"/>
      <c r="HJ198" s="31"/>
      <c r="HK198" s="31"/>
      <c r="HL198" s="31"/>
      <c r="HM198" s="31"/>
      <c r="HN198" s="31"/>
      <c r="HO198" s="31"/>
      <c r="HP198" s="31"/>
      <c r="HQ198" s="31"/>
      <c r="HR198" s="31"/>
      <c r="HS198" s="31"/>
      <c r="HT198" s="31"/>
      <c r="HU198" s="31"/>
      <c r="HV198" s="31"/>
      <c r="HW198" s="31"/>
      <c r="HX198" s="31"/>
      <c r="HY198" s="31"/>
      <c r="HZ198" s="31"/>
      <c r="IA198" s="31"/>
      <c r="IB198" s="31"/>
      <c r="IC198" s="31"/>
      <c r="ID198" s="31"/>
      <c r="IE198" s="31"/>
      <c r="IF198" s="31"/>
      <c r="IG198" s="31"/>
      <c r="IH198" s="31"/>
      <c r="II198" s="31"/>
      <c r="IJ198" s="31"/>
      <c r="IK198" s="31"/>
      <c r="IL198" s="31"/>
      <c r="IM198" s="31"/>
      <c r="IN198" s="31"/>
      <c r="IO198" s="31"/>
      <c r="IP198" s="31"/>
      <c r="IQ198" s="31"/>
      <c r="IR198" s="31"/>
      <c r="IS198" s="42"/>
      <c r="IT198" s="42"/>
      <c r="IU198" s="42"/>
    </row>
    <row r="199" spans="1:255" ht="13.5" customHeight="1" x14ac:dyDescent="0.2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c r="CT199" s="31"/>
      <c r="CU199" s="31"/>
      <c r="CV199" s="31"/>
      <c r="CW199" s="31"/>
      <c r="CX199" s="31"/>
      <c r="CY199" s="31"/>
      <c r="CZ199" s="31"/>
      <c r="DA199" s="31"/>
      <c r="DB199" s="31"/>
      <c r="DC199" s="31"/>
      <c r="DD199" s="31"/>
      <c r="DE199" s="31"/>
      <c r="DF199" s="31"/>
      <c r="DG199" s="31"/>
      <c r="DH199" s="31"/>
      <c r="DI199" s="31"/>
      <c r="DJ199" s="31"/>
      <c r="DK199" s="31"/>
      <c r="DL199" s="31"/>
      <c r="DM199" s="31"/>
      <c r="DN199" s="31"/>
      <c r="DO199" s="31"/>
      <c r="DP199" s="31"/>
      <c r="DQ199" s="31"/>
      <c r="DR199" s="31"/>
      <c r="DS199" s="31"/>
      <c r="DT199" s="31"/>
      <c r="DU199" s="31"/>
      <c r="DV199" s="31"/>
      <c r="DW199" s="31"/>
      <c r="DX199" s="31"/>
      <c r="DY199" s="31"/>
      <c r="DZ199" s="31"/>
      <c r="EA199" s="31"/>
      <c r="EB199" s="31"/>
      <c r="EC199" s="31"/>
      <c r="ED199" s="31"/>
      <c r="EE199" s="31"/>
      <c r="EF199" s="31"/>
      <c r="EG199" s="31"/>
      <c r="EH199" s="31"/>
      <c r="EI199" s="31"/>
      <c r="EJ199" s="31"/>
      <c r="EK199" s="31"/>
      <c r="EL199" s="31"/>
      <c r="EM199" s="31"/>
      <c r="EN199" s="31"/>
      <c r="EO199" s="31"/>
      <c r="EP199" s="31"/>
      <c r="EQ199" s="31"/>
      <c r="ER199" s="31"/>
      <c r="ES199" s="31"/>
      <c r="ET199" s="31"/>
      <c r="EU199" s="31"/>
      <c r="EV199" s="31"/>
      <c r="EW199" s="31"/>
      <c r="EX199" s="31"/>
      <c r="EY199" s="31"/>
      <c r="EZ199" s="31"/>
      <c r="FA199" s="31"/>
      <c r="FB199" s="31"/>
      <c r="FC199" s="31"/>
      <c r="FD199" s="31"/>
      <c r="FE199" s="31"/>
      <c r="FF199" s="31"/>
      <c r="FG199" s="31"/>
      <c r="FH199" s="31"/>
      <c r="FI199" s="31"/>
      <c r="FJ199" s="31"/>
      <c r="FK199" s="31"/>
      <c r="FL199" s="31"/>
      <c r="FM199" s="31"/>
      <c r="FN199" s="31"/>
      <c r="FO199" s="31"/>
      <c r="FP199" s="31"/>
      <c r="FQ199" s="31"/>
      <c r="FR199" s="31"/>
      <c r="FS199" s="31"/>
      <c r="FT199" s="31"/>
      <c r="FU199" s="31"/>
      <c r="FV199" s="31"/>
      <c r="FW199" s="31"/>
      <c r="FX199" s="31"/>
      <c r="FY199" s="31"/>
      <c r="FZ199" s="31"/>
      <c r="GA199" s="31"/>
      <c r="GB199" s="31"/>
      <c r="GC199" s="31"/>
      <c r="GD199" s="31"/>
      <c r="GE199" s="31"/>
      <c r="GF199" s="31"/>
      <c r="GG199" s="31"/>
      <c r="GH199" s="31"/>
      <c r="GI199" s="31"/>
      <c r="GJ199" s="31"/>
      <c r="GK199" s="31"/>
      <c r="GL199" s="31"/>
      <c r="GM199" s="31"/>
      <c r="GN199" s="31"/>
      <c r="GO199" s="31"/>
      <c r="GP199" s="31"/>
      <c r="GQ199" s="31"/>
      <c r="GR199" s="31"/>
      <c r="GS199" s="31"/>
      <c r="GT199" s="31"/>
      <c r="GU199" s="31"/>
      <c r="GV199" s="31"/>
      <c r="GW199" s="31"/>
      <c r="GX199" s="31"/>
      <c r="GY199" s="31"/>
      <c r="GZ199" s="31"/>
      <c r="HA199" s="31"/>
      <c r="HB199" s="31"/>
      <c r="HC199" s="31"/>
      <c r="HD199" s="31"/>
      <c r="HE199" s="31"/>
      <c r="HF199" s="31"/>
      <c r="HG199" s="31"/>
      <c r="HH199" s="31"/>
      <c r="HI199" s="31"/>
      <c r="HJ199" s="31"/>
      <c r="HK199" s="31"/>
      <c r="HL199" s="31"/>
      <c r="HM199" s="31"/>
      <c r="HN199" s="31"/>
      <c r="HO199" s="31"/>
      <c r="HP199" s="31"/>
      <c r="HQ199" s="31"/>
      <c r="HR199" s="31"/>
      <c r="HS199" s="31"/>
      <c r="HT199" s="31"/>
      <c r="HU199" s="31"/>
      <c r="HV199" s="31"/>
      <c r="HW199" s="31"/>
      <c r="HX199" s="31"/>
      <c r="HY199" s="31"/>
      <c r="HZ199" s="31"/>
      <c r="IA199" s="31"/>
      <c r="IB199" s="31"/>
      <c r="IC199" s="31"/>
      <c r="ID199" s="31"/>
      <c r="IE199" s="31"/>
      <c r="IF199" s="31"/>
      <c r="IG199" s="31"/>
      <c r="IH199" s="31"/>
      <c r="II199" s="31"/>
      <c r="IJ199" s="31"/>
      <c r="IK199" s="31"/>
      <c r="IL199" s="31"/>
      <c r="IM199" s="31"/>
      <c r="IN199" s="31"/>
      <c r="IO199" s="31"/>
      <c r="IP199" s="31"/>
      <c r="IQ199" s="31"/>
      <c r="IR199" s="31"/>
      <c r="IS199" s="42"/>
      <c r="IT199" s="42"/>
      <c r="IU199" s="42"/>
    </row>
    <row r="200" spans="1:255" ht="13.5" customHeight="1" x14ac:dyDescent="0.2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c r="CT200" s="31"/>
      <c r="CU200" s="31"/>
      <c r="CV200" s="31"/>
      <c r="CW200" s="31"/>
      <c r="CX200" s="31"/>
      <c r="CY200" s="31"/>
      <c r="CZ200" s="31"/>
      <c r="DA200" s="31"/>
      <c r="DB200" s="31"/>
      <c r="DC200" s="31"/>
      <c r="DD200" s="31"/>
      <c r="DE200" s="31"/>
      <c r="DF200" s="31"/>
      <c r="DG200" s="31"/>
      <c r="DH200" s="31"/>
      <c r="DI200" s="31"/>
      <c r="DJ200" s="31"/>
      <c r="DK200" s="31"/>
      <c r="DL200" s="31"/>
      <c r="DM200" s="31"/>
      <c r="DN200" s="31"/>
      <c r="DO200" s="31"/>
      <c r="DP200" s="31"/>
      <c r="DQ200" s="31"/>
      <c r="DR200" s="31"/>
      <c r="DS200" s="31"/>
      <c r="DT200" s="31"/>
      <c r="DU200" s="31"/>
      <c r="DV200" s="31"/>
      <c r="DW200" s="31"/>
      <c r="DX200" s="31"/>
      <c r="DY200" s="31"/>
      <c r="DZ200" s="31"/>
      <c r="EA200" s="31"/>
      <c r="EB200" s="31"/>
      <c r="EC200" s="31"/>
      <c r="ED200" s="31"/>
      <c r="EE200" s="31"/>
      <c r="EF200" s="31"/>
      <c r="EG200" s="31"/>
      <c r="EH200" s="31"/>
      <c r="EI200" s="31"/>
      <c r="EJ200" s="31"/>
      <c r="EK200" s="31"/>
      <c r="EL200" s="31"/>
      <c r="EM200" s="31"/>
      <c r="EN200" s="31"/>
      <c r="EO200" s="31"/>
      <c r="EP200" s="31"/>
      <c r="EQ200" s="31"/>
      <c r="ER200" s="31"/>
      <c r="ES200" s="31"/>
      <c r="ET200" s="31"/>
      <c r="EU200" s="31"/>
      <c r="EV200" s="31"/>
      <c r="EW200" s="31"/>
      <c r="EX200" s="31"/>
      <c r="EY200" s="31"/>
      <c r="EZ200" s="31"/>
      <c r="FA200" s="31"/>
      <c r="FB200" s="31"/>
      <c r="FC200" s="31"/>
      <c r="FD200" s="31"/>
      <c r="FE200" s="31"/>
      <c r="FF200" s="31"/>
      <c r="FG200" s="31"/>
      <c r="FH200" s="31"/>
      <c r="FI200" s="31"/>
      <c r="FJ200" s="31"/>
      <c r="FK200" s="31"/>
      <c r="FL200" s="31"/>
      <c r="FM200" s="31"/>
      <c r="FN200" s="31"/>
      <c r="FO200" s="31"/>
      <c r="FP200" s="31"/>
      <c r="FQ200" s="31"/>
      <c r="FR200" s="31"/>
      <c r="FS200" s="31"/>
      <c r="FT200" s="31"/>
      <c r="FU200" s="31"/>
      <c r="FV200" s="31"/>
      <c r="FW200" s="31"/>
      <c r="FX200" s="31"/>
      <c r="FY200" s="31"/>
      <c r="FZ200" s="31"/>
      <c r="GA200" s="31"/>
      <c r="GB200" s="31"/>
      <c r="GC200" s="31"/>
      <c r="GD200" s="31"/>
      <c r="GE200" s="31"/>
      <c r="GF200" s="31"/>
      <c r="GG200" s="31"/>
      <c r="GH200" s="31"/>
      <c r="GI200" s="31"/>
      <c r="GJ200" s="31"/>
      <c r="GK200" s="31"/>
      <c r="GL200" s="31"/>
      <c r="GM200" s="31"/>
      <c r="GN200" s="31"/>
      <c r="GO200" s="31"/>
      <c r="GP200" s="31"/>
      <c r="GQ200" s="31"/>
      <c r="GR200" s="31"/>
      <c r="GS200" s="31"/>
      <c r="GT200" s="31"/>
      <c r="GU200" s="31"/>
      <c r="GV200" s="31"/>
      <c r="GW200" s="31"/>
      <c r="GX200" s="31"/>
      <c r="GY200" s="31"/>
      <c r="GZ200" s="31"/>
      <c r="HA200" s="31"/>
      <c r="HB200" s="31"/>
      <c r="HC200" s="31"/>
      <c r="HD200" s="31"/>
      <c r="HE200" s="31"/>
      <c r="HF200" s="31"/>
      <c r="HG200" s="31"/>
      <c r="HH200" s="31"/>
      <c r="HI200" s="31"/>
      <c r="HJ200" s="31"/>
      <c r="HK200" s="31"/>
      <c r="HL200" s="31"/>
      <c r="HM200" s="31"/>
      <c r="HN200" s="31"/>
      <c r="HO200" s="31"/>
      <c r="HP200" s="31"/>
      <c r="HQ200" s="31"/>
      <c r="HR200" s="31"/>
      <c r="HS200" s="31"/>
      <c r="HT200" s="31"/>
      <c r="HU200" s="31"/>
      <c r="HV200" s="31"/>
      <c r="HW200" s="31"/>
      <c r="HX200" s="31"/>
      <c r="HY200" s="31"/>
      <c r="HZ200" s="31"/>
      <c r="IA200" s="31"/>
      <c r="IB200" s="31"/>
      <c r="IC200" s="31"/>
      <c r="ID200" s="31"/>
      <c r="IE200" s="31"/>
      <c r="IF200" s="31"/>
      <c r="IG200" s="31"/>
      <c r="IH200" s="31"/>
      <c r="II200" s="31"/>
      <c r="IJ200" s="31"/>
      <c r="IK200" s="31"/>
      <c r="IL200" s="31"/>
      <c r="IM200" s="31"/>
      <c r="IN200" s="31"/>
      <c r="IO200" s="31"/>
      <c r="IP200" s="31"/>
      <c r="IQ200" s="31"/>
      <c r="IR200" s="31"/>
      <c r="IS200" s="42"/>
      <c r="IT200" s="42"/>
      <c r="IU200" s="42"/>
    </row>
    <row r="201" spans="1:255" ht="13.5" customHeight="1" x14ac:dyDescent="0.2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c r="CO201" s="31"/>
      <c r="CP201" s="31"/>
      <c r="CQ201" s="31"/>
      <c r="CR201" s="31"/>
      <c r="CS201" s="31"/>
      <c r="CT201" s="31"/>
      <c r="CU201" s="31"/>
      <c r="CV201" s="31"/>
      <c r="CW201" s="31"/>
      <c r="CX201" s="31"/>
      <c r="CY201" s="31"/>
      <c r="CZ201" s="31"/>
      <c r="DA201" s="31"/>
      <c r="DB201" s="31"/>
      <c r="DC201" s="31"/>
      <c r="DD201" s="31"/>
      <c r="DE201" s="31"/>
      <c r="DF201" s="31"/>
      <c r="DG201" s="31"/>
      <c r="DH201" s="31"/>
      <c r="DI201" s="31"/>
      <c r="DJ201" s="31"/>
      <c r="DK201" s="31"/>
      <c r="DL201" s="31"/>
      <c r="DM201" s="31"/>
      <c r="DN201" s="31"/>
      <c r="DO201" s="31"/>
      <c r="DP201" s="31"/>
      <c r="DQ201" s="31"/>
      <c r="DR201" s="31"/>
      <c r="DS201" s="31"/>
      <c r="DT201" s="31"/>
      <c r="DU201" s="31"/>
      <c r="DV201" s="31"/>
      <c r="DW201" s="31"/>
      <c r="DX201" s="31"/>
      <c r="DY201" s="31"/>
      <c r="DZ201" s="31"/>
      <c r="EA201" s="31"/>
      <c r="EB201" s="31"/>
      <c r="EC201" s="31"/>
      <c r="ED201" s="31"/>
      <c r="EE201" s="31"/>
      <c r="EF201" s="31"/>
      <c r="EG201" s="31"/>
      <c r="EH201" s="31"/>
      <c r="EI201" s="31"/>
      <c r="EJ201" s="31"/>
      <c r="EK201" s="31"/>
      <c r="EL201" s="31"/>
      <c r="EM201" s="31"/>
      <c r="EN201" s="31"/>
      <c r="EO201" s="31"/>
      <c r="EP201" s="31"/>
      <c r="EQ201" s="31"/>
      <c r="ER201" s="31"/>
      <c r="ES201" s="31"/>
      <c r="ET201" s="31"/>
      <c r="EU201" s="31"/>
      <c r="EV201" s="31"/>
      <c r="EW201" s="31"/>
      <c r="EX201" s="31"/>
      <c r="EY201" s="31"/>
      <c r="EZ201" s="31"/>
      <c r="FA201" s="31"/>
      <c r="FB201" s="31"/>
      <c r="FC201" s="31"/>
      <c r="FD201" s="31"/>
      <c r="FE201" s="31"/>
      <c r="FF201" s="31"/>
      <c r="FG201" s="31"/>
      <c r="FH201" s="31"/>
      <c r="FI201" s="31"/>
      <c r="FJ201" s="31"/>
      <c r="FK201" s="31"/>
      <c r="FL201" s="31"/>
      <c r="FM201" s="31"/>
      <c r="FN201" s="31"/>
      <c r="FO201" s="31"/>
      <c r="FP201" s="31"/>
      <c r="FQ201" s="31"/>
      <c r="FR201" s="31"/>
      <c r="FS201" s="31"/>
      <c r="FT201" s="31"/>
      <c r="FU201" s="31"/>
      <c r="FV201" s="31"/>
      <c r="FW201" s="31"/>
      <c r="FX201" s="31"/>
      <c r="FY201" s="31"/>
      <c r="FZ201" s="31"/>
      <c r="GA201" s="31"/>
      <c r="GB201" s="31"/>
      <c r="GC201" s="31"/>
      <c r="GD201" s="31"/>
      <c r="GE201" s="31"/>
      <c r="GF201" s="31"/>
      <c r="GG201" s="31"/>
      <c r="GH201" s="31"/>
      <c r="GI201" s="31"/>
      <c r="GJ201" s="31"/>
      <c r="GK201" s="31"/>
      <c r="GL201" s="31"/>
      <c r="GM201" s="31"/>
      <c r="GN201" s="31"/>
      <c r="GO201" s="31"/>
      <c r="GP201" s="31"/>
      <c r="GQ201" s="31"/>
      <c r="GR201" s="31"/>
      <c r="GS201" s="31"/>
      <c r="GT201" s="31"/>
      <c r="GU201" s="31"/>
      <c r="GV201" s="31"/>
      <c r="GW201" s="31"/>
      <c r="GX201" s="31"/>
      <c r="GY201" s="31"/>
      <c r="GZ201" s="31"/>
      <c r="HA201" s="31"/>
      <c r="HB201" s="31"/>
      <c r="HC201" s="31"/>
      <c r="HD201" s="31"/>
      <c r="HE201" s="31"/>
      <c r="HF201" s="31"/>
      <c r="HG201" s="31"/>
      <c r="HH201" s="31"/>
      <c r="HI201" s="31"/>
      <c r="HJ201" s="31"/>
      <c r="HK201" s="31"/>
      <c r="HL201" s="31"/>
      <c r="HM201" s="31"/>
      <c r="HN201" s="31"/>
      <c r="HO201" s="31"/>
      <c r="HP201" s="31"/>
      <c r="HQ201" s="31"/>
      <c r="HR201" s="31"/>
      <c r="HS201" s="31"/>
      <c r="HT201" s="31"/>
      <c r="HU201" s="31"/>
      <c r="HV201" s="31"/>
      <c r="HW201" s="31"/>
      <c r="HX201" s="31"/>
      <c r="HY201" s="31"/>
      <c r="HZ201" s="31"/>
      <c r="IA201" s="31"/>
      <c r="IB201" s="31"/>
      <c r="IC201" s="31"/>
      <c r="ID201" s="31"/>
      <c r="IE201" s="31"/>
      <c r="IF201" s="31"/>
      <c r="IG201" s="31"/>
      <c r="IH201" s="31"/>
      <c r="II201" s="31"/>
      <c r="IJ201" s="31"/>
      <c r="IK201" s="31"/>
      <c r="IL201" s="31"/>
      <c r="IM201" s="31"/>
      <c r="IN201" s="31"/>
      <c r="IO201" s="31"/>
      <c r="IP201" s="31"/>
      <c r="IQ201" s="31"/>
      <c r="IR201" s="31"/>
      <c r="IS201" s="42"/>
      <c r="IT201" s="42"/>
      <c r="IU201" s="42"/>
    </row>
    <row r="202" spans="1:255" ht="13.5" customHeight="1" x14ac:dyDescent="0.2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31"/>
      <c r="CU202" s="31"/>
      <c r="CV202" s="31"/>
      <c r="CW202" s="31"/>
      <c r="CX202" s="31"/>
      <c r="CY202" s="31"/>
      <c r="CZ202" s="31"/>
      <c r="DA202" s="31"/>
      <c r="DB202" s="31"/>
      <c r="DC202" s="31"/>
      <c r="DD202" s="31"/>
      <c r="DE202" s="31"/>
      <c r="DF202" s="31"/>
      <c r="DG202" s="31"/>
      <c r="DH202" s="31"/>
      <c r="DI202" s="31"/>
      <c r="DJ202" s="31"/>
      <c r="DK202" s="31"/>
      <c r="DL202" s="31"/>
      <c r="DM202" s="31"/>
      <c r="DN202" s="31"/>
      <c r="DO202" s="31"/>
      <c r="DP202" s="31"/>
      <c r="DQ202" s="31"/>
      <c r="DR202" s="31"/>
      <c r="DS202" s="31"/>
      <c r="DT202" s="31"/>
      <c r="DU202" s="31"/>
      <c r="DV202" s="31"/>
      <c r="DW202" s="31"/>
      <c r="DX202" s="31"/>
      <c r="DY202" s="31"/>
      <c r="DZ202" s="31"/>
      <c r="EA202" s="31"/>
      <c r="EB202" s="31"/>
      <c r="EC202" s="31"/>
      <c r="ED202" s="31"/>
      <c r="EE202" s="31"/>
      <c r="EF202" s="31"/>
      <c r="EG202" s="31"/>
      <c r="EH202" s="31"/>
      <c r="EI202" s="31"/>
      <c r="EJ202" s="31"/>
      <c r="EK202" s="31"/>
      <c r="EL202" s="31"/>
      <c r="EM202" s="31"/>
      <c r="EN202" s="31"/>
      <c r="EO202" s="31"/>
      <c r="EP202" s="31"/>
      <c r="EQ202" s="31"/>
      <c r="ER202" s="31"/>
      <c r="ES202" s="31"/>
      <c r="ET202" s="31"/>
      <c r="EU202" s="31"/>
      <c r="EV202" s="31"/>
      <c r="EW202" s="31"/>
      <c r="EX202" s="31"/>
      <c r="EY202" s="31"/>
      <c r="EZ202" s="31"/>
      <c r="FA202" s="31"/>
      <c r="FB202" s="31"/>
      <c r="FC202" s="31"/>
      <c r="FD202" s="31"/>
      <c r="FE202" s="31"/>
      <c r="FF202" s="31"/>
      <c r="FG202" s="31"/>
      <c r="FH202" s="31"/>
      <c r="FI202" s="31"/>
      <c r="FJ202" s="31"/>
      <c r="FK202" s="31"/>
      <c r="FL202" s="31"/>
      <c r="FM202" s="31"/>
      <c r="FN202" s="31"/>
      <c r="FO202" s="31"/>
      <c r="FP202" s="31"/>
      <c r="FQ202" s="31"/>
      <c r="FR202" s="31"/>
      <c r="FS202" s="31"/>
      <c r="FT202" s="31"/>
      <c r="FU202" s="31"/>
      <c r="FV202" s="31"/>
      <c r="FW202" s="31"/>
      <c r="FX202" s="31"/>
      <c r="FY202" s="31"/>
      <c r="FZ202" s="31"/>
      <c r="GA202" s="31"/>
      <c r="GB202" s="31"/>
      <c r="GC202" s="31"/>
      <c r="GD202" s="31"/>
      <c r="GE202" s="31"/>
      <c r="GF202" s="31"/>
      <c r="GG202" s="31"/>
      <c r="GH202" s="31"/>
      <c r="GI202" s="31"/>
      <c r="GJ202" s="31"/>
      <c r="GK202" s="31"/>
      <c r="GL202" s="31"/>
      <c r="GM202" s="31"/>
      <c r="GN202" s="31"/>
      <c r="GO202" s="31"/>
      <c r="GP202" s="31"/>
      <c r="GQ202" s="31"/>
      <c r="GR202" s="31"/>
      <c r="GS202" s="31"/>
      <c r="GT202" s="31"/>
      <c r="GU202" s="31"/>
      <c r="GV202" s="31"/>
      <c r="GW202" s="31"/>
      <c r="GX202" s="31"/>
      <c r="GY202" s="31"/>
      <c r="GZ202" s="31"/>
      <c r="HA202" s="31"/>
      <c r="HB202" s="31"/>
      <c r="HC202" s="31"/>
      <c r="HD202" s="31"/>
      <c r="HE202" s="31"/>
      <c r="HF202" s="31"/>
      <c r="HG202" s="31"/>
      <c r="HH202" s="31"/>
      <c r="HI202" s="31"/>
      <c r="HJ202" s="31"/>
      <c r="HK202" s="31"/>
      <c r="HL202" s="31"/>
      <c r="HM202" s="31"/>
      <c r="HN202" s="31"/>
      <c r="HO202" s="31"/>
      <c r="HP202" s="31"/>
      <c r="HQ202" s="31"/>
      <c r="HR202" s="31"/>
      <c r="HS202" s="31"/>
      <c r="HT202" s="31"/>
      <c r="HU202" s="31"/>
      <c r="HV202" s="31"/>
      <c r="HW202" s="31"/>
      <c r="HX202" s="31"/>
      <c r="HY202" s="31"/>
      <c r="HZ202" s="31"/>
      <c r="IA202" s="31"/>
      <c r="IB202" s="31"/>
      <c r="IC202" s="31"/>
      <c r="ID202" s="31"/>
      <c r="IE202" s="31"/>
      <c r="IF202" s="31"/>
      <c r="IG202" s="31"/>
      <c r="IH202" s="31"/>
      <c r="II202" s="31"/>
      <c r="IJ202" s="31"/>
      <c r="IK202" s="31"/>
      <c r="IL202" s="31"/>
      <c r="IM202" s="31"/>
      <c r="IN202" s="31"/>
      <c r="IO202" s="31"/>
      <c r="IP202" s="31"/>
      <c r="IQ202" s="31"/>
      <c r="IR202" s="31"/>
      <c r="IS202" s="42"/>
      <c r="IT202" s="42"/>
      <c r="IU202" s="42"/>
    </row>
    <row r="203" spans="1:255" ht="13.5" customHeight="1" x14ac:dyDescent="0.2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c r="CT203" s="31"/>
      <c r="CU203" s="31"/>
      <c r="CV203" s="31"/>
      <c r="CW203" s="31"/>
      <c r="CX203" s="31"/>
      <c r="CY203" s="31"/>
      <c r="CZ203" s="31"/>
      <c r="DA203" s="31"/>
      <c r="DB203" s="31"/>
      <c r="DC203" s="31"/>
      <c r="DD203" s="31"/>
      <c r="DE203" s="31"/>
      <c r="DF203" s="31"/>
      <c r="DG203" s="31"/>
      <c r="DH203" s="31"/>
      <c r="DI203" s="31"/>
      <c r="DJ203" s="31"/>
      <c r="DK203" s="31"/>
      <c r="DL203" s="31"/>
      <c r="DM203" s="31"/>
      <c r="DN203" s="31"/>
      <c r="DO203" s="31"/>
      <c r="DP203" s="31"/>
      <c r="DQ203" s="31"/>
      <c r="DR203" s="31"/>
      <c r="DS203" s="31"/>
      <c r="DT203" s="31"/>
      <c r="DU203" s="31"/>
      <c r="DV203" s="31"/>
      <c r="DW203" s="31"/>
      <c r="DX203" s="31"/>
      <c r="DY203" s="31"/>
      <c r="DZ203" s="31"/>
      <c r="EA203" s="31"/>
      <c r="EB203" s="31"/>
      <c r="EC203" s="31"/>
      <c r="ED203" s="31"/>
      <c r="EE203" s="31"/>
      <c r="EF203" s="31"/>
      <c r="EG203" s="31"/>
      <c r="EH203" s="31"/>
      <c r="EI203" s="31"/>
      <c r="EJ203" s="31"/>
      <c r="EK203" s="31"/>
      <c r="EL203" s="31"/>
      <c r="EM203" s="31"/>
      <c r="EN203" s="31"/>
      <c r="EO203" s="31"/>
      <c r="EP203" s="31"/>
      <c r="EQ203" s="31"/>
      <c r="ER203" s="31"/>
      <c r="ES203" s="31"/>
      <c r="ET203" s="31"/>
      <c r="EU203" s="31"/>
      <c r="EV203" s="31"/>
      <c r="EW203" s="31"/>
      <c r="EX203" s="31"/>
      <c r="EY203" s="31"/>
      <c r="EZ203" s="31"/>
      <c r="FA203" s="31"/>
      <c r="FB203" s="31"/>
      <c r="FC203" s="31"/>
      <c r="FD203" s="31"/>
      <c r="FE203" s="31"/>
      <c r="FF203" s="31"/>
      <c r="FG203" s="31"/>
      <c r="FH203" s="31"/>
      <c r="FI203" s="31"/>
      <c r="FJ203" s="31"/>
      <c r="FK203" s="31"/>
      <c r="FL203" s="31"/>
      <c r="FM203" s="31"/>
      <c r="FN203" s="31"/>
      <c r="FO203" s="31"/>
      <c r="FP203" s="31"/>
      <c r="FQ203" s="31"/>
      <c r="FR203" s="31"/>
      <c r="FS203" s="31"/>
      <c r="FT203" s="31"/>
      <c r="FU203" s="31"/>
      <c r="FV203" s="31"/>
      <c r="FW203" s="31"/>
      <c r="FX203" s="31"/>
      <c r="FY203" s="31"/>
      <c r="FZ203" s="31"/>
      <c r="GA203" s="31"/>
      <c r="GB203" s="31"/>
      <c r="GC203" s="31"/>
      <c r="GD203" s="31"/>
      <c r="GE203" s="31"/>
      <c r="GF203" s="31"/>
      <c r="GG203" s="31"/>
      <c r="GH203" s="31"/>
      <c r="GI203" s="31"/>
      <c r="GJ203" s="31"/>
      <c r="GK203" s="31"/>
      <c r="GL203" s="31"/>
      <c r="GM203" s="31"/>
      <c r="GN203" s="31"/>
      <c r="GO203" s="31"/>
      <c r="GP203" s="31"/>
      <c r="GQ203" s="31"/>
      <c r="GR203" s="31"/>
      <c r="GS203" s="31"/>
      <c r="GT203" s="31"/>
      <c r="GU203" s="31"/>
      <c r="GV203" s="31"/>
      <c r="GW203" s="31"/>
      <c r="GX203" s="31"/>
      <c r="GY203" s="31"/>
      <c r="GZ203" s="31"/>
      <c r="HA203" s="31"/>
      <c r="HB203" s="31"/>
      <c r="HC203" s="31"/>
      <c r="HD203" s="31"/>
      <c r="HE203" s="31"/>
      <c r="HF203" s="31"/>
      <c r="HG203" s="31"/>
      <c r="HH203" s="31"/>
      <c r="HI203" s="31"/>
      <c r="HJ203" s="31"/>
      <c r="HK203" s="31"/>
      <c r="HL203" s="31"/>
      <c r="HM203" s="31"/>
      <c r="HN203" s="31"/>
      <c r="HO203" s="31"/>
      <c r="HP203" s="31"/>
      <c r="HQ203" s="31"/>
      <c r="HR203" s="31"/>
      <c r="HS203" s="31"/>
      <c r="HT203" s="31"/>
      <c r="HU203" s="31"/>
      <c r="HV203" s="31"/>
      <c r="HW203" s="31"/>
      <c r="HX203" s="31"/>
      <c r="HY203" s="31"/>
      <c r="HZ203" s="31"/>
      <c r="IA203" s="31"/>
      <c r="IB203" s="31"/>
      <c r="IC203" s="31"/>
      <c r="ID203" s="31"/>
      <c r="IE203" s="31"/>
      <c r="IF203" s="31"/>
      <c r="IG203" s="31"/>
      <c r="IH203" s="31"/>
      <c r="II203" s="31"/>
      <c r="IJ203" s="31"/>
      <c r="IK203" s="31"/>
      <c r="IL203" s="31"/>
      <c r="IM203" s="31"/>
      <c r="IN203" s="31"/>
      <c r="IO203" s="31"/>
      <c r="IP203" s="31"/>
      <c r="IQ203" s="31"/>
      <c r="IR203" s="31"/>
      <c r="IS203" s="42"/>
      <c r="IT203" s="42"/>
      <c r="IU203" s="42"/>
    </row>
    <row r="204" spans="1:255" ht="13.5" customHeight="1" x14ac:dyDescent="0.2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c r="CO204" s="31"/>
      <c r="CP204" s="31"/>
      <c r="CQ204" s="31"/>
      <c r="CR204" s="31"/>
      <c r="CS204" s="31"/>
      <c r="CT204" s="31"/>
      <c r="CU204" s="31"/>
      <c r="CV204" s="31"/>
      <c r="CW204" s="31"/>
      <c r="CX204" s="31"/>
      <c r="CY204" s="31"/>
      <c r="CZ204" s="31"/>
      <c r="DA204" s="31"/>
      <c r="DB204" s="31"/>
      <c r="DC204" s="31"/>
      <c r="DD204" s="31"/>
      <c r="DE204" s="31"/>
      <c r="DF204" s="31"/>
      <c r="DG204" s="31"/>
      <c r="DH204" s="31"/>
      <c r="DI204" s="31"/>
      <c r="DJ204" s="31"/>
      <c r="DK204" s="31"/>
      <c r="DL204" s="31"/>
      <c r="DM204" s="31"/>
      <c r="DN204" s="31"/>
      <c r="DO204" s="31"/>
      <c r="DP204" s="31"/>
      <c r="DQ204" s="31"/>
      <c r="DR204" s="31"/>
      <c r="DS204" s="31"/>
      <c r="DT204" s="31"/>
      <c r="DU204" s="31"/>
      <c r="DV204" s="31"/>
      <c r="DW204" s="31"/>
      <c r="DX204" s="31"/>
      <c r="DY204" s="31"/>
      <c r="DZ204" s="31"/>
      <c r="EA204" s="31"/>
      <c r="EB204" s="31"/>
      <c r="EC204" s="31"/>
      <c r="ED204" s="31"/>
      <c r="EE204" s="31"/>
      <c r="EF204" s="31"/>
      <c r="EG204" s="31"/>
      <c r="EH204" s="31"/>
      <c r="EI204" s="31"/>
      <c r="EJ204" s="31"/>
      <c r="EK204" s="31"/>
      <c r="EL204" s="31"/>
      <c r="EM204" s="31"/>
      <c r="EN204" s="31"/>
      <c r="EO204" s="31"/>
      <c r="EP204" s="31"/>
      <c r="EQ204" s="31"/>
      <c r="ER204" s="31"/>
      <c r="ES204" s="31"/>
      <c r="ET204" s="31"/>
      <c r="EU204" s="31"/>
      <c r="EV204" s="31"/>
      <c r="EW204" s="31"/>
      <c r="EX204" s="31"/>
      <c r="EY204" s="31"/>
      <c r="EZ204" s="31"/>
      <c r="FA204" s="31"/>
      <c r="FB204" s="31"/>
      <c r="FC204" s="31"/>
      <c r="FD204" s="31"/>
      <c r="FE204" s="31"/>
      <c r="FF204" s="31"/>
      <c r="FG204" s="31"/>
      <c r="FH204" s="31"/>
      <c r="FI204" s="31"/>
      <c r="FJ204" s="31"/>
      <c r="FK204" s="31"/>
      <c r="FL204" s="31"/>
      <c r="FM204" s="31"/>
      <c r="FN204" s="31"/>
      <c r="FO204" s="31"/>
      <c r="FP204" s="31"/>
      <c r="FQ204" s="31"/>
      <c r="FR204" s="31"/>
      <c r="FS204" s="31"/>
      <c r="FT204" s="31"/>
      <c r="FU204" s="31"/>
      <c r="FV204" s="31"/>
      <c r="FW204" s="31"/>
      <c r="FX204" s="31"/>
      <c r="FY204" s="31"/>
      <c r="FZ204" s="31"/>
      <c r="GA204" s="31"/>
      <c r="GB204" s="31"/>
      <c r="GC204" s="31"/>
      <c r="GD204" s="31"/>
      <c r="GE204" s="31"/>
      <c r="GF204" s="31"/>
      <c r="GG204" s="31"/>
      <c r="GH204" s="31"/>
      <c r="GI204" s="31"/>
      <c r="GJ204" s="31"/>
      <c r="GK204" s="31"/>
      <c r="GL204" s="31"/>
      <c r="GM204" s="31"/>
      <c r="GN204" s="31"/>
      <c r="GO204" s="31"/>
      <c r="GP204" s="31"/>
      <c r="GQ204" s="31"/>
      <c r="GR204" s="31"/>
      <c r="GS204" s="31"/>
      <c r="GT204" s="31"/>
      <c r="GU204" s="31"/>
      <c r="GV204" s="31"/>
      <c r="GW204" s="31"/>
      <c r="GX204" s="31"/>
      <c r="GY204" s="31"/>
      <c r="GZ204" s="31"/>
      <c r="HA204" s="31"/>
      <c r="HB204" s="31"/>
      <c r="HC204" s="31"/>
      <c r="HD204" s="31"/>
      <c r="HE204" s="31"/>
      <c r="HF204" s="31"/>
      <c r="HG204" s="31"/>
      <c r="HH204" s="31"/>
      <c r="HI204" s="31"/>
      <c r="HJ204" s="31"/>
      <c r="HK204" s="31"/>
      <c r="HL204" s="31"/>
      <c r="HM204" s="31"/>
      <c r="HN204" s="31"/>
      <c r="HO204" s="31"/>
      <c r="HP204" s="31"/>
      <c r="HQ204" s="31"/>
      <c r="HR204" s="31"/>
      <c r="HS204" s="31"/>
      <c r="HT204" s="31"/>
      <c r="HU204" s="31"/>
      <c r="HV204" s="31"/>
      <c r="HW204" s="31"/>
      <c r="HX204" s="31"/>
      <c r="HY204" s="31"/>
      <c r="HZ204" s="31"/>
      <c r="IA204" s="31"/>
      <c r="IB204" s="31"/>
      <c r="IC204" s="31"/>
      <c r="ID204" s="31"/>
      <c r="IE204" s="31"/>
      <c r="IF204" s="31"/>
      <c r="IG204" s="31"/>
      <c r="IH204" s="31"/>
      <c r="II204" s="31"/>
      <c r="IJ204" s="31"/>
      <c r="IK204" s="31"/>
      <c r="IL204" s="31"/>
      <c r="IM204" s="31"/>
      <c r="IN204" s="31"/>
      <c r="IO204" s="31"/>
      <c r="IP204" s="31"/>
      <c r="IQ204" s="31"/>
      <c r="IR204" s="31"/>
      <c r="IS204" s="42"/>
      <c r="IT204" s="42"/>
      <c r="IU204" s="42"/>
    </row>
    <row r="205" spans="1:255" ht="13.5" customHeight="1" x14ac:dyDescent="0.2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c r="CO205" s="31"/>
      <c r="CP205" s="31"/>
      <c r="CQ205" s="31"/>
      <c r="CR205" s="31"/>
      <c r="CS205" s="31"/>
      <c r="CT205" s="31"/>
      <c r="CU205" s="31"/>
      <c r="CV205" s="31"/>
      <c r="CW205" s="31"/>
      <c r="CX205" s="31"/>
      <c r="CY205" s="31"/>
      <c r="CZ205" s="31"/>
      <c r="DA205" s="31"/>
      <c r="DB205" s="31"/>
      <c r="DC205" s="31"/>
      <c r="DD205" s="31"/>
      <c r="DE205" s="31"/>
      <c r="DF205" s="31"/>
      <c r="DG205" s="31"/>
      <c r="DH205" s="31"/>
      <c r="DI205" s="31"/>
      <c r="DJ205" s="31"/>
      <c r="DK205" s="31"/>
      <c r="DL205" s="31"/>
      <c r="DM205" s="31"/>
      <c r="DN205" s="31"/>
      <c r="DO205" s="31"/>
      <c r="DP205" s="31"/>
      <c r="DQ205" s="31"/>
      <c r="DR205" s="31"/>
      <c r="DS205" s="31"/>
      <c r="DT205" s="31"/>
      <c r="DU205" s="31"/>
      <c r="DV205" s="31"/>
      <c r="DW205" s="31"/>
      <c r="DX205" s="31"/>
      <c r="DY205" s="31"/>
      <c r="DZ205" s="31"/>
      <c r="EA205" s="31"/>
      <c r="EB205" s="31"/>
      <c r="EC205" s="31"/>
      <c r="ED205" s="31"/>
      <c r="EE205" s="31"/>
      <c r="EF205" s="31"/>
      <c r="EG205" s="31"/>
      <c r="EH205" s="31"/>
      <c r="EI205" s="31"/>
      <c r="EJ205" s="31"/>
      <c r="EK205" s="31"/>
      <c r="EL205" s="31"/>
      <c r="EM205" s="31"/>
      <c r="EN205" s="31"/>
      <c r="EO205" s="31"/>
      <c r="EP205" s="31"/>
      <c r="EQ205" s="31"/>
      <c r="ER205" s="31"/>
      <c r="ES205" s="31"/>
      <c r="ET205" s="31"/>
      <c r="EU205" s="31"/>
      <c r="EV205" s="31"/>
      <c r="EW205" s="31"/>
      <c r="EX205" s="31"/>
      <c r="EY205" s="31"/>
      <c r="EZ205" s="31"/>
      <c r="FA205" s="31"/>
      <c r="FB205" s="31"/>
      <c r="FC205" s="31"/>
      <c r="FD205" s="31"/>
      <c r="FE205" s="31"/>
      <c r="FF205" s="31"/>
      <c r="FG205" s="31"/>
      <c r="FH205" s="31"/>
      <c r="FI205" s="31"/>
      <c r="FJ205" s="31"/>
      <c r="FK205" s="31"/>
      <c r="FL205" s="31"/>
      <c r="FM205" s="31"/>
      <c r="FN205" s="31"/>
      <c r="FO205" s="31"/>
      <c r="FP205" s="31"/>
      <c r="FQ205" s="31"/>
      <c r="FR205" s="31"/>
      <c r="FS205" s="31"/>
      <c r="FT205" s="31"/>
      <c r="FU205" s="31"/>
      <c r="FV205" s="31"/>
      <c r="FW205" s="31"/>
      <c r="FX205" s="31"/>
      <c r="FY205" s="31"/>
      <c r="FZ205" s="31"/>
      <c r="GA205" s="31"/>
      <c r="GB205" s="31"/>
      <c r="GC205" s="31"/>
      <c r="GD205" s="31"/>
      <c r="GE205" s="31"/>
      <c r="GF205" s="31"/>
      <c r="GG205" s="31"/>
      <c r="GH205" s="31"/>
      <c r="GI205" s="31"/>
      <c r="GJ205" s="31"/>
      <c r="GK205" s="31"/>
      <c r="GL205" s="31"/>
      <c r="GM205" s="31"/>
      <c r="GN205" s="31"/>
      <c r="GO205" s="31"/>
      <c r="GP205" s="31"/>
      <c r="GQ205" s="31"/>
      <c r="GR205" s="31"/>
      <c r="GS205" s="31"/>
      <c r="GT205" s="31"/>
      <c r="GU205" s="31"/>
      <c r="GV205" s="31"/>
      <c r="GW205" s="31"/>
      <c r="GX205" s="31"/>
      <c r="GY205" s="31"/>
      <c r="GZ205" s="31"/>
      <c r="HA205" s="31"/>
      <c r="HB205" s="31"/>
      <c r="HC205" s="31"/>
      <c r="HD205" s="31"/>
      <c r="HE205" s="31"/>
      <c r="HF205" s="31"/>
      <c r="HG205" s="31"/>
      <c r="HH205" s="31"/>
      <c r="HI205" s="31"/>
      <c r="HJ205" s="31"/>
      <c r="HK205" s="31"/>
      <c r="HL205" s="31"/>
      <c r="HM205" s="31"/>
      <c r="HN205" s="31"/>
      <c r="HO205" s="31"/>
      <c r="HP205" s="31"/>
      <c r="HQ205" s="31"/>
      <c r="HR205" s="31"/>
      <c r="HS205" s="31"/>
      <c r="HT205" s="31"/>
      <c r="HU205" s="31"/>
      <c r="HV205" s="31"/>
      <c r="HW205" s="31"/>
      <c r="HX205" s="31"/>
      <c r="HY205" s="31"/>
      <c r="HZ205" s="31"/>
      <c r="IA205" s="31"/>
      <c r="IB205" s="31"/>
      <c r="IC205" s="31"/>
      <c r="ID205" s="31"/>
      <c r="IE205" s="31"/>
      <c r="IF205" s="31"/>
      <c r="IG205" s="31"/>
      <c r="IH205" s="31"/>
      <c r="II205" s="31"/>
      <c r="IJ205" s="31"/>
      <c r="IK205" s="31"/>
      <c r="IL205" s="31"/>
      <c r="IM205" s="31"/>
      <c r="IN205" s="31"/>
      <c r="IO205" s="31"/>
      <c r="IP205" s="31"/>
      <c r="IQ205" s="31"/>
      <c r="IR205" s="31"/>
      <c r="IS205" s="42"/>
      <c r="IT205" s="42"/>
      <c r="IU205" s="42"/>
    </row>
    <row r="206" spans="1:255" ht="13.5" customHeight="1" x14ac:dyDescent="0.2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c r="CO206" s="31"/>
      <c r="CP206" s="31"/>
      <c r="CQ206" s="31"/>
      <c r="CR206" s="31"/>
      <c r="CS206" s="31"/>
      <c r="CT206" s="31"/>
      <c r="CU206" s="31"/>
      <c r="CV206" s="31"/>
      <c r="CW206" s="31"/>
      <c r="CX206" s="31"/>
      <c r="CY206" s="31"/>
      <c r="CZ206" s="31"/>
      <c r="DA206" s="31"/>
      <c r="DB206" s="31"/>
      <c r="DC206" s="31"/>
      <c r="DD206" s="31"/>
      <c r="DE206" s="31"/>
      <c r="DF206" s="31"/>
      <c r="DG206" s="31"/>
      <c r="DH206" s="31"/>
      <c r="DI206" s="31"/>
      <c r="DJ206" s="31"/>
      <c r="DK206" s="31"/>
      <c r="DL206" s="31"/>
      <c r="DM206" s="31"/>
      <c r="DN206" s="31"/>
      <c r="DO206" s="31"/>
      <c r="DP206" s="31"/>
      <c r="DQ206" s="31"/>
      <c r="DR206" s="31"/>
      <c r="DS206" s="31"/>
      <c r="DT206" s="31"/>
      <c r="DU206" s="31"/>
      <c r="DV206" s="31"/>
      <c r="DW206" s="31"/>
      <c r="DX206" s="31"/>
      <c r="DY206" s="31"/>
      <c r="DZ206" s="31"/>
      <c r="EA206" s="31"/>
      <c r="EB206" s="31"/>
      <c r="EC206" s="31"/>
      <c r="ED206" s="31"/>
      <c r="EE206" s="31"/>
      <c r="EF206" s="31"/>
      <c r="EG206" s="31"/>
      <c r="EH206" s="31"/>
      <c r="EI206" s="31"/>
      <c r="EJ206" s="31"/>
      <c r="EK206" s="31"/>
      <c r="EL206" s="31"/>
      <c r="EM206" s="31"/>
      <c r="EN206" s="31"/>
      <c r="EO206" s="31"/>
      <c r="EP206" s="31"/>
      <c r="EQ206" s="31"/>
      <c r="ER206" s="31"/>
      <c r="ES206" s="31"/>
      <c r="ET206" s="31"/>
      <c r="EU206" s="31"/>
      <c r="EV206" s="31"/>
      <c r="EW206" s="31"/>
      <c r="EX206" s="31"/>
      <c r="EY206" s="31"/>
      <c r="EZ206" s="31"/>
      <c r="FA206" s="31"/>
      <c r="FB206" s="31"/>
      <c r="FC206" s="31"/>
      <c r="FD206" s="31"/>
      <c r="FE206" s="31"/>
      <c r="FF206" s="31"/>
      <c r="FG206" s="31"/>
      <c r="FH206" s="31"/>
      <c r="FI206" s="31"/>
      <c r="FJ206" s="31"/>
      <c r="FK206" s="31"/>
      <c r="FL206" s="31"/>
      <c r="FM206" s="31"/>
      <c r="FN206" s="31"/>
      <c r="FO206" s="31"/>
      <c r="FP206" s="31"/>
      <c r="FQ206" s="31"/>
      <c r="FR206" s="31"/>
      <c r="FS206" s="31"/>
      <c r="FT206" s="31"/>
      <c r="FU206" s="31"/>
      <c r="FV206" s="31"/>
      <c r="FW206" s="31"/>
      <c r="FX206" s="31"/>
      <c r="FY206" s="31"/>
      <c r="FZ206" s="31"/>
      <c r="GA206" s="31"/>
      <c r="GB206" s="31"/>
      <c r="GC206" s="31"/>
      <c r="GD206" s="31"/>
      <c r="GE206" s="31"/>
      <c r="GF206" s="31"/>
      <c r="GG206" s="31"/>
      <c r="GH206" s="31"/>
      <c r="GI206" s="31"/>
      <c r="GJ206" s="31"/>
      <c r="GK206" s="31"/>
      <c r="GL206" s="31"/>
      <c r="GM206" s="31"/>
      <c r="GN206" s="31"/>
      <c r="GO206" s="31"/>
      <c r="GP206" s="31"/>
      <c r="GQ206" s="31"/>
      <c r="GR206" s="31"/>
      <c r="GS206" s="31"/>
      <c r="GT206" s="31"/>
      <c r="GU206" s="31"/>
      <c r="GV206" s="31"/>
      <c r="GW206" s="31"/>
      <c r="GX206" s="31"/>
      <c r="GY206" s="31"/>
      <c r="GZ206" s="31"/>
      <c r="HA206" s="31"/>
      <c r="HB206" s="31"/>
      <c r="HC206" s="31"/>
      <c r="HD206" s="31"/>
      <c r="HE206" s="31"/>
      <c r="HF206" s="31"/>
      <c r="HG206" s="31"/>
      <c r="HH206" s="31"/>
      <c r="HI206" s="31"/>
      <c r="HJ206" s="31"/>
      <c r="HK206" s="31"/>
      <c r="HL206" s="31"/>
      <c r="HM206" s="31"/>
      <c r="HN206" s="31"/>
      <c r="HO206" s="31"/>
      <c r="HP206" s="31"/>
      <c r="HQ206" s="31"/>
      <c r="HR206" s="31"/>
      <c r="HS206" s="31"/>
      <c r="HT206" s="31"/>
      <c r="HU206" s="31"/>
      <c r="HV206" s="31"/>
      <c r="HW206" s="31"/>
      <c r="HX206" s="31"/>
      <c r="HY206" s="31"/>
      <c r="HZ206" s="31"/>
      <c r="IA206" s="31"/>
      <c r="IB206" s="31"/>
      <c r="IC206" s="31"/>
      <c r="ID206" s="31"/>
      <c r="IE206" s="31"/>
      <c r="IF206" s="31"/>
      <c r="IG206" s="31"/>
      <c r="IH206" s="31"/>
      <c r="II206" s="31"/>
      <c r="IJ206" s="31"/>
      <c r="IK206" s="31"/>
      <c r="IL206" s="31"/>
      <c r="IM206" s="31"/>
      <c r="IN206" s="31"/>
      <c r="IO206" s="31"/>
      <c r="IP206" s="31"/>
      <c r="IQ206" s="31"/>
      <c r="IR206" s="31"/>
      <c r="IS206" s="42"/>
      <c r="IT206" s="42"/>
      <c r="IU206" s="42"/>
    </row>
    <row r="207" spans="1:255" ht="13.5" customHeight="1" x14ac:dyDescent="0.2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c r="CH207" s="31"/>
      <c r="CI207" s="31"/>
      <c r="CJ207" s="31"/>
      <c r="CK207" s="31"/>
      <c r="CL207" s="31"/>
      <c r="CM207" s="31"/>
      <c r="CN207" s="31"/>
      <c r="CO207" s="31"/>
      <c r="CP207" s="31"/>
      <c r="CQ207" s="31"/>
      <c r="CR207" s="31"/>
      <c r="CS207" s="31"/>
      <c r="CT207" s="31"/>
      <c r="CU207" s="31"/>
      <c r="CV207" s="31"/>
      <c r="CW207" s="31"/>
      <c r="CX207" s="31"/>
      <c r="CY207" s="31"/>
      <c r="CZ207" s="31"/>
      <c r="DA207" s="31"/>
      <c r="DB207" s="31"/>
      <c r="DC207" s="31"/>
      <c r="DD207" s="31"/>
      <c r="DE207" s="31"/>
      <c r="DF207" s="31"/>
      <c r="DG207" s="31"/>
      <c r="DH207" s="31"/>
      <c r="DI207" s="31"/>
      <c r="DJ207" s="31"/>
      <c r="DK207" s="31"/>
      <c r="DL207" s="31"/>
      <c r="DM207" s="31"/>
      <c r="DN207" s="31"/>
      <c r="DO207" s="31"/>
      <c r="DP207" s="31"/>
      <c r="DQ207" s="31"/>
      <c r="DR207" s="31"/>
      <c r="DS207" s="31"/>
      <c r="DT207" s="31"/>
      <c r="DU207" s="31"/>
      <c r="DV207" s="31"/>
      <c r="DW207" s="31"/>
      <c r="DX207" s="31"/>
      <c r="DY207" s="31"/>
      <c r="DZ207" s="31"/>
      <c r="EA207" s="31"/>
      <c r="EB207" s="31"/>
      <c r="EC207" s="31"/>
      <c r="ED207" s="31"/>
      <c r="EE207" s="31"/>
      <c r="EF207" s="31"/>
      <c r="EG207" s="31"/>
      <c r="EH207" s="31"/>
      <c r="EI207" s="31"/>
      <c r="EJ207" s="31"/>
      <c r="EK207" s="31"/>
      <c r="EL207" s="31"/>
      <c r="EM207" s="31"/>
      <c r="EN207" s="31"/>
      <c r="EO207" s="31"/>
      <c r="EP207" s="31"/>
      <c r="EQ207" s="31"/>
      <c r="ER207" s="31"/>
      <c r="ES207" s="31"/>
      <c r="ET207" s="31"/>
      <c r="EU207" s="31"/>
      <c r="EV207" s="31"/>
      <c r="EW207" s="31"/>
      <c r="EX207" s="31"/>
      <c r="EY207" s="31"/>
      <c r="EZ207" s="31"/>
      <c r="FA207" s="31"/>
      <c r="FB207" s="31"/>
      <c r="FC207" s="31"/>
      <c r="FD207" s="31"/>
      <c r="FE207" s="31"/>
      <c r="FF207" s="31"/>
      <c r="FG207" s="31"/>
      <c r="FH207" s="31"/>
      <c r="FI207" s="31"/>
      <c r="FJ207" s="31"/>
      <c r="FK207" s="31"/>
      <c r="FL207" s="31"/>
      <c r="FM207" s="31"/>
      <c r="FN207" s="31"/>
      <c r="FO207" s="31"/>
      <c r="FP207" s="31"/>
      <c r="FQ207" s="31"/>
      <c r="FR207" s="31"/>
      <c r="FS207" s="31"/>
      <c r="FT207" s="31"/>
      <c r="FU207" s="31"/>
      <c r="FV207" s="31"/>
      <c r="FW207" s="31"/>
      <c r="FX207" s="31"/>
      <c r="FY207" s="31"/>
      <c r="FZ207" s="31"/>
      <c r="GA207" s="31"/>
      <c r="GB207" s="31"/>
      <c r="GC207" s="31"/>
      <c r="GD207" s="31"/>
      <c r="GE207" s="31"/>
      <c r="GF207" s="31"/>
      <c r="GG207" s="31"/>
      <c r="GH207" s="31"/>
      <c r="GI207" s="31"/>
      <c r="GJ207" s="31"/>
      <c r="GK207" s="31"/>
      <c r="GL207" s="31"/>
      <c r="GM207" s="31"/>
      <c r="GN207" s="31"/>
      <c r="GO207" s="31"/>
      <c r="GP207" s="31"/>
      <c r="GQ207" s="31"/>
      <c r="GR207" s="31"/>
      <c r="GS207" s="31"/>
      <c r="GT207" s="31"/>
      <c r="GU207" s="31"/>
      <c r="GV207" s="31"/>
      <c r="GW207" s="31"/>
      <c r="GX207" s="31"/>
      <c r="GY207" s="31"/>
      <c r="GZ207" s="31"/>
      <c r="HA207" s="31"/>
      <c r="HB207" s="31"/>
      <c r="HC207" s="31"/>
      <c r="HD207" s="31"/>
      <c r="HE207" s="31"/>
      <c r="HF207" s="31"/>
      <c r="HG207" s="31"/>
      <c r="HH207" s="31"/>
      <c r="HI207" s="31"/>
      <c r="HJ207" s="31"/>
      <c r="HK207" s="31"/>
      <c r="HL207" s="31"/>
      <c r="HM207" s="31"/>
      <c r="HN207" s="31"/>
      <c r="HO207" s="31"/>
      <c r="HP207" s="31"/>
      <c r="HQ207" s="31"/>
      <c r="HR207" s="31"/>
      <c r="HS207" s="31"/>
      <c r="HT207" s="31"/>
      <c r="HU207" s="31"/>
      <c r="HV207" s="31"/>
      <c r="HW207" s="31"/>
      <c r="HX207" s="31"/>
      <c r="HY207" s="31"/>
      <c r="HZ207" s="31"/>
      <c r="IA207" s="31"/>
      <c r="IB207" s="31"/>
      <c r="IC207" s="31"/>
      <c r="ID207" s="31"/>
      <c r="IE207" s="31"/>
      <c r="IF207" s="31"/>
      <c r="IG207" s="31"/>
      <c r="IH207" s="31"/>
      <c r="II207" s="31"/>
      <c r="IJ207" s="31"/>
      <c r="IK207" s="31"/>
      <c r="IL207" s="31"/>
      <c r="IM207" s="31"/>
      <c r="IN207" s="31"/>
      <c r="IO207" s="31"/>
      <c r="IP207" s="31"/>
      <c r="IQ207" s="31"/>
      <c r="IR207" s="31"/>
      <c r="IS207" s="42"/>
      <c r="IT207" s="42"/>
      <c r="IU207" s="42"/>
    </row>
    <row r="208" spans="1:255" ht="13.5" customHeight="1" x14ac:dyDescent="0.2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c r="CO208" s="31"/>
      <c r="CP208" s="31"/>
      <c r="CQ208" s="31"/>
      <c r="CR208" s="31"/>
      <c r="CS208" s="31"/>
      <c r="CT208" s="31"/>
      <c r="CU208" s="31"/>
      <c r="CV208" s="31"/>
      <c r="CW208" s="31"/>
      <c r="CX208" s="31"/>
      <c r="CY208" s="31"/>
      <c r="CZ208" s="31"/>
      <c r="DA208" s="31"/>
      <c r="DB208" s="31"/>
      <c r="DC208" s="31"/>
      <c r="DD208" s="31"/>
      <c r="DE208" s="31"/>
      <c r="DF208" s="31"/>
      <c r="DG208" s="31"/>
      <c r="DH208" s="31"/>
      <c r="DI208" s="31"/>
      <c r="DJ208" s="31"/>
      <c r="DK208" s="31"/>
      <c r="DL208" s="31"/>
      <c r="DM208" s="31"/>
      <c r="DN208" s="31"/>
      <c r="DO208" s="31"/>
      <c r="DP208" s="31"/>
      <c r="DQ208" s="31"/>
      <c r="DR208" s="31"/>
      <c r="DS208" s="31"/>
      <c r="DT208" s="31"/>
      <c r="DU208" s="31"/>
      <c r="DV208" s="31"/>
      <c r="DW208" s="31"/>
      <c r="DX208" s="31"/>
      <c r="DY208" s="31"/>
      <c r="DZ208" s="31"/>
      <c r="EA208" s="31"/>
      <c r="EB208" s="31"/>
      <c r="EC208" s="31"/>
      <c r="ED208" s="31"/>
      <c r="EE208" s="31"/>
      <c r="EF208" s="31"/>
      <c r="EG208" s="31"/>
      <c r="EH208" s="31"/>
      <c r="EI208" s="31"/>
      <c r="EJ208" s="31"/>
      <c r="EK208" s="31"/>
      <c r="EL208" s="31"/>
      <c r="EM208" s="31"/>
      <c r="EN208" s="31"/>
      <c r="EO208" s="31"/>
      <c r="EP208" s="31"/>
      <c r="EQ208" s="31"/>
      <c r="ER208" s="31"/>
      <c r="ES208" s="31"/>
      <c r="ET208" s="31"/>
      <c r="EU208" s="31"/>
      <c r="EV208" s="31"/>
      <c r="EW208" s="31"/>
      <c r="EX208" s="31"/>
      <c r="EY208" s="31"/>
      <c r="EZ208" s="31"/>
      <c r="FA208" s="31"/>
      <c r="FB208" s="31"/>
      <c r="FC208" s="31"/>
      <c r="FD208" s="31"/>
      <c r="FE208" s="31"/>
      <c r="FF208" s="31"/>
      <c r="FG208" s="31"/>
      <c r="FH208" s="31"/>
      <c r="FI208" s="31"/>
      <c r="FJ208" s="31"/>
      <c r="FK208" s="31"/>
      <c r="FL208" s="31"/>
      <c r="FM208" s="31"/>
      <c r="FN208" s="31"/>
      <c r="FO208" s="31"/>
      <c r="FP208" s="31"/>
      <c r="FQ208" s="31"/>
      <c r="FR208" s="31"/>
      <c r="FS208" s="31"/>
      <c r="FT208" s="31"/>
      <c r="FU208" s="31"/>
      <c r="FV208" s="31"/>
      <c r="FW208" s="31"/>
      <c r="FX208" s="31"/>
      <c r="FY208" s="31"/>
      <c r="FZ208" s="31"/>
      <c r="GA208" s="31"/>
      <c r="GB208" s="31"/>
      <c r="GC208" s="31"/>
      <c r="GD208" s="31"/>
      <c r="GE208" s="31"/>
      <c r="GF208" s="31"/>
      <c r="GG208" s="31"/>
      <c r="GH208" s="31"/>
      <c r="GI208" s="31"/>
      <c r="GJ208" s="31"/>
      <c r="GK208" s="31"/>
      <c r="GL208" s="31"/>
      <c r="GM208" s="31"/>
      <c r="GN208" s="31"/>
      <c r="GO208" s="31"/>
      <c r="GP208" s="31"/>
      <c r="GQ208" s="31"/>
      <c r="GR208" s="31"/>
      <c r="GS208" s="31"/>
      <c r="GT208" s="31"/>
      <c r="GU208" s="31"/>
      <c r="GV208" s="31"/>
      <c r="GW208" s="31"/>
      <c r="GX208" s="31"/>
      <c r="GY208" s="31"/>
      <c r="GZ208" s="31"/>
      <c r="HA208" s="31"/>
      <c r="HB208" s="31"/>
      <c r="HC208" s="31"/>
      <c r="HD208" s="31"/>
      <c r="HE208" s="31"/>
      <c r="HF208" s="31"/>
      <c r="HG208" s="31"/>
      <c r="HH208" s="31"/>
      <c r="HI208" s="31"/>
      <c r="HJ208" s="31"/>
      <c r="HK208" s="31"/>
      <c r="HL208" s="31"/>
      <c r="HM208" s="31"/>
      <c r="HN208" s="31"/>
      <c r="HO208" s="31"/>
      <c r="HP208" s="31"/>
      <c r="HQ208" s="31"/>
      <c r="HR208" s="31"/>
      <c r="HS208" s="31"/>
      <c r="HT208" s="31"/>
      <c r="HU208" s="31"/>
      <c r="HV208" s="31"/>
      <c r="HW208" s="31"/>
      <c r="HX208" s="31"/>
      <c r="HY208" s="31"/>
      <c r="HZ208" s="31"/>
      <c r="IA208" s="31"/>
      <c r="IB208" s="31"/>
      <c r="IC208" s="31"/>
      <c r="ID208" s="31"/>
      <c r="IE208" s="31"/>
      <c r="IF208" s="31"/>
      <c r="IG208" s="31"/>
      <c r="IH208" s="31"/>
      <c r="II208" s="31"/>
      <c r="IJ208" s="31"/>
      <c r="IK208" s="31"/>
      <c r="IL208" s="31"/>
      <c r="IM208" s="31"/>
      <c r="IN208" s="31"/>
      <c r="IO208" s="31"/>
      <c r="IP208" s="31"/>
      <c r="IQ208" s="31"/>
      <c r="IR208" s="31"/>
      <c r="IS208" s="42"/>
      <c r="IT208" s="42"/>
      <c r="IU208" s="42"/>
    </row>
    <row r="209" spans="1:255" ht="13.5" customHeight="1" x14ac:dyDescent="0.2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c r="CT209" s="31"/>
      <c r="CU209" s="31"/>
      <c r="CV209" s="31"/>
      <c r="CW209" s="31"/>
      <c r="CX209" s="31"/>
      <c r="CY209" s="31"/>
      <c r="CZ209" s="31"/>
      <c r="DA209" s="31"/>
      <c r="DB209" s="31"/>
      <c r="DC209" s="31"/>
      <c r="DD209" s="31"/>
      <c r="DE209" s="31"/>
      <c r="DF209" s="31"/>
      <c r="DG209" s="31"/>
      <c r="DH209" s="31"/>
      <c r="DI209" s="31"/>
      <c r="DJ209" s="31"/>
      <c r="DK209" s="31"/>
      <c r="DL209" s="31"/>
      <c r="DM209" s="31"/>
      <c r="DN209" s="31"/>
      <c r="DO209" s="31"/>
      <c r="DP209" s="31"/>
      <c r="DQ209" s="31"/>
      <c r="DR209" s="31"/>
      <c r="DS209" s="31"/>
      <c r="DT209" s="31"/>
      <c r="DU209" s="31"/>
      <c r="DV209" s="31"/>
      <c r="DW209" s="31"/>
      <c r="DX209" s="31"/>
      <c r="DY209" s="31"/>
      <c r="DZ209" s="31"/>
      <c r="EA209" s="31"/>
      <c r="EB209" s="31"/>
      <c r="EC209" s="31"/>
      <c r="ED209" s="31"/>
      <c r="EE209" s="31"/>
      <c r="EF209" s="31"/>
      <c r="EG209" s="31"/>
      <c r="EH209" s="31"/>
      <c r="EI209" s="31"/>
      <c r="EJ209" s="31"/>
      <c r="EK209" s="31"/>
      <c r="EL209" s="31"/>
      <c r="EM209" s="31"/>
      <c r="EN209" s="31"/>
      <c r="EO209" s="31"/>
      <c r="EP209" s="31"/>
      <c r="EQ209" s="31"/>
      <c r="ER209" s="31"/>
      <c r="ES209" s="31"/>
      <c r="ET209" s="31"/>
      <c r="EU209" s="31"/>
      <c r="EV209" s="31"/>
      <c r="EW209" s="31"/>
      <c r="EX209" s="31"/>
      <c r="EY209" s="31"/>
      <c r="EZ209" s="31"/>
      <c r="FA209" s="31"/>
      <c r="FB209" s="31"/>
      <c r="FC209" s="31"/>
      <c r="FD209" s="31"/>
      <c r="FE209" s="31"/>
      <c r="FF209" s="31"/>
      <c r="FG209" s="31"/>
      <c r="FH209" s="31"/>
      <c r="FI209" s="31"/>
      <c r="FJ209" s="31"/>
      <c r="FK209" s="31"/>
      <c r="FL209" s="31"/>
      <c r="FM209" s="31"/>
      <c r="FN209" s="31"/>
      <c r="FO209" s="31"/>
      <c r="FP209" s="31"/>
      <c r="FQ209" s="31"/>
      <c r="FR209" s="31"/>
      <c r="FS209" s="31"/>
      <c r="FT209" s="31"/>
      <c r="FU209" s="31"/>
      <c r="FV209" s="31"/>
      <c r="FW209" s="31"/>
      <c r="FX209" s="31"/>
      <c r="FY209" s="31"/>
      <c r="FZ209" s="31"/>
      <c r="GA209" s="31"/>
      <c r="GB209" s="31"/>
      <c r="GC209" s="31"/>
      <c r="GD209" s="31"/>
      <c r="GE209" s="31"/>
      <c r="GF209" s="31"/>
      <c r="GG209" s="31"/>
      <c r="GH209" s="31"/>
      <c r="GI209" s="31"/>
      <c r="GJ209" s="31"/>
      <c r="GK209" s="31"/>
      <c r="GL209" s="31"/>
      <c r="GM209" s="31"/>
      <c r="GN209" s="31"/>
      <c r="GO209" s="31"/>
      <c r="GP209" s="31"/>
      <c r="GQ209" s="31"/>
      <c r="GR209" s="31"/>
      <c r="GS209" s="31"/>
      <c r="GT209" s="31"/>
      <c r="GU209" s="31"/>
      <c r="GV209" s="31"/>
      <c r="GW209" s="31"/>
      <c r="GX209" s="31"/>
      <c r="GY209" s="31"/>
      <c r="GZ209" s="31"/>
      <c r="HA209" s="31"/>
      <c r="HB209" s="31"/>
      <c r="HC209" s="31"/>
      <c r="HD209" s="31"/>
      <c r="HE209" s="31"/>
      <c r="HF209" s="31"/>
      <c r="HG209" s="31"/>
      <c r="HH209" s="31"/>
      <c r="HI209" s="31"/>
      <c r="HJ209" s="31"/>
      <c r="HK209" s="31"/>
      <c r="HL209" s="31"/>
      <c r="HM209" s="31"/>
      <c r="HN209" s="31"/>
      <c r="HO209" s="31"/>
      <c r="HP209" s="31"/>
      <c r="HQ209" s="31"/>
      <c r="HR209" s="31"/>
      <c r="HS209" s="31"/>
      <c r="HT209" s="31"/>
      <c r="HU209" s="31"/>
      <c r="HV209" s="31"/>
      <c r="HW209" s="31"/>
      <c r="HX209" s="31"/>
      <c r="HY209" s="31"/>
      <c r="HZ209" s="31"/>
      <c r="IA209" s="31"/>
      <c r="IB209" s="31"/>
      <c r="IC209" s="31"/>
      <c r="ID209" s="31"/>
      <c r="IE209" s="31"/>
      <c r="IF209" s="31"/>
      <c r="IG209" s="31"/>
      <c r="IH209" s="31"/>
      <c r="II209" s="31"/>
      <c r="IJ209" s="31"/>
      <c r="IK209" s="31"/>
      <c r="IL209" s="31"/>
      <c r="IM209" s="31"/>
      <c r="IN209" s="31"/>
      <c r="IO209" s="31"/>
      <c r="IP209" s="31"/>
      <c r="IQ209" s="31"/>
      <c r="IR209" s="31"/>
      <c r="IS209" s="42"/>
      <c r="IT209" s="42"/>
      <c r="IU209" s="42"/>
    </row>
    <row r="210" spans="1:255" ht="13.5" customHeight="1" x14ac:dyDescent="0.2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c r="CH210" s="31"/>
      <c r="CI210" s="31"/>
      <c r="CJ210" s="31"/>
      <c r="CK210" s="31"/>
      <c r="CL210" s="31"/>
      <c r="CM210" s="31"/>
      <c r="CN210" s="31"/>
      <c r="CO210" s="31"/>
      <c r="CP210" s="31"/>
      <c r="CQ210" s="31"/>
      <c r="CR210" s="31"/>
      <c r="CS210" s="31"/>
      <c r="CT210" s="31"/>
      <c r="CU210" s="31"/>
      <c r="CV210" s="31"/>
      <c r="CW210" s="31"/>
      <c r="CX210" s="31"/>
      <c r="CY210" s="31"/>
      <c r="CZ210" s="31"/>
      <c r="DA210" s="31"/>
      <c r="DB210" s="31"/>
      <c r="DC210" s="31"/>
      <c r="DD210" s="31"/>
      <c r="DE210" s="31"/>
      <c r="DF210" s="31"/>
      <c r="DG210" s="31"/>
      <c r="DH210" s="31"/>
      <c r="DI210" s="31"/>
      <c r="DJ210" s="31"/>
      <c r="DK210" s="31"/>
      <c r="DL210" s="31"/>
      <c r="DM210" s="31"/>
      <c r="DN210" s="31"/>
      <c r="DO210" s="31"/>
      <c r="DP210" s="31"/>
      <c r="DQ210" s="31"/>
      <c r="DR210" s="31"/>
      <c r="DS210" s="31"/>
      <c r="DT210" s="31"/>
      <c r="DU210" s="31"/>
      <c r="DV210" s="31"/>
      <c r="DW210" s="31"/>
      <c r="DX210" s="31"/>
      <c r="DY210" s="31"/>
      <c r="DZ210" s="31"/>
      <c r="EA210" s="31"/>
      <c r="EB210" s="31"/>
      <c r="EC210" s="31"/>
      <c r="ED210" s="31"/>
      <c r="EE210" s="31"/>
      <c r="EF210" s="31"/>
      <c r="EG210" s="31"/>
      <c r="EH210" s="31"/>
      <c r="EI210" s="31"/>
      <c r="EJ210" s="31"/>
      <c r="EK210" s="31"/>
      <c r="EL210" s="31"/>
      <c r="EM210" s="31"/>
      <c r="EN210" s="31"/>
      <c r="EO210" s="31"/>
      <c r="EP210" s="31"/>
      <c r="EQ210" s="31"/>
      <c r="ER210" s="31"/>
      <c r="ES210" s="31"/>
      <c r="ET210" s="31"/>
      <c r="EU210" s="31"/>
      <c r="EV210" s="31"/>
      <c r="EW210" s="31"/>
      <c r="EX210" s="31"/>
      <c r="EY210" s="31"/>
      <c r="EZ210" s="31"/>
      <c r="FA210" s="31"/>
      <c r="FB210" s="31"/>
      <c r="FC210" s="31"/>
      <c r="FD210" s="31"/>
      <c r="FE210" s="31"/>
      <c r="FF210" s="31"/>
      <c r="FG210" s="31"/>
      <c r="FH210" s="31"/>
      <c r="FI210" s="31"/>
      <c r="FJ210" s="31"/>
      <c r="FK210" s="31"/>
      <c r="FL210" s="31"/>
      <c r="FM210" s="31"/>
      <c r="FN210" s="31"/>
      <c r="FO210" s="31"/>
      <c r="FP210" s="31"/>
      <c r="FQ210" s="31"/>
      <c r="FR210" s="31"/>
      <c r="FS210" s="31"/>
      <c r="FT210" s="31"/>
      <c r="FU210" s="31"/>
      <c r="FV210" s="31"/>
      <c r="FW210" s="31"/>
      <c r="FX210" s="31"/>
      <c r="FY210" s="31"/>
      <c r="FZ210" s="31"/>
      <c r="GA210" s="31"/>
      <c r="GB210" s="31"/>
      <c r="GC210" s="31"/>
      <c r="GD210" s="31"/>
      <c r="GE210" s="31"/>
      <c r="GF210" s="31"/>
      <c r="GG210" s="31"/>
      <c r="GH210" s="31"/>
      <c r="GI210" s="31"/>
      <c r="GJ210" s="31"/>
      <c r="GK210" s="31"/>
      <c r="GL210" s="31"/>
      <c r="GM210" s="31"/>
      <c r="GN210" s="31"/>
      <c r="GO210" s="31"/>
      <c r="GP210" s="31"/>
      <c r="GQ210" s="31"/>
      <c r="GR210" s="31"/>
      <c r="GS210" s="31"/>
      <c r="GT210" s="31"/>
      <c r="GU210" s="31"/>
      <c r="GV210" s="31"/>
      <c r="GW210" s="31"/>
      <c r="GX210" s="31"/>
      <c r="GY210" s="31"/>
      <c r="GZ210" s="31"/>
      <c r="HA210" s="31"/>
      <c r="HB210" s="31"/>
      <c r="HC210" s="31"/>
      <c r="HD210" s="31"/>
      <c r="HE210" s="31"/>
      <c r="HF210" s="31"/>
      <c r="HG210" s="31"/>
      <c r="HH210" s="31"/>
      <c r="HI210" s="31"/>
      <c r="HJ210" s="31"/>
      <c r="HK210" s="31"/>
      <c r="HL210" s="31"/>
      <c r="HM210" s="31"/>
      <c r="HN210" s="31"/>
      <c r="HO210" s="31"/>
      <c r="HP210" s="31"/>
      <c r="HQ210" s="31"/>
      <c r="HR210" s="31"/>
      <c r="HS210" s="31"/>
      <c r="HT210" s="31"/>
      <c r="HU210" s="31"/>
      <c r="HV210" s="31"/>
      <c r="HW210" s="31"/>
      <c r="HX210" s="31"/>
      <c r="HY210" s="31"/>
      <c r="HZ210" s="31"/>
      <c r="IA210" s="31"/>
      <c r="IB210" s="31"/>
      <c r="IC210" s="31"/>
      <c r="ID210" s="31"/>
      <c r="IE210" s="31"/>
      <c r="IF210" s="31"/>
      <c r="IG210" s="31"/>
      <c r="IH210" s="31"/>
      <c r="II210" s="31"/>
      <c r="IJ210" s="31"/>
      <c r="IK210" s="31"/>
      <c r="IL210" s="31"/>
      <c r="IM210" s="31"/>
      <c r="IN210" s="31"/>
      <c r="IO210" s="31"/>
      <c r="IP210" s="31"/>
      <c r="IQ210" s="31"/>
      <c r="IR210" s="31"/>
      <c r="IS210" s="42"/>
      <c r="IT210" s="42"/>
      <c r="IU210" s="42"/>
    </row>
    <row r="211" spans="1:255" ht="13.5" customHeight="1" x14ac:dyDescent="0.2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c r="CT211" s="31"/>
      <c r="CU211" s="31"/>
      <c r="CV211" s="31"/>
      <c r="CW211" s="31"/>
      <c r="CX211" s="31"/>
      <c r="CY211" s="31"/>
      <c r="CZ211" s="31"/>
      <c r="DA211" s="31"/>
      <c r="DB211" s="31"/>
      <c r="DC211" s="31"/>
      <c r="DD211" s="31"/>
      <c r="DE211" s="31"/>
      <c r="DF211" s="31"/>
      <c r="DG211" s="31"/>
      <c r="DH211" s="31"/>
      <c r="DI211" s="31"/>
      <c r="DJ211" s="31"/>
      <c r="DK211" s="31"/>
      <c r="DL211" s="31"/>
      <c r="DM211" s="31"/>
      <c r="DN211" s="31"/>
      <c r="DO211" s="31"/>
      <c r="DP211" s="31"/>
      <c r="DQ211" s="31"/>
      <c r="DR211" s="31"/>
      <c r="DS211" s="31"/>
      <c r="DT211" s="31"/>
      <c r="DU211" s="31"/>
      <c r="DV211" s="31"/>
      <c r="DW211" s="31"/>
      <c r="DX211" s="31"/>
      <c r="DY211" s="31"/>
      <c r="DZ211" s="31"/>
      <c r="EA211" s="31"/>
      <c r="EB211" s="31"/>
      <c r="EC211" s="31"/>
      <c r="ED211" s="31"/>
      <c r="EE211" s="31"/>
      <c r="EF211" s="31"/>
      <c r="EG211" s="31"/>
      <c r="EH211" s="31"/>
      <c r="EI211" s="31"/>
      <c r="EJ211" s="31"/>
      <c r="EK211" s="31"/>
      <c r="EL211" s="31"/>
      <c r="EM211" s="31"/>
      <c r="EN211" s="31"/>
      <c r="EO211" s="31"/>
      <c r="EP211" s="31"/>
      <c r="EQ211" s="31"/>
      <c r="ER211" s="31"/>
      <c r="ES211" s="31"/>
      <c r="ET211" s="31"/>
      <c r="EU211" s="31"/>
      <c r="EV211" s="31"/>
      <c r="EW211" s="31"/>
      <c r="EX211" s="31"/>
      <c r="EY211" s="31"/>
      <c r="EZ211" s="31"/>
      <c r="FA211" s="31"/>
      <c r="FB211" s="31"/>
      <c r="FC211" s="31"/>
      <c r="FD211" s="31"/>
      <c r="FE211" s="31"/>
      <c r="FF211" s="31"/>
      <c r="FG211" s="31"/>
      <c r="FH211" s="31"/>
      <c r="FI211" s="31"/>
      <c r="FJ211" s="31"/>
      <c r="FK211" s="31"/>
      <c r="FL211" s="31"/>
      <c r="FM211" s="31"/>
      <c r="FN211" s="31"/>
      <c r="FO211" s="31"/>
      <c r="FP211" s="31"/>
      <c r="FQ211" s="31"/>
      <c r="FR211" s="31"/>
      <c r="FS211" s="31"/>
      <c r="FT211" s="31"/>
      <c r="FU211" s="31"/>
      <c r="FV211" s="31"/>
      <c r="FW211" s="31"/>
      <c r="FX211" s="31"/>
      <c r="FY211" s="31"/>
      <c r="FZ211" s="31"/>
      <c r="GA211" s="31"/>
      <c r="GB211" s="31"/>
      <c r="GC211" s="31"/>
      <c r="GD211" s="31"/>
      <c r="GE211" s="31"/>
      <c r="GF211" s="31"/>
      <c r="GG211" s="31"/>
      <c r="GH211" s="31"/>
      <c r="GI211" s="31"/>
      <c r="GJ211" s="31"/>
      <c r="GK211" s="31"/>
      <c r="GL211" s="31"/>
      <c r="GM211" s="31"/>
      <c r="GN211" s="31"/>
      <c r="GO211" s="31"/>
      <c r="GP211" s="31"/>
      <c r="GQ211" s="31"/>
      <c r="GR211" s="31"/>
      <c r="GS211" s="31"/>
      <c r="GT211" s="31"/>
      <c r="GU211" s="31"/>
      <c r="GV211" s="31"/>
      <c r="GW211" s="31"/>
      <c r="GX211" s="31"/>
      <c r="GY211" s="31"/>
      <c r="GZ211" s="31"/>
      <c r="HA211" s="31"/>
      <c r="HB211" s="31"/>
      <c r="HC211" s="31"/>
      <c r="HD211" s="31"/>
      <c r="HE211" s="31"/>
      <c r="HF211" s="31"/>
      <c r="HG211" s="31"/>
      <c r="HH211" s="31"/>
      <c r="HI211" s="31"/>
      <c r="HJ211" s="31"/>
      <c r="HK211" s="31"/>
      <c r="HL211" s="31"/>
      <c r="HM211" s="31"/>
      <c r="HN211" s="31"/>
      <c r="HO211" s="31"/>
      <c r="HP211" s="31"/>
      <c r="HQ211" s="31"/>
      <c r="HR211" s="31"/>
      <c r="HS211" s="31"/>
      <c r="HT211" s="31"/>
      <c r="HU211" s="31"/>
      <c r="HV211" s="31"/>
      <c r="HW211" s="31"/>
      <c r="HX211" s="31"/>
      <c r="HY211" s="31"/>
      <c r="HZ211" s="31"/>
      <c r="IA211" s="31"/>
      <c r="IB211" s="31"/>
      <c r="IC211" s="31"/>
      <c r="ID211" s="31"/>
      <c r="IE211" s="31"/>
      <c r="IF211" s="31"/>
      <c r="IG211" s="31"/>
      <c r="IH211" s="31"/>
      <c r="II211" s="31"/>
      <c r="IJ211" s="31"/>
      <c r="IK211" s="31"/>
      <c r="IL211" s="31"/>
      <c r="IM211" s="31"/>
      <c r="IN211" s="31"/>
      <c r="IO211" s="31"/>
      <c r="IP211" s="31"/>
      <c r="IQ211" s="31"/>
      <c r="IR211" s="31"/>
      <c r="IS211" s="42"/>
      <c r="IT211" s="42"/>
      <c r="IU211" s="42"/>
    </row>
    <row r="212" spans="1:255" ht="13.5" customHeight="1" x14ac:dyDescent="0.2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c r="CT212" s="31"/>
      <c r="CU212" s="31"/>
      <c r="CV212" s="31"/>
      <c r="CW212" s="31"/>
      <c r="CX212" s="31"/>
      <c r="CY212" s="31"/>
      <c r="CZ212" s="31"/>
      <c r="DA212" s="31"/>
      <c r="DB212" s="31"/>
      <c r="DC212" s="31"/>
      <c r="DD212" s="31"/>
      <c r="DE212" s="31"/>
      <c r="DF212" s="31"/>
      <c r="DG212" s="31"/>
      <c r="DH212" s="31"/>
      <c r="DI212" s="31"/>
      <c r="DJ212" s="31"/>
      <c r="DK212" s="31"/>
      <c r="DL212" s="31"/>
      <c r="DM212" s="31"/>
      <c r="DN212" s="31"/>
      <c r="DO212" s="31"/>
      <c r="DP212" s="31"/>
      <c r="DQ212" s="31"/>
      <c r="DR212" s="31"/>
      <c r="DS212" s="31"/>
      <c r="DT212" s="31"/>
      <c r="DU212" s="31"/>
      <c r="DV212" s="31"/>
      <c r="DW212" s="31"/>
      <c r="DX212" s="31"/>
      <c r="DY212" s="31"/>
      <c r="DZ212" s="31"/>
      <c r="EA212" s="31"/>
      <c r="EB212" s="31"/>
      <c r="EC212" s="31"/>
      <c r="ED212" s="31"/>
      <c r="EE212" s="31"/>
      <c r="EF212" s="31"/>
      <c r="EG212" s="31"/>
      <c r="EH212" s="31"/>
      <c r="EI212" s="31"/>
      <c r="EJ212" s="31"/>
      <c r="EK212" s="31"/>
      <c r="EL212" s="31"/>
      <c r="EM212" s="31"/>
      <c r="EN212" s="31"/>
      <c r="EO212" s="31"/>
      <c r="EP212" s="31"/>
      <c r="EQ212" s="31"/>
      <c r="ER212" s="31"/>
      <c r="ES212" s="31"/>
      <c r="ET212" s="31"/>
      <c r="EU212" s="31"/>
      <c r="EV212" s="31"/>
      <c r="EW212" s="31"/>
      <c r="EX212" s="31"/>
      <c r="EY212" s="31"/>
      <c r="EZ212" s="31"/>
      <c r="FA212" s="31"/>
      <c r="FB212" s="31"/>
      <c r="FC212" s="31"/>
      <c r="FD212" s="31"/>
      <c r="FE212" s="31"/>
      <c r="FF212" s="31"/>
      <c r="FG212" s="31"/>
      <c r="FH212" s="31"/>
      <c r="FI212" s="31"/>
      <c r="FJ212" s="31"/>
      <c r="FK212" s="31"/>
      <c r="FL212" s="31"/>
      <c r="FM212" s="31"/>
      <c r="FN212" s="31"/>
      <c r="FO212" s="31"/>
      <c r="FP212" s="31"/>
      <c r="FQ212" s="31"/>
      <c r="FR212" s="31"/>
      <c r="FS212" s="31"/>
      <c r="FT212" s="31"/>
      <c r="FU212" s="31"/>
      <c r="FV212" s="31"/>
      <c r="FW212" s="31"/>
      <c r="FX212" s="31"/>
      <c r="FY212" s="31"/>
      <c r="FZ212" s="31"/>
      <c r="GA212" s="31"/>
      <c r="GB212" s="31"/>
      <c r="GC212" s="31"/>
      <c r="GD212" s="31"/>
      <c r="GE212" s="31"/>
      <c r="GF212" s="31"/>
      <c r="GG212" s="31"/>
      <c r="GH212" s="31"/>
      <c r="GI212" s="31"/>
      <c r="GJ212" s="31"/>
      <c r="GK212" s="31"/>
      <c r="GL212" s="31"/>
      <c r="GM212" s="31"/>
      <c r="GN212" s="31"/>
      <c r="GO212" s="31"/>
      <c r="GP212" s="31"/>
      <c r="GQ212" s="31"/>
      <c r="GR212" s="31"/>
      <c r="GS212" s="31"/>
      <c r="GT212" s="31"/>
      <c r="GU212" s="31"/>
      <c r="GV212" s="31"/>
      <c r="GW212" s="31"/>
      <c r="GX212" s="31"/>
      <c r="GY212" s="31"/>
      <c r="GZ212" s="31"/>
      <c r="HA212" s="31"/>
      <c r="HB212" s="31"/>
      <c r="HC212" s="31"/>
      <c r="HD212" s="31"/>
      <c r="HE212" s="31"/>
      <c r="HF212" s="31"/>
      <c r="HG212" s="31"/>
      <c r="HH212" s="31"/>
      <c r="HI212" s="31"/>
      <c r="HJ212" s="31"/>
      <c r="HK212" s="31"/>
      <c r="HL212" s="31"/>
      <c r="HM212" s="31"/>
      <c r="HN212" s="31"/>
      <c r="HO212" s="31"/>
      <c r="HP212" s="31"/>
      <c r="HQ212" s="31"/>
      <c r="HR212" s="31"/>
      <c r="HS212" s="31"/>
      <c r="HT212" s="31"/>
      <c r="HU212" s="31"/>
      <c r="HV212" s="31"/>
      <c r="HW212" s="31"/>
      <c r="HX212" s="31"/>
      <c r="HY212" s="31"/>
      <c r="HZ212" s="31"/>
      <c r="IA212" s="31"/>
      <c r="IB212" s="31"/>
      <c r="IC212" s="31"/>
      <c r="ID212" s="31"/>
      <c r="IE212" s="31"/>
      <c r="IF212" s="31"/>
      <c r="IG212" s="31"/>
      <c r="IH212" s="31"/>
      <c r="II212" s="31"/>
      <c r="IJ212" s="31"/>
      <c r="IK212" s="31"/>
      <c r="IL212" s="31"/>
      <c r="IM212" s="31"/>
      <c r="IN212" s="31"/>
      <c r="IO212" s="31"/>
      <c r="IP212" s="31"/>
      <c r="IQ212" s="31"/>
      <c r="IR212" s="31"/>
      <c r="IS212" s="42"/>
      <c r="IT212" s="42"/>
      <c r="IU212" s="42"/>
    </row>
    <row r="213" spans="1:255" ht="13.5" customHeight="1" x14ac:dyDescent="0.2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c r="CT213" s="31"/>
      <c r="CU213" s="31"/>
      <c r="CV213" s="31"/>
      <c r="CW213" s="31"/>
      <c r="CX213" s="31"/>
      <c r="CY213" s="31"/>
      <c r="CZ213" s="31"/>
      <c r="DA213" s="31"/>
      <c r="DB213" s="31"/>
      <c r="DC213" s="31"/>
      <c r="DD213" s="31"/>
      <c r="DE213" s="31"/>
      <c r="DF213" s="31"/>
      <c r="DG213" s="31"/>
      <c r="DH213" s="31"/>
      <c r="DI213" s="31"/>
      <c r="DJ213" s="31"/>
      <c r="DK213" s="31"/>
      <c r="DL213" s="31"/>
      <c r="DM213" s="31"/>
      <c r="DN213" s="31"/>
      <c r="DO213" s="31"/>
      <c r="DP213" s="31"/>
      <c r="DQ213" s="31"/>
      <c r="DR213" s="31"/>
      <c r="DS213" s="31"/>
      <c r="DT213" s="31"/>
      <c r="DU213" s="31"/>
      <c r="DV213" s="31"/>
      <c r="DW213" s="31"/>
      <c r="DX213" s="31"/>
      <c r="DY213" s="31"/>
      <c r="DZ213" s="31"/>
      <c r="EA213" s="31"/>
      <c r="EB213" s="31"/>
      <c r="EC213" s="31"/>
      <c r="ED213" s="31"/>
      <c r="EE213" s="31"/>
      <c r="EF213" s="31"/>
      <c r="EG213" s="31"/>
      <c r="EH213" s="31"/>
      <c r="EI213" s="31"/>
      <c r="EJ213" s="31"/>
      <c r="EK213" s="31"/>
      <c r="EL213" s="31"/>
      <c r="EM213" s="31"/>
      <c r="EN213" s="31"/>
      <c r="EO213" s="31"/>
      <c r="EP213" s="31"/>
      <c r="EQ213" s="31"/>
      <c r="ER213" s="31"/>
      <c r="ES213" s="31"/>
      <c r="ET213" s="31"/>
      <c r="EU213" s="31"/>
      <c r="EV213" s="31"/>
      <c r="EW213" s="31"/>
      <c r="EX213" s="31"/>
      <c r="EY213" s="31"/>
      <c r="EZ213" s="31"/>
      <c r="FA213" s="31"/>
      <c r="FB213" s="31"/>
      <c r="FC213" s="31"/>
      <c r="FD213" s="31"/>
      <c r="FE213" s="31"/>
      <c r="FF213" s="31"/>
      <c r="FG213" s="31"/>
      <c r="FH213" s="31"/>
      <c r="FI213" s="31"/>
      <c r="FJ213" s="31"/>
      <c r="FK213" s="31"/>
      <c r="FL213" s="31"/>
      <c r="FM213" s="31"/>
      <c r="FN213" s="31"/>
      <c r="FO213" s="31"/>
      <c r="FP213" s="31"/>
      <c r="FQ213" s="31"/>
      <c r="FR213" s="31"/>
      <c r="FS213" s="31"/>
      <c r="FT213" s="31"/>
      <c r="FU213" s="31"/>
      <c r="FV213" s="31"/>
      <c r="FW213" s="31"/>
      <c r="FX213" s="31"/>
      <c r="FY213" s="31"/>
      <c r="FZ213" s="31"/>
      <c r="GA213" s="31"/>
      <c r="GB213" s="31"/>
      <c r="GC213" s="31"/>
      <c r="GD213" s="31"/>
      <c r="GE213" s="31"/>
      <c r="GF213" s="31"/>
      <c r="GG213" s="31"/>
      <c r="GH213" s="31"/>
      <c r="GI213" s="31"/>
      <c r="GJ213" s="31"/>
      <c r="GK213" s="31"/>
      <c r="GL213" s="31"/>
      <c r="GM213" s="31"/>
      <c r="GN213" s="31"/>
      <c r="GO213" s="31"/>
      <c r="GP213" s="31"/>
      <c r="GQ213" s="31"/>
      <c r="GR213" s="31"/>
      <c r="GS213" s="31"/>
      <c r="GT213" s="31"/>
      <c r="GU213" s="31"/>
      <c r="GV213" s="31"/>
      <c r="GW213" s="31"/>
      <c r="GX213" s="31"/>
      <c r="GY213" s="31"/>
      <c r="GZ213" s="31"/>
      <c r="HA213" s="31"/>
      <c r="HB213" s="31"/>
      <c r="HC213" s="31"/>
      <c r="HD213" s="31"/>
      <c r="HE213" s="31"/>
      <c r="HF213" s="31"/>
      <c r="HG213" s="31"/>
      <c r="HH213" s="31"/>
      <c r="HI213" s="31"/>
      <c r="HJ213" s="31"/>
      <c r="HK213" s="31"/>
      <c r="HL213" s="31"/>
      <c r="HM213" s="31"/>
      <c r="HN213" s="31"/>
      <c r="HO213" s="31"/>
      <c r="HP213" s="31"/>
      <c r="HQ213" s="31"/>
      <c r="HR213" s="31"/>
      <c r="HS213" s="31"/>
      <c r="HT213" s="31"/>
      <c r="HU213" s="31"/>
      <c r="HV213" s="31"/>
      <c r="HW213" s="31"/>
      <c r="HX213" s="31"/>
      <c r="HY213" s="31"/>
      <c r="HZ213" s="31"/>
      <c r="IA213" s="31"/>
      <c r="IB213" s="31"/>
      <c r="IC213" s="31"/>
      <c r="ID213" s="31"/>
      <c r="IE213" s="31"/>
      <c r="IF213" s="31"/>
      <c r="IG213" s="31"/>
      <c r="IH213" s="31"/>
      <c r="II213" s="31"/>
      <c r="IJ213" s="31"/>
      <c r="IK213" s="31"/>
      <c r="IL213" s="31"/>
      <c r="IM213" s="31"/>
      <c r="IN213" s="31"/>
      <c r="IO213" s="31"/>
      <c r="IP213" s="31"/>
      <c r="IQ213" s="31"/>
      <c r="IR213" s="31"/>
      <c r="IS213" s="42"/>
      <c r="IT213" s="42"/>
      <c r="IU213" s="42"/>
    </row>
    <row r="214" spans="1:255" ht="13.5" customHeight="1" x14ac:dyDescent="0.2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c r="CT214" s="31"/>
      <c r="CU214" s="31"/>
      <c r="CV214" s="31"/>
      <c r="CW214" s="31"/>
      <c r="CX214" s="31"/>
      <c r="CY214" s="31"/>
      <c r="CZ214" s="31"/>
      <c r="DA214" s="31"/>
      <c r="DB214" s="31"/>
      <c r="DC214" s="31"/>
      <c r="DD214" s="31"/>
      <c r="DE214" s="31"/>
      <c r="DF214" s="31"/>
      <c r="DG214" s="31"/>
      <c r="DH214" s="31"/>
      <c r="DI214" s="31"/>
      <c r="DJ214" s="31"/>
      <c r="DK214" s="31"/>
      <c r="DL214" s="31"/>
      <c r="DM214" s="31"/>
      <c r="DN214" s="31"/>
      <c r="DO214" s="31"/>
      <c r="DP214" s="31"/>
      <c r="DQ214" s="31"/>
      <c r="DR214" s="31"/>
      <c r="DS214" s="31"/>
      <c r="DT214" s="31"/>
      <c r="DU214" s="31"/>
      <c r="DV214" s="31"/>
      <c r="DW214" s="31"/>
      <c r="DX214" s="31"/>
      <c r="DY214" s="31"/>
      <c r="DZ214" s="31"/>
      <c r="EA214" s="31"/>
      <c r="EB214" s="31"/>
      <c r="EC214" s="31"/>
      <c r="ED214" s="31"/>
      <c r="EE214" s="31"/>
      <c r="EF214" s="31"/>
      <c r="EG214" s="31"/>
      <c r="EH214" s="31"/>
      <c r="EI214" s="31"/>
      <c r="EJ214" s="31"/>
      <c r="EK214" s="31"/>
      <c r="EL214" s="31"/>
      <c r="EM214" s="31"/>
      <c r="EN214" s="31"/>
      <c r="EO214" s="31"/>
      <c r="EP214" s="31"/>
      <c r="EQ214" s="31"/>
      <c r="ER214" s="31"/>
      <c r="ES214" s="31"/>
      <c r="ET214" s="31"/>
      <c r="EU214" s="31"/>
      <c r="EV214" s="31"/>
      <c r="EW214" s="31"/>
      <c r="EX214" s="31"/>
      <c r="EY214" s="31"/>
      <c r="EZ214" s="31"/>
      <c r="FA214" s="31"/>
      <c r="FB214" s="31"/>
      <c r="FC214" s="31"/>
      <c r="FD214" s="31"/>
      <c r="FE214" s="31"/>
      <c r="FF214" s="31"/>
      <c r="FG214" s="31"/>
      <c r="FH214" s="31"/>
      <c r="FI214" s="31"/>
      <c r="FJ214" s="31"/>
      <c r="FK214" s="31"/>
      <c r="FL214" s="31"/>
      <c r="FM214" s="31"/>
      <c r="FN214" s="31"/>
      <c r="FO214" s="31"/>
      <c r="FP214" s="31"/>
      <c r="FQ214" s="31"/>
      <c r="FR214" s="31"/>
      <c r="FS214" s="31"/>
      <c r="FT214" s="31"/>
      <c r="FU214" s="31"/>
      <c r="FV214" s="31"/>
      <c r="FW214" s="31"/>
      <c r="FX214" s="31"/>
      <c r="FY214" s="31"/>
      <c r="FZ214" s="31"/>
      <c r="GA214" s="31"/>
      <c r="GB214" s="31"/>
      <c r="GC214" s="31"/>
      <c r="GD214" s="31"/>
      <c r="GE214" s="31"/>
      <c r="GF214" s="31"/>
      <c r="GG214" s="31"/>
      <c r="GH214" s="31"/>
      <c r="GI214" s="31"/>
      <c r="GJ214" s="31"/>
      <c r="GK214" s="31"/>
      <c r="GL214" s="31"/>
      <c r="GM214" s="31"/>
      <c r="GN214" s="31"/>
      <c r="GO214" s="31"/>
      <c r="GP214" s="31"/>
      <c r="GQ214" s="31"/>
      <c r="GR214" s="31"/>
      <c r="GS214" s="31"/>
      <c r="GT214" s="31"/>
      <c r="GU214" s="31"/>
      <c r="GV214" s="31"/>
      <c r="GW214" s="31"/>
      <c r="GX214" s="31"/>
      <c r="GY214" s="31"/>
      <c r="GZ214" s="31"/>
      <c r="HA214" s="31"/>
      <c r="HB214" s="31"/>
      <c r="HC214" s="31"/>
      <c r="HD214" s="31"/>
      <c r="HE214" s="31"/>
      <c r="HF214" s="31"/>
      <c r="HG214" s="31"/>
      <c r="HH214" s="31"/>
      <c r="HI214" s="31"/>
      <c r="HJ214" s="31"/>
      <c r="HK214" s="31"/>
      <c r="HL214" s="31"/>
      <c r="HM214" s="31"/>
      <c r="HN214" s="31"/>
      <c r="HO214" s="31"/>
      <c r="HP214" s="31"/>
      <c r="HQ214" s="31"/>
      <c r="HR214" s="31"/>
      <c r="HS214" s="31"/>
      <c r="HT214" s="31"/>
      <c r="HU214" s="31"/>
      <c r="HV214" s="31"/>
      <c r="HW214" s="31"/>
      <c r="HX214" s="31"/>
      <c r="HY214" s="31"/>
      <c r="HZ214" s="31"/>
      <c r="IA214" s="31"/>
      <c r="IB214" s="31"/>
      <c r="IC214" s="31"/>
      <c r="ID214" s="31"/>
      <c r="IE214" s="31"/>
      <c r="IF214" s="31"/>
      <c r="IG214" s="31"/>
      <c r="IH214" s="31"/>
      <c r="II214" s="31"/>
      <c r="IJ214" s="31"/>
      <c r="IK214" s="31"/>
      <c r="IL214" s="31"/>
      <c r="IM214" s="31"/>
      <c r="IN214" s="31"/>
      <c r="IO214" s="31"/>
      <c r="IP214" s="31"/>
      <c r="IQ214" s="31"/>
      <c r="IR214" s="31"/>
      <c r="IS214" s="42"/>
      <c r="IT214" s="42"/>
      <c r="IU214" s="42"/>
    </row>
    <row r="215" spans="1:255" ht="13.5" customHeight="1" x14ac:dyDescent="0.2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c r="CT215" s="31"/>
      <c r="CU215" s="31"/>
      <c r="CV215" s="31"/>
      <c r="CW215" s="31"/>
      <c r="CX215" s="31"/>
      <c r="CY215" s="31"/>
      <c r="CZ215" s="31"/>
      <c r="DA215" s="31"/>
      <c r="DB215" s="31"/>
      <c r="DC215" s="31"/>
      <c r="DD215" s="31"/>
      <c r="DE215" s="31"/>
      <c r="DF215" s="31"/>
      <c r="DG215" s="31"/>
      <c r="DH215" s="31"/>
      <c r="DI215" s="31"/>
      <c r="DJ215" s="31"/>
      <c r="DK215" s="31"/>
      <c r="DL215" s="31"/>
      <c r="DM215" s="31"/>
      <c r="DN215" s="31"/>
      <c r="DO215" s="31"/>
      <c r="DP215" s="31"/>
      <c r="DQ215" s="31"/>
      <c r="DR215" s="31"/>
      <c r="DS215" s="31"/>
      <c r="DT215" s="31"/>
      <c r="DU215" s="31"/>
      <c r="DV215" s="31"/>
      <c r="DW215" s="31"/>
      <c r="DX215" s="31"/>
      <c r="DY215" s="31"/>
      <c r="DZ215" s="31"/>
      <c r="EA215" s="31"/>
      <c r="EB215" s="31"/>
      <c r="EC215" s="31"/>
      <c r="ED215" s="31"/>
      <c r="EE215" s="31"/>
      <c r="EF215" s="31"/>
      <c r="EG215" s="31"/>
      <c r="EH215" s="31"/>
      <c r="EI215" s="31"/>
      <c r="EJ215" s="31"/>
      <c r="EK215" s="31"/>
      <c r="EL215" s="31"/>
      <c r="EM215" s="31"/>
      <c r="EN215" s="31"/>
      <c r="EO215" s="31"/>
      <c r="EP215" s="31"/>
      <c r="EQ215" s="31"/>
      <c r="ER215" s="31"/>
      <c r="ES215" s="31"/>
      <c r="ET215" s="31"/>
      <c r="EU215" s="31"/>
      <c r="EV215" s="31"/>
      <c r="EW215" s="31"/>
      <c r="EX215" s="31"/>
      <c r="EY215" s="31"/>
      <c r="EZ215" s="31"/>
      <c r="FA215" s="31"/>
      <c r="FB215" s="31"/>
      <c r="FC215" s="31"/>
      <c r="FD215" s="31"/>
      <c r="FE215" s="31"/>
      <c r="FF215" s="31"/>
      <c r="FG215" s="31"/>
      <c r="FH215" s="31"/>
      <c r="FI215" s="31"/>
      <c r="FJ215" s="31"/>
      <c r="FK215" s="31"/>
      <c r="FL215" s="31"/>
      <c r="FM215" s="31"/>
      <c r="FN215" s="31"/>
      <c r="FO215" s="31"/>
      <c r="FP215" s="31"/>
      <c r="FQ215" s="31"/>
      <c r="FR215" s="31"/>
      <c r="FS215" s="31"/>
      <c r="FT215" s="31"/>
      <c r="FU215" s="31"/>
      <c r="FV215" s="31"/>
      <c r="FW215" s="31"/>
      <c r="FX215" s="31"/>
      <c r="FY215" s="31"/>
      <c r="FZ215" s="31"/>
      <c r="GA215" s="31"/>
      <c r="GB215" s="31"/>
      <c r="GC215" s="31"/>
      <c r="GD215" s="31"/>
      <c r="GE215" s="31"/>
      <c r="GF215" s="31"/>
      <c r="GG215" s="31"/>
      <c r="GH215" s="31"/>
      <c r="GI215" s="31"/>
      <c r="GJ215" s="31"/>
      <c r="GK215" s="31"/>
      <c r="GL215" s="31"/>
      <c r="GM215" s="31"/>
      <c r="GN215" s="31"/>
      <c r="GO215" s="31"/>
      <c r="GP215" s="31"/>
      <c r="GQ215" s="31"/>
      <c r="GR215" s="31"/>
      <c r="GS215" s="31"/>
      <c r="GT215" s="31"/>
      <c r="GU215" s="31"/>
      <c r="GV215" s="31"/>
      <c r="GW215" s="31"/>
      <c r="GX215" s="31"/>
      <c r="GY215" s="31"/>
      <c r="GZ215" s="31"/>
      <c r="HA215" s="31"/>
      <c r="HB215" s="31"/>
      <c r="HC215" s="31"/>
      <c r="HD215" s="31"/>
      <c r="HE215" s="31"/>
      <c r="HF215" s="31"/>
      <c r="HG215" s="31"/>
      <c r="HH215" s="31"/>
      <c r="HI215" s="31"/>
      <c r="HJ215" s="31"/>
      <c r="HK215" s="31"/>
      <c r="HL215" s="31"/>
      <c r="HM215" s="31"/>
      <c r="HN215" s="31"/>
      <c r="HO215" s="31"/>
      <c r="HP215" s="31"/>
      <c r="HQ215" s="31"/>
      <c r="HR215" s="31"/>
      <c r="HS215" s="31"/>
      <c r="HT215" s="31"/>
      <c r="HU215" s="31"/>
      <c r="HV215" s="31"/>
      <c r="HW215" s="31"/>
      <c r="HX215" s="31"/>
      <c r="HY215" s="31"/>
      <c r="HZ215" s="31"/>
      <c r="IA215" s="31"/>
      <c r="IB215" s="31"/>
      <c r="IC215" s="31"/>
      <c r="ID215" s="31"/>
      <c r="IE215" s="31"/>
      <c r="IF215" s="31"/>
      <c r="IG215" s="31"/>
      <c r="IH215" s="31"/>
      <c r="II215" s="31"/>
      <c r="IJ215" s="31"/>
      <c r="IK215" s="31"/>
      <c r="IL215" s="31"/>
      <c r="IM215" s="31"/>
      <c r="IN215" s="31"/>
      <c r="IO215" s="31"/>
      <c r="IP215" s="31"/>
      <c r="IQ215" s="31"/>
      <c r="IR215" s="31"/>
      <c r="IS215" s="42"/>
      <c r="IT215" s="42"/>
      <c r="IU215" s="42"/>
    </row>
    <row r="216" spans="1:255" ht="13.5" customHeight="1" x14ac:dyDescent="0.2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c r="CT216" s="31"/>
      <c r="CU216" s="31"/>
      <c r="CV216" s="31"/>
      <c r="CW216" s="31"/>
      <c r="CX216" s="31"/>
      <c r="CY216" s="31"/>
      <c r="CZ216" s="31"/>
      <c r="DA216" s="31"/>
      <c r="DB216" s="31"/>
      <c r="DC216" s="31"/>
      <c r="DD216" s="31"/>
      <c r="DE216" s="31"/>
      <c r="DF216" s="31"/>
      <c r="DG216" s="31"/>
      <c r="DH216" s="31"/>
      <c r="DI216" s="31"/>
      <c r="DJ216" s="31"/>
      <c r="DK216" s="31"/>
      <c r="DL216" s="31"/>
      <c r="DM216" s="31"/>
      <c r="DN216" s="31"/>
      <c r="DO216" s="31"/>
      <c r="DP216" s="31"/>
      <c r="DQ216" s="31"/>
      <c r="DR216" s="31"/>
      <c r="DS216" s="31"/>
      <c r="DT216" s="31"/>
      <c r="DU216" s="31"/>
      <c r="DV216" s="31"/>
      <c r="DW216" s="31"/>
      <c r="DX216" s="31"/>
      <c r="DY216" s="31"/>
      <c r="DZ216" s="31"/>
      <c r="EA216" s="31"/>
      <c r="EB216" s="31"/>
      <c r="EC216" s="31"/>
      <c r="ED216" s="31"/>
      <c r="EE216" s="31"/>
      <c r="EF216" s="31"/>
      <c r="EG216" s="31"/>
      <c r="EH216" s="31"/>
      <c r="EI216" s="31"/>
      <c r="EJ216" s="31"/>
      <c r="EK216" s="31"/>
      <c r="EL216" s="31"/>
      <c r="EM216" s="31"/>
      <c r="EN216" s="31"/>
      <c r="EO216" s="31"/>
      <c r="EP216" s="31"/>
      <c r="EQ216" s="31"/>
      <c r="ER216" s="31"/>
      <c r="ES216" s="31"/>
      <c r="ET216" s="31"/>
      <c r="EU216" s="31"/>
      <c r="EV216" s="31"/>
      <c r="EW216" s="31"/>
      <c r="EX216" s="31"/>
      <c r="EY216" s="31"/>
      <c r="EZ216" s="31"/>
      <c r="FA216" s="31"/>
      <c r="FB216" s="31"/>
      <c r="FC216" s="31"/>
      <c r="FD216" s="31"/>
      <c r="FE216" s="31"/>
      <c r="FF216" s="31"/>
      <c r="FG216" s="31"/>
      <c r="FH216" s="31"/>
      <c r="FI216" s="31"/>
      <c r="FJ216" s="31"/>
      <c r="FK216" s="31"/>
      <c r="FL216" s="31"/>
      <c r="FM216" s="31"/>
      <c r="FN216" s="31"/>
      <c r="FO216" s="31"/>
      <c r="FP216" s="31"/>
      <c r="FQ216" s="31"/>
      <c r="FR216" s="31"/>
      <c r="FS216" s="31"/>
      <c r="FT216" s="31"/>
      <c r="FU216" s="31"/>
      <c r="FV216" s="31"/>
      <c r="FW216" s="31"/>
      <c r="FX216" s="31"/>
      <c r="FY216" s="31"/>
      <c r="FZ216" s="31"/>
      <c r="GA216" s="31"/>
      <c r="GB216" s="31"/>
      <c r="GC216" s="31"/>
      <c r="GD216" s="31"/>
      <c r="GE216" s="31"/>
      <c r="GF216" s="31"/>
      <c r="GG216" s="31"/>
      <c r="GH216" s="31"/>
      <c r="GI216" s="31"/>
      <c r="GJ216" s="31"/>
      <c r="GK216" s="31"/>
      <c r="GL216" s="31"/>
      <c r="GM216" s="31"/>
      <c r="GN216" s="31"/>
      <c r="GO216" s="31"/>
      <c r="GP216" s="31"/>
      <c r="GQ216" s="31"/>
      <c r="GR216" s="31"/>
      <c r="GS216" s="31"/>
      <c r="GT216" s="31"/>
      <c r="GU216" s="31"/>
      <c r="GV216" s="31"/>
      <c r="GW216" s="31"/>
      <c r="GX216" s="31"/>
      <c r="GY216" s="31"/>
      <c r="GZ216" s="31"/>
      <c r="HA216" s="31"/>
      <c r="HB216" s="31"/>
      <c r="HC216" s="31"/>
      <c r="HD216" s="31"/>
      <c r="HE216" s="31"/>
      <c r="HF216" s="31"/>
      <c r="HG216" s="31"/>
      <c r="HH216" s="31"/>
      <c r="HI216" s="31"/>
      <c r="HJ216" s="31"/>
      <c r="HK216" s="31"/>
      <c r="HL216" s="31"/>
      <c r="HM216" s="31"/>
      <c r="HN216" s="31"/>
      <c r="HO216" s="31"/>
      <c r="HP216" s="31"/>
      <c r="HQ216" s="31"/>
      <c r="HR216" s="31"/>
      <c r="HS216" s="31"/>
      <c r="HT216" s="31"/>
      <c r="HU216" s="31"/>
      <c r="HV216" s="31"/>
      <c r="HW216" s="31"/>
      <c r="HX216" s="31"/>
      <c r="HY216" s="31"/>
      <c r="HZ216" s="31"/>
      <c r="IA216" s="31"/>
      <c r="IB216" s="31"/>
      <c r="IC216" s="31"/>
      <c r="ID216" s="31"/>
      <c r="IE216" s="31"/>
      <c r="IF216" s="31"/>
      <c r="IG216" s="31"/>
      <c r="IH216" s="31"/>
      <c r="II216" s="31"/>
      <c r="IJ216" s="31"/>
      <c r="IK216" s="31"/>
      <c r="IL216" s="31"/>
      <c r="IM216" s="31"/>
      <c r="IN216" s="31"/>
      <c r="IO216" s="31"/>
      <c r="IP216" s="31"/>
      <c r="IQ216" s="31"/>
      <c r="IR216" s="31"/>
      <c r="IS216" s="42"/>
      <c r="IT216" s="42"/>
      <c r="IU216" s="42"/>
    </row>
    <row r="217" spans="1:255" ht="13.5" customHeight="1" x14ac:dyDescent="0.2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c r="CT217" s="31"/>
      <c r="CU217" s="31"/>
      <c r="CV217" s="31"/>
      <c r="CW217" s="31"/>
      <c r="CX217" s="31"/>
      <c r="CY217" s="31"/>
      <c r="CZ217" s="31"/>
      <c r="DA217" s="31"/>
      <c r="DB217" s="31"/>
      <c r="DC217" s="31"/>
      <c r="DD217" s="31"/>
      <c r="DE217" s="31"/>
      <c r="DF217" s="31"/>
      <c r="DG217" s="31"/>
      <c r="DH217" s="31"/>
      <c r="DI217" s="31"/>
      <c r="DJ217" s="31"/>
      <c r="DK217" s="31"/>
      <c r="DL217" s="31"/>
      <c r="DM217" s="31"/>
      <c r="DN217" s="31"/>
      <c r="DO217" s="31"/>
      <c r="DP217" s="31"/>
      <c r="DQ217" s="31"/>
      <c r="DR217" s="31"/>
      <c r="DS217" s="31"/>
      <c r="DT217" s="31"/>
      <c r="DU217" s="31"/>
      <c r="DV217" s="31"/>
      <c r="DW217" s="31"/>
      <c r="DX217" s="31"/>
      <c r="DY217" s="31"/>
      <c r="DZ217" s="31"/>
      <c r="EA217" s="31"/>
      <c r="EB217" s="31"/>
      <c r="EC217" s="31"/>
      <c r="ED217" s="31"/>
      <c r="EE217" s="31"/>
      <c r="EF217" s="31"/>
      <c r="EG217" s="31"/>
      <c r="EH217" s="31"/>
      <c r="EI217" s="31"/>
      <c r="EJ217" s="31"/>
      <c r="EK217" s="31"/>
      <c r="EL217" s="31"/>
      <c r="EM217" s="31"/>
      <c r="EN217" s="31"/>
      <c r="EO217" s="31"/>
      <c r="EP217" s="31"/>
      <c r="EQ217" s="31"/>
      <c r="ER217" s="31"/>
      <c r="ES217" s="31"/>
      <c r="ET217" s="31"/>
      <c r="EU217" s="31"/>
      <c r="EV217" s="31"/>
      <c r="EW217" s="31"/>
      <c r="EX217" s="31"/>
      <c r="EY217" s="31"/>
      <c r="EZ217" s="31"/>
      <c r="FA217" s="31"/>
      <c r="FB217" s="31"/>
      <c r="FC217" s="31"/>
      <c r="FD217" s="31"/>
      <c r="FE217" s="31"/>
      <c r="FF217" s="31"/>
      <c r="FG217" s="31"/>
      <c r="FH217" s="31"/>
      <c r="FI217" s="31"/>
      <c r="FJ217" s="31"/>
      <c r="FK217" s="31"/>
      <c r="FL217" s="31"/>
      <c r="FM217" s="31"/>
      <c r="FN217" s="31"/>
      <c r="FO217" s="31"/>
      <c r="FP217" s="31"/>
      <c r="FQ217" s="31"/>
      <c r="FR217" s="31"/>
      <c r="FS217" s="31"/>
      <c r="FT217" s="31"/>
      <c r="FU217" s="31"/>
      <c r="FV217" s="31"/>
      <c r="FW217" s="31"/>
      <c r="FX217" s="31"/>
      <c r="FY217" s="31"/>
      <c r="FZ217" s="31"/>
      <c r="GA217" s="31"/>
      <c r="GB217" s="31"/>
      <c r="GC217" s="31"/>
      <c r="GD217" s="31"/>
      <c r="GE217" s="31"/>
      <c r="GF217" s="31"/>
      <c r="GG217" s="31"/>
      <c r="GH217" s="31"/>
      <c r="GI217" s="31"/>
      <c r="GJ217" s="31"/>
      <c r="GK217" s="31"/>
      <c r="GL217" s="31"/>
      <c r="GM217" s="31"/>
      <c r="GN217" s="31"/>
      <c r="GO217" s="31"/>
      <c r="GP217" s="31"/>
      <c r="GQ217" s="31"/>
      <c r="GR217" s="31"/>
      <c r="GS217" s="31"/>
      <c r="GT217" s="31"/>
      <c r="GU217" s="31"/>
      <c r="GV217" s="31"/>
      <c r="GW217" s="31"/>
      <c r="GX217" s="31"/>
      <c r="GY217" s="31"/>
      <c r="GZ217" s="31"/>
      <c r="HA217" s="31"/>
      <c r="HB217" s="31"/>
      <c r="HC217" s="31"/>
      <c r="HD217" s="31"/>
      <c r="HE217" s="31"/>
      <c r="HF217" s="31"/>
      <c r="HG217" s="31"/>
      <c r="HH217" s="31"/>
      <c r="HI217" s="31"/>
      <c r="HJ217" s="31"/>
      <c r="HK217" s="31"/>
      <c r="HL217" s="31"/>
      <c r="HM217" s="31"/>
      <c r="HN217" s="31"/>
      <c r="HO217" s="31"/>
      <c r="HP217" s="31"/>
      <c r="HQ217" s="31"/>
      <c r="HR217" s="31"/>
      <c r="HS217" s="31"/>
      <c r="HT217" s="31"/>
      <c r="HU217" s="31"/>
      <c r="HV217" s="31"/>
      <c r="HW217" s="31"/>
      <c r="HX217" s="31"/>
      <c r="HY217" s="31"/>
      <c r="HZ217" s="31"/>
      <c r="IA217" s="31"/>
      <c r="IB217" s="31"/>
      <c r="IC217" s="31"/>
      <c r="ID217" s="31"/>
      <c r="IE217" s="31"/>
      <c r="IF217" s="31"/>
      <c r="IG217" s="31"/>
      <c r="IH217" s="31"/>
      <c r="II217" s="31"/>
      <c r="IJ217" s="31"/>
      <c r="IK217" s="31"/>
      <c r="IL217" s="31"/>
      <c r="IM217" s="31"/>
      <c r="IN217" s="31"/>
      <c r="IO217" s="31"/>
      <c r="IP217" s="31"/>
      <c r="IQ217" s="31"/>
      <c r="IR217" s="31"/>
      <c r="IS217" s="42"/>
      <c r="IT217" s="42"/>
      <c r="IU217" s="42"/>
    </row>
    <row r="218" spans="1:255" ht="13.5" customHeight="1" x14ac:dyDescent="0.2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c r="CT218" s="31"/>
      <c r="CU218" s="31"/>
      <c r="CV218" s="31"/>
      <c r="CW218" s="31"/>
      <c r="CX218" s="31"/>
      <c r="CY218" s="31"/>
      <c r="CZ218" s="31"/>
      <c r="DA218" s="31"/>
      <c r="DB218" s="31"/>
      <c r="DC218" s="31"/>
      <c r="DD218" s="31"/>
      <c r="DE218" s="31"/>
      <c r="DF218" s="31"/>
      <c r="DG218" s="31"/>
      <c r="DH218" s="31"/>
      <c r="DI218" s="31"/>
      <c r="DJ218" s="31"/>
      <c r="DK218" s="31"/>
      <c r="DL218" s="31"/>
      <c r="DM218" s="31"/>
      <c r="DN218" s="31"/>
      <c r="DO218" s="31"/>
      <c r="DP218" s="31"/>
      <c r="DQ218" s="31"/>
      <c r="DR218" s="31"/>
      <c r="DS218" s="31"/>
      <c r="DT218" s="31"/>
      <c r="DU218" s="31"/>
      <c r="DV218" s="31"/>
      <c r="DW218" s="31"/>
      <c r="DX218" s="31"/>
      <c r="DY218" s="31"/>
      <c r="DZ218" s="31"/>
      <c r="EA218" s="31"/>
      <c r="EB218" s="31"/>
      <c r="EC218" s="31"/>
      <c r="ED218" s="31"/>
      <c r="EE218" s="31"/>
      <c r="EF218" s="31"/>
      <c r="EG218" s="31"/>
      <c r="EH218" s="31"/>
      <c r="EI218" s="31"/>
      <c r="EJ218" s="31"/>
      <c r="EK218" s="31"/>
      <c r="EL218" s="31"/>
      <c r="EM218" s="31"/>
      <c r="EN218" s="31"/>
      <c r="EO218" s="31"/>
      <c r="EP218" s="31"/>
      <c r="EQ218" s="31"/>
      <c r="ER218" s="31"/>
      <c r="ES218" s="31"/>
      <c r="ET218" s="31"/>
      <c r="EU218" s="31"/>
      <c r="EV218" s="31"/>
      <c r="EW218" s="31"/>
      <c r="EX218" s="31"/>
      <c r="EY218" s="31"/>
      <c r="EZ218" s="31"/>
      <c r="FA218" s="31"/>
      <c r="FB218" s="31"/>
      <c r="FC218" s="31"/>
      <c r="FD218" s="31"/>
      <c r="FE218" s="31"/>
      <c r="FF218" s="31"/>
      <c r="FG218" s="31"/>
      <c r="FH218" s="31"/>
      <c r="FI218" s="31"/>
      <c r="FJ218" s="31"/>
      <c r="FK218" s="31"/>
      <c r="FL218" s="31"/>
      <c r="FM218" s="31"/>
      <c r="FN218" s="31"/>
      <c r="FO218" s="31"/>
      <c r="FP218" s="31"/>
      <c r="FQ218" s="31"/>
      <c r="FR218" s="31"/>
      <c r="FS218" s="31"/>
      <c r="FT218" s="31"/>
      <c r="FU218" s="31"/>
      <c r="FV218" s="31"/>
      <c r="FW218" s="31"/>
      <c r="FX218" s="31"/>
      <c r="FY218" s="31"/>
      <c r="FZ218" s="31"/>
      <c r="GA218" s="31"/>
      <c r="GB218" s="31"/>
      <c r="GC218" s="31"/>
      <c r="GD218" s="31"/>
      <c r="GE218" s="31"/>
      <c r="GF218" s="31"/>
      <c r="GG218" s="31"/>
      <c r="GH218" s="31"/>
      <c r="GI218" s="31"/>
      <c r="GJ218" s="31"/>
      <c r="GK218" s="31"/>
      <c r="GL218" s="31"/>
      <c r="GM218" s="31"/>
      <c r="GN218" s="31"/>
      <c r="GO218" s="31"/>
      <c r="GP218" s="31"/>
      <c r="GQ218" s="31"/>
      <c r="GR218" s="31"/>
      <c r="GS218" s="31"/>
      <c r="GT218" s="31"/>
      <c r="GU218" s="31"/>
      <c r="GV218" s="31"/>
      <c r="GW218" s="31"/>
      <c r="GX218" s="31"/>
      <c r="GY218" s="31"/>
      <c r="GZ218" s="31"/>
      <c r="HA218" s="31"/>
      <c r="HB218" s="31"/>
      <c r="HC218" s="31"/>
      <c r="HD218" s="31"/>
      <c r="HE218" s="31"/>
      <c r="HF218" s="31"/>
      <c r="HG218" s="31"/>
      <c r="HH218" s="31"/>
      <c r="HI218" s="31"/>
      <c r="HJ218" s="31"/>
      <c r="HK218" s="31"/>
      <c r="HL218" s="31"/>
      <c r="HM218" s="31"/>
      <c r="HN218" s="31"/>
      <c r="HO218" s="31"/>
      <c r="HP218" s="31"/>
      <c r="HQ218" s="31"/>
      <c r="HR218" s="31"/>
      <c r="HS218" s="31"/>
      <c r="HT218" s="31"/>
      <c r="HU218" s="31"/>
      <c r="HV218" s="31"/>
      <c r="HW218" s="31"/>
      <c r="HX218" s="31"/>
      <c r="HY218" s="31"/>
      <c r="HZ218" s="31"/>
      <c r="IA218" s="31"/>
      <c r="IB218" s="31"/>
      <c r="IC218" s="31"/>
      <c r="ID218" s="31"/>
      <c r="IE218" s="31"/>
      <c r="IF218" s="31"/>
      <c r="IG218" s="31"/>
      <c r="IH218" s="31"/>
      <c r="II218" s="31"/>
      <c r="IJ218" s="31"/>
      <c r="IK218" s="31"/>
      <c r="IL218" s="31"/>
      <c r="IM218" s="31"/>
      <c r="IN218" s="31"/>
      <c r="IO218" s="31"/>
      <c r="IP218" s="31"/>
      <c r="IQ218" s="31"/>
      <c r="IR218" s="31"/>
      <c r="IS218" s="42"/>
      <c r="IT218" s="42"/>
      <c r="IU218" s="42"/>
    </row>
    <row r="219" spans="1:255" ht="13.5" customHeight="1" x14ac:dyDescent="0.2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c r="CT219" s="31"/>
      <c r="CU219" s="31"/>
      <c r="CV219" s="31"/>
      <c r="CW219" s="31"/>
      <c r="CX219" s="31"/>
      <c r="CY219" s="31"/>
      <c r="CZ219" s="31"/>
      <c r="DA219" s="31"/>
      <c r="DB219" s="31"/>
      <c r="DC219" s="31"/>
      <c r="DD219" s="31"/>
      <c r="DE219" s="31"/>
      <c r="DF219" s="31"/>
      <c r="DG219" s="31"/>
      <c r="DH219" s="31"/>
      <c r="DI219" s="31"/>
      <c r="DJ219" s="31"/>
      <c r="DK219" s="31"/>
      <c r="DL219" s="31"/>
      <c r="DM219" s="31"/>
      <c r="DN219" s="31"/>
      <c r="DO219" s="31"/>
      <c r="DP219" s="31"/>
      <c r="DQ219" s="31"/>
      <c r="DR219" s="31"/>
      <c r="DS219" s="31"/>
      <c r="DT219" s="31"/>
      <c r="DU219" s="31"/>
      <c r="DV219" s="31"/>
      <c r="DW219" s="31"/>
      <c r="DX219" s="31"/>
      <c r="DY219" s="31"/>
      <c r="DZ219" s="31"/>
      <c r="EA219" s="31"/>
      <c r="EB219" s="31"/>
      <c r="EC219" s="31"/>
      <c r="ED219" s="31"/>
      <c r="EE219" s="31"/>
      <c r="EF219" s="31"/>
      <c r="EG219" s="31"/>
      <c r="EH219" s="31"/>
      <c r="EI219" s="31"/>
      <c r="EJ219" s="31"/>
      <c r="EK219" s="31"/>
      <c r="EL219" s="31"/>
      <c r="EM219" s="31"/>
      <c r="EN219" s="31"/>
      <c r="EO219" s="31"/>
      <c r="EP219" s="31"/>
      <c r="EQ219" s="31"/>
      <c r="ER219" s="31"/>
      <c r="ES219" s="31"/>
      <c r="ET219" s="31"/>
      <c r="EU219" s="31"/>
      <c r="EV219" s="31"/>
      <c r="EW219" s="31"/>
      <c r="EX219" s="31"/>
      <c r="EY219" s="31"/>
      <c r="EZ219" s="31"/>
      <c r="FA219" s="31"/>
      <c r="FB219" s="31"/>
      <c r="FC219" s="31"/>
      <c r="FD219" s="31"/>
      <c r="FE219" s="31"/>
      <c r="FF219" s="31"/>
      <c r="FG219" s="31"/>
      <c r="FH219" s="31"/>
      <c r="FI219" s="31"/>
      <c r="FJ219" s="31"/>
      <c r="FK219" s="31"/>
      <c r="FL219" s="31"/>
      <c r="FM219" s="31"/>
      <c r="FN219" s="31"/>
      <c r="FO219" s="31"/>
      <c r="FP219" s="31"/>
      <c r="FQ219" s="31"/>
      <c r="FR219" s="31"/>
      <c r="FS219" s="31"/>
      <c r="FT219" s="31"/>
      <c r="FU219" s="31"/>
      <c r="FV219" s="31"/>
      <c r="FW219" s="31"/>
      <c r="FX219" s="31"/>
      <c r="FY219" s="31"/>
      <c r="FZ219" s="31"/>
      <c r="GA219" s="31"/>
      <c r="GB219" s="31"/>
      <c r="GC219" s="31"/>
      <c r="GD219" s="31"/>
      <c r="GE219" s="31"/>
      <c r="GF219" s="31"/>
      <c r="GG219" s="31"/>
      <c r="GH219" s="31"/>
      <c r="GI219" s="31"/>
      <c r="GJ219" s="31"/>
      <c r="GK219" s="31"/>
      <c r="GL219" s="31"/>
      <c r="GM219" s="31"/>
      <c r="GN219" s="31"/>
      <c r="GO219" s="31"/>
      <c r="GP219" s="31"/>
      <c r="GQ219" s="31"/>
      <c r="GR219" s="31"/>
      <c r="GS219" s="31"/>
      <c r="GT219" s="31"/>
      <c r="GU219" s="31"/>
      <c r="GV219" s="31"/>
      <c r="GW219" s="31"/>
      <c r="GX219" s="31"/>
      <c r="GY219" s="31"/>
      <c r="GZ219" s="31"/>
      <c r="HA219" s="31"/>
      <c r="HB219" s="31"/>
      <c r="HC219" s="31"/>
      <c r="HD219" s="31"/>
      <c r="HE219" s="31"/>
      <c r="HF219" s="31"/>
      <c r="HG219" s="31"/>
      <c r="HH219" s="31"/>
      <c r="HI219" s="31"/>
      <c r="HJ219" s="31"/>
      <c r="HK219" s="31"/>
      <c r="HL219" s="31"/>
      <c r="HM219" s="31"/>
      <c r="HN219" s="31"/>
      <c r="HO219" s="31"/>
      <c r="HP219" s="31"/>
      <c r="HQ219" s="31"/>
      <c r="HR219" s="31"/>
      <c r="HS219" s="31"/>
      <c r="HT219" s="31"/>
      <c r="HU219" s="31"/>
      <c r="HV219" s="31"/>
      <c r="HW219" s="31"/>
      <c r="HX219" s="31"/>
      <c r="HY219" s="31"/>
      <c r="HZ219" s="31"/>
      <c r="IA219" s="31"/>
      <c r="IB219" s="31"/>
      <c r="IC219" s="31"/>
      <c r="ID219" s="31"/>
      <c r="IE219" s="31"/>
      <c r="IF219" s="31"/>
      <c r="IG219" s="31"/>
      <c r="IH219" s="31"/>
      <c r="II219" s="31"/>
      <c r="IJ219" s="31"/>
      <c r="IK219" s="31"/>
      <c r="IL219" s="31"/>
      <c r="IM219" s="31"/>
      <c r="IN219" s="31"/>
      <c r="IO219" s="31"/>
      <c r="IP219" s="31"/>
      <c r="IQ219" s="31"/>
      <c r="IR219" s="31"/>
      <c r="IS219" s="42"/>
      <c r="IT219" s="42"/>
      <c r="IU219" s="42"/>
    </row>
    <row r="220" spans="1:255" ht="13.5" customHeight="1" x14ac:dyDescent="0.2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c r="CT220" s="31"/>
      <c r="CU220" s="31"/>
      <c r="CV220" s="31"/>
      <c r="CW220" s="31"/>
      <c r="CX220" s="31"/>
      <c r="CY220" s="31"/>
      <c r="CZ220" s="31"/>
      <c r="DA220" s="31"/>
      <c r="DB220" s="31"/>
      <c r="DC220" s="31"/>
      <c r="DD220" s="31"/>
      <c r="DE220" s="31"/>
      <c r="DF220" s="31"/>
      <c r="DG220" s="31"/>
      <c r="DH220" s="31"/>
      <c r="DI220" s="31"/>
      <c r="DJ220" s="31"/>
      <c r="DK220" s="31"/>
      <c r="DL220" s="31"/>
      <c r="DM220" s="31"/>
      <c r="DN220" s="31"/>
      <c r="DO220" s="31"/>
      <c r="DP220" s="31"/>
      <c r="DQ220" s="31"/>
      <c r="DR220" s="31"/>
      <c r="DS220" s="31"/>
      <c r="DT220" s="31"/>
      <c r="DU220" s="31"/>
      <c r="DV220" s="31"/>
      <c r="DW220" s="31"/>
      <c r="DX220" s="31"/>
      <c r="DY220" s="31"/>
      <c r="DZ220" s="31"/>
      <c r="EA220" s="31"/>
      <c r="EB220" s="31"/>
      <c r="EC220" s="31"/>
      <c r="ED220" s="31"/>
      <c r="EE220" s="31"/>
      <c r="EF220" s="31"/>
      <c r="EG220" s="31"/>
      <c r="EH220" s="31"/>
      <c r="EI220" s="31"/>
      <c r="EJ220" s="31"/>
      <c r="EK220" s="31"/>
      <c r="EL220" s="31"/>
      <c r="EM220" s="31"/>
      <c r="EN220" s="31"/>
      <c r="EO220" s="31"/>
      <c r="EP220" s="31"/>
      <c r="EQ220" s="31"/>
      <c r="ER220" s="31"/>
      <c r="ES220" s="31"/>
      <c r="ET220" s="31"/>
      <c r="EU220" s="31"/>
      <c r="EV220" s="31"/>
      <c r="EW220" s="31"/>
      <c r="EX220" s="31"/>
      <c r="EY220" s="31"/>
      <c r="EZ220" s="31"/>
      <c r="FA220" s="31"/>
      <c r="FB220" s="31"/>
      <c r="FC220" s="31"/>
      <c r="FD220" s="31"/>
      <c r="FE220" s="31"/>
      <c r="FF220" s="31"/>
      <c r="FG220" s="31"/>
      <c r="FH220" s="31"/>
      <c r="FI220" s="31"/>
      <c r="FJ220" s="31"/>
      <c r="FK220" s="31"/>
      <c r="FL220" s="31"/>
      <c r="FM220" s="31"/>
      <c r="FN220" s="31"/>
      <c r="FO220" s="31"/>
      <c r="FP220" s="31"/>
      <c r="FQ220" s="31"/>
      <c r="FR220" s="31"/>
      <c r="FS220" s="31"/>
      <c r="FT220" s="31"/>
      <c r="FU220" s="31"/>
      <c r="FV220" s="31"/>
      <c r="FW220" s="31"/>
      <c r="FX220" s="31"/>
      <c r="FY220" s="31"/>
      <c r="FZ220" s="31"/>
      <c r="GA220" s="31"/>
      <c r="GB220" s="31"/>
      <c r="GC220" s="31"/>
      <c r="GD220" s="31"/>
      <c r="GE220" s="31"/>
      <c r="GF220" s="31"/>
      <c r="GG220" s="31"/>
      <c r="GH220" s="31"/>
      <c r="GI220" s="31"/>
      <c r="GJ220" s="31"/>
      <c r="GK220" s="31"/>
      <c r="GL220" s="31"/>
      <c r="GM220" s="31"/>
      <c r="GN220" s="31"/>
      <c r="GO220" s="31"/>
      <c r="GP220" s="31"/>
      <c r="GQ220" s="31"/>
      <c r="GR220" s="31"/>
      <c r="GS220" s="31"/>
      <c r="GT220" s="31"/>
      <c r="GU220" s="31"/>
      <c r="GV220" s="31"/>
      <c r="GW220" s="31"/>
      <c r="GX220" s="31"/>
      <c r="GY220" s="31"/>
      <c r="GZ220" s="31"/>
      <c r="HA220" s="31"/>
      <c r="HB220" s="31"/>
      <c r="HC220" s="31"/>
      <c r="HD220" s="31"/>
      <c r="HE220" s="31"/>
      <c r="HF220" s="31"/>
      <c r="HG220" s="31"/>
      <c r="HH220" s="31"/>
      <c r="HI220" s="31"/>
      <c r="HJ220" s="31"/>
      <c r="HK220" s="31"/>
      <c r="HL220" s="31"/>
      <c r="HM220" s="31"/>
      <c r="HN220" s="31"/>
      <c r="HO220" s="31"/>
      <c r="HP220" s="31"/>
      <c r="HQ220" s="31"/>
      <c r="HR220" s="31"/>
      <c r="HS220" s="31"/>
      <c r="HT220" s="31"/>
      <c r="HU220" s="31"/>
      <c r="HV220" s="31"/>
      <c r="HW220" s="31"/>
      <c r="HX220" s="31"/>
      <c r="HY220" s="31"/>
      <c r="HZ220" s="31"/>
      <c r="IA220" s="31"/>
      <c r="IB220" s="31"/>
      <c r="IC220" s="31"/>
      <c r="ID220" s="31"/>
      <c r="IE220" s="31"/>
      <c r="IF220" s="31"/>
      <c r="IG220" s="31"/>
      <c r="IH220" s="31"/>
      <c r="II220" s="31"/>
      <c r="IJ220" s="31"/>
      <c r="IK220" s="31"/>
      <c r="IL220" s="31"/>
      <c r="IM220" s="31"/>
      <c r="IN220" s="31"/>
      <c r="IO220" s="31"/>
      <c r="IP220" s="31"/>
      <c r="IQ220" s="31"/>
      <c r="IR220" s="31"/>
      <c r="IS220" s="42"/>
      <c r="IT220" s="42"/>
      <c r="IU220" s="42"/>
    </row>
    <row r="221" spans="1:255" ht="13.5" customHeight="1" x14ac:dyDescent="0.2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c r="CT221" s="31"/>
      <c r="CU221" s="31"/>
      <c r="CV221" s="31"/>
      <c r="CW221" s="31"/>
      <c r="CX221" s="31"/>
      <c r="CY221" s="31"/>
      <c r="CZ221" s="31"/>
      <c r="DA221" s="31"/>
      <c r="DB221" s="31"/>
      <c r="DC221" s="31"/>
      <c r="DD221" s="31"/>
      <c r="DE221" s="31"/>
      <c r="DF221" s="31"/>
      <c r="DG221" s="31"/>
      <c r="DH221" s="31"/>
      <c r="DI221" s="31"/>
      <c r="DJ221" s="31"/>
      <c r="DK221" s="31"/>
      <c r="DL221" s="31"/>
      <c r="DM221" s="31"/>
      <c r="DN221" s="31"/>
      <c r="DO221" s="31"/>
      <c r="DP221" s="31"/>
      <c r="DQ221" s="31"/>
      <c r="DR221" s="31"/>
      <c r="DS221" s="31"/>
      <c r="DT221" s="31"/>
      <c r="DU221" s="31"/>
      <c r="DV221" s="31"/>
      <c r="DW221" s="31"/>
      <c r="DX221" s="31"/>
      <c r="DY221" s="31"/>
      <c r="DZ221" s="31"/>
      <c r="EA221" s="31"/>
      <c r="EB221" s="31"/>
      <c r="EC221" s="31"/>
      <c r="ED221" s="31"/>
      <c r="EE221" s="31"/>
      <c r="EF221" s="31"/>
      <c r="EG221" s="31"/>
      <c r="EH221" s="31"/>
      <c r="EI221" s="31"/>
      <c r="EJ221" s="31"/>
      <c r="EK221" s="31"/>
      <c r="EL221" s="31"/>
      <c r="EM221" s="31"/>
      <c r="EN221" s="31"/>
      <c r="EO221" s="31"/>
      <c r="EP221" s="31"/>
      <c r="EQ221" s="31"/>
      <c r="ER221" s="31"/>
      <c r="ES221" s="31"/>
      <c r="ET221" s="31"/>
      <c r="EU221" s="31"/>
      <c r="EV221" s="31"/>
      <c r="EW221" s="31"/>
      <c r="EX221" s="31"/>
      <c r="EY221" s="31"/>
      <c r="EZ221" s="31"/>
      <c r="FA221" s="31"/>
      <c r="FB221" s="31"/>
      <c r="FC221" s="31"/>
      <c r="FD221" s="31"/>
      <c r="FE221" s="31"/>
      <c r="FF221" s="31"/>
      <c r="FG221" s="31"/>
      <c r="FH221" s="31"/>
      <c r="FI221" s="31"/>
      <c r="FJ221" s="31"/>
      <c r="FK221" s="31"/>
      <c r="FL221" s="31"/>
      <c r="FM221" s="31"/>
      <c r="FN221" s="31"/>
      <c r="FO221" s="31"/>
      <c r="FP221" s="31"/>
      <c r="FQ221" s="31"/>
      <c r="FR221" s="31"/>
      <c r="FS221" s="31"/>
      <c r="FT221" s="31"/>
      <c r="FU221" s="31"/>
      <c r="FV221" s="31"/>
      <c r="FW221" s="31"/>
      <c r="FX221" s="31"/>
      <c r="FY221" s="31"/>
      <c r="FZ221" s="31"/>
      <c r="GA221" s="31"/>
      <c r="GB221" s="31"/>
      <c r="GC221" s="31"/>
      <c r="GD221" s="31"/>
      <c r="GE221" s="31"/>
      <c r="GF221" s="31"/>
      <c r="GG221" s="31"/>
      <c r="GH221" s="31"/>
      <c r="GI221" s="31"/>
      <c r="GJ221" s="31"/>
      <c r="GK221" s="31"/>
      <c r="GL221" s="31"/>
      <c r="GM221" s="31"/>
      <c r="GN221" s="31"/>
      <c r="GO221" s="31"/>
      <c r="GP221" s="31"/>
      <c r="GQ221" s="31"/>
      <c r="GR221" s="31"/>
      <c r="GS221" s="31"/>
      <c r="GT221" s="31"/>
      <c r="GU221" s="31"/>
      <c r="GV221" s="31"/>
      <c r="GW221" s="31"/>
      <c r="GX221" s="31"/>
      <c r="GY221" s="31"/>
      <c r="GZ221" s="31"/>
      <c r="HA221" s="31"/>
      <c r="HB221" s="31"/>
      <c r="HC221" s="31"/>
      <c r="HD221" s="31"/>
      <c r="HE221" s="31"/>
      <c r="HF221" s="31"/>
      <c r="HG221" s="31"/>
      <c r="HH221" s="31"/>
      <c r="HI221" s="31"/>
      <c r="HJ221" s="31"/>
      <c r="HK221" s="31"/>
      <c r="HL221" s="31"/>
      <c r="HM221" s="31"/>
      <c r="HN221" s="31"/>
      <c r="HO221" s="31"/>
      <c r="HP221" s="31"/>
      <c r="HQ221" s="31"/>
      <c r="HR221" s="31"/>
      <c r="HS221" s="31"/>
      <c r="HT221" s="31"/>
      <c r="HU221" s="31"/>
      <c r="HV221" s="31"/>
      <c r="HW221" s="31"/>
      <c r="HX221" s="31"/>
      <c r="HY221" s="31"/>
      <c r="HZ221" s="31"/>
      <c r="IA221" s="31"/>
      <c r="IB221" s="31"/>
      <c r="IC221" s="31"/>
      <c r="ID221" s="31"/>
      <c r="IE221" s="31"/>
      <c r="IF221" s="31"/>
      <c r="IG221" s="31"/>
      <c r="IH221" s="31"/>
      <c r="II221" s="31"/>
      <c r="IJ221" s="31"/>
      <c r="IK221" s="31"/>
      <c r="IL221" s="31"/>
      <c r="IM221" s="31"/>
      <c r="IN221" s="31"/>
      <c r="IO221" s="31"/>
      <c r="IP221" s="31"/>
      <c r="IQ221" s="31"/>
      <c r="IR221" s="31"/>
      <c r="IS221" s="42"/>
      <c r="IT221" s="42"/>
      <c r="IU221" s="42"/>
    </row>
    <row r="222" spans="1:255" ht="13.5" customHeight="1" x14ac:dyDescent="0.2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c r="CO222" s="31"/>
      <c r="CP222" s="31"/>
      <c r="CQ222" s="31"/>
      <c r="CR222" s="31"/>
      <c r="CS222" s="31"/>
      <c r="CT222" s="31"/>
      <c r="CU222" s="31"/>
      <c r="CV222" s="31"/>
      <c r="CW222" s="31"/>
      <c r="CX222" s="31"/>
      <c r="CY222" s="31"/>
      <c r="CZ222" s="31"/>
      <c r="DA222" s="31"/>
      <c r="DB222" s="31"/>
      <c r="DC222" s="31"/>
      <c r="DD222" s="31"/>
      <c r="DE222" s="31"/>
      <c r="DF222" s="31"/>
      <c r="DG222" s="31"/>
      <c r="DH222" s="31"/>
      <c r="DI222" s="31"/>
      <c r="DJ222" s="31"/>
      <c r="DK222" s="31"/>
      <c r="DL222" s="31"/>
      <c r="DM222" s="31"/>
      <c r="DN222" s="31"/>
      <c r="DO222" s="31"/>
      <c r="DP222" s="31"/>
      <c r="DQ222" s="31"/>
      <c r="DR222" s="31"/>
      <c r="DS222" s="31"/>
      <c r="DT222" s="31"/>
      <c r="DU222" s="31"/>
      <c r="DV222" s="31"/>
      <c r="DW222" s="31"/>
      <c r="DX222" s="31"/>
      <c r="DY222" s="31"/>
      <c r="DZ222" s="31"/>
      <c r="EA222" s="31"/>
      <c r="EB222" s="31"/>
      <c r="EC222" s="31"/>
      <c r="ED222" s="31"/>
      <c r="EE222" s="31"/>
      <c r="EF222" s="31"/>
      <c r="EG222" s="31"/>
      <c r="EH222" s="31"/>
      <c r="EI222" s="31"/>
      <c r="EJ222" s="31"/>
      <c r="EK222" s="31"/>
      <c r="EL222" s="31"/>
      <c r="EM222" s="31"/>
      <c r="EN222" s="31"/>
      <c r="EO222" s="31"/>
      <c r="EP222" s="31"/>
      <c r="EQ222" s="31"/>
      <c r="ER222" s="31"/>
      <c r="ES222" s="31"/>
      <c r="ET222" s="31"/>
      <c r="EU222" s="31"/>
      <c r="EV222" s="31"/>
      <c r="EW222" s="31"/>
      <c r="EX222" s="31"/>
      <c r="EY222" s="31"/>
      <c r="EZ222" s="31"/>
      <c r="FA222" s="31"/>
      <c r="FB222" s="31"/>
      <c r="FC222" s="31"/>
      <c r="FD222" s="31"/>
      <c r="FE222" s="31"/>
      <c r="FF222" s="31"/>
      <c r="FG222" s="31"/>
      <c r="FH222" s="31"/>
      <c r="FI222" s="31"/>
      <c r="FJ222" s="31"/>
      <c r="FK222" s="31"/>
      <c r="FL222" s="31"/>
      <c r="FM222" s="31"/>
      <c r="FN222" s="31"/>
      <c r="FO222" s="31"/>
      <c r="FP222" s="31"/>
      <c r="FQ222" s="31"/>
      <c r="FR222" s="31"/>
      <c r="FS222" s="31"/>
      <c r="FT222" s="31"/>
      <c r="FU222" s="31"/>
      <c r="FV222" s="31"/>
      <c r="FW222" s="31"/>
      <c r="FX222" s="31"/>
      <c r="FY222" s="31"/>
      <c r="FZ222" s="31"/>
      <c r="GA222" s="31"/>
      <c r="GB222" s="31"/>
      <c r="GC222" s="31"/>
      <c r="GD222" s="31"/>
      <c r="GE222" s="31"/>
      <c r="GF222" s="31"/>
      <c r="GG222" s="31"/>
      <c r="GH222" s="31"/>
      <c r="GI222" s="31"/>
      <c r="GJ222" s="31"/>
      <c r="GK222" s="31"/>
      <c r="GL222" s="31"/>
      <c r="GM222" s="31"/>
      <c r="GN222" s="31"/>
      <c r="GO222" s="31"/>
      <c r="GP222" s="31"/>
      <c r="GQ222" s="31"/>
      <c r="GR222" s="31"/>
      <c r="GS222" s="31"/>
      <c r="GT222" s="31"/>
      <c r="GU222" s="31"/>
      <c r="GV222" s="31"/>
      <c r="GW222" s="31"/>
      <c r="GX222" s="31"/>
      <c r="GY222" s="31"/>
      <c r="GZ222" s="31"/>
      <c r="HA222" s="31"/>
      <c r="HB222" s="31"/>
      <c r="HC222" s="31"/>
      <c r="HD222" s="31"/>
      <c r="HE222" s="31"/>
      <c r="HF222" s="31"/>
      <c r="HG222" s="31"/>
      <c r="HH222" s="31"/>
      <c r="HI222" s="31"/>
      <c r="HJ222" s="31"/>
      <c r="HK222" s="31"/>
      <c r="HL222" s="31"/>
      <c r="HM222" s="31"/>
      <c r="HN222" s="31"/>
      <c r="HO222" s="31"/>
      <c r="HP222" s="31"/>
      <c r="HQ222" s="31"/>
      <c r="HR222" s="31"/>
      <c r="HS222" s="31"/>
      <c r="HT222" s="31"/>
      <c r="HU222" s="31"/>
      <c r="HV222" s="31"/>
      <c r="HW222" s="31"/>
      <c r="HX222" s="31"/>
      <c r="HY222" s="31"/>
      <c r="HZ222" s="31"/>
      <c r="IA222" s="31"/>
      <c r="IB222" s="31"/>
      <c r="IC222" s="31"/>
      <c r="ID222" s="31"/>
      <c r="IE222" s="31"/>
      <c r="IF222" s="31"/>
      <c r="IG222" s="31"/>
      <c r="IH222" s="31"/>
      <c r="II222" s="31"/>
      <c r="IJ222" s="31"/>
      <c r="IK222" s="31"/>
      <c r="IL222" s="31"/>
      <c r="IM222" s="31"/>
      <c r="IN222" s="31"/>
      <c r="IO222" s="31"/>
      <c r="IP222" s="31"/>
      <c r="IQ222" s="31"/>
      <c r="IR222" s="31"/>
      <c r="IS222" s="42"/>
      <c r="IT222" s="42"/>
      <c r="IU222" s="42"/>
    </row>
    <row r="223" spans="1:255" ht="13.5" customHeight="1" x14ac:dyDescent="0.2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c r="CH223" s="31"/>
      <c r="CI223" s="31"/>
      <c r="CJ223" s="31"/>
      <c r="CK223" s="31"/>
      <c r="CL223" s="31"/>
      <c r="CM223" s="31"/>
      <c r="CN223" s="31"/>
      <c r="CO223" s="31"/>
      <c r="CP223" s="31"/>
      <c r="CQ223" s="31"/>
      <c r="CR223" s="31"/>
      <c r="CS223" s="31"/>
      <c r="CT223" s="31"/>
      <c r="CU223" s="31"/>
      <c r="CV223" s="31"/>
      <c r="CW223" s="31"/>
      <c r="CX223" s="31"/>
      <c r="CY223" s="31"/>
      <c r="CZ223" s="31"/>
      <c r="DA223" s="31"/>
      <c r="DB223" s="31"/>
      <c r="DC223" s="31"/>
      <c r="DD223" s="31"/>
      <c r="DE223" s="31"/>
      <c r="DF223" s="31"/>
      <c r="DG223" s="31"/>
      <c r="DH223" s="31"/>
      <c r="DI223" s="31"/>
      <c r="DJ223" s="31"/>
      <c r="DK223" s="31"/>
      <c r="DL223" s="31"/>
      <c r="DM223" s="31"/>
      <c r="DN223" s="31"/>
      <c r="DO223" s="31"/>
      <c r="DP223" s="31"/>
      <c r="DQ223" s="31"/>
      <c r="DR223" s="31"/>
      <c r="DS223" s="31"/>
      <c r="DT223" s="31"/>
      <c r="DU223" s="31"/>
      <c r="DV223" s="31"/>
      <c r="DW223" s="31"/>
      <c r="DX223" s="31"/>
      <c r="DY223" s="31"/>
      <c r="DZ223" s="31"/>
      <c r="EA223" s="31"/>
      <c r="EB223" s="31"/>
      <c r="EC223" s="31"/>
      <c r="ED223" s="31"/>
      <c r="EE223" s="31"/>
      <c r="EF223" s="31"/>
      <c r="EG223" s="31"/>
      <c r="EH223" s="31"/>
      <c r="EI223" s="31"/>
      <c r="EJ223" s="31"/>
      <c r="EK223" s="31"/>
      <c r="EL223" s="31"/>
      <c r="EM223" s="31"/>
      <c r="EN223" s="31"/>
      <c r="EO223" s="31"/>
      <c r="EP223" s="31"/>
      <c r="EQ223" s="31"/>
      <c r="ER223" s="31"/>
      <c r="ES223" s="31"/>
      <c r="ET223" s="31"/>
      <c r="EU223" s="31"/>
      <c r="EV223" s="31"/>
      <c r="EW223" s="31"/>
      <c r="EX223" s="31"/>
      <c r="EY223" s="31"/>
      <c r="EZ223" s="31"/>
      <c r="FA223" s="31"/>
      <c r="FB223" s="31"/>
      <c r="FC223" s="31"/>
      <c r="FD223" s="31"/>
      <c r="FE223" s="31"/>
      <c r="FF223" s="31"/>
      <c r="FG223" s="31"/>
      <c r="FH223" s="31"/>
      <c r="FI223" s="31"/>
      <c r="FJ223" s="31"/>
      <c r="FK223" s="31"/>
      <c r="FL223" s="31"/>
      <c r="FM223" s="31"/>
      <c r="FN223" s="31"/>
      <c r="FO223" s="31"/>
      <c r="FP223" s="31"/>
      <c r="FQ223" s="31"/>
      <c r="FR223" s="31"/>
      <c r="FS223" s="31"/>
      <c r="FT223" s="31"/>
      <c r="FU223" s="31"/>
      <c r="FV223" s="31"/>
      <c r="FW223" s="31"/>
      <c r="FX223" s="31"/>
      <c r="FY223" s="31"/>
      <c r="FZ223" s="31"/>
      <c r="GA223" s="31"/>
      <c r="GB223" s="31"/>
      <c r="GC223" s="31"/>
      <c r="GD223" s="31"/>
      <c r="GE223" s="31"/>
      <c r="GF223" s="31"/>
      <c r="GG223" s="31"/>
      <c r="GH223" s="31"/>
      <c r="GI223" s="31"/>
      <c r="GJ223" s="31"/>
      <c r="GK223" s="31"/>
      <c r="GL223" s="31"/>
      <c r="GM223" s="31"/>
      <c r="GN223" s="31"/>
      <c r="GO223" s="31"/>
      <c r="GP223" s="31"/>
      <c r="GQ223" s="31"/>
      <c r="GR223" s="31"/>
      <c r="GS223" s="31"/>
      <c r="GT223" s="31"/>
      <c r="GU223" s="31"/>
      <c r="GV223" s="31"/>
      <c r="GW223" s="31"/>
      <c r="GX223" s="31"/>
      <c r="GY223" s="31"/>
      <c r="GZ223" s="31"/>
      <c r="HA223" s="31"/>
      <c r="HB223" s="31"/>
      <c r="HC223" s="31"/>
      <c r="HD223" s="31"/>
      <c r="HE223" s="31"/>
      <c r="HF223" s="31"/>
      <c r="HG223" s="31"/>
      <c r="HH223" s="31"/>
      <c r="HI223" s="31"/>
      <c r="HJ223" s="31"/>
      <c r="HK223" s="31"/>
      <c r="HL223" s="31"/>
      <c r="HM223" s="31"/>
      <c r="HN223" s="31"/>
      <c r="HO223" s="31"/>
      <c r="HP223" s="31"/>
      <c r="HQ223" s="31"/>
      <c r="HR223" s="31"/>
      <c r="HS223" s="31"/>
      <c r="HT223" s="31"/>
      <c r="HU223" s="31"/>
      <c r="HV223" s="31"/>
      <c r="HW223" s="31"/>
      <c r="HX223" s="31"/>
      <c r="HY223" s="31"/>
      <c r="HZ223" s="31"/>
      <c r="IA223" s="31"/>
      <c r="IB223" s="31"/>
      <c r="IC223" s="31"/>
      <c r="ID223" s="31"/>
      <c r="IE223" s="31"/>
      <c r="IF223" s="31"/>
      <c r="IG223" s="31"/>
      <c r="IH223" s="31"/>
      <c r="II223" s="31"/>
      <c r="IJ223" s="31"/>
      <c r="IK223" s="31"/>
      <c r="IL223" s="31"/>
      <c r="IM223" s="31"/>
      <c r="IN223" s="31"/>
      <c r="IO223" s="31"/>
      <c r="IP223" s="31"/>
      <c r="IQ223" s="31"/>
      <c r="IR223" s="31"/>
      <c r="IS223" s="42"/>
      <c r="IT223" s="42"/>
      <c r="IU223" s="42"/>
    </row>
    <row r="224" spans="1:255" ht="13.5" customHeight="1" x14ac:dyDescent="0.2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c r="EC224" s="31"/>
      <c r="ED224" s="31"/>
      <c r="EE224" s="31"/>
      <c r="EF224" s="31"/>
      <c r="EG224" s="31"/>
      <c r="EH224" s="31"/>
      <c r="EI224" s="31"/>
      <c r="EJ224" s="31"/>
      <c r="EK224" s="31"/>
      <c r="EL224" s="31"/>
      <c r="EM224" s="31"/>
      <c r="EN224" s="31"/>
      <c r="EO224" s="31"/>
      <c r="EP224" s="31"/>
      <c r="EQ224" s="31"/>
      <c r="ER224" s="31"/>
      <c r="ES224" s="31"/>
      <c r="ET224" s="31"/>
      <c r="EU224" s="31"/>
      <c r="EV224" s="31"/>
      <c r="EW224" s="31"/>
      <c r="EX224" s="31"/>
      <c r="EY224" s="31"/>
      <c r="EZ224" s="31"/>
      <c r="FA224" s="31"/>
      <c r="FB224" s="31"/>
      <c r="FC224" s="31"/>
      <c r="FD224" s="31"/>
      <c r="FE224" s="31"/>
      <c r="FF224" s="31"/>
      <c r="FG224" s="31"/>
      <c r="FH224" s="31"/>
      <c r="FI224" s="31"/>
      <c r="FJ224" s="31"/>
      <c r="FK224" s="31"/>
      <c r="FL224" s="31"/>
      <c r="FM224" s="31"/>
      <c r="FN224" s="31"/>
      <c r="FO224" s="31"/>
      <c r="FP224" s="31"/>
      <c r="FQ224" s="31"/>
      <c r="FR224" s="31"/>
      <c r="FS224" s="31"/>
      <c r="FT224" s="31"/>
      <c r="FU224" s="31"/>
      <c r="FV224" s="31"/>
      <c r="FW224" s="31"/>
      <c r="FX224" s="31"/>
      <c r="FY224" s="31"/>
      <c r="FZ224" s="31"/>
      <c r="GA224" s="31"/>
      <c r="GB224" s="31"/>
      <c r="GC224" s="31"/>
      <c r="GD224" s="31"/>
      <c r="GE224" s="31"/>
      <c r="GF224" s="31"/>
      <c r="GG224" s="31"/>
      <c r="GH224" s="31"/>
      <c r="GI224" s="31"/>
      <c r="GJ224" s="31"/>
      <c r="GK224" s="31"/>
      <c r="GL224" s="31"/>
      <c r="GM224" s="31"/>
      <c r="GN224" s="31"/>
      <c r="GO224" s="31"/>
      <c r="GP224" s="31"/>
      <c r="GQ224" s="31"/>
      <c r="GR224" s="31"/>
      <c r="GS224" s="31"/>
      <c r="GT224" s="31"/>
      <c r="GU224" s="31"/>
      <c r="GV224" s="31"/>
      <c r="GW224" s="31"/>
      <c r="GX224" s="31"/>
      <c r="GY224" s="31"/>
      <c r="GZ224" s="31"/>
      <c r="HA224" s="31"/>
      <c r="HB224" s="31"/>
      <c r="HC224" s="31"/>
      <c r="HD224" s="31"/>
      <c r="HE224" s="31"/>
      <c r="HF224" s="31"/>
      <c r="HG224" s="31"/>
      <c r="HH224" s="31"/>
      <c r="HI224" s="31"/>
      <c r="HJ224" s="31"/>
      <c r="HK224" s="31"/>
      <c r="HL224" s="31"/>
      <c r="HM224" s="31"/>
      <c r="HN224" s="31"/>
      <c r="HO224" s="31"/>
      <c r="HP224" s="31"/>
      <c r="HQ224" s="31"/>
      <c r="HR224" s="31"/>
      <c r="HS224" s="31"/>
      <c r="HT224" s="31"/>
      <c r="HU224" s="31"/>
      <c r="HV224" s="31"/>
      <c r="HW224" s="31"/>
      <c r="HX224" s="31"/>
      <c r="HY224" s="31"/>
      <c r="HZ224" s="31"/>
      <c r="IA224" s="31"/>
      <c r="IB224" s="31"/>
      <c r="IC224" s="31"/>
      <c r="ID224" s="31"/>
      <c r="IE224" s="31"/>
      <c r="IF224" s="31"/>
      <c r="IG224" s="31"/>
      <c r="IH224" s="31"/>
      <c r="II224" s="31"/>
      <c r="IJ224" s="31"/>
      <c r="IK224" s="31"/>
      <c r="IL224" s="31"/>
      <c r="IM224" s="31"/>
      <c r="IN224" s="31"/>
      <c r="IO224" s="31"/>
      <c r="IP224" s="31"/>
      <c r="IQ224" s="31"/>
      <c r="IR224" s="31"/>
      <c r="IS224" s="42"/>
      <c r="IT224" s="42"/>
      <c r="IU224" s="42"/>
    </row>
    <row r="225" spans="1:255" ht="13.5" customHeight="1" x14ac:dyDescent="0.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c r="CH225" s="31"/>
      <c r="CI225" s="31"/>
      <c r="CJ225" s="31"/>
      <c r="CK225" s="31"/>
      <c r="CL225" s="31"/>
      <c r="CM225" s="31"/>
      <c r="CN225" s="31"/>
      <c r="CO225" s="31"/>
      <c r="CP225" s="31"/>
      <c r="CQ225" s="31"/>
      <c r="CR225" s="31"/>
      <c r="CS225" s="31"/>
      <c r="CT225" s="31"/>
      <c r="CU225" s="31"/>
      <c r="CV225" s="31"/>
      <c r="CW225" s="31"/>
      <c r="CX225" s="31"/>
      <c r="CY225" s="31"/>
      <c r="CZ225" s="31"/>
      <c r="DA225" s="31"/>
      <c r="DB225" s="31"/>
      <c r="DC225" s="31"/>
      <c r="DD225" s="31"/>
      <c r="DE225" s="31"/>
      <c r="DF225" s="31"/>
      <c r="DG225" s="31"/>
      <c r="DH225" s="31"/>
      <c r="DI225" s="31"/>
      <c r="DJ225" s="31"/>
      <c r="DK225" s="31"/>
      <c r="DL225" s="31"/>
      <c r="DM225" s="31"/>
      <c r="DN225" s="31"/>
      <c r="DO225" s="31"/>
      <c r="DP225" s="31"/>
      <c r="DQ225" s="31"/>
      <c r="DR225" s="31"/>
      <c r="DS225" s="31"/>
      <c r="DT225" s="31"/>
      <c r="DU225" s="31"/>
      <c r="DV225" s="31"/>
      <c r="DW225" s="31"/>
      <c r="DX225" s="31"/>
      <c r="DY225" s="31"/>
      <c r="DZ225" s="31"/>
      <c r="EA225" s="31"/>
      <c r="EB225" s="31"/>
      <c r="EC225" s="31"/>
      <c r="ED225" s="31"/>
      <c r="EE225" s="31"/>
      <c r="EF225" s="31"/>
      <c r="EG225" s="31"/>
      <c r="EH225" s="31"/>
      <c r="EI225" s="31"/>
      <c r="EJ225" s="31"/>
      <c r="EK225" s="31"/>
      <c r="EL225" s="31"/>
      <c r="EM225" s="31"/>
      <c r="EN225" s="31"/>
      <c r="EO225" s="31"/>
      <c r="EP225" s="31"/>
      <c r="EQ225" s="31"/>
      <c r="ER225" s="31"/>
      <c r="ES225" s="31"/>
      <c r="ET225" s="31"/>
      <c r="EU225" s="31"/>
      <c r="EV225" s="31"/>
      <c r="EW225" s="31"/>
      <c r="EX225" s="31"/>
      <c r="EY225" s="31"/>
      <c r="EZ225" s="31"/>
      <c r="FA225" s="31"/>
      <c r="FB225" s="31"/>
      <c r="FC225" s="31"/>
      <c r="FD225" s="31"/>
      <c r="FE225" s="31"/>
      <c r="FF225" s="31"/>
      <c r="FG225" s="31"/>
      <c r="FH225" s="31"/>
      <c r="FI225" s="31"/>
      <c r="FJ225" s="31"/>
      <c r="FK225" s="31"/>
      <c r="FL225" s="31"/>
      <c r="FM225" s="31"/>
      <c r="FN225" s="31"/>
      <c r="FO225" s="31"/>
      <c r="FP225" s="31"/>
      <c r="FQ225" s="31"/>
      <c r="FR225" s="31"/>
      <c r="FS225" s="31"/>
      <c r="FT225" s="31"/>
      <c r="FU225" s="31"/>
      <c r="FV225" s="31"/>
      <c r="FW225" s="31"/>
      <c r="FX225" s="31"/>
      <c r="FY225" s="31"/>
      <c r="FZ225" s="31"/>
      <c r="GA225" s="31"/>
      <c r="GB225" s="31"/>
      <c r="GC225" s="31"/>
      <c r="GD225" s="31"/>
      <c r="GE225" s="31"/>
      <c r="GF225" s="31"/>
      <c r="GG225" s="31"/>
      <c r="GH225" s="31"/>
      <c r="GI225" s="31"/>
      <c r="GJ225" s="31"/>
      <c r="GK225" s="31"/>
      <c r="GL225" s="31"/>
      <c r="GM225" s="31"/>
      <c r="GN225" s="31"/>
      <c r="GO225" s="31"/>
      <c r="GP225" s="31"/>
      <c r="GQ225" s="31"/>
      <c r="GR225" s="31"/>
      <c r="GS225" s="31"/>
      <c r="GT225" s="31"/>
      <c r="GU225" s="31"/>
      <c r="GV225" s="31"/>
      <c r="GW225" s="31"/>
      <c r="GX225" s="31"/>
      <c r="GY225" s="31"/>
      <c r="GZ225" s="31"/>
      <c r="HA225" s="31"/>
      <c r="HB225" s="31"/>
      <c r="HC225" s="31"/>
      <c r="HD225" s="31"/>
      <c r="HE225" s="31"/>
      <c r="HF225" s="31"/>
      <c r="HG225" s="31"/>
      <c r="HH225" s="31"/>
      <c r="HI225" s="31"/>
      <c r="HJ225" s="31"/>
      <c r="HK225" s="31"/>
      <c r="HL225" s="31"/>
      <c r="HM225" s="31"/>
      <c r="HN225" s="31"/>
      <c r="HO225" s="31"/>
      <c r="HP225" s="31"/>
      <c r="HQ225" s="31"/>
      <c r="HR225" s="31"/>
      <c r="HS225" s="31"/>
      <c r="HT225" s="31"/>
      <c r="HU225" s="31"/>
      <c r="HV225" s="31"/>
      <c r="HW225" s="31"/>
      <c r="HX225" s="31"/>
      <c r="HY225" s="31"/>
      <c r="HZ225" s="31"/>
      <c r="IA225" s="31"/>
      <c r="IB225" s="31"/>
      <c r="IC225" s="31"/>
      <c r="ID225" s="31"/>
      <c r="IE225" s="31"/>
      <c r="IF225" s="31"/>
      <c r="IG225" s="31"/>
      <c r="IH225" s="31"/>
      <c r="II225" s="31"/>
      <c r="IJ225" s="31"/>
      <c r="IK225" s="31"/>
      <c r="IL225" s="31"/>
      <c r="IM225" s="31"/>
      <c r="IN225" s="31"/>
      <c r="IO225" s="31"/>
      <c r="IP225" s="31"/>
      <c r="IQ225" s="31"/>
      <c r="IR225" s="31"/>
      <c r="IS225" s="42"/>
      <c r="IT225" s="42"/>
      <c r="IU225" s="42"/>
    </row>
    <row r="226" spans="1:255" ht="13.5" customHeight="1" x14ac:dyDescent="0.2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c r="CT226" s="31"/>
      <c r="CU226" s="31"/>
      <c r="CV226" s="31"/>
      <c r="CW226" s="31"/>
      <c r="CX226" s="31"/>
      <c r="CY226" s="31"/>
      <c r="CZ226" s="31"/>
      <c r="DA226" s="31"/>
      <c r="DB226" s="31"/>
      <c r="DC226" s="31"/>
      <c r="DD226" s="31"/>
      <c r="DE226" s="31"/>
      <c r="DF226" s="31"/>
      <c r="DG226" s="31"/>
      <c r="DH226" s="31"/>
      <c r="DI226" s="31"/>
      <c r="DJ226" s="31"/>
      <c r="DK226" s="31"/>
      <c r="DL226" s="31"/>
      <c r="DM226" s="31"/>
      <c r="DN226" s="31"/>
      <c r="DO226" s="31"/>
      <c r="DP226" s="31"/>
      <c r="DQ226" s="31"/>
      <c r="DR226" s="31"/>
      <c r="DS226" s="31"/>
      <c r="DT226" s="31"/>
      <c r="DU226" s="31"/>
      <c r="DV226" s="31"/>
      <c r="DW226" s="31"/>
      <c r="DX226" s="31"/>
      <c r="DY226" s="31"/>
      <c r="DZ226" s="31"/>
      <c r="EA226" s="31"/>
      <c r="EB226" s="31"/>
      <c r="EC226" s="31"/>
      <c r="ED226" s="31"/>
      <c r="EE226" s="31"/>
      <c r="EF226" s="31"/>
      <c r="EG226" s="31"/>
      <c r="EH226" s="31"/>
      <c r="EI226" s="31"/>
      <c r="EJ226" s="31"/>
      <c r="EK226" s="31"/>
      <c r="EL226" s="31"/>
      <c r="EM226" s="31"/>
      <c r="EN226" s="31"/>
      <c r="EO226" s="31"/>
      <c r="EP226" s="31"/>
      <c r="EQ226" s="31"/>
      <c r="ER226" s="31"/>
      <c r="ES226" s="31"/>
      <c r="ET226" s="31"/>
      <c r="EU226" s="31"/>
      <c r="EV226" s="31"/>
      <c r="EW226" s="31"/>
      <c r="EX226" s="31"/>
      <c r="EY226" s="31"/>
      <c r="EZ226" s="31"/>
      <c r="FA226" s="31"/>
      <c r="FB226" s="31"/>
      <c r="FC226" s="31"/>
      <c r="FD226" s="31"/>
      <c r="FE226" s="31"/>
      <c r="FF226" s="31"/>
      <c r="FG226" s="31"/>
      <c r="FH226" s="31"/>
      <c r="FI226" s="31"/>
      <c r="FJ226" s="31"/>
      <c r="FK226" s="31"/>
      <c r="FL226" s="31"/>
      <c r="FM226" s="31"/>
      <c r="FN226" s="31"/>
      <c r="FO226" s="31"/>
      <c r="FP226" s="31"/>
      <c r="FQ226" s="31"/>
      <c r="FR226" s="31"/>
      <c r="FS226" s="31"/>
      <c r="FT226" s="31"/>
      <c r="FU226" s="31"/>
      <c r="FV226" s="31"/>
      <c r="FW226" s="31"/>
      <c r="FX226" s="31"/>
      <c r="FY226" s="31"/>
      <c r="FZ226" s="31"/>
      <c r="GA226" s="31"/>
      <c r="GB226" s="31"/>
      <c r="GC226" s="31"/>
      <c r="GD226" s="31"/>
      <c r="GE226" s="31"/>
      <c r="GF226" s="31"/>
      <c r="GG226" s="31"/>
      <c r="GH226" s="31"/>
      <c r="GI226" s="31"/>
      <c r="GJ226" s="31"/>
      <c r="GK226" s="31"/>
      <c r="GL226" s="31"/>
      <c r="GM226" s="31"/>
      <c r="GN226" s="31"/>
      <c r="GO226" s="31"/>
      <c r="GP226" s="31"/>
      <c r="GQ226" s="31"/>
      <c r="GR226" s="31"/>
      <c r="GS226" s="31"/>
      <c r="GT226" s="31"/>
      <c r="GU226" s="31"/>
      <c r="GV226" s="31"/>
      <c r="GW226" s="31"/>
      <c r="GX226" s="31"/>
      <c r="GY226" s="31"/>
      <c r="GZ226" s="31"/>
      <c r="HA226" s="31"/>
      <c r="HB226" s="31"/>
      <c r="HC226" s="31"/>
      <c r="HD226" s="31"/>
      <c r="HE226" s="31"/>
      <c r="HF226" s="31"/>
      <c r="HG226" s="31"/>
      <c r="HH226" s="31"/>
      <c r="HI226" s="31"/>
      <c r="HJ226" s="31"/>
      <c r="HK226" s="31"/>
      <c r="HL226" s="31"/>
      <c r="HM226" s="31"/>
      <c r="HN226" s="31"/>
      <c r="HO226" s="31"/>
      <c r="HP226" s="31"/>
      <c r="HQ226" s="31"/>
      <c r="HR226" s="31"/>
      <c r="HS226" s="31"/>
      <c r="HT226" s="31"/>
      <c r="HU226" s="31"/>
      <c r="HV226" s="31"/>
      <c r="HW226" s="31"/>
      <c r="HX226" s="31"/>
      <c r="HY226" s="31"/>
      <c r="HZ226" s="31"/>
      <c r="IA226" s="31"/>
      <c r="IB226" s="31"/>
      <c r="IC226" s="31"/>
      <c r="ID226" s="31"/>
      <c r="IE226" s="31"/>
      <c r="IF226" s="31"/>
      <c r="IG226" s="31"/>
      <c r="IH226" s="31"/>
      <c r="II226" s="31"/>
      <c r="IJ226" s="31"/>
      <c r="IK226" s="31"/>
      <c r="IL226" s="31"/>
      <c r="IM226" s="31"/>
      <c r="IN226" s="31"/>
      <c r="IO226" s="31"/>
      <c r="IP226" s="31"/>
      <c r="IQ226" s="31"/>
      <c r="IR226" s="31"/>
      <c r="IS226" s="42"/>
      <c r="IT226" s="42"/>
      <c r="IU226" s="42"/>
    </row>
    <row r="227" spans="1:255" ht="13.5" customHeight="1" x14ac:dyDescent="0.2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c r="CO227" s="31"/>
      <c r="CP227" s="31"/>
      <c r="CQ227" s="31"/>
      <c r="CR227" s="31"/>
      <c r="CS227" s="31"/>
      <c r="CT227" s="31"/>
      <c r="CU227" s="31"/>
      <c r="CV227" s="31"/>
      <c r="CW227" s="31"/>
      <c r="CX227" s="31"/>
      <c r="CY227" s="31"/>
      <c r="CZ227" s="31"/>
      <c r="DA227" s="31"/>
      <c r="DB227" s="31"/>
      <c r="DC227" s="31"/>
      <c r="DD227" s="31"/>
      <c r="DE227" s="31"/>
      <c r="DF227" s="31"/>
      <c r="DG227" s="31"/>
      <c r="DH227" s="31"/>
      <c r="DI227" s="31"/>
      <c r="DJ227" s="31"/>
      <c r="DK227" s="31"/>
      <c r="DL227" s="31"/>
      <c r="DM227" s="31"/>
      <c r="DN227" s="31"/>
      <c r="DO227" s="31"/>
      <c r="DP227" s="31"/>
      <c r="DQ227" s="31"/>
      <c r="DR227" s="31"/>
      <c r="DS227" s="31"/>
      <c r="DT227" s="31"/>
      <c r="DU227" s="31"/>
      <c r="DV227" s="31"/>
      <c r="DW227" s="31"/>
      <c r="DX227" s="31"/>
      <c r="DY227" s="31"/>
      <c r="DZ227" s="31"/>
      <c r="EA227" s="31"/>
      <c r="EB227" s="31"/>
      <c r="EC227" s="31"/>
      <c r="ED227" s="31"/>
      <c r="EE227" s="31"/>
      <c r="EF227" s="31"/>
      <c r="EG227" s="31"/>
      <c r="EH227" s="31"/>
      <c r="EI227" s="31"/>
      <c r="EJ227" s="31"/>
      <c r="EK227" s="31"/>
      <c r="EL227" s="31"/>
      <c r="EM227" s="31"/>
      <c r="EN227" s="31"/>
      <c r="EO227" s="31"/>
      <c r="EP227" s="31"/>
      <c r="EQ227" s="31"/>
      <c r="ER227" s="31"/>
      <c r="ES227" s="31"/>
      <c r="ET227" s="31"/>
      <c r="EU227" s="31"/>
      <c r="EV227" s="31"/>
      <c r="EW227" s="31"/>
      <c r="EX227" s="31"/>
      <c r="EY227" s="31"/>
      <c r="EZ227" s="31"/>
      <c r="FA227" s="31"/>
      <c r="FB227" s="31"/>
      <c r="FC227" s="31"/>
      <c r="FD227" s="31"/>
      <c r="FE227" s="31"/>
      <c r="FF227" s="31"/>
      <c r="FG227" s="31"/>
      <c r="FH227" s="31"/>
      <c r="FI227" s="31"/>
      <c r="FJ227" s="31"/>
      <c r="FK227" s="31"/>
      <c r="FL227" s="31"/>
      <c r="FM227" s="31"/>
      <c r="FN227" s="31"/>
      <c r="FO227" s="31"/>
      <c r="FP227" s="31"/>
      <c r="FQ227" s="31"/>
      <c r="FR227" s="31"/>
      <c r="FS227" s="31"/>
      <c r="FT227" s="31"/>
      <c r="FU227" s="31"/>
      <c r="FV227" s="31"/>
      <c r="FW227" s="31"/>
      <c r="FX227" s="31"/>
      <c r="FY227" s="31"/>
      <c r="FZ227" s="31"/>
      <c r="GA227" s="31"/>
      <c r="GB227" s="31"/>
      <c r="GC227" s="31"/>
      <c r="GD227" s="31"/>
      <c r="GE227" s="31"/>
      <c r="GF227" s="31"/>
      <c r="GG227" s="31"/>
      <c r="GH227" s="31"/>
      <c r="GI227" s="31"/>
      <c r="GJ227" s="31"/>
      <c r="GK227" s="31"/>
      <c r="GL227" s="31"/>
      <c r="GM227" s="31"/>
      <c r="GN227" s="31"/>
      <c r="GO227" s="31"/>
      <c r="GP227" s="31"/>
      <c r="GQ227" s="31"/>
      <c r="GR227" s="31"/>
      <c r="GS227" s="31"/>
      <c r="GT227" s="31"/>
      <c r="GU227" s="31"/>
      <c r="GV227" s="31"/>
      <c r="GW227" s="31"/>
      <c r="GX227" s="31"/>
      <c r="GY227" s="31"/>
      <c r="GZ227" s="31"/>
      <c r="HA227" s="31"/>
      <c r="HB227" s="31"/>
      <c r="HC227" s="31"/>
      <c r="HD227" s="31"/>
      <c r="HE227" s="31"/>
      <c r="HF227" s="31"/>
      <c r="HG227" s="31"/>
      <c r="HH227" s="31"/>
      <c r="HI227" s="31"/>
      <c r="HJ227" s="31"/>
      <c r="HK227" s="31"/>
      <c r="HL227" s="31"/>
      <c r="HM227" s="31"/>
      <c r="HN227" s="31"/>
      <c r="HO227" s="31"/>
      <c r="HP227" s="31"/>
      <c r="HQ227" s="31"/>
      <c r="HR227" s="31"/>
      <c r="HS227" s="31"/>
      <c r="HT227" s="31"/>
      <c r="HU227" s="31"/>
      <c r="HV227" s="31"/>
      <c r="HW227" s="31"/>
      <c r="HX227" s="31"/>
      <c r="HY227" s="31"/>
      <c r="HZ227" s="31"/>
      <c r="IA227" s="31"/>
      <c r="IB227" s="31"/>
      <c r="IC227" s="31"/>
      <c r="ID227" s="31"/>
      <c r="IE227" s="31"/>
      <c r="IF227" s="31"/>
      <c r="IG227" s="31"/>
      <c r="IH227" s="31"/>
      <c r="II227" s="31"/>
      <c r="IJ227" s="31"/>
      <c r="IK227" s="31"/>
      <c r="IL227" s="31"/>
      <c r="IM227" s="31"/>
      <c r="IN227" s="31"/>
      <c r="IO227" s="31"/>
      <c r="IP227" s="31"/>
      <c r="IQ227" s="31"/>
      <c r="IR227" s="31"/>
      <c r="IS227" s="42"/>
      <c r="IT227" s="42"/>
      <c r="IU227" s="42"/>
    </row>
    <row r="228" spans="1:255" ht="13.5" customHeight="1" x14ac:dyDescent="0.2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c r="CO228" s="31"/>
      <c r="CP228" s="31"/>
      <c r="CQ228" s="31"/>
      <c r="CR228" s="31"/>
      <c r="CS228" s="31"/>
      <c r="CT228" s="31"/>
      <c r="CU228" s="31"/>
      <c r="CV228" s="31"/>
      <c r="CW228" s="31"/>
      <c r="CX228" s="31"/>
      <c r="CY228" s="31"/>
      <c r="CZ228" s="31"/>
      <c r="DA228" s="31"/>
      <c r="DB228" s="31"/>
      <c r="DC228" s="31"/>
      <c r="DD228" s="31"/>
      <c r="DE228" s="31"/>
      <c r="DF228" s="31"/>
      <c r="DG228" s="31"/>
      <c r="DH228" s="31"/>
      <c r="DI228" s="31"/>
      <c r="DJ228" s="31"/>
      <c r="DK228" s="31"/>
      <c r="DL228" s="31"/>
      <c r="DM228" s="31"/>
      <c r="DN228" s="31"/>
      <c r="DO228" s="31"/>
      <c r="DP228" s="31"/>
      <c r="DQ228" s="31"/>
      <c r="DR228" s="31"/>
      <c r="DS228" s="31"/>
      <c r="DT228" s="31"/>
      <c r="DU228" s="31"/>
      <c r="DV228" s="31"/>
      <c r="DW228" s="31"/>
      <c r="DX228" s="31"/>
      <c r="DY228" s="31"/>
      <c r="DZ228" s="31"/>
      <c r="EA228" s="31"/>
      <c r="EB228" s="31"/>
      <c r="EC228" s="31"/>
      <c r="ED228" s="31"/>
      <c r="EE228" s="31"/>
      <c r="EF228" s="31"/>
      <c r="EG228" s="31"/>
      <c r="EH228" s="31"/>
      <c r="EI228" s="31"/>
      <c r="EJ228" s="31"/>
      <c r="EK228" s="31"/>
      <c r="EL228" s="31"/>
      <c r="EM228" s="31"/>
      <c r="EN228" s="31"/>
      <c r="EO228" s="31"/>
      <c r="EP228" s="31"/>
      <c r="EQ228" s="31"/>
      <c r="ER228" s="31"/>
      <c r="ES228" s="31"/>
      <c r="ET228" s="31"/>
      <c r="EU228" s="31"/>
      <c r="EV228" s="31"/>
      <c r="EW228" s="31"/>
      <c r="EX228" s="31"/>
      <c r="EY228" s="31"/>
      <c r="EZ228" s="31"/>
      <c r="FA228" s="31"/>
      <c r="FB228" s="31"/>
      <c r="FC228" s="31"/>
      <c r="FD228" s="31"/>
      <c r="FE228" s="31"/>
      <c r="FF228" s="31"/>
      <c r="FG228" s="31"/>
      <c r="FH228" s="31"/>
      <c r="FI228" s="31"/>
      <c r="FJ228" s="31"/>
      <c r="FK228" s="31"/>
      <c r="FL228" s="31"/>
      <c r="FM228" s="31"/>
      <c r="FN228" s="31"/>
      <c r="FO228" s="31"/>
      <c r="FP228" s="31"/>
      <c r="FQ228" s="31"/>
      <c r="FR228" s="31"/>
      <c r="FS228" s="31"/>
      <c r="FT228" s="31"/>
      <c r="FU228" s="31"/>
      <c r="FV228" s="31"/>
      <c r="FW228" s="31"/>
      <c r="FX228" s="31"/>
      <c r="FY228" s="31"/>
      <c r="FZ228" s="31"/>
      <c r="GA228" s="31"/>
      <c r="GB228" s="31"/>
      <c r="GC228" s="31"/>
      <c r="GD228" s="31"/>
      <c r="GE228" s="31"/>
      <c r="GF228" s="31"/>
      <c r="GG228" s="31"/>
      <c r="GH228" s="31"/>
      <c r="GI228" s="31"/>
      <c r="GJ228" s="31"/>
      <c r="GK228" s="31"/>
      <c r="GL228" s="31"/>
      <c r="GM228" s="31"/>
      <c r="GN228" s="31"/>
      <c r="GO228" s="31"/>
      <c r="GP228" s="31"/>
      <c r="GQ228" s="31"/>
      <c r="GR228" s="31"/>
      <c r="GS228" s="31"/>
      <c r="GT228" s="31"/>
      <c r="GU228" s="31"/>
      <c r="GV228" s="31"/>
      <c r="GW228" s="31"/>
      <c r="GX228" s="31"/>
      <c r="GY228" s="31"/>
      <c r="GZ228" s="31"/>
      <c r="HA228" s="31"/>
      <c r="HB228" s="31"/>
      <c r="HC228" s="31"/>
      <c r="HD228" s="31"/>
      <c r="HE228" s="31"/>
      <c r="HF228" s="31"/>
      <c r="HG228" s="31"/>
      <c r="HH228" s="31"/>
      <c r="HI228" s="31"/>
      <c r="HJ228" s="31"/>
      <c r="HK228" s="31"/>
      <c r="HL228" s="31"/>
      <c r="HM228" s="31"/>
      <c r="HN228" s="31"/>
      <c r="HO228" s="31"/>
      <c r="HP228" s="31"/>
      <c r="HQ228" s="31"/>
      <c r="HR228" s="31"/>
      <c r="HS228" s="31"/>
      <c r="HT228" s="31"/>
      <c r="HU228" s="31"/>
      <c r="HV228" s="31"/>
      <c r="HW228" s="31"/>
      <c r="HX228" s="31"/>
      <c r="HY228" s="31"/>
      <c r="HZ228" s="31"/>
      <c r="IA228" s="31"/>
      <c r="IB228" s="31"/>
      <c r="IC228" s="31"/>
      <c r="ID228" s="31"/>
      <c r="IE228" s="31"/>
      <c r="IF228" s="31"/>
      <c r="IG228" s="31"/>
      <c r="IH228" s="31"/>
      <c r="II228" s="31"/>
      <c r="IJ228" s="31"/>
      <c r="IK228" s="31"/>
      <c r="IL228" s="31"/>
      <c r="IM228" s="31"/>
      <c r="IN228" s="31"/>
      <c r="IO228" s="31"/>
      <c r="IP228" s="31"/>
      <c r="IQ228" s="31"/>
      <c r="IR228" s="31"/>
      <c r="IS228" s="42"/>
      <c r="IT228" s="42"/>
      <c r="IU228" s="42"/>
    </row>
    <row r="229" spans="1:255" ht="13.5" customHeight="1" x14ac:dyDescent="0.2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c r="CO229" s="31"/>
      <c r="CP229" s="31"/>
      <c r="CQ229" s="31"/>
      <c r="CR229" s="31"/>
      <c r="CS229" s="31"/>
      <c r="CT229" s="31"/>
      <c r="CU229" s="31"/>
      <c r="CV229" s="31"/>
      <c r="CW229" s="31"/>
      <c r="CX229" s="31"/>
      <c r="CY229" s="31"/>
      <c r="CZ229" s="31"/>
      <c r="DA229" s="31"/>
      <c r="DB229" s="31"/>
      <c r="DC229" s="31"/>
      <c r="DD229" s="31"/>
      <c r="DE229" s="31"/>
      <c r="DF229" s="31"/>
      <c r="DG229" s="31"/>
      <c r="DH229" s="31"/>
      <c r="DI229" s="31"/>
      <c r="DJ229" s="31"/>
      <c r="DK229" s="31"/>
      <c r="DL229" s="31"/>
      <c r="DM229" s="31"/>
      <c r="DN229" s="31"/>
      <c r="DO229" s="31"/>
      <c r="DP229" s="31"/>
      <c r="DQ229" s="31"/>
      <c r="DR229" s="31"/>
      <c r="DS229" s="31"/>
      <c r="DT229" s="31"/>
      <c r="DU229" s="31"/>
      <c r="DV229" s="31"/>
      <c r="DW229" s="31"/>
      <c r="DX229" s="31"/>
      <c r="DY229" s="31"/>
      <c r="DZ229" s="31"/>
      <c r="EA229" s="31"/>
      <c r="EB229" s="31"/>
      <c r="EC229" s="31"/>
      <c r="ED229" s="31"/>
      <c r="EE229" s="31"/>
      <c r="EF229" s="31"/>
      <c r="EG229" s="31"/>
      <c r="EH229" s="31"/>
      <c r="EI229" s="31"/>
      <c r="EJ229" s="31"/>
      <c r="EK229" s="31"/>
      <c r="EL229" s="31"/>
      <c r="EM229" s="31"/>
      <c r="EN229" s="31"/>
      <c r="EO229" s="31"/>
      <c r="EP229" s="31"/>
      <c r="EQ229" s="31"/>
      <c r="ER229" s="31"/>
      <c r="ES229" s="31"/>
      <c r="ET229" s="31"/>
      <c r="EU229" s="31"/>
      <c r="EV229" s="31"/>
      <c r="EW229" s="31"/>
      <c r="EX229" s="31"/>
      <c r="EY229" s="31"/>
      <c r="EZ229" s="31"/>
      <c r="FA229" s="31"/>
      <c r="FB229" s="31"/>
      <c r="FC229" s="31"/>
      <c r="FD229" s="31"/>
      <c r="FE229" s="31"/>
      <c r="FF229" s="31"/>
      <c r="FG229" s="31"/>
      <c r="FH229" s="31"/>
      <c r="FI229" s="31"/>
      <c r="FJ229" s="31"/>
      <c r="FK229" s="31"/>
      <c r="FL229" s="31"/>
      <c r="FM229" s="31"/>
      <c r="FN229" s="31"/>
      <c r="FO229" s="31"/>
      <c r="FP229" s="31"/>
      <c r="FQ229" s="31"/>
      <c r="FR229" s="31"/>
      <c r="FS229" s="31"/>
      <c r="FT229" s="31"/>
      <c r="FU229" s="31"/>
      <c r="FV229" s="31"/>
      <c r="FW229" s="31"/>
      <c r="FX229" s="31"/>
      <c r="FY229" s="31"/>
      <c r="FZ229" s="31"/>
      <c r="GA229" s="31"/>
      <c r="GB229" s="31"/>
      <c r="GC229" s="31"/>
      <c r="GD229" s="31"/>
      <c r="GE229" s="31"/>
      <c r="GF229" s="31"/>
      <c r="GG229" s="31"/>
      <c r="GH229" s="31"/>
      <c r="GI229" s="31"/>
      <c r="GJ229" s="31"/>
      <c r="GK229" s="31"/>
      <c r="GL229" s="31"/>
      <c r="GM229" s="31"/>
      <c r="GN229" s="31"/>
      <c r="GO229" s="31"/>
      <c r="GP229" s="31"/>
      <c r="GQ229" s="31"/>
      <c r="GR229" s="31"/>
      <c r="GS229" s="31"/>
      <c r="GT229" s="31"/>
      <c r="GU229" s="31"/>
      <c r="GV229" s="31"/>
      <c r="GW229" s="31"/>
      <c r="GX229" s="31"/>
      <c r="GY229" s="31"/>
      <c r="GZ229" s="31"/>
      <c r="HA229" s="31"/>
      <c r="HB229" s="31"/>
      <c r="HC229" s="31"/>
      <c r="HD229" s="31"/>
      <c r="HE229" s="31"/>
      <c r="HF229" s="31"/>
      <c r="HG229" s="31"/>
      <c r="HH229" s="31"/>
      <c r="HI229" s="31"/>
      <c r="HJ229" s="31"/>
      <c r="HK229" s="31"/>
      <c r="HL229" s="31"/>
      <c r="HM229" s="31"/>
      <c r="HN229" s="31"/>
      <c r="HO229" s="31"/>
      <c r="HP229" s="31"/>
      <c r="HQ229" s="31"/>
      <c r="HR229" s="31"/>
      <c r="HS229" s="31"/>
      <c r="HT229" s="31"/>
      <c r="HU229" s="31"/>
      <c r="HV229" s="31"/>
      <c r="HW229" s="31"/>
      <c r="HX229" s="31"/>
      <c r="HY229" s="31"/>
      <c r="HZ229" s="31"/>
      <c r="IA229" s="31"/>
      <c r="IB229" s="31"/>
      <c r="IC229" s="31"/>
      <c r="ID229" s="31"/>
      <c r="IE229" s="31"/>
      <c r="IF229" s="31"/>
      <c r="IG229" s="31"/>
      <c r="IH229" s="31"/>
      <c r="II229" s="31"/>
      <c r="IJ229" s="31"/>
      <c r="IK229" s="31"/>
      <c r="IL229" s="31"/>
      <c r="IM229" s="31"/>
      <c r="IN229" s="31"/>
      <c r="IO229" s="31"/>
      <c r="IP229" s="31"/>
      <c r="IQ229" s="31"/>
      <c r="IR229" s="31"/>
      <c r="IS229" s="42"/>
      <c r="IT229" s="42"/>
      <c r="IU229" s="42"/>
    </row>
    <row r="230" spans="1:255" ht="13.5" customHeight="1" x14ac:dyDescent="0.2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c r="CT230" s="31"/>
      <c r="CU230" s="31"/>
      <c r="CV230" s="31"/>
      <c r="CW230" s="31"/>
      <c r="CX230" s="31"/>
      <c r="CY230" s="31"/>
      <c r="CZ230" s="31"/>
      <c r="DA230" s="31"/>
      <c r="DB230" s="31"/>
      <c r="DC230" s="31"/>
      <c r="DD230" s="31"/>
      <c r="DE230" s="31"/>
      <c r="DF230" s="31"/>
      <c r="DG230" s="31"/>
      <c r="DH230" s="31"/>
      <c r="DI230" s="31"/>
      <c r="DJ230" s="31"/>
      <c r="DK230" s="31"/>
      <c r="DL230" s="31"/>
      <c r="DM230" s="31"/>
      <c r="DN230" s="31"/>
      <c r="DO230" s="31"/>
      <c r="DP230" s="31"/>
      <c r="DQ230" s="31"/>
      <c r="DR230" s="31"/>
      <c r="DS230" s="31"/>
      <c r="DT230" s="31"/>
      <c r="DU230" s="31"/>
      <c r="DV230" s="31"/>
      <c r="DW230" s="31"/>
      <c r="DX230" s="31"/>
      <c r="DY230" s="31"/>
      <c r="DZ230" s="31"/>
      <c r="EA230" s="31"/>
      <c r="EB230" s="31"/>
      <c r="EC230" s="31"/>
      <c r="ED230" s="31"/>
      <c r="EE230" s="31"/>
      <c r="EF230" s="31"/>
      <c r="EG230" s="31"/>
      <c r="EH230" s="31"/>
      <c r="EI230" s="31"/>
      <c r="EJ230" s="31"/>
      <c r="EK230" s="31"/>
      <c r="EL230" s="31"/>
      <c r="EM230" s="31"/>
      <c r="EN230" s="31"/>
      <c r="EO230" s="31"/>
      <c r="EP230" s="31"/>
      <c r="EQ230" s="31"/>
      <c r="ER230" s="31"/>
      <c r="ES230" s="31"/>
      <c r="ET230" s="31"/>
      <c r="EU230" s="31"/>
      <c r="EV230" s="31"/>
      <c r="EW230" s="31"/>
      <c r="EX230" s="31"/>
      <c r="EY230" s="31"/>
      <c r="EZ230" s="31"/>
      <c r="FA230" s="31"/>
      <c r="FB230" s="31"/>
      <c r="FC230" s="31"/>
      <c r="FD230" s="31"/>
      <c r="FE230" s="31"/>
      <c r="FF230" s="31"/>
      <c r="FG230" s="31"/>
      <c r="FH230" s="31"/>
      <c r="FI230" s="31"/>
      <c r="FJ230" s="31"/>
      <c r="FK230" s="31"/>
      <c r="FL230" s="31"/>
      <c r="FM230" s="31"/>
      <c r="FN230" s="31"/>
      <c r="FO230" s="31"/>
      <c r="FP230" s="31"/>
      <c r="FQ230" s="31"/>
      <c r="FR230" s="31"/>
      <c r="FS230" s="31"/>
      <c r="FT230" s="31"/>
      <c r="FU230" s="31"/>
      <c r="FV230" s="31"/>
      <c r="FW230" s="31"/>
      <c r="FX230" s="31"/>
      <c r="FY230" s="31"/>
      <c r="FZ230" s="31"/>
      <c r="GA230" s="31"/>
      <c r="GB230" s="31"/>
      <c r="GC230" s="31"/>
      <c r="GD230" s="31"/>
      <c r="GE230" s="31"/>
      <c r="GF230" s="31"/>
      <c r="GG230" s="31"/>
      <c r="GH230" s="31"/>
      <c r="GI230" s="31"/>
      <c r="GJ230" s="31"/>
      <c r="GK230" s="31"/>
      <c r="GL230" s="31"/>
      <c r="GM230" s="31"/>
      <c r="GN230" s="31"/>
      <c r="GO230" s="31"/>
      <c r="GP230" s="31"/>
      <c r="GQ230" s="31"/>
      <c r="GR230" s="31"/>
      <c r="GS230" s="31"/>
      <c r="GT230" s="31"/>
      <c r="GU230" s="31"/>
      <c r="GV230" s="31"/>
      <c r="GW230" s="31"/>
      <c r="GX230" s="31"/>
      <c r="GY230" s="31"/>
      <c r="GZ230" s="31"/>
      <c r="HA230" s="31"/>
      <c r="HB230" s="31"/>
      <c r="HC230" s="31"/>
      <c r="HD230" s="31"/>
      <c r="HE230" s="31"/>
      <c r="HF230" s="31"/>
      <c r="HG230" s="31"/>
      <c r="HH230" s="31"/>
      <c r="HI230" s="31"/>
      <c r="HJ230" s="31"/>
      <c r="HK230" s="31"/>
      <c r="HL230" s="31"/>
      <c r="HM230" s="31"/>
      <c r="HN230" s="31"/>
      <c r="HO230" s="31"/>
      <c r="HP230" s="31"/>
      <c r="HQ230" s="31"/>
      <c r="HR230" s="31"/>
      <c r="HS230" s="31"/>
      <c r="HT230" s="31"/>
      <c r="HU230" s="31"/>
      <c r="HV230" s="31"/>
      <c r="HW230" s="31"/>
      <c r="HX230" s="31"/>
      <c r="HY230" s="31"/>
      <c r="HZ230" s="31"/>
      <c r="IA230" s="31"/>
      <c r="IB230" s="31"/>
      <c r="IC230" s="31"/>
      <c r="ID230" s="31"/>
      <c r="IE230" s="31"/>
      <c r="IF230" s="31"/>
      <c r="IG230" s="31"/>
      <c r="IH230" s="31"/>
      <c r="II230" s="31"/>
      <c r="IJ230" s="31"/>
      <c r="IK230" s="31"/>
      <c r="IL230" s="31"/>
      <c r="IM230" s="31"/>
      <c r="IN230" s="31"/>
      <c r="IO230" s="31"/>
      <c r="IP230" s="31"/>
      <c r="IQ230" s="31"/>
      <c r="IR230" s="31"/>
      <c r="IS230" s="42"/>
      <c r="IT230" s="42"/>
      <c r="IU230" s="42"/>
    </row>
    <row r="231" spans="1:255" ht="13.5" customHeight="1" x14ac:dyDescent="0.2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c r="CO231" s="31"/>
      <c r="CP231" s="31"/>
      <c r="CQ231" s="31"/>
      <c r="CR231" s="31"/>
      <c r="CS231" s="31"/>
      <c r="CT231" s="31"/>
      <c r="CU231" s="31"/>
      <c r="CV231" s="31"/>
      <c r="CW231" s="31"/>
      <c r="CX231" s="31"/>
      <c r="CY231" s="31"/>
      <c r="CZ231" s="31"/>
      <c r="DA231" s="31"/>
      <c r="DB231" s="31"/>
      <c r="DC231" s="31"/>
      <c r="DD231" s="31"/>
      <c r="DE231" s="31"/>
      <c r="DF231" s="31"/>
      <c r="DG231" s="31"/>
      <c r="DH231" s="31"/>
      <c r="DI231" s="31"/>
      <c r="DJ231" s="31"/>
      <c r="DK231" s="31"/>
      <c r="DL231" s="31"/>
      <c r="DM231" s="31"/>
      <c r="DN231" s="31"/>
      <c r="DO231" s="31"/>
      <c r="DP231" s="31"/>
      <c r="DQ231" s="31"/>
      <c r="DR231" s="31"/>
      <c r="DS231" s="31"/>
      <c r="DT231" s="31"/>
      <c r="DU231" s="31"/>
      <c r="DV231" s="31"/>
      <c r="DW231" s="31"/>
      <c r="DX231" s="31"/>
      <c r="DY231" s="31"/>
      <c r="DZ231" s="31"/>
      <c r="EA231" s="31"/>
      <c r="EB231" s="31"/>
      <c r="EC231" s="31"/>
      <c r="ED231" s="31"/>
      <c r="EE231" s="31"/>
      <c r="EF231" s="31"/>
      <c r="EG231" s="31"/>
      <c r="EH231" s="31"/>
      <c r="EI231" s="31"/>
      <c r="EJ231" s="31"/>
      <c r="EK231" s="31"/>
      <c r="EL231" s="31"/>
      <c r="EM231" s="31"/>
      <c r="EN231" s="31"/>
      <c r="EO231" s="31"/>
      <c r="EP231" s="31"/>
      <c r="EQ231" s="31"/>
      <c r="ER231" s="31"/>
      <c r="ES231" s="31"/>
      <c r="ET231" s="31"/>
      <c r="EU231" s="31"/>
      <c r="EV231" s="31"/>
      <c r="EW231" s="31"/>
      <c r="EX231" s="31"/>
      <c r="EY231" s="31"/>
      <c r="EZ231" s="31"/>
      <c r="FA231" s="31"/>
      <c r="FB231" s="31"/>
      <c r="FC231" s="31"/>
      <c r="FD231" s="31"/>
      <c r="FE231" s="31"/>
      <c r="FF231" s="31"/>
      <c r="FG231" s="31"/>
      <c r="FH231" s="31"/>
      <c r="FI231" s="31"/>
      <c r="FJ231" s="31"/>
      <c r="FK231" s="31"/>
      <c r="FL231" s="31"/>
      <c r="FM231" s="31"/>
      <c r="FN231" s="31"/>
      <c r="FO231" s="31"/>
      <c r="FP231" s="31"/>
      <c r="FQ231" s="31"/>
      <c r="FR231" s="31"/>
      <c r="FS231" s="31"/>
      <c r="FT231" s="31"/>
      <c r="FU231" s="31"/>
      <c r="FV231" s="31"/>
      <c r="FW231" s="31"/>
      <c r="FX231" s="31"/>
      <c r="FY231" s="31"/>
      <c r="FZ231" s="31"/>
      <c r="GA231" s="31"/>
      <c r="GB231" s="31"/>
      <c r="GC231" s="31"/>
      <c r="GD231" s="31"/>
      <c r="GE231" s="31"/>
      <c r="GF231" s="31"/>
      <c r="GG231" s="31"/>
      <c r="GH231" s="31"/>
      <c r="GI231" s="31"/>
      <c r="GJ231" s="31"/>
      <c r="GK231" s="31"/>
      <c r="GL231" s="31"/>
      <c r="GM231" s="31"/>
      <c r="GN231" s="31"/>
      <c r="GO231" s="31"/>
      <c r="GP231" s="31"/>
      <c r="GQ231" s="31"/>
      <c r="GR231" s="31"/>
      <c r="GS231" s="31"/>
      <c r="GT231" s="31"/>
      <c r="GU231" s="31"/>
      <c r="GV231" s="31"/>
      <c r="GW231" s="31"/>
      <c r="GX231" s="31"/>
      <c r="GY231" s="31"/>
      <c r="GZ231" s="31"/>
      <c r="HA231" s="31"/>
      <c r="HB231" s="31"/>
      <c r="HC231" s="31"/>
      <c r="HD231" s="31"/>
      <c r="HE231" s="31"/>
      <c r="HF231" s="31"/>
      <c r="HG231" s="31"/>
      <c r="HH231" s="31"/>
      <c r="HI231" s="31"/>
      <c r="HJ231" s="31"/>
      <c r="HK231" s="31"/>
      <c r="HL231" s="31"/>
      <c r="HM231" s="31"/>
      <c r="HN231" s="31"/>
      <c r="HO231" s="31"/>
      <c r="HP231" s="31"/>
      <c r="HQ231" s="31"/>
      <c r="HR231" s="31"/>
      <c r="HS231" s="31"/>
      <c r="HT231" s="31"/>
      <c r="HU231" s="31"/>
      <c r="HV231" s="31"/>
      <c r="HW231" s="31"/>
      <c r="HX231" s="31"/>
      <c r="HY231" s="31"/>
      <c r="HZ231" s="31"/>
      <c r="IA231" s="31"/>
      <c r="IB231" s="31"/>
      <c r="IC231" s="31"/>
      <c r="ID231" s="31"/>
      <c r="IE231" s="31"/>
      <c r="IF231" s="31"/>
      <c r="IG231" s="31"/>
      <c r="IH231" s="31"/>
      <c r="II231" s="31"/>
      <c r="IJ231" s="31"/>
      <c r="IK231" s="31"/>
      <c r="IL231" s="31"/>
      <c r="IM231" s="31"/>
      <c r="IN231" s="31"/>
      <c r="IO231" s="31"/>
      <c r="IP231" s="31"/>
      <c r="IQ231" s="31"/>
      <c r="IR231" s="31"/>
      <c r="IS231" s="42"/>
      <c r="IT231" s="42"/>
      <c r="IU231" s="42"/>
    </row>
    <row r="232" spans="1:255" ht="13.5" customHeight="1" x14ac:dyDescent="0.2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c r="CT232" s="31"/>
      <c r="CU232" s="31"/>
      <c r="CV232" s="31"/>
      <c r="CW232" s="31"/>
      <c r="CX232" s="31"/>
      <c r="CY232" s="31"/>
      <c r="CZ232" s="31"/>
      <c r="DA232" s="31"/>
      <c r="DB232" s="31"/>
      <c r="DC232" s="31"/>
      <c r="DD232" s="31"/>
      <c r="DE232" s="31"/>
      <c r="DF232" s="31"/>
      <c r="DG232" s="31"/>
      <c r="DH232" s="31"/>
      <c r="DI232" s="31"/>
      <c r="DJ232" s="31"/>
      <c r="DK232" s="31"/>
      <c r="DL232" s="31"/>
      <c r="DM232" s="31"/>
      <c r="DN232" s="31"/>
      <c r="DO232" s="31"/>
      <c r="DP232" s="31"/>
      <c r="DQ232" s="31"/>
      <c r="DR232" s="31"/>
      <c r="DS232" s="31"/>
      <c r="DT232" s="31"/>
      <c r="DU232" s="31"/>
      <c r="DV232" s="31"/>
      <c r="DW232" s="31"/>
      <c r="DX232" s="31"/>
      <c r="DY232" s="31"/>
      <c r="DZ232" s="31"/>
      <c r="EA232" s="31"/>
      <c r="EB232" s="31"/>
      <c r="EC232" s="31"/>
      <c r="ED232" s="31"/>
      <c r="EE232" s="31"/>
      <c r="EF232" s="31"/>
      <c r="EG232" s="31"/>
      <c r="EH232" s="31"/>
      <c r="EI232" s="31"/>
      <c r="EJ232" s="31"/>
      <c r="EK232" s="31"/>
      <c r="EL232" s="31"/>
      <c r="EM232" s="31"/>
      <c r="EN232" s="31"/>
      <c r="EO232" s="31"/>
      <c r="EP232" s="31"/>
      <c r="EQ232" s="31"/>
      <c r="ER232" s="31"/>
      <c r="ES232" s="31"/>
      <c r="ET232" s="31"/>
      <c r="EU232" s="31"/>
      <c r="EV232" s="31"/>
      <c r="EW232" s="31"/>
      <c r="EX232" s="31"/>
      <c r="EY232" s="31"/>
      <c r="EZ232" s="31"/>
      <c r="FA232" s="31"/>
      <c r="FB232" s="31"/>
      <c r="FC232" s="31"/>
      <c r="FD232" s="31"/>
      <c r="FE232" s="31"/>
      <c r="FF232" s="31"/>
      <c r="FG232" s="31"/>
      <c r="FH232" s="31"/>
      <c r="FI232" s="31"/>
      <c r="FJ232" s="31"/>
      <c r="FK232" s="31"/>
      <c r="FL232" s="31"/>
      <c r="FM232" s="31"/>
      <c r="FN232" s="31"/>
      <c r="FO232" s="31"/>
      <c r="FP232" s="31"/>
      <c r="FQ232" s="31"/>
      <c r="FR232" s="31"/>
      <c r="FS232" s="31"/>
      <c r="FT232" s="31"/>
      <c r="FU232" s="31"/>
      <c r="FV232" s="31"/>
      <c r="FW232" s="31"/>
      <c r="FX232" s="31"/>
      <c r="FY232" s="31"/>
      <c r="FZ232" s="31"/>
      <c r="GA232" s="31"/>
      <c r="GB232" s="31"/>
      <c r="GC232" s="31"/>
      <c r="GD232" s="31"/>
      <c r="GE232" s="31"/>
      <c r="GF232" s="31"/>
      <c r="GG232" s="31"/>
      <c r="GH232" s="31"/>
      <c r="GI232" s="31"/>
      <c r="GJ232" s="31"/>
      <c r="GK232" s="31"/>
      <c r="GL232" s="31"/>
      <c r="GM232" s="31"/>
      <c r="GN232" s="31"/>
      <c r="GO232" s="31"/>
      <c r="GP232" s="31"/>
      <c r="GQ232" s="31"/>
      <c r="GR232" s="31"/>
      <c r="GS232" s="31"/>
      <c r="GT232" s="31"/>
      <c r="GU232" s="31"/>
      <c r="GV232" s="31"/>
      <c r="GW232" s="31"/>
      <c r="GX232" s="31"/>
      <c r="GY232" s="31"/>
      <c r="GZ232" s="31"/>
      <c r="HA232" s="31"/>
      <c r="HB232" s="31"/>
      <c r="HC232" s="31"/>
      <c r="HD232" s="31"/>
      <c r="HE232" s="31"/>
      <c r="HF232" s="31"/>
      <c r="HG232" s="31"/>
      <c r="HH232" s="31"/>
      <c r="HI232" s="31"/>
      <c r="HJ232" s="31"/>
      <c r="HK232" s="31"/>
      <c r="HL232" s="31"/>
      <c r="HM232" s="31"/>
      <c r="HN232" s="31"/>
      <c r="HO232" s="31"/>
      <c r="HP232" s="31"/>
      <c r="HQ232" s="31"/>
      <c r="HR232" s="31"/>
      <c r="HS232" s="31"/>
      <c r="HT232" s="31"/>
      <c r="HU232" s="31"/>
      <c r="HV232" s="31"/>
      <c r="HW232" s="31"/>
      <c r="HX232" s="31"/>
      <c r="HY232" s="31"/>
      <c r="HZ232" s="31"/>
      <c r="IA232" s="31"/>
      <c r="IB232" s="31"/>
      <c r="IC232" s="31"/>
      <c r="ID232" s="31"/>
      <c r="IE232" s="31"/>
      <c r="IF232" s="31"/>
      <c r="IG232" s="31"/>
      <c r="IH232" s="31"/>
      <c r="II232" s="31"/>
      <c r="IJ232" s="31"/>
      <c r="IK232" s="31"/>
      <c r="IL232" s="31"/>
      <c r="IM232" s="31"/>
      <c r="IN232" s="31"/>
      <c r="IO232" s="31"/>
      <c r="IP232" s="31"/>
      <c r="IQ232" s="31"/>
      <c r="IR232" s="31"/>
      <c r="IS232" s="42"/>
      <c r="IT232" s="42"/>
      <c r="IU232" s="42"/>
    </row>
    <row r="233" spans="1:255" ht="13.5" customHeight="1" x14ac:dyDescent="0.2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c r="CH233" s="31"/>
      <c r="CI233" s="31"/>
      <c r="CJ233" s="31"/>
      <c r="CK233" s="31"/>
      <c r="CL233" s="31"/>
      <c r="CM233" s="31"/>
      <c r="CN233" s="31"/>
      <c r="CO233" s="31"/>
      <c r="CP233" s="31"/>
      <c r="CQ233" s="31"/>
      <c r="CR233" s="31"/>
      <c r="CS233" s="31"/>
      <c r="CT233" s="31"/>
      <c r="CU233" s="31"/>
      <c r="CV233" s="31"/>
      <c r="CW233" s="31"/>
      <c r="CX233" s="31"/>
      <c r="CY233" s="31"/>
      <c r="CZ233" s="31"/>
      <c r="DA233" s="31"/>
      <c r="DB233" s="31"/>
      <c r="DC233" s="31"/>
      <c r="DD233" s="31"/>
      <c r="DE233" s="31"/>
      <c r="DF233" s="31"/>
      <c r="DG233" s="31"/>
      <c r="DH233" s="31"/>
      <c r="DI233" s="31"/>
      <c r="DJ233" s="31"/>
      <c r="DK233" s="31"/>
      <c r="DL233" s="31"/>
      <c r="DM233" s="31"/>
      <c r="DN233" s="31"/>
      <c r="DO233" s="31"/>
      <c r="DP233" s="31"/>
      <c r="DQ233" s="31"/>
      <c r="DR233" s="31"/>
      <c r="DS233" s="31"/>
      <c r="DT233" s="31"/>
      <c r="DU233" s="31"/>
      <c r="DV233" s="31"/>
      <c r="DW233" s="31"/>
      <c r="DX233" s="31"/>
      <c r="DY233" s="31"/>
      <c r="DZ233" s="31"/>
      <c r="EA233" s="31"/>
      <c r="EB233" s="31"/>
      <c r="EC233" s="31"/>
      <c r="ED233" s="31"/>
      <c r="EE233" s="31"/>
      <c r="EF233" s="31"/>
      <c r="EG233" s="31"/>
      <c r="EH233" s="31"/>
      <c r="EI233" s="31"/>
      <c r="EJ233" s="31"/>
      <c r="EK233" s="31"/>
      <c r="EL233" s="31"/>
      <c r="EM233" s="31"/>
      <c r="EN233" s="31"/>
      <c r="EO233" s="31"/>
      <c r="EP233" s="31"/>
      <c r="EQ233" s="31"/>
      <c r="ER233" s="31"/>
      <c r="ES233" s="31"/>
      <c r="ET233" s="31"/>
      <c r="EU233" s="31"/>
      <c r="EV233" s="31"/>
      <c r="EW233" s="31"/>
      <c r="EX233" s="31"/>
      <c r="EY233" s="31"/>
      <c r="EZ233" s="31"/>
      <c r="FA233" s="31"/>
      <c r="FB233" s="31"/>
      <c r="FC233" s="31"/>
      <c r="FD233" s="31"/>
      <c r="FE233" s="31"/>
      <c r="FF233" s="31"/>
      <c r="FG233" s="31"/>
      <c r="FH233" s="31"/>
      <c r="FI233" s="31"/>
      <c r="FJ233" s="31"/>
      <c r="FK233" s="31"/>
      <c r="FL233" s="31"/>
      <c r="FM233" s="31"/>
      <c r="FN233" s="31"/>
      <c r="FO233" s="31"/>
      <c r="FP233" s="31"/>
      <c r="FQ233" s="31"/>
      <c r="FR233" s="31"/>
      <c r="FS233" s="31"/>
      <c r="FT233" s="31"/>
      <c r="FU233" s="31"/>
      <c r="FV233" s="31"/>
      <c r="FW233" s="31"/>
      <c r="FX233" s="31"/>
      <c r="FY233" s="31"/>
      <c r="FZ233" s="31"/>
      <c r="GA233" s="31"/>
      <c r="GB233" s="31"/>
      <c r="GC233" s="31"/>
      <c r="GD233" s="31"/>
      <c r="GE233" s="31"/>
      <c r="GF233" s="31"/>
      <c r="GG233" s="31"/>
      <c r="GH233" s="31"/>
      <c r="GI233" s="31"/>
      <c r="GJ233" s="31"/>
      <c r="GK233" s="31"/>
      <c r="GL233" s="31"/>
      <c r="GM233" s="31"/>
      <c r="GN233" s="31"/>
      <c r="GO233" s="31"/>
      <c r="GP233" s="31"/>
      <c r="GQ233" s="31"/>
      <c r="GR233" s="31"/>
      <c r="GS233" s="31"/>
      <c r="GT233" s="31"/>
      <c r="GU233" s="31"/>
      <c r="GV233" s="31"/>
      <c r="GW233" s="31"/>
      <c r="GX233" s="31"/>
      <c r="GY233" s="31"/>
      <c r="GZ233" s="31"/>
      <c r="HA233" s="31"/>
      <c r="HB233" s="31"/>
      <c r="HC233" s="31"/>
      <c r="HD233" s="31"/>
      <c r="HE233" s="31"/>
      <c r="HF233" s="31"/>
      <c r="HG233" s="31"/>
      <c r="HH233" s="31"/>
      <c r="HI233" s="31"/>
      <c r="HJ233" s="31"/>
      <c r="HK233" s="31"/>
      <c r="HL233" s="31"/>
      <c r="HM233" s="31"/>
      <c r="HN233" s="31"/>
      <c r="HO233" s="31"/>
      <c r="HP233" s="31"/>
      <c r="HQ233" s="31"/>
      <c r="HR233" s="31"/>
      <c r="HS233" s="31"/>
      <c r="HT233" s="31"/>
      <c r="HU233" s="31"/>
      <c r="HV233" s="31"/>
      <c r="HW233" s="31"/>
      <c r="HX233" s="31"/>
      <c r="HY233" s="31"/>
      <c r="HZ233" s="31"/>
      <c r="IA233" s="31"/>
      <c r="IB233" s="31"/>
      <c r="IC233" s="31"/>
      <c r="ID233" s="31"/>
      <c r="IE233" s="31"/>
      <c r="IF233" s="31"/>
      <c r="IG233" s="31"/>
      <c r="IH233" s="31"/>
      <c r="II233" s="31"/>
      <c r="IJ233" s="31"/>
      <c r="IK233" s="31"/>
      <c r="IL233" s="31"/>
      <c r="IM233" s="31"/>
      <c r="IN233" s="31"/>
      <c r="IO233" s="31"/>
      <c r="IP233" s="31"/>
      <c r="IQ233" s="31"/>
      <c r="IR233" s="31"/>
      <c r="IS233" s="42"/>
      <c r="IT233" s="42"/>
      <c r="IU233" s="42"/>
    </row>
    <row r="234" spans="1:255" ht="13.5" customHeight="1" x14ac:dyDescent="0.2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c r="CO234" s="31"/>
      <c r="CP234" s="31"/>
      <c r="CQ234" s="31"/>
      <c r="CR234" s="31"/>
      <c r="CS234" s="31"/>
      <c r="CT234" s="31"/>
      <c r="CU234" s="31"/>
      <c r="CV234" s="31"/>
      <c r="CW234" s="31"/>
      <c r="CX234" s="31"/>
      <c r="CY234" s="31"/>
      <c r="CZ234" s="31"/>
      <c r="DA234" s="31"/>
      <c r="DB234" s="31"/>
      <c r="DC234" s="31"/>
      <c r="DD234" s="31"/>
      <c r="DE234" s="31"/>
      <c r="DF234" s="31"/>
      <c r="DG234" s="31"/>
      <c r="DH234" s="31"/>
      <c r="DI234" s="31"/>
      <c r="DJ234" s="31"/>
      <c r="DK234" s="31"/>
      <c r="DL234" s="31"/>
      <c r="DM234" s="31"/>
      <c r="DN234" s="31"/>
      <c r="DO234" s="31"/>
      <c r="DP234" s="31"/>
      <c r="DQ234" s="31"/>
      <c r="DR234" s="31"/>
      <c r="DS234" s="31"/>
      <c r="DT234" s="31"/>
      <c r="DU234" s="31"/>
      <c r="DV234" s="31"/>
      <c r="DW234" s="31"/>
      <c r="DX234" s="31"/>
      <c r="DY234" s="31"/>
      <c r="DZ234" s="31"/>
      <c r="EA234" s="31"/>
      <c r="EB234" s="31"/>
      <c r="EC234" s="31"/>
      <c r="ED234" s="31"/>
      <c r="EE234" s="31"/>
      <c r="EF234" s="31"/>
      <c r="EG234" s="31"/>
      <c r="EH234" s="31"/>
      <c r="EI234" s="31"/>
      <c r="EJ234" s="31"/>
      <c r="EK234" s="31"/>
      <c r="EL234" s="31"/>
      <c r="EM234" s="31"/>
      <c r="EN234" s="31"/>
      <c r="EO234" s="31"/>
      <c r="EP234" s="31"/>
      <c r="EQ234" s="31"/>
      <c r="ER234" s="31"/>
      <c r="ES234" s="31"/>
      <c r="ET234" s="31"/>
      <c r="EU234" s="31"/>
      <c r="EV234" s="31"/>
      <c r="EW234" s="31"/>
      <c r="EX234" s="31"/>
      <c r="EY234" s="31"/>
      <c r="EZ234" s="31"/>
      <c r="FA234" s="31"/>
      <c r="FB234" s="31"/>
      <c r="FC234" s="31"/>
      <c r="FD234" s="31"/>
      <c r="FE234" s="31"/>
      <c r="FF234" s="31"/>
      <c r="FG234" s="31"/>
      <c r="FH234" s="31"/>
      <c r="FI234" s="31"/>
      <c r="FJ234" s="31"/>
      <c r="FK234" s="31"/>
      <c r="FL234" s="31"/>
      <c r="FM234" s="31"/>
      <c r="FN234" s="31"/>
      <c r="FO234" s="31"/>
      <c r="FP234" s="31"/>
      <c r="FQ234" s="31"/>
      <c r="FR234" s="31"/>
      <c r="FS234" s="31"/>
      <c r="FT234" s="31"/>
      <c r="FU234" s="31"/>
      <c r="FV234" s="31"/>
      <c r="FW234" s="31"/>
      <c r="FX234" s="31"/>
      <c r="FY234" s="31"/>
      <c r="FZ234" s="31"/>
      <c r="GA234" s="31"/>
      <c r="GB234" s="31"/>
      <c r="GC234" s="31"/>
      <c r="GD234" s="31"/>
      <c r="GE234" s="31"/>
      <c r="GF234" s="31"/>
      <c r="GG234" s="31"/>
      <c r="GH234" s="31"/>
      <c r="GI234" s="31"/>
      <c r="GJ234" s="31"/>
      <c r="GK234" s="31"/>
      <c r="GL234" s="31"/>
      <c r="GM234" s="31"/>
      <c r="GN234" s="31"/>
      <c r="GO234" s="31"/>
      <c r="GP234" s="31"/>
      <c r="GQ234" s="31"/>
      <c r="GR234" s="31"/>
      <c r="GS234" s="31"/>
      <c r="GT234" s="31"/>
      <c r="GU234" s="31"/>
      <c r="GV234" s="31"/>
      <c r="GW234" s="31"/>
      <c r="GX234" s="31"/>
      <c r="GY234" s="31"/>
      <c r="GZ234" s="31"/>
      <c r="HA234" s="31"/>
      <c r="HB234" s="31"/>
      <c r="HC234" s="31"/>
      <c r="HD234" s="31"/>
      <c r="HE234" s="31"/>
      <c r="HF234" s="31"/>
      <c r="HG234" s="31"/>
      <c r="HH234" s="31"/>
      <c r="HI234" s="31"/>
      <c r="HJ234" s="31"/>
      <c r="HK234" s="31"/>
      <c r="HL234" s="31"/>
      <c r="HM234" s="31"/>
      <c r="HN234" s="31"/>
      <c r="HO234" s="31"/>
      <c r="HP234" s="31"/>
      <c r="HQ234" s="31"/>
      <c r="HR234" s="31"/>
      <c r="HS234" s="31"/>
      <c r="HT234" s="31"/>
      <c r="HU234" s="31"/>
      <c r="HV234" s="31"/>
      <c r="HW234" s="31"/>
      <c r="HX234" s="31"/>
      <c r="HY234" s="31"/>
      <c r="HZ234" s="31"/>
      <c r="IA234" s="31"/>
      <c r="IB234" s="31"/>
      <c r="IC234" s="31"/>
      <c r="ID234" s="31"/>
      <c r="IE234" s="31"/>
      <c r="IF234" s="31"/>
      <c r="IG234" s="31"/>
      <c r="IH234" s="31"/>
      <c r="II234" s="31"/>
      <c r="IJ234" s="31"/>
      <c r="IK234" s="31"/>
      <c r="IL234" s="31"/>
      <c r="IM234" s="31"/>
      <c r="IN234" s="31"/>
      <c r="IO234" s="31"/>
      <c r="IP234" s="31"/>
      <c r="IQ234" s="31"/>
      <c r="IR234" s="31"/>
      <c r="IS234" s="42"/>
      <c r="IT234" s="42"/>
      <c r="IU234" s="42"/>
    </row>
    <row r="235" spans="1:255" ht="13.5" customHeight="1" x14ac:dyDescent="0.2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c r="CH235" s="31"/>
      <c r="CI235" s="31"/>
      <c r="CJ235" s="31"/>
      <c r="CK235" s="31"/>
      <c r="CL235" s="31"/>
      <c r="CM235" s="31"/>
      <c r="CN235" s="31"/>
      <c r="CO235" s="31"/>
      <c r="CP235" s="31"/>
      <c r="CQ235" s="31"/>
      <c r="CR235" s="31"/>
      <c r="CS235" s="31"/>
      <c r="CT235" s="31"/>
      <c r="CU235" s="31"/>
      <c r="CV235" s="31"/>
      <c r="CW235" s="31"/>
      <c r="CX235" s="31"/>
      <c r="CY235" s="31"/>
      <c r="CZ235" s="31"/>
      <c r="DA235" s="31"/>
      <c r="DB235" s="31"/>
      <c r="DC235" s="31"/>
      <c r="DD235" s="31"/>
      <c r="DE235" s="31"/>
      <c r="DF235" s="31"/>
      <c r="DG235" s="31"/>
      <c r="DH235" s="31"/>
      <c r="DI235" s="31"/>
      <c r="DJ235" s="31"/>
      <c r="DK235" s="31"/>
      <c r="DL235" s="31"/>
      <c r="DM235" s="31"/>
      <c r="DN235" s="31"/>
      <c r="DO235" s="31"/>
      <c r="DP235" s="31"/>
      <c r="DQ235" s="31"/>
      <c r="DR235" s="31"/>
      <c r="DS235" s="31"/>
      <c r="DT235" s="31"/>
      <c r="DU235" s="31"/>
      <c r="DV235" s="31"/>
      <c r="DW235" s="31"/>
      <c r="DX235" s="31"/>
      <c r="DY235" s="31"/>
      <c r="DZ235" s="31"/>
      <c r="EA235" s="31"/>
      <c r="EB235" s="31"/>
      <c r="EC235" s="31"/>
      <c r="ED235" s="31"/>
      <c r="EE235" s="31"/>
      <c r="EF235" s="31"/>
      <c r="EG235" s="31"/>
      <c r="EH235" s="31"/>
      <c r="EI235" s="31"/>
      <c r="EJ235" s="31"/>
      <c r="EK235" s="31"/>
      <c r="EL235" s="31"/>
      <c r="EM235" s="31"/>
      <c r="EN235" s="31"/>
      <c r="EO235" s="31"/>
      <c r="EP235" s="31"/>
      <c r="EQ235" s="31"/>
      <c r="ER235" s="31"/>
      <c r="ES235" s="31"/>
      <c r="ET235" s="31"/>
      <c r="EU235" s="31"/>
      <c r="EV235" s="31"/>
      <c r="EW235" s="31"/>
      <c r="EX235" s="31"/>
      <c r="EY235" s="31"/>
      <c r="EZ235" s="31"/>
      <c r="FA235" s="31"/>
      <c r="FB235" s="31"/>
      <c r="FC235" s="31"/>
      <c r="FD235" s="31"/>
      <c r="FE235" s="31"/>
      <c r="FF235" s="31"/>
      <c r="FG235" s="31"/>
      <c r="FH235" s="31"/>
      <c r="FI235" s="31"/>
      <c r="FJ235" s="31"/>
      <c r="FK235" s="31"/>
      <c r="FL235" s="31"/>
      <c r="FM235" s="31"/>
      <c r="FN235" s="31"/>
      <c r="FO235" s="31"/>
      <c r="FP235" s="31"/>
      <c r="FQ235" s="31"/>
      <c r="FR235" s="31"/>
      <c r="FS235" s="31"/>
      <c r="FT235" s="31"/>
      <c r="FU235" s="31"/>
      <c r="FV235" s="31"/>
      <c r="FW235" s="31"/>
      <c r="FX235" s="31"/>
      <c r="FY235" s="31"/>
      <c r="FZ235" s="31"/>
      <c r="GA235" s="31"/>
      <c r="GB235" s="31"/>
      <c r="GC235" s="31"/>
      <c r="GD235" s="31"/>
      <c r="GE235" s="31"/>
      <c r="GF235" s="31"/>
      <c r="GG235" s="31"/>
      <c r="GH235" s="31"/>
      <c r="GI235" s="31"/>
      <c r="GJ235" s="31"/>
      <c r="GK235" s="31"/>
      <c r="GL235" s="31"/>
      <c r="GM235" s="31"/>
      <c r="GN235" s="31"/>
      <c r="GO235" s="31"/>
      <c r="GP235" s="31"/>
      <c r="GQ235" s="31"/>
      <c r="GR235" s="31"/>
      <c r="GS235" s="31"/>
      <c r="GT235" s="31"/>
      <c r="GU235" s="31"/>
      <c r="GV235" s="31"/>
      <c r="GW235" s="31"/>
      <c r="GX235" s="31"/>
      <c r="GY235" s="31"/>
      <c r="GZ235" s="31"/>
      <c r="HA235" s="31"/>
      <c r="HB235" s="31"/>
      <c r="HC235" s="31"/>
      <c r="HD235" s="31"/>
      <c r="HE235" s="31"/>
      <c r="HF235" s="31"/>
      <c r="HG235" s="31"/>
      <c r="HH235" s="31"/>
      <c r="HI235" s="31"/>
      <c r="HJ235" s="31"/>
      <c r="HK235" s="31"/>
      <c r="HL235" s="31"/>
      <c r="HM235" s="31"/>
      <c r="HN235" s="31"/>
      <c r="HO235" s="31"/>
      <c r="HP235" s="31"/>
      <c r="HQ235" s="31"/>
      <c r="HR235" s="31"/>
      <c r="HS235" s="31"/>
      <c r="HT235" s="31"/>
      <c r="HU235" s="31"/>
      <c r="HV235" s="31"/>
      <c r="HW235" s="31"/>
      <c r="HX235" s="31"/>
      <c r="HY235" s="31"/>
      <c r="HZ235" s="31"/>
      <c r="IA235" s="31"/>
      <c r="IB235" s="31"/>
      <c r="IC235" s="31"/>
      <c r="ID235" s="31"/>
      <c r="IE235" s="31"/>
      <c r="IF235" s="31"/>
      <c r="IG235" s="31"/>
      <c r="IH235" s="31"/>
      <c r="II235" s="31"/>
      <c r="IJ235" s="31"/>
      <c r="IK235" s="31"/>
      <c r="IL235" s="31"/>
      <c r="IM235" s="31"/>
      <c r="IN235" s="31"/>
      <c r="IO235" s="31"/>
      <c r="IP235" s="31"/>
      <c r="IQ235" s="31"/>
      <c r="IR235" s="31"/>
      <c r="IS235" s="42"/>
      <c r="IT235" s="42"/>
      <c r="IU235" s="42"/>
    </row>
    <row r="236" spans="1:255" ht="13.5" customHeight="1" x14ac:dyDescent="0.2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c r="CM236" s="31"/>
      <c r="CN236" s="31"/>
      <c r="CO236" s="31"/>
      <c r="CP236" s="31"/>
      <c r="CQ236" s="31"/>
      <c r="CR236" s="31"/>
      <c r="CS236" s="31"/>
      <c r="CT236" s="31"/>
      <c r="CU236" s="31"/>
      <c r="CV236" s="31"/>
      <c r="CW236" s="31"/>
      <c r="CX236" s="31"/>
      <c r="CY236" s="31"/>
      <c r="CZ236" s="31"/>
      <c r="DA236" s="31"/>
      <c r="DB236" s="31"/>
      <c r="DC236" s="31"/>
      <c r="DD236" s="31"/>
      <c r="DE236" s="31"/>
      <c r="DF236" s="31"/>
      <c r="DG236" s="31"/>
      <c r="DH236" s="31"/>
      <c r="DI236" s="31"/>
      <c r="DJ236" s="31"/>
      <c r="DK236" s="31"/>
      <c r="DL236" s="31"/>
      <c r="DM236" s="31"/>
      <c r="DN236" s="31"/>
      <c r="DO236" s="31"/>
      <c r="DP236" s="31"/>
      <c r="DQ236" s="31"/>
      <c r="DR236" s="31"/>
      <c r="DS236" s="31"/>
      <c r="DT236" s="31"/>
      <c r="DU236" s="31"/>
      <c r="DV236" s="31"/>
      <c r="DW236" s="31"/>
      <c r="DX236" s="31"/>
      <c r="DY236" s="31"/>
      <c r="DZ236" s="31"/>
      <c r="EA236" s="31"/>
      <c r="EB236" s="31"/>
      <c r="EC236" s="31"/>
      <c r="ED236" s="31"/>
      <c r="EE236" s="31"/>
      <c r="EF236" s="31"/>
      <c r="EG236" s="31"/>
      <c r="EH236" s="31"/>
      <c r="EI236" s="31"/>
      <c r="EJ236" s="31"/>
      <c r="EK236" s="31"/>
      <c r="EL236" s="31"/>
      <c r="EM236" s="31"/>
      <c r="EN236" s="31"/>
      <c r="EO236" s="31"/>
      <c r="EP236" s="31"/>
      <c r="EQ236" s="31"/>
      <c r="ER236" s="31"/>
      <c r="ES236" s="31"/>
      <c r="ET236" s="31"/>
      <c r="EU236" s="31"/>
      <c r="EV236" s="31"/>
      <c r="EW236" s="31"/>
      <c r="EX236" s="31"/>
      <c r="EY236" s="31"/>
      <c r="EZ236" s="31"/>
      <c r="FA236" s="31"/>
      <c r="FB236" s="31"/>
      <c r="FC236" s="31"/>
      <c r="FD236" s="31"/>
      <c r="FE236" s="31"/>
      <c r="FF236" s="31"/>
      <c r="FG236" s="31"/>
      <c r="FH236" s="31"/>
      <c r="FI236" s="31"/>
      <c r="FJ236" s="31"/>
      <c r="FK236" s="31"/>
      <c r="FL236" s="31"/>
      <c r="FM236" s="31"/>
      <c r="FN236" s="31"/>
      <c r="FO236" s="31"/>
      <c r="FP236" s="31"/>
      <c r="FQ236" s="31"/>
      <c r="FR236" s="31"/>
      <c r="FS236" s="31"/>
      <c r="FT236" s="31"/>
      <c r="FU236" s="31"/>
      <c r="FV236" s="31"/>
      <c r="FW236" s="31"/>
      <c r="FX236" s="31"/>
      <c r="FY236" s="31"/>
      <c r="FZ236" s="31"/>
      <c r="GA236" s="31"/>
      <c r="GB236" s="31"/>
      <c r="GC236" s="31"/>
      <c r="GD236" s="31"/>
      <c r="GE236" s="31"/>
      <c r="GF236" s="31"/>
      <c r="GG236" s="31"/>
      <c r="GH236" s="31"/>
      <c r="GI236" s="31"/>
      <c r="GJ236" s="31"/>
      <c r="GK236" s="31"/>
      <c r="GL236" s="31"/>
      <c r="GM236" s="31"/>
      <c r="GN236" s="31"/>
      <c r="GO236" s="31"/>
      <c r="GP236" s="31"/>
      <c r="GQ236" s="31"/>
      <c r="GR236" s="31"/>
      <c r="GS236" s="31"/>
      <c r="GT236" s="31"/>
      <c r="GU236" s="31"/>
      <c r="GV236" s="31"/>
      <c r="GW236" s="31"/>
      <c r="GX236" s="31"/>
      <c r="GY236" s="31"/>
      <c r="GZ236" s="31"/>
      <c r="HA236" s="31"/>
      <c r="HB236" s="31"/>
      <c r="HC236" s="31"/>
      <c r="HD236" s="31"/>
      <c r="HE236" s="31"/>
      <c r="HF236" s="31"/>
      <c r="HG236" s="31"/>
      <c r="HH236" s="31"/>
      <c r="HI236" s="31"/>
      <c r="HJ236" s="31"/>
      <c r="HK236" s="31"/>
      <c r="HL236" s="31"/>
      <c r="HM236" s="31"/>
      <c r="HN236" s="31"/>
      <c r="HO236" s="31"/>
      <c r="HP236" s="31"/>
      <c r="HQ236" s="31"/>
      <c r="HR236" s="31"/>
      <c r="HS236" s="31"/>
      <c r="HT236" s="31"/>
      <c r="HU236" s="31"/>
      <c r="HV236" s="31"/>
      <c r="HW236" s="31"/>
      <c r="HX236" s="31"/>
      <c r="HY236" s="31"/>
      <c r="HZ236" s="31"/>
      <c r="IA236" s="31"/>
      <c r="IB236" s="31"/>
      <c r="IC236" s="31"/>
      <c r="ID236" s="31"/>
      <c r="IE236" s="31"/>
      <c r="IF236" s="31"/>
      <c r="IG236" s="31"/>
      <c r="IH236" s="31"/>
      <c r="II236" s="31"/>
      <c r="IJ236" s="31"/>
      <c r="IK236" s="31"/>
      <c r="IL236" s="31"/>
      <c r="IM236" s="31"/>
      <c r="IN236" s="31"/>
      <c r="IO236" s="31"/>
      <c r="IP236" s="31"/>
      <c r="IQ236" s="31"/>
      <c r="IR236" s="31"/>
      <c r="IS236" s="42"/>
      <c r="IT236" s="42"/>
      <c r="IU236" s="42"/>
    </row>
    <row r="237" spans="1:255" ht="13.5" customHeight="1" x14ac:dyDescent="0.2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c r="CH237" s="31"/>
      <c r="CI237" s="31"/>
      <c r="CJ237" s="31"/>
      <c r="CK237" s="31"/>
      <c r="CL237" s="31"/>
      <c r="CM237" s="31"/>
      <c r="CN237" s="31"/>
      <c r="CO237" s="31"/>
      <c r="CP237" s="31"/>
      <c r="CQ237" s="31"/>
      <c r="CR237" s="31"/>
      <c r="CS237" s="31"/>
      <c r="CT237" s="31"/>
      <c r="CU237" s="31"/>
      <c r="CV237" s="31"/>
      <c r="CW237" s="31"/>
      <c r="CX237" s="31"/>
      <c r="CY237" s="31"/>
      <c r="CZ237" s="31"/>
      <c r="DA237" s="31"/>
      <c r="DB237" s="31"/>
      <c r="DC237" s="31"/>
      <c r="DD237" s="31"/>
      <c r="DE237" s="31"/>
      <c r="DF237" s="31"/>
      <c r="DG237" s="31"/>
      <c r="DH237" s="31"/>
      <c r="DI237" s="31"/>
      <c r="DJ237" s="31"/>
      <c r="DK237" s="31"/>
      <c r="DL237" s="31"/>
      <c r="DM237" s="31"/>
      <c r="DN237" s="31"/>
      <c r="DO237" s="31"/>
      <c r="DP237" s="31"/>
      <c r="DQ237" s="31"/>
      <c r="DR237" s="31"/>
      <c r="DS237" s="31"/>
      <c r="DT237" s="31"/>
      <c r="DU237" s="31"/>
      <c r="DV237" s="31"/>
      <c r="DW237" s="31"/>
      <c r="DX237" s="31"/>
      <c r="DY237" s="31"/>
      <c r="DZ237" s="31"/>
      <c r="EA237" s="31"/>
      <c r="EB237" s="31"/>
      <c r="EC237" s="31"/>
      <c r="ED237" s="31"/>
      <c r="EE237" s="31"/>
      <c r="EF237" s="31"/>
      <c r="EG237" s="31"/>
      <c r="EH237" s="31"/>
      <c r="EI237" s="31"/>
      <c r="EJ237" s="31"/>
      <c r="EK237" s="31"/>
      <c r="EL237" s="31"/>
      <c r="EM237" s="31"/>
      <c r="EN237" s="31"/>
      <c r="EO237" s="31"/>
      <c r="EP237" s="31"/>
      <c r="EQ237" s="31"/>
      <c r="ER237" s="31"/>
      <c r="ES237" s="31"/>
      <c r="ET237" s="31"/>
      <c r="EU237" s="31"/>
      <c r="EV237" s="31"/>
      <c r="EW237" s="31"/>
      <c r="EX237" s="31"/>
      <c r="EY237" s="31"/>
      <c r="EZ237" s="31"/>
      <c r="FA237" s="31"/>
      <c r="FB237" s="31"/>
      <c r="FC237" s="31"/>
      <c r="FD237" s="31"/>
      <c r="FE237" s="31"/>
      <c r="FF237" s="31"/>
      <c r="FG237" s="31"/>
      <c r="FH237" s="31"/>
      <c r="FI237" s="31"/>
      <c r="FJ237" s="31"/>
      <c r="FK237" s="31"/>
      <c r="FL237" s="31"/>
      <c r="FM237" s="31"/>
      <c r="FN237" s="31"/>
      <c r="FO237" s="31"/>
      <c r="FP237" s="31"/>
      <c r="FQ237" s="31"/>
      <c r="FR237" s="31"/>
      <c r="FS237" s="31"/>
      <c r="FT237" s="31"/>
      <c r="FU237" s="31"/>
      <c r="FV237" s="31"/>
      <c r="FW237" s="31"/>
      <c r="FX237" s="31"/>
      <c r="FY237" s="31"/>
      <c r="FZ237" s="31"/>
      <c r="GA237" s="31"/>
      <c r="GB237" s="31"/>
      <c r="GC237" s="31"/>
      <c r="GD237" s="31"/>
      <c r="GE237" s="31"/>
      <c r="GF237" s="31"/>
      <c r="GG237" s="31"/>
      <c r="GH237" s="31"/>
      <c r="GI237" s="31"/>
      <c r="GJ237" s="31"/>
      <c r="GK237" s="31"/>
      <c r="GL237" s="31"/>
      <c r="GM237" s="31"/>
      <c r="GN237" s="31"/>
      <c r="GO237" s="31"/>
      <c r="GP237" s="31"/>
      <c r="GQ237" s="31"/>
      <c r="GR237" s="31"/>
      <c r="GS237" s="31"/>
      <c r="GT237" s="31"/>
      <c r="GU237" s="31"/>
      <c r="GV237" s="31"/>
      <c r="GW237" s="31"/>
      <c r="GX237" s="31"/>
      <c r="GY237" s="31"/>
      <c r="GZ237" s="31"/>
      <c r="HA237" s="31"/>
      <c r="HB237" s="31"/>
      <c r="HC237" s="31"/>
      <c r="HD237" s="31"/>
      <c r="HE237" s="31"/>
      <c r="HF237" s="31"/>
      <c r="HG237" s="31"/>
      <c r="HH237" s="31"/>
      <c r="HI237" s="31"/>
      <c r="HJ237" s="31"/>
      <c r="HK237" s="31"/>
      <c r="HL237" s="31"/>
      <c r="HM237" s="31"/>
      <c r="HN237" s="31"/>
      <c r="HO237" s="31"/>
      <c r="HP237" s="31"/>
      <c r="HQ237" s="31"/>
      <c r="HR237" s="31"/>
      <c r="HS237" s="31"/>
      <c r="HT237" s="31"/>
      <c r="HU237" s="31"/>
      <c r="HV237" s="31"/>
      <c r="HW237" s="31"/>
      <c r="HX237" s="31"/>
      <c r="HY237" s="31"/>
      <c r="HZ237" s="31"/>
      <c r="IA237" s="31"/>
      <c r="IB237" s="31"/>
      <c r="IC237" s="31"/>
      <c r="ID237" s="31"/>
      <c r="IE237" s="31"/>
      <c r="IF237" s="31"/>
      <c r="IG237" s="31"/>
      <c r="IH237" s="31"/>
      <c r="II237" s="31"/>
      <c r="IJ237" s="31"/>
      <c r="IK237" s="31"/>
      <c r="IL237" s="31"/>
      <c r="IM237" s="31"/>
      <c r="IN237" s="31"/>
      <c r="IO237" s="31"/>
      <c r="IP237" s="31"/>
      <c r="IQ237" s="31"/>
      <c r="IR237" s="31"/>
      <c r="IS237" s="42"/>
      <c r="IT237" s="42"/>
      <c r="IU237" s="42"/>
    </row>
    <row r="238" spans="1:255" ht="13.5" customHeight="1" x14ac:dyDescent="0.2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c r="CO238" s="31"/>
      <c r="CP238" s="31"/>
      <c r="CQ238" s="31"/>
      <c r="CR238" s="31"/>
      <c r="CS238" s="31"/>
      <c r="CT238" s="31"/>
      <c r="CU238" s="31"/>
      <c r="CV238" s="31"/>
      <c r="CW238" s="31"/>
      <c r="CX238" s="31"/>
      <c r="CY238" s="31"/>
      <c r="CZ238" s="31"/>
      <c r="DA238" s="31"/>
      <c r="DB238" s="31"/>
      <c r="DC238" s="31"/>
      <c r="DD238" s="31"/>
      <c r="DE238" s="31"/>
      <c r="DF238" s="31"/>
      <c r="DG238" s="31"/>
      <c r="DH238" s="31"/>
      <c r="DI238" s="31"/>
      <c r="DJ238" s="31"/>
      <c r="DK238" s="31"/>
      <c r="DL238" s="31"/>
      <c r="DM238" s="31"/>
      <c r="DN238" s="31"/>
      <c r="DO238" s="31"/>
      <c r="DP238" s="31"/>
      <c r="DQ238" s="31"/>
      <c r="DR238" s="31"/>
      <c r="DS238" s="31"/>
      <c r="DT238" s="31"/>
      <c r="DU238" s="31"/>
      <c r="DV238" s="31"/>
      <c r="DW238" s="31"/>
      <c r="DX238" s="31"/>
      <c r="DY238" s="31"/>
      <c r="DZ238" s="31"/>
      <c r="EA238" s="31"/>
      <c r="EB238" s="31"/>
      <c r="EC238" s="31"/>
      <c r="ED238" s="31"/>
      <c r="EE238" s="31"/>
      <c r="EF238" s="31"/>
      <c r="EG238" s="31"/>
      <c r="EH238" s="31"/>
      <c r="EI238" s="31"/>
      <c r="EJ238" s="31"/>
      <c r="EK238" s="31"/>
      <c r="EL238" s="31"/>
      <c r="EM238" s="31"/>
      <c r="EN238" s="31"/>
      <c r="EO238" s="31"/>
      <c r="EP238" s="31"/>
      <c r="EQ238" s="31"/>
      <c r="ER238" s="31"/>
      <c r="ES238" s="31"/>
      <c r="ET238" s="31"/>
      <c r="EU238" s="31"/>
      <c r="EV238" s="31"/>
      <c r="EW238" s="31"/>
      <c r="EX238" s="31"/>
      <c r="EY238" s="31"/>
      <c r="EZ238" s="31"/>
      <c r="FA238" s="31"/>
      <c r="FB238" s="31"/>
      <c r="FC238" s="31"/>
      <c r="FD238" s="31"/>
      <c r="FE238" s="31"/>
      <c r="FF238" s="31"/>
      <c r="FG238" s="31"/>
      <c r="FH238" s="31"/>
      <c r="FI238" s="31"/>
      <c r="FJ238" s="31"/>
      <c r="FK238" s="31"/>
      <c r="FL238" s="31"/>
      <c r="FM238" s="31"/>
      <c r="FN238" s="31"/>
      <c r="FO238" s="31"/>
      <c r="FP238" s="31"/>
      <c r="FQ238" s="31"/>
      <c r="FR238" s="31"/>
      <c r="FS238" s="31"/>
      <c r="FT238" s="31"/>
      <c r="FU238" s="31"/>
      <c r="FV238" s="31"/>
      <c r="FW238" s="31"/>
      <c r="FX238" s="31"/>
      <c r="FY238" s="31"/>
      <c r="FZ238" s="31"/>
      <c r="GA238" s="31"/>
      <c r="GB238" s="31"/>
      <c r="GC238" s="31"/>
      <c r="GD238" s="31"/>
      <c r="GE238" s="31"/>
      <c r="GF238" s="31"/>
      <c r="GG238" s="31"/>
      <c r="GH238" s="31"/>
      <c r="GI238" s="31"/>
      <c r="GJ238" s="31"/>
      <c r="GK238" s="31"/>
      <c r="GL238" s="31"/>
      <c r="GM238" s="31"/>
      <c r="GN238" s="31"/>
      <c r="GO238" s="31"/>
      <c r="GP238" s="31"/>
      <c r="GQ238" s="31"/>
      <c r="GR238" s="31"/>
      <c r="GS238" s="31"/>
      <c r="GT238" s="31"/>
      <c r="GU238" s="31"/>
      <c r="GV238" s="31"/>
      <c r="GW238" s="31"/>
      <c r="GX238" s="31"/>
      <c r="GY238" s="31"/>
      <c r="GZ238" s="31"/>
      <c r="HA238" s="31"/>
      <c r="HB238" s="31"/>
      <c r="HC238" s="31"/>
      <c r="HD238" s="31"/>
      <c r="HE238" s="31"/>
      <c r="HF238" s="31"/>
      <c r="HG238" s="31"/>
      <c r="HH238" s="31"/>
      <c r="HI238" s="31"/>
      <c r="HJ238" s="31"/>
      <c r="HK238" s="31"/>
      <c r="HL238" s="31"/>
      <c r="HM238" s="31"/>
      <c r="HN238" s="31"/>
      <c r="HO238" s="31"/>
      <c r="HP238" s="31"/>
      <c r="HQ238" s="31"/>
      <c r="HR238" s="31"/>
      <c r="HS238" s="31"/>
      <c r="HT238" s="31"/>
      <c r="HU238" s="31"/>
      <c r="HV238" s="31"/>
      <c r="HW238" s="31"/>
      <c r="HX238" s="31"/>
      <c r="HY238" s="31"/>
      <c r="HZ238" s="31"/>
      <c r="IA238" s="31"/>
      <c r="IB238" s="31"/>
      <c r="IC238" s="31"/>
      <c r="ID238" s="31"/>
      <c r="IE238" s="31"/>
      <c r="IF238" s="31"/>
      <c r="IG238" s="31"/>
      <c r="IH238" s="31"/>
      <c r="II238" s="31"/>
      <c r="IJ238" s="31"/>
      <c r="IK238" s="31"/>
      <c r="IL238" s="31"/>
      <c r="IM238" s="31"/>
      <c r="IN238" s="31"/>
      <c r="IO238" s="31"/>
      <c r="IP238" s="31"/>
      <c r="IQ238" s="31"/>
      <c r="IR238" s="31"/>
      <c r="IS238" s="42"/>
      <c r="IT238" s="42"/>
      <c r="IU238" s="42"/>
    </row>
    <row r="239" spans="1:255" ht="13.5" customHeight="1" x14ac:dyDescent="0.2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c r="CJ239" s="31"/>
      <c r="CK239" s="31"/>
      <c r="CL239" s="31"/>
      <c r="CM239" s="31"/>
      <c r="CN239" s="31"/>
      <c r="CO239" s="31"/>
      <c r="CP239" s="31"/>
      <c r="CQ239" s="31"/>
      <c r="CR239" s="31"/>
      <c r="CS239" s="31"/>
      <c r="CT239" s="31"/>
      <c r="CU239" s="31"/>
      <c r="CV239" s="31"/>
      <c r="CW239" s="31"/>
      <c r="CX239" s="31"/>
      <c r="CY239" s="31"/>
      <c r="CZ239" s="31"/>
      <c r="DA239" s="31"/>
      <c r="DB239" s="31"/>
      <c r="DC239" s="31"/>
      <c r="DD239" s="31"/>
      <c r="DE239" s="31"/>
      <c r="DF239" s="31"/>
      <c r="DG239" s="31"/>
      <c r="DH239" s="31"/>
      <c r="DI239" s="31"/>
      <c r="DJ239" s="31"/>
      <c r="DK239" s="31"/>
      <c r="DL239" s="31"/>
      <c r="DM239" s="31"/>
      <c r="DN239" s="31"/>
      <c r="DO239" s="31"/>
      <c r="DP239" s="31"/>
      <c r="DQ239" s="31"/>
      <c r="DR239" s="31"/>
      <c r="DS239" s="31"/>
      <c r="DT239" s="31"/>
      <c r="DU239" s="31"/>
      <c r="DV239" s="31"/>
      <c r="DW239" s="31"/>
      <c r="DX239" s="31"/>
      <c r="DY239" s="31"/>
      <c r="DZ239" s="31"/>
      <c r="EA239" s="31"/>
      <c r="EB239" s="31"/>
      <c r="EC239" s="31"/>
      <c r="ED239" s="31"/>
      <c r="EE239" s="31"/>
      <c r="EF239" s="31"/>
      <c r="EG239" s="31"/>
      <c r="EH239" s="31"/>
      <c r="EI239" s="31"/>
      <c r="EJ239" s="31"/>
      <c r="EK239" s="31"/>
      <c r="EL239" s="31"/>
      <c r="EM239" s="31"/>
      <c r="EN239" s="31"/>
      <c r="EO239" s="31"/>
      <c r="EP239" s="31"/>
      <c r="EQ239" s="31"/>
      <c r="ER239" s="31"/>
      <c r="ES239" s="31"/>
      <c r="ET239" s="31"/>
      <c r="EU239" s="31"/>
      <c r="EV239" s="31"/>
      <c r="EW239" s="31"/>
      <c r="EX239" s="31"/>
      <c r="EY239" s="31"/>
      <c r="EZ239" s="31"/>
      <c r="FA239" s="31"/>
      <c r="FB239" s="31"/>
      <c r="FC239" s="31"/>
      <c r="FD239" s="31"/>
      <c r="FE239" s="31"/>
      <c r="FF239" s="31"/>
      <c r="FG239" s="31"/>
      <c r="FH239" s="31"/>
      <c r="FI239" s="31"/>
      <c r="FJ239" s="31"/>
      <c r="FK239" s="31"/>
      <c r="FL239" s="31"/>
      <c r="FM239" s="31"/>
      <c r="FN239" s="31"/>
      <c r="FO239" s="31"/>
      <c r="FP239" s="31"/>
      <c r="FQ239" s="31"/>
      <c r="FR239" s="31"/>
      <c r="FS239" s="31"/>
      <c r="FT239" s="31"/>
      <c r="FU239" s="31"/>
      <c r="FV239" s="31"/>
      <c r="FW239" s="31"/>
      <c r="FX239" s="31"/>
      <c r="FY239" s="31"/>
      <c r="FZ239" s="31"/>
      <c r="GA239" s="31"/>
      <c r="GB239" s="31"/>
      <c r="GC239" s="31"/>
      <c r="GD239" s="31"/>
      <c r="GE239" s="31"/>
      <c r="GF239" s="31"/>
      <c r="GG239" s="31"/>
      <c r="GH239" s="31"/>
      <c r="GI239" s="31"/>
      <c r="GJ239" s="31"/>
      <c r="GK239" s="31"/>
      <c r="GL239" s="31"/>
      <c r="GM239" s="31"/>
      <c r="GN239" s="31"/>
      <c r="GO239" s="31"/>
      <c r="GP239" s="31"/>
      <c r="GQ239" s="31"/>
      <c r="GR239" s="31"/>
      <c r="GS239" s="31"/>
      <c r="GT239" s="31"/>
      <c r="GU239" s="31"/>
      <c r="GV239" s="31"/>
      <c r="GW239" s="31"/>
      <c r="GX239" s="31"/>
      <c r="GY239" s="31"/>
      <c r="GZ239" s="31"/>
      <c r="HA239" s="31"/>
      <c r="HB239" s="31"/>
      <c r="HC239" s="31"/>
      <c r="HD239" s="31"/>
      <c r="HE239" s="31"/>
      <c r="HF239" s="31"/>
      <c r="HG239" s="31"/>
      <c r="HH239" s="31"/>
      <c r="HI239" s="31"/>
      <c r="HJ239" s="31"/>
      <c r="HK239" s="31"/>
      <c r="HL239" s="31"/>
      <c r="HM239" s="31"/>
      <c r="HN239" s="31"/>
      <c r="HO239" s="31"/>
      <c r="HP239" s="31"/>
      <c r="HQ239" s="31"/>
      <c r="HR239" s="31"/>
      <c r="HS239" s="31"/>
      <c r="HT239" s="31"/>
      <c r="HU239" s="31"/>
      <c r="HV239" s="31"/>
      <c r="HW239" s="31"/>
      <c r="HX239" s="31"/>
      <c r="HY239" s="31"/>
      <c r="HZ239" s="31"/>
      <c r="IA239" s="31"/>
      <c r="IB239" s="31"/>
      <c r="IC239" s="31"/>
      <c r="ID239" s="31"/>
      <c r="IE239" s="31"/>
      <c r="IF239" s="31"/>
      <c r="IG239" s="31"/>
      <c r="IH239" s="31"/>
      <c r="II239" s="31"/>
      <c r="IJ239" s="31"/>
      <c r="IK239" s="31"/>
      <c r="IL239" s="31"/>
      <c r="IM239" s="31"/>
      <c r="IN239" s="31"/>
      <c r="IO239" s="31"/>
      <c r="IP239" s="31"/>
      <c r="IQ239" s="31"/>
      <c r="IR239" s="31"/>
      <c r="IS239" s="42"/>
      <c r="IT239" s="42"/>
      <c r="IU239" s="42"/>
    </row>
    <row r="240" spans="1:255" ht="13.5" customHeight="1" x14ac:dyDescent="0.2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c r="CO240" s="31"/>
      <c r="CP240" s="31"/>
      <c r="CQ240" s="31"/>
      <c r="CR240" s="31"/>
      <c r="CS240" s="31"/>
      <c r="CT240" s="31"/>
      <c r="CU240" s="31"/>
      <c r="CV240" s="31"/>
      <c r="CW240" s="31"/>
      <c r="CX240" s="31"/>
      <c r="CY240" s="31"/>
      <c r="CZ240" s="31"/>
      <c r="DA240" s="31"/>
      <c r="DB240" s="31"/>
      <c r="DC240" s="31"/>
      <c r="DD240" s="31"/>
      <c r="DE240" s="31"/>
      <c r="DF240" s="31"/>
      <c r="DG240" s="31"/>
      <c r="DH240" s="31"/>
      <c r="DI240" s="31"/>
      <c r="DJ240" s="31"/>
      <c r="DK240" s="31"/>
      <c r="DL240" s="31"/>
      <c r="DM240" s="31"/>
      <c r="DN240" s="31"/>
      <c r="DO240" s="31"/>
      <c r="DP240" s="31"/>
      <c r="DQ240" s="31"/>
      <c r="DR240" s="31"/>
      <c r="DS240" s="31"/>
      <c r="DT240" s="31"/>
      <c r="DU240" s="31"/>
      <c r="DV240" s="31"/>
      <c r="DW240" s="31"/>
      <c r="DX240" s="31"/>
      <c r="DY240" s="31"/>
      <c r="DZ240" s="31"/>
      <c r="EA240" s="31"/>
      <c r="EB240" s="31"/>
      <c r="EC240" s="31"/>
      <c r="ED240" s="31"/>
      <c r="EE240" s="31"/>
      <c r="EF240" s="31"/>
      <c r="EG240" s="31"/>
      <c r="EH240" s="31"/>
      <c r="EI240" s="31"/>
      <c r="EJ240" s="31"/>
      <c r="EK240" s="31"/>
      <c r="EL240" s="31"/>
      <c r="EM240" s="31"/>
      <c r="EN240" s="31"/>
      <c r="EO240" s="31"/>
      <c r="EP240" s="31"/>
      <c r="EQ240" s="31"/>
      <c r="ER240" s="31"/>
      <c r="ES240" s="31"/>
      <c r="ET240" s="31"/>
      <c r="EU240" s="31"/>
      <c r="EV240" s="31"/>
      <c r="EW240" s="31"/>
      <c r="EX240" s="31"/>
      <c r="EY240" s="31"/>
      <c r="EZ240" s="31"/>
      <c r="FA240" s="31"/>
      <c r="FB240" s="31"/>
      <c r="FC240" s="31"/>
      <c r="FD240" s="31"/>
      <c r="FE240" s="31"/>
      <c r="FF240" s="31"/>
      <c r="FG240" s="31"/>
      <c r="FH240" s="31"/>
      <c r="FI240" s="31"/>
      <c r="FJ240" s="31"/>
      <c r="FK240" s="31"/>
      <c r="FL240" s="31"/>
      <c r="FM240" s="31"/>
      <c r="FN240" s="31"/>
      <c r="FO240" s="31"/>
      <c r="FP240" s="31"/>
      <c r="FQ240" s="31"/>
      <c r="FR240" s="31"/>
      <c r="FS240" s="31"/>
      <c r="FT240" s="31"/>
      <c r="FU240" s="31"/>
      <c r="FV240" s="31"/>
      <c r="FW240" s="31"/>
      <c r="FX240" s="31"/>
      <c r="FY240" s="31"/>
      <c r="FZ240" s="31"/>
      <c r="GA240" s="31"/>
      <c r="GB240" s="31"/>
      <c r="GC240" s="31"/>
      <c r="GD240" s="31"/>
      <c r="GE240" s="31"/>
      <c r="GF240" s="31"/>
      <c r="GG240" s="31"/>
      <c r="GH240" s="31"/>
      <c r="GI240" s="31"/>
      <c r="GJ240" s="31"/>
      <c r="GK240" s="31"/>
      <c r="GL240" s="31"/>
      <c r="GM240" s="31"/>
      <c r="GN240" s="31"/>
      <c r="GO240" s="31"/>
      <c r="GP240" s="31"/>
      <c r="GQ240" s="31"/>
      <c r="GR240" s="31"/>
      <c r="GS240" s="31"/>
      <c r="GT240" s="31"/>
      <c r="GU240" s="31"/>
      <c r="GV240" s="31"/>
      <c r="GW240" s="31"/>
      <c r="GX240" s="31"/>
      <c r="GY240" s="31"/>
      <c r="GZ240" s="31"/>
      <c r="HA240" s="31"/>
      <c r="HB240" s="31"/>
      <c r="HC240" s="31"/>
      <c r="HD240" s="31"/>
      <c r="HE240" s="31"/>
      <c r="HF240" s="31"/>
      <c r="HG240" s="31"/>
      <c r="HH240" s="31"/>
      <c r="HI240" s="31"/>
      <c r="HJ240" s="31"/>
      <c r="HK240" s="31"/>
      <c r="HL240" s="31"/>
      <c r="HM240" s="31"/>
      <c r="HN240" s="31"/>
      <c r="HO240" s="31"/>
      <c r="HP240" s="31"/>
      <c r="HQ240" s="31"/>
      <c r="HR240" s="31"/>
      <c r="HS240" s="31"/>
      <c r="HT240" s="31"/>
      <c r="HU240" s="31"/>
      <c r="HV240" s="31"/>
      <c r="HW240" s="31"/>
      <c r="HX240" s="31"/>
      <c r="HY240" s="31"/>
      <c r="HZ240" s="31"/>
      <c r="IA240" s="31"/>
      <c r="IB240" s="31"/>
      <c r="IC240" s="31"/>
      <c r="ID240" s="31"/>
      <c r="IE240" s="31"/>
      <c r="IF240" s="31"/>
      <c r="IG240" s="31"/>
      <c r="IH240" s="31"/>
      <c r="II240" s="31"/>
      <c r="IJ240" s="31"/>
      <c r="IK240" s="31"/>
      <c r="IL240" s="31"/>
      <c r="IM240" s="31"/>
      <c r="IN240" s="31"/>
      <c r="IO240" s="31"/>
      <c r="IP240" s="31"/>
      <c r="IQ240" s="31"/>
      <c r="IR240" s="31"/>
      <c r="IS240" s="42"/>
      <c r="IT240" s="42"/>
      <c r="IU240" s="42"/>
    </row>
    <row r="241" spans="1:255" ht="13.5" customHeight="1" x14ac:dyDescent="0.2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c r="CT241" s="31"/>
      <c r="CU241" s="31"/>
      <c r="CV241" s="31"/>
      <c r="CW241" s="31"/>
      <c r="CX241" s="31"/>
      <c r="CY241" s="31"/>
      <c r="CZ241" s="31"/>
      <c r="DA241" s="31"/>
      <c r="DB241" s="31"/>
      <c r="DC241" s="31"/>
      <c r="DD241" s="31"/>
      <c r="DE241" s="31"/>
      <c r="DF241" s="31"/>
      <c r="DG241" s="31"/>
      <c r="DH241" s="31"/>
      <c r="DI241" s="31"/>
      <c r="DJ241" s="31"/>
      <c r="DK241" s="31"/>
      <c r="DL241" s="31"/>
      <c r="DM241" s="31"/>
      <c r="DN241" s="31"/>
      <c r="DO241" s="31"/>
      <c r="DP241" s="31"/>
      <c r="DQ241" s="31"/>
      <c r="DR241" s="31"/>
      <c r="DS241" s="31"/>
      <c r="DT241" s="31"/>
      <c r="DU241" s="31"/>
      <c r="DV241" s="31"/>
      <c r="DW241" s="31"/>
      <c r="DX241" s="31"/>
      <c r="DY241" s="31"/>
      <c r="DZ241" s="31"/>
      <c r="EA241" s="31"/>
      <c r="EB241" s="31"/>
      <c r="EC241" s="31"/>
      <c r="ED241" s="31"/>
      <c r="EE241" s="31"/>
      <c r="EF241" s="31"/>
      <c r="EG241" s="31"/>
      <c r="EH241" s="31"/>
      <c r="EI241" s="31"/>
      <c r="EJ241" s="31"/>
      <c r="EK241" s="31"/>
      <c r="EL241" s="31"/>
      <c r="EM241" s="31"/>
      <c r="EN241" s="31"/>
      <c r="EO241" s="31"/>
      <c r="EP241" s="31"/>
      <c r="EQ241" s="31"/>
      <c r="ER241" s="31"/>
      <c r="ES241" s="31"/>
      <c r="ET241" s="31"/>
      <c r="EU241" s="31"/>
      <c r="EV241" s="31"/>
      <c r="EW241" s="31"/>
      <c r="EX241" s="31"/>
      <c r="EY241" s="31"/>
      <c r="EZ241" s="31"/>
      <c r="FA241" s="31"/>
      <c r="FB241" s="31"/>
      <c r="FC241" s="31"/>
      <c r="FD241" s="31"/>
      <c r="FE241" s="31"/>
      <c r="FF241" s="31"/>
      <c r="FG241" s="31"/>
      <c r="FH241" s="31"/>
      <c r="FI241" s="31"/>
      <c r="FJ241" s="31"/>
      <c r="FK241" s="31"/>
      <c r="FL241" s="31"/>
      <c r="FM241" s="31"/>
      <c r="FN241" s="31"/>
      <c r="FO241" s="31"/>
      <c r="FP241" s="31"/>
      <c r="FQ241" s="31"/>
      <c r="FR241" s="31"/>
      <c r="FS241" s="31"/>
      <c r="FT241" s="31"/>
      <c r="FU241" s="31"/>
      <c r="FV241" s="31"/>
      <c r="FW241" s="31"/>
      <c r="FX241" s="31"/>
      <c r="FY241" s="31"/>
      <c r="FZ241" s="31"/>
      <c r="GA241" s="31"/>
      <c r="GB241" s="31"/>
      <c r="GC241" s="31"/>
      <c r="GD241" s="31"/>
      <c r="GE241" s="31"/>
      <c r="GF241" s="31"/>
      <c r="GG241" s="31"/>
      <c r="GH241" s="31"/>
      <c r="GI241" s="31"/>
      <c r="GJ241" s="31"/>
      <c r="GK241" s="31"/>
      <c r="GL241" s="31"/>
      <c r="GM241" s="31"/>
      <c r="GN241" s="31"/>
      <c r="GO241" s="31"/>
      <c r="GP241" s="31"/>
      <c r="GQ241" s="31"/>
      <c r="GR241" s="31"/>
      <c r="GS241" s="31"/>
      <c r="GT241" s="31"/>
      <c r="GU241" s="31"/>
      <c r="GV241" s="31"/>
      <c r="GW241" s="31"/>
      <c r="GX241" s="31"/>
      <c r="GY241" s="31"/>
      <c r="GZ241" s="31"/>
      <c r="HA241" s="31"/>
      <c r="HB241" s="31"/>
      <c r="HC241" s="31"/>
      <c r="HD241" s="31"/>
      <c r="HE241" s="31"/>
      <c r="HF241" s="31"/>
      <c r="HG241" s="31"/>
      <c r="HH241" s="31"/>
      <c r="HI241" s="31"/>
      <c r="HJ241" s="31"/>
      <c r="HK241" s="31"/>
      <c r="HL241" s="31"/>
      <c r="HM241" s="31"/>
      <c r="HN241" s="31"/>
      <c r="HO241" s="31"/>
      <c r="HP241" s="31"/>
      <c r="HQ241" s="31"/>
      <c r="HR241" s="31"/>
      <c r="HS241" s="31"/>
      <c r="HT241" s="31"/>
      <c r="HU241" s="31"/>
      <c r="HV241" s="31"/>
      <c r="HW241" s="31"/>
      <c r="HX241" s="31"/>
      <c r="HY241" s="31"/>
      <c r="HZ241" s="31"/>
      <c r="IA241" s="31"/>
      <c r="IB241" s="31"/>
      <c r="IC241" s="31"/>
      <c r="ID241" s="31"/>
      <c r="IE241" s="31"/>
      <c r="IF241" s="31"/>
      <c r="IG241" s="31"/>
      <c r="IH241" s="31"/>
      <c r="II241" s="31"/>
      <c r="IJ241" s="31"/>
      <c r="IK241" s="31"/>
      <c r="IL241" s="31"/>
      <c r="IM241" s="31"/>
      <c r="IN241" s="31"/>
      <c r="IO241" s="31"/>
      <c r="IP241" s="31"/>
      <c r="IQ241" s="31"/>
      <c r="IR241" s="31"/>
      <c r="IS241" s="42"/>
      <c r="IT241" s="42"/>
      <c r="IU241" s="42"/>
    </row>
    <row r="242" spans="1:255" ht="13.5" customHeight="1" x14ac:dyDescent="0.2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c r="CO242" s="31"/>
      <c r="CP242" s="31"/>
      <c r="CQ242" s="31"/>
      <c r="CR242" s="31"/>
      <c r="CS242" s="31"/>
      <c r="CT242" s="31"/>
      <c r="CU242" s="31"/>
      <c r="CV242" s="31"/>
      <c r="CW242" s="31"/>
      <c r="CX242" s="31"/>
      <c r="CY242" s="31"/>
      <c r="CZ242" s="31"/>
      <c r="DA242" s="31"/>
      <c r="DB242" s="31"/>
      <c r="DC242" s="31"/>
      <c r="DD242" s="31"/>
      <c r="DE242" s="31"/>
      <c r="DF242" s="31"/>
      <c r="DG242" s="31"/>
      <c r="DH242" s="31"/>
      <c r="DI242" s="31"/>
      <c r="DJ242" s="31"/>
      <c r="DK242" s="31"/>
      <c r="DL242" s="31"/>
      <c r="DM242" s="31"/>
      <c r="DN242" s="31"/>
      <c r="DO242" s="31"/>
      <c r="DP242" s="31"/>
      <c r="DQ242" s="31"/>
      <c r="DR242" s="31"/>
      <c r="DS242" s="31"/>
      <c r="DT242" s="31"/>
      <c r="DU242" s="31"/>
      <c r="DV242" s="31"/>
      <c r="DW242" s="31"/>
      <c r="DX242" s="31"/>
      <c r="DY242" s="31"/>
      <c r="DZ242" s="31"/>
      <c r="EA242" s="31"/>
      <c r="EB242" s="31"/>
      <c r="EC242" s="31"/>
      <c r="ED242" s="31"/>
      <c r="EE242" s="31"/>
      <c r="EF242" s="31"/>
      <c r="EG242" s="31"/>
      <c r="EH242" s="31"/>
      <c r="EI242" s="31"/>
      <c r="EJ242" s="31"/>
      <c r="EK242" s="31"/>
      <c r="EL242" s="31"/>
      <c r="EM242" s="31"/>
      <c r="EN242" s="31"/>
      <c r="EO242" s="31"/>
      <c r="EP242" s="31"/>
      <c r="EQ242" s="31"/>
      <c r="ER242" s="31"/>
      <c r="ES242" s="31"/>
      <c r="ET242" s="31"/>
      <c r="EU242" s="31"/>
      <c r="EV242" s="31"/>
      <c r="EW242" s="31"/>
      <c r="EX242" s="31"/>
      <c r="EY242" s="31"/>
      <c r="EZ242" s="31"/>
      <c r="FA242" s="31"/>
      <c r="FB242" s="31"/>
      <c r="FC242" s="31"/>
      <c r="FD242" s="31"/>
      <c r="FE242" s="31"/>
      <c r="FF242" s="31"/>
      <c r="FG242" s="31"/>
      <c r="FH242" s="31"/>
      <c r="FI242" s="31"/>
      <c r="FJ242" s="31"/>
      <c r="FK242" s="31"/>
      <c r="FL242" s="31"/>
      <c r="FM242" s="31"/>
      <c r="FN242" s="31"/>
      <c r="FO242" s="31"/>
      <c r="FP242" s="31"/>
      <c r="FQ242" s="31"/>
      <c r="FR242" s="31"/>
      <c r="FS242" s="31"/>
      <c r="FT242" s="31"/>
      <c r="FU242" s="31"/>
      <c r="FV242" s="31"/>
      <c r="FW242" s="31"/>
      <c r="FX242" s="31"/>
      <c r="FY242" s="31"/>
      <c r="FZ242" s="31"/>
      <c r="GA242" s="31"/>
      <c r="GB242" s="31"/>
      <c r="GC242" s="31"/>
      <c r="GD242" s="31"/>
      <c r="GE242" s="31"/>
      <c r="GF242" s="31"/>
      <c r="GG242" s="31"/>
      <c r="GH242" s="31"/>
      <c r="GI242" s="31"/>
      <c r="GJ242" s="31"/>
      <c r="GK242" s="31"/>
      <c r="GL242" s="31"/>
      <c r="GM242" s="31"/>
      <c r="GN242" s="31"/>
      <c r="GO242" s="31"/>
      <c r="GP242" s="31"/>
      <c r="GQ242" s="31"/>
      <c r="GR242" s="31"/>
      <c r="GS242" s="31"/>
      <c r="GT242" s="31"/>
      <c r="GU242" s="31"/>
      <c r="GV242" s="31"/>
      <c r="GW242" s="31"/>
      <c r="GX242" s="31"/>
      <c r="GY242" s="31"/>
      <c r="GZ242" s="31"/>
      <c r="HA242" s="31"/>
      <c r="HB242" s="31"/>
      <c r="HC242" s="31"/>
      <c r="HD242" s="31"/>
      <c r="HE242" s="31"/>
      <c r="HF242" s="31"/>
      <c r="HG242" s="31"/>
      <c r="HH242" s="31"/>
      <c r="HI242" s="31"/>
      <c r="HJ242" s="31"/>
      <c r="HK242" s="31"/>
      <c r="HL242" s="31"/>
      <c r="HM242" s="31"/>
      <c r="HN242" s="31"/>
      <c r="HO242" s="31"/>
      <c r="HP242" s="31"/>
      <c r="HQ242" s="31"/>
      <c r="HR242" s="31"/>
      <c r="HS242" s="31"/>
      <c r="HT242" s="31"/>
      <c r="HU242" s="31"/>
      <c r="HV242" s="31"/>
      <c r="HW242" s="31"/>
      <c r="HX242" s="31"/>
      <c r="HY242" s="31"/>
      <c r="HZ242" s="31"/>
      <c r="IA242" s="31"/>
      <c r="IB242" s="31"/>
      <c r="IC242" s="31"/>
      <c r="ID242" s="31"/>
      <c r="IE242" s="31"/>
      <c r="IF242" s="31"/>
      <c r="IG242" s="31"/>
      <c r="IH242" s="31"/>
      <c r="II242" s="31"/>
      <c r="IJ242" s="31"/>
      <c r="IK242" s="31"/>
      <c r="IL242" s="31"/>
      <c r="IM242" s="31"/>
      <c r="IN242" s="31"/>
      <c r="IO242" s="31"/>
      <c r="IP242" s="31"/>
      <c r="IQ242" s="31"/>
      <c r="IR242" s="31"/>
      <c r="IS242" s="42"/>
      <c r="IT242" s="42"/>
      <c r="IU242" s="42"/>
    </row>
    <row r="243" spans="1:255" ht="13.5" customHeight="1" x14ac:dyDescent="0.2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c r="CT243" s="31"/>
      <c r="CU243" s="31"/>
      <c r="CV243" s="31"/>
      <c r="CW243" s="31"/>
      <c r="CX243" s="31"/>
      <c r="CY243" s="31"/>
      <c r="CZ243" s="31"/>
      <c r="DA243" s="31"/>
      <c r="DB243" s="31"/>
      <c r="DC243" s="31"/>
      <c r="DD243" s="31"/>
      <c r="DE243" s="31"/>
      <c r="DF243" s="31"/>
      <c r="DG243" s="31"/>
      <c r="DH243" s="31"/>
      <c r="DI243" s="31"/>
      <c r="DJ243" s="31"/>
      <c r="DK243" s="31"/>
      <c r="DL243" s="31"/>
      <c r="DM243" s="31"/>
      <c r="DN243" s="31"/>
      <c r="DO243" s="31"/>
      <c r="DP243" s="31"/>
      <c r="DQ243" s="31"/>
      <c r="DR243" s="31"/>
      <c r="DS243" s="31"/>
      <c r="DT243" s="31"/>
      <c r="DU243" s="31"/>
      <c r="DV243" s="31"/>
      <c r="DW243" s="31"/>
      <c r="DX243" s="31"/>
      <c r="DY243" s="31"/>
      <c r="DZ243" s="31"/>
      <c r="EA243" s="31"/>
      <c r="EB243" s="31"/>
      <c r="EC243" s="31"/>
      <c r="ED243" s="31"/>
      <c r="EE243" s="31"/>
      <c r="EF243" s="31"/>
      <c r="EG243" s="31"/>
      <c r="EH243" s="31"/>
      <c r="EI243" s="31"/>
      <c r="EJ243" s="31"/>
      <c r="EK243" s="31"/>
      <c r="EL243" s="31"/>
      <c r="EM243" s="31"/>
      <c r="EN243" s="31"/>
      <c r="EO243" s="31"/>
      <c r="EP243" s="31"/>
      <c r="EQ243" s="31"/>
      <c r="ER243" s="31"/>
      <c r="ES243" s="31"/>
      <c r="ET243" s="31"/>
      <c r="EU243" s="31"/>
      <c r="EV243" s="31"/>
      <c r="EW243" s="31"/>
      <c r="EX243" s="31"/>
      <c r="EY243" s="31"/>
      <c r="EZ243" s="31"/>
      <c r="FA243" s="31"/>
      <c r="FB243" s="31"/>
      <c r="FC243" s="31"/>
      <c r="FD243" s="31"/>
      <c r="FE243" s="31"/>
      <c r="FF243" s="31"/>
      <c r="FG243" s="31"/>
      <c r="FH243" s="31"/>
      <c r="FI243" s="31"/>
      <c r="FJ243" s="31"/>
      <c r="FK243" s="31"/>
      <c r="FL243" s="31"/>
      <c r="FM243" s="31"/>
      <c r="FN243" s="31"/>
      <c r="FO243" s="31"/>
      <c r="FP243" s="31"/>
      <c r="FQ243" s="31"/>
      <c r="FR243" s="31"/>
      <c r="FS243" s="31"/>
      <c r="FT243" s="31"/>
      <c r="FU243" s="31"/>
      <c r="FV243" s="31"/>
      <c r="FW243" s="31"/>
      <c r="FX243" s="31"/>
      <c r="FY243" s="31"/>
      <c r="FZ243" s="31"/>
      <c r="GA243" s="31"/>
      <c r="GB243" s="31"/>
      <c r="GC243" s="31"/>
      <c r="GD243" s="31"/>
      <c r="GE243" s="31"/>
      <c r="GF243" s="31"/>
      <c r="GG243" s="31"/>
      <c r="GH243" s="31"/>
      <c r="GI243" s="31"/>
      <c r="GJ243" s="31"/>
      <c r="GK243" s="31"/>
      <c r="GL243" s="31"/>
      <c r="GM243" s="31"/>
      <c r="GN243" s="31"/>
      <c r="GO243" s="31"/>
      <c r="GP243" s="31"/>
      <c r="GQ243" s="31"/>
      <c r="GR243" s="31"/>
      <c r="GS243" s="31"/>
      <c r="GT243" s="31"/>
      <c r="GU243" s="31"/>
      <c r="GV243" s="31"/>
      <c r="GW243" s="31"/>
      <c r="GX243" s="31"/>
      <c r="GY243" s="31"/>
      <c r="GZ243" s="31"/>
      <c r="HA243" s="31"/>
      <c r="HB243" s="31"/>
      <c r="HC243" s="31"/>
      <c r="HD243" s="31"/>
      <c r="HE243" s="31"/>
      <c r="HF243" s="31"/>
      <c r="HG243" s="31"/>
      <c r="HH243" s="31"/>
      <c r="HI243" s="31"/>
      <c r="HJ243" s="31"/>
      <c r="HK243" s="31"/>
      <c r="HL243" s="31"/>
      <c r="HM243" s="31"/>
      <c r="HN243" s="31"/>
      <c r="HO243" s="31"/>
      <c r="HP243" s="31"/>
      <c r="HQ243" s="31"/>
      <c r="HR243" s="31"/>
      <c r="HS243" s="31"/>
      <c r="HT243" s="31"/>
      <c r="HU243" s="31"/>
      <c r="HV243" s="31"/>
      <c r="HW243" s="31"/>
      <c r="HX243" s="31"/>
      <c r="HY243" s="31"/>
      <c r="HZ243" s="31"/>
      <c r="IA243" s="31"/>
      <c r="IB243" s="31"/>
      <c r="IC243" s="31"/>
      <c r="ID243" s="31"/>
      <c r="IE243" s="31"/>
      <c r="IF243" s="31"/>
      <c r="IG243" s="31"/>
      <c r="IH243" s="31"/>
      <c r="II243" s="31"/>
      <c r="IJ243" s="31"/>
      <c r="IK243" s="31"/>
      <c r="IL243" s="31"/>
      <c r="IM243" s="31"/>
      <c r="IN243" s="31"/>
      <c r="IO243" s="31"/>
      <c r="IP243" s="31"/>
      <c r="IQ243" s="31"/>
      <c r="IR243" s="31"/>
      <c r="IS243" s="42"/>
      <c r="IT243" s="42"/>
      <c r="IU243" s="42"/>
    </row>
    <row r="244" spans="1:255" ht="13.5" customHeight="1" x14ac:dyDescent="0.2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c r="CJ244" s="31"/>
      <c r="CK244" s="31"/>
      <c r="CL244" s="31"/>
      <c r="CM244" s="31"/>
      <c r="CN244" s="31"/>
      <c r="CO244" s="31"/>
      <c r="CP244" s="31"/>
      <c r="CQ244" s="31"/>
      <c r="CR244" s="31"/>
      <c r="CS244" s="31"/>
      <c r="CT244" s="31"/>
      <c r="CU244" s="31"/>
      <c r="CV244" s="31"/>
      <c r="CW244" s="31"/>
      <c r="CX244" s="31"/>
      <c r="CY244" s="31"/>
      <c r="CZ244" s="31"/>
      <c r="DA244" s="31"/>
      <c r="DB244" s="31"/>
      <c r="DC244" s="31"/>
      <c r="DD244" s="31"/>
      <c r="DE244" s="31"/>
      <c r="DF244" s="31"/>
      <c r="DG244" s="31"/>
      <c r="DH244" s="31"/>
      <c r="DI244" s="31"/>
      <c r="DJ244" s="31"/>
      <c r="DK244" s="31"/>
      <c r="DL244" s="31"/>
      <c r="DM244" s="31"/>
      <c r="DN244" s="31"/>
      <c r="DO244" s="31"/>
      <c r="DP244" s="31"/>
      <c r="DQ244" s="31"/>
      <c r="DR244" s="31"/>
      <c r="DS244" s="31"/>
      <c r="DT244" s="31"/>
      <c r="DU244" s="31"/>
      <c r="DV244" s="31"/>
      <c r="DW244" s="31"/>
      <c r="DX244" s="31"/>
      <c r="DY244" s="31"/>
      <c r="DZ244" s="31"/>
      <c r="EA244" s="31"/>
      <c r="EB244" s="31"/>
      <c r="EC244" s="31"/>
      <c r="ED244" s="31"/>
      <c r="EE244" s="31"/>
      <c r="EF244" s="31"/>
      <c r="EG244" s="31"/>
      <c r="EH244" s="31"/>
      <c r="EI244" s="31"/>
      <c r="EJ244" s="31"/>
      <c r="EK244" s="31"/>
      <c r="EL244" s="31"/>
      <c r="EM244" s="31"/>
      <c r="EN244" s="31"/>
      <c r="EO244" s="31"/>
      <c r="EP244" s="31"/>
      <c r="EQ244" s="31"/>
      <c r="ER244" s="31"/>
      <c r="ES244" s="31"/>
      <c r="ET244" s="31"/>
      <c r="EU244" s="31"/>
      <c r="EV244" s="31"/>
      <c r="EW244" s="31"/>
      <c r="EX244" s="31"/>
      <c r="EY244" s="31"/>
      <c r="EZ244" s="31"/>
      <c r="FA244" s="31"/>
      <c r="FB244" s="31"/>
      <c r="FC244" s="31"/>
      <c r="FD244" s="31"/>
      <c r="FE244" s="31"/>
      <c r="FF244" s="31"/>
      <c r="FG244" s="31"/>
      <c r="FH244" s="31"/>
      <c r="FI244" s="31"/>
      <c r="FJ244" s="31"/>
      <c r="FK244" s="31"/>
      <c r="FL244" s="31"/>
      <c r="FM244" s="31"/>
      <c r="FN244" s="31"/>
      <c r="FO244" s="31"/>
      <c r="FP244" s="31"/>
      <c r="FQ244" s="31"/>
      <c r="FR244" s="31"/>
      <c r="FS244" s="31"/>
      <c r="FT244" s="31"/>
      <c r="FU244" s="31"/>
      <c r="FV244" s="31"/>
      <c r="FW244" s="31"/>
      <c r="FX244" s="31"/>
      <c r="FY244" s="31"/>
      <c r="FZ244" s="31"/>
      <c r="GA244" s="31"/>
      <c r="GB244" s="31"/>
      <c r="GC244" s="31"/>
      <c r="GD244" s="31"/>
      <c r="GE244" s="31"/>
      <c r="GF244" s="31"/>
      <c r="GG244" s="31"/>
      <c r="GH244" s="31"/>
      <c r="GI244" s="31"/>
      <c r="GJ244" s="31"/>
      <c r="GK244" s="31"/>
      <c r="GL244" s="31"/>
      <c r="GM244" s="31"/>
      <c r="GN244" s="31"/>
      <c r="GO244" s="31"/>
      <c r="GP244" s="31"/>
      <c r="GQ244" s="31"/>
      <c r="GR244" s="31"/>
      <c r="GS244" s="31"/>
      <c r="GT244" s="31"/>
      <c r="GU244" s="31"/>
      <c r="GV244" s="31"/>
      <c r="GW244" s="31"/>
      <c r="GX244" s="31"/>
      <c r="GY244" s="31"/>
      <c r="GZ244" s="31"/>
      <c r="HA244" s="31"/>
      <c r="HB244" s="31"/>
      <c r="HC244" s="31"/>
      <c r="HD244" s="31"/>
      <c r="HE244" s="31"/>
      <c r="HF244" s="31"/>
      <c r="HG244" s="31"/>
      <c r="HH244" s="31"/>
      <c r="HI244" s="31"/>
      <c r="HJ244" s="31"/>
      <c r="HK244" s="31"/>
      <c r="HL244" s="31"/>
      <c r="HM244" s="31"/>
      <c r="HN244" s="31"/>
      <c r="HO244" s="31"/>
      <c r="HP244" s="31"/>
      <c r="HQ244" s="31"/>
      <c r="HR244" s="31"/>
      <c r="HS244" s="31"/>
      <c r="HT244" s="31"/>
      <c r="HU244" s="31"/>
      <c r="HV244" s="31"/>
      <c r="HW244" s="31"/>
      <c r="HX244" s="31"/>
      <c r="HY244" s="31"/>
      <c r="HZ244" s="31"/>
      <c r="IA244" s="31"/>
      <c r="IB244" s="31"/>
      <c r="IC244" s="31"/>
      <c r="ID244" s="31"/>
      <c r="IE244" s="31"/>
      <c r="IF244" s="31"/>
      <c r="IG244" s="31"/>
      <c r="IH244" s="31"/>
      <c r="II244" s="31"/>
      <c r="IJ244" s="31"/>
      <c r="IK244" s="31"/>
      <c r="IL244" s="31"/>
      <c r="IM244" s="31"/>
      <c r="IN244" s="31"/>
      <c r="IO244" s="31"/>
      <c r="IP244" s="31"/>
      <c r="IQ244" s="31"/>
      <c r="IR244" s="31"/>
      <c r="IS244" s="42"/>
      <c r="IT244" s="42"/>
      <c r="IU244" s="42"/>
    </row>
    <row r="245" spans="1:255" ht="13.5" customHeight="1" x14ac:dyDescent="0.2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c r="CT245" s="31"/>
      <c r="CU245" s="31"/>
      <c r="CV245" s="31"/>
      <c r="CW245" s="31"/>
      <c r="CX245" s="31"/>
      <c r="CY245" s="31"/>
      <c r="CZ245" s="31"/>
      <c r="DA245" s="31"/>
      <c r="DB245" s="31"/>
      <c r="DC245" s="31"/>
      <c r="DD245" s="31"/>
      <c r="DE245" s="31"/>
      <c r="DF245" s="31"/>
      <c r="DG245" s="31"/>
      <c r="DH245" s="31"/>
      <c r="DI245" s="31"/>
      <c r="DJ245" s="31"/>
      <c r="DK245" s="31"/>
      <c r="DL245" s="31"/>
      <c r="DM245" s="31"/>
      <c r="DN245" s="31"/>
      <c r="DO245" s="31"/>
      <c r="DP245" s="31"/>
      <c r="DQ245" s="31"/>
      <c r="DR245" s="31"/>
      <c r="DS245" s="31"/>
      <c r="DT245" s="31"/>
      <c r="DU245" s="31"/>
      <c r="DV245" s="31"/>
      <c r="DW245" s="31"/>
      <c r="DX245" s="31"/>
      <c r="DY245" s="31"/>
      <c r="DZ245" s="31"/>
      <c r="EA245" s="31"/>
      <c r="EB245" s="31"/>
      <c r="EC245" s="31"/>
      <c r="ED245" s="31"/>
      <c r="EE245" s="31"/>
      <c r="EF245" s="31"/>
      <c r="EG245" s="31"/>
      <c r="EH245" s="31"/>
      <c r="EI245" s="31"/>
      <c r="EJ245" s="31"/>
      <c r="EK245" s="31"/>
      <c r="EL245" s="31"/>
      <c r="EM245" s="31"/>
      <c r="EN245" s="31"/>
      <c r="EO245" s="31"/>
      <c r="EP245" s="31"/>
      <c r="EQ245" s="31"/>
      <c r="ER245" s="31"/>
      <c r="ES245" s="31"/>
      <c r="ET245" s="31"/>
      <c r="EU245" s="31"/>
      <c r="EV245" s="31"/>
      <c r="EW245" s="31"/>
      <c r="EX245" s="31"/>
      <c r="EY245" s="31"/>
      <c r="EZ245" s="31"/>
      <c r="FA245" s="31"/>
      <c r="FB245" s="31"/>
      <c r="FC245" s="31"/>
      <c r="FD245" s="31"/>
      <c r="FE245" s="31"/>
      <c r="FF245" s="31"/>
      <c r="FG245" s="31"/>
      <c r="FH245" s="31"/>
      <c r="FI245" s="31"/>
      <c r="FJ245" s="31"/>
      <c r="FK245" s="31"/>
      <c r="FL245" s="31"/>
      <c r="FM245" s="31"/>
      <c r="FN245" s="31"/>
      <c r="FO245" s="31"/>
      <c r="FP245" s="31"/>
      <c r="FQ245" s="31"/>
      <c r="FR245" s="31"/>
      <c r="FS245" s="31"/>
      <c r="FT245" s="31"/>
      <c r="FU245" s="31"/>
      <c r="FV245" s="31"/>
      <c r="FW245" s="31"/>
      <c r="FX245" s="31"/>
      <c r="FY245" s="31"/>
      <c r="FZ245" s="31"/>
      <c r="GA245" s="31"/>
      <c r="GB245" s="31"/>
      <c r="GC245" s="31"/>
      <c r="GD245" s="31"/>
      <c r="GE245" s="31"/>
      <c r="GF245" s="31"/>
      <c r="GG245" s="31"/>
      <c r="GH245" s="31"/>
      <c r="GI245" s="31"/>
      <c r="GJ245" s="31"/>
      <c r="GK245" s="31"/>
      <c r="GL245" s="31"/>
      <c r="GM245" s="31"/>
      <c r="GN245" s="31"/>
      <c r="GO245" s="31"/>
      <c r="GP245" s="31"/>
      <c r="GQ245" s="31"/>
      <c r="GR245" s="31"/>
      <c r="GS245" s="31"/>
      <c r="GT245" s="31"/>
      <c r="GU245" s="31"/>
      <c r="GV245" s="31"/>
      <c r="GW245" s="31"/>
      <c r="GX245" s="31"/>
      <c r="GY245" s="31"/>
      <c r="GZ245" s="31"/>
      <c r="HA245" s="31"/>
      <c r="HB245" s="31"/>
      <c r="HC245" s="31"/>
      <c r="HD245" s="31"/>
      <c r="HE245" s="31"/>
      <c r="HF245" s="31"/>
      <c r="HG245" s="31"/>
      <c r="HH245" s="31"/>
      <c r="HI245" s="31"/>
      <c r="HJ245" s="31"/>
      <c r="HK245" s="31"/>
      <c r="HL245" s="31"/>
      <c r="HM245" s="31"/>
      <c r="HN245" s="31"/>
      <c r="HO245" s="31"/>
      <c r="HP245" s="31"/>
      <c r="HQ245" s="31"/>
      <c r="HR245" s="31"/>
      <c r="HS245" s="31"/>
      <c r="HT245" s="31"/>
      <c r="HU245" s="31"/>
      <c r="HV245" s="31"/>
      <c r="HW245" s="31"/>
      <c r="HX245" s="31"/>
      <c r="HY245" s="31"/>
      <c r="HZ245" s="31"/>
      <c r="IA245" s="31"/>
      <c r="IB245" s="31"/>
      <c r="IC245" s="31"/>
      <c r="ID245" s="31"/>
      <c r="IE245" s="31"/>
      <c r="IF245" s="31"/>
      <c r="IG245" s="31"/>
      <c r="IH245" s="31"/>
      <c r="II245" s="31"/>
      <c r="IJ245" s="31"/>
      <c r="IK245" s="31"/>
      <c r="IL245" s="31"/>
      <c r="IM245" s="31"/>
      <c r="IN245" s="31"/>
      <c r="IO245" s="31"/>
      <c r="IP245" s="31"/>
      <c r="IQ245" s="31"/>
      <c r="IR245" s="31"/>
      <c r="IS245" s="42"/>
      <c r="IT245" s="42"/>
      <c r="IU245" s="42"/>
    </row>
    <row r="246" spans="1:255" ht="13.5" customHeight="1" x14ac:dyDescent="0.2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c r="CT246" s="31"/>
      <c r="CU246" s="31"/>
      <c r="CV246" s="31"/>
      <c r="CW246" s="31"/>
      <c r="CX246" s="31"/>
      <c r="CY246" s="31"/>
      <c r="CZ246" s="31"/>
      <c r="DA246" s="31"/>
      <c r="DB246" s="31"/>
      <c r="DC246" s="31"/>
      <c r="DD246" s="31"/>
      <c r="DE246" s="31"/>
      <c r="DF246" s="31"/>
      <c r="DG246" s="31"/>
      <c r="DH246" s="31"/>
      <c r="DI246" s="31"/>
      <c r="DJ246" s="31"/>
      <c r="DK246" s="31"/>
      <c r="DL246" s="31"/>
      <c r="DM246" s="31"/>
      <c r="DN246" s="31"/>
      <c r="DO246" s="31"/>
      <c r="DP246" s="31"/>
      <c r="DQ246" s="31"/>
      <c r="DR246" s="31"/>
      <c r="DS246" s="31"/>
      <c r="DT246" s="31"/>
      <c r="DU246" s="31"/>
      <c r="DV246" s="31"/>
      <c r="DW246" s="31"/>
      <c r="DX246" s="31"/>
      <c r="DY246" s="31"/>
      <c r="DZ246" s="31"/>
      <c r="EA246" s="31"/>
      <c r="EB246" s="31"/>
      <c r="EC246" s="31"/>
      <c r="ED246" s="31"/>
      <c r="EE246" s="31"/>
      <c r="EF246" s="31"/>
      <c r="EG246" s="31"/>
      <c r="EH246" s="31"/>
      <c r="EI246" s="31"/>
      <c r="EJ246" s="31"/>
      <c r="EK246" s="31"/>
      <c r="EL246" s="31"/>
      <c r="EM246" s="31"/>
      <c r="EN246" s="31"/>
      <c r="EO246" s="31"/>
      <c r="EP246" s="31"/>
      <c r="EQ246" s="31"/>
      <c r="ER246" s="31"/>
      <c r="ES246" s="31"/>
      <c r="ET246" s="31"/>
      <c r="EU246" s="31"/>
      <c r="EV246" s="31"/>
      <c r="EW246" s="31"/>
      <c r="EX246" s="31"/>
      <c r="EY246" s="31"/>
      <c r="EZ246" s="31"/>
      <c r="FA246" s="31"/>
      <c r="FB246" s="31"/>
      <c r="FC246" s="31"/>
      <c r="FD246" s="31"/>
      <c r="FE246" s="31"/>
      <c r="FF246" s="31"/>
      <c r="FG246" s="31"/>
      <c r="FH246" s="31"/>
      <c r="FI246" s="31"/>
      <c r="FJ246" s="31"/>
      <c r="FK246" s="31"/>
      <c r="FL246" s="31"/>
      <c r="FM246" s="31"/>
      <c r="FN246" s="31"/>
      <c r="FO246" s="31"/>
      <c r="FP246" s="31"/>
      <c r="FQ246" s="31"/>
      <c r="FR246" s="31"/>
      <c r="FS246" s="31"/>
      <c r="FT246" s="31"/>
      <c r="FU246" s="31"/>
      <c r="FV246" s="31"/>
      <c r="FW246" s="31"/>
      <c r="FX246" s="31"/>
      <c r="FY246" s="31"/>
      <c r="FZ246" s="31"/>
      <c r="GA246" s="31"/>
      <c r="GB246" s="31"/>
      <c r="GC246" s="31"/>
      <c r="GD246" s="31"/>
      <c r="GE246" s="31"/>
      <c r="GF246" s="31"/>
      <c r="GG246" s="31"/>
      <c r="GH246" s="31"/>
      <c r="GI246" s="31"/>
      <c r="GJ246" s="31"/>
      <c r="GK246" s="31"/>
      <c r="GL246" s="31"/>
      <c r="GM246" s="31"/>
      <c r="GN246" s="31"/>
      <c r="GO246" s="31"/>
      <c r="GP246" s="31"/>
      <c r="GQ246" s="31"/>
      <c r="GR246" s="31"/>
      <c r="GS246" s="31"/>
      <c r="GT246" s="31"/>
      <c r="GU246" s="31"/>
      <c r="GV246" s="31"/>
      <c r="GW246" s="31"/>
      <c r="GX246" s="31"/>
      <c r="GY246" s="31"/>
      <c r="GZ246" s="31"/>
      <c r="HA246" s="31"/>
      <c r="HB246" s="31"/>
      <c r="HC246" s="31"/>
      <c r="HD246" s="31"/>
      <c r="HE246" s="31"/>
      <c r="HF246" s="31"/>
      <c r="HG246" s="31"/>
      <c r="HH246" s="31"/>
      <c r="HI246" s="31"/>
      <c r="HJ246" s="31"/>
      <c r="HK246" s="31"/>
      <c r="HL246" s="31"/>
      <c r="HM246" s="31"/>
      <c r="HN246" s="31"/>
      <c r="HO246" s="31"/>
      <c r="HP246" s="31"/>
      <c r="HQ246" s="31"/>
      <c r="HR246" s="31"/>
      <c r="HS246" s="31"/>
      <c r="HT246" s="31"/>
      <c r="HU246" s="31"/>
      <c r="HV246" s="31"/>
      <c r="HW246" s="31"/>
      <c r="HX246" s="31"/>
      <c r="HY246" s="31"/>
      <c r="HZ246" s="31"/>
      <c r="IA246" s="31"/>
      <c r="IB246" s="31"/>
      <c r="IC246" s="31"/>
      <c r="ID246" s="31"/>
      <c r="IE246" s="31"/>
      <c r="IF246" s="31"/>
      <c r="IG246" s="31"/>
      <c r="IH246" s="31"/>
      <c r="II246" s="31"/>
      <c r="IJ246" s="31"/>
      <c r="IK246" s="31"/>
      <c r="IL246" s="31"/>
      <c r="IM246" s="31"/>
      <c r="IN246" s="31"/>
      <c r="IO246" s="31"/>
      <c r="IP246" s="31"/>
      <c r="IQ246" s="31"/>
      <c r="IR246" s="31"/>
      <c r="IS246" s="42"/>
      <c r="IT246" s="42"/>
      <c r="IU246" s="42"/>
    </row>
    <row r="247" spans="1:255" ht="13.5" customHeight="1" x14ac:dyDescent="0.2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c r="CH247" s="31"/>
      <c r="CI247" s="31"/>
      <c r="CJ247" s="31"/>
      <c r="CK247" s="31"/>
      <c r="CL247" s="31"/>
      <c r="CM247" s="31"/>
      <c r="CN247" s="31"/>
      <c r="CO247" s="31"/>
      <c r="CP247" s="31"/>
      <c r="CQ247" s="31"/>
      <c r="CR247" s="31"/>
      <c r="CS247" s="31"/>
      <c r="CT247" s="31"/>
      <c r="CU247" s="31"/>
      <c r="CV247" s="31"/>
      <c r="CW247" s="31"/>
      <c r="CX247" s="31"/>
      <c r="CY247" s="31"/>
      <c r="CZ247" s="31"/>
      <c r="DA247" s="31"/>
      <c r="DB247" s="31"/>
      <c r="DC247" s="31"/>
      <c r="DD247" s="31"/>
      <c r="DE247" s="31"/>
      <c r="DF247" s="31"/>
      <c r="DG247" s="31"/>
      <c r="DH247" s="31"/>
      <c r="DI247" s="31"/>
      <c r="DJ247" s="31"/>
      <c r="DK247" s="31"/>
      <c r="DL247" s="31"/>
      <c r="DM247" s="31"/>
      <c r="DN247" s="31"/>
      <c r="DO247" s="31"/>
      <c r="DP247" s="31"/>
      <c r="DQ247" s="31"/>
      <c r="DR247" s="31"/>
      <c r="DS247" s="31"/>
      <c r="DT247" s="31"/>
      <c r="DU247" s="31"/>
      <c r="DV247" s="31"/>
      <c r="DW247" s="31"/>
      <c r="DX247" s="31"/>
      <c r="DY247" s="31"/>
      <c r="DZ247" s="31"/>
      <c r="EA247" s="31"/>
      <c r="EB247" s="31"/>
      <c r="EC247" s="31"/>
      <c r="ED247" s="31"/>
      <c r="EE247" s="31"/>
      <c r="EF247" s="31"/>
      <c r="EG247" s="31"/>
      <c r="EH247" s="31"/>
      <c r="EI247" s="31"/>
      <c r="EJ247" s="31"/>
      <c r="EK247" s="31"/>
      <c r="EL247" s="31"/>
      <c r="EM247" s="31"/>
      <c r="EN247" s="31"/>
      <c r="EO247" s="31"/>
      <c r="EP247" s="31"/>
      <c r="EQ247" s="31"/>
      <c r="ER247" s="31"/>
      <c r="ES247" s="31"/>
      <c r="ET247" s="31"/>
      <c r="EU247" s="31"/>
      <c r="EV247" s="31"/>
      <c r="EW247" s="31"/>
      <c r="EX247" s="31"/>
      <c r="EY247" s="31"/>
      <c r="EZ247" s="31"/>
      <c r="FA247" s="31"/>
      <c r="FB247" s="31"/>
      <c r="FC247" s="31"/>
      <c r="FD247" s="31"/>
      <c r="FE247" s="31"/>
      <c r="FF247" s="31"/>
      <c r="FG247" s="31"/>
      <c r="FH247" s="31"/>
      <c r="FI247" s="31"/>
      <c r="FJ247" s="31"/>
      <c r="FK247" s="31"/>
      <c r="FL247" s="31"/>
      <c r="FM247" s="31"/>
      <c r="FN247" s="31"/>
      <c r="FO247" s="31"/>
      <c r="FP247" s="31"/>
      <c r="FQ247" s="31"/>
      <c r="FR247" s="31"/>
      <c r="FS247" s="31"/>
      <c r="FT247" s="31"/>
      <c r="FU247" s="31"/>
      <c r="FV247" s="31"/>
      <c r="FW247" s="31"/>
      <c r="FX247" s="31"/>
      <c r="FY247" s="31"/>
      <c r="FZ247" s="31"/>
      <c r="GA247" s="31"/>
      <c r="GB247" s="31"/>
      <c r="GC247" s="31"/>
      <c r="GD247" s="31"/>
      <c r="GE247" s="31"/>
      <c r="GF247" s="31"/>
      <c r="GG247" s="31"/>
      <c r="GH247" s="31"/>
      <c r="GI247" s="31"/>
      <c r="GJ247" s="31"/>
      <c r="GK247" s="31"/>
      <c r="GL247" s="31"/>
      <c r="GM247" s="31"/>
      <c r="GN247" s="31"/>
      <c r="GO247" s="31"/>
      <c r="GP247" s="31"/>
      <c r="GQ247" s="31"/>
      <c r="GR247" s="31"/>
      <c r="GS247" s="31"/>
      <c r="GT247" s="31"/>
      <c r="GU247" s="31"/>
      <c r="GV247" s="31"/>
      <c r="GW247" s="31"/>
      <c r="GX247" s="31"/>
      <c r="GY247" s="31"/>
      <c r="GZ247" s="31"/>
      <c r="HA247" s="31"/>
      <c r="HB247" s="31"/>
      <c r="HC247" s="31"/>
      <c r="HD247" s="31"/>
      <c r="HE247" s="31"/>
      <c r="HF247" s="31"/>
      <c r="HG247" s="31"/>
      <c r="HH247" s="31"/>
      <c r="HI247" s="31"/>
      <c r="HJ247" s="31"/>
      <c r="HK247" s="31"/>
      <c r="HL247" s="31"/>
      <c r="HM247" s="31"/>
      <c r="HN247" s="31"/>
      <c r="HO247" s="31"/>
      <c r="HP247" s="31"/>
      <c r="HQ247" s="31"/>
      <c r="HR247" s="31"/>
      <c r="HS247" s="31"/>
      <c r="HT247" s="31"/>
      <c r="HU247" s="31"/>
      <c r="HV247" s="31"/>
      <c r="HW247" s="31"/>
      <c r="HX247" s="31"/>
      <c r="HY247" s="31"/>
      <c r="HZ247" s="31"/>
      <c r="IA247" s="31"/>
      <c r="IB247" s="31"/>
      <c r="IC247" s="31"/>
      <c r="ID247" s="31"/>
      <c r="IE247" s="31"/>
      <c r="IF247" s="31"/>
      <c r="IG247" s="31"/>
      <c r="IH247" s="31"/>
      <c r="II247" s="31"/>
      <c r="IJ247" s="31"/>
      <c r="IK247" s="31"/>
      <c r="IL247" s="31"/>
      <c r="IM247" s="31"/>
      <c r="IN247" s="31"/>
      <c r="IO247" s="31"/>
      <c r="IP247" s="31"/>
      <c r="IQ247" s="31"/>
      <c r="IR247" s="31"/>
      <c r="IS247" s="42"/>
      <c r="IT247" s="42"/>
      <c r="IU247" s="42"/>
    </row>
    <row r="248" spans="1:255" ht="13.5" customHeight="1" x14ac:dyDescent="0.2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c r="CJ248" s="31"/>
      <c r="CK248" s="31"/>
      <c r="CL248" s="31"/>
      <c r="CM248" s="31"/>
      <c r="CN248" s="31"/>
      <c r="CO248" s="31"/>
      <c r="CP248" s="31"/>
      <c r="CQ248" s="31"/>
      <c r="CR248" s="31"/>
      <c r="CS248" s="31"/>
      <c r="CT248" s="31"/>
      <c r="CU248" s="31"/>
      <c r="CV248" s="31"/>
      <c r="CW248" s="31"/>
      <c r="CX248" s="31"/>
      <c r="CY248" s="31"/>
      <c r="CZ248" s="31"/>
      <c r="DA248" s="31"/>
      <c r="DB248" s="31"/>
      <c r="DC248" s="31"/>
      <c r="DD248" s="31"/>
      <c r="DE248" s="31"/>
      <c r="DF248" s="31"/>
      <c r="DG248" s="31"/>
      <c r="DH248" s="31"/>
      <c r="DI248" s="31"/>
      <c r="DJ248" s="31"/>
      <c r="DK248" s="31"/>
      <c r="DL248" s="31"/>
      <c r="DM248" s="31"/>
      <c r="DN248" s="31"/>
      <c r="DO248" s="31"/>
      <c r="DP248" s="31"/>
      <c r="DQ248" s="31"/>
      <c r="DR248" s="31"/>
      <c r="DS248" s="31"/>
      <c r="DT248" s="31"/>
      <c r="DU248" s="31"/>
      <c r="DV248" s="31"/>
      <c r="DW248" s="31"/>
      <c r="DX248" s="31"/>
      <c r="DY248" s="31"/>
      <c r="DZ248" s="31"/>
      <c r="EA248" s="31"/>
      <c r="EB248" s="31"/>
      <c r="EC248" s="31"/>
      <c r="ED248" s="31"/>
      <c r="EE248" s="31"/>
      <c r="EF248" s="31"/>
      <c r="EG248" s="31"/>
      <c r="EH248" s="31"/>
      <c r="EI248" s="31"/>
      <c r="EJ248" s="31"/>
      <c r="EK248" s="31"/>
      <c r="EL248" s="31"/>
      <c r="EM248" s="31"/>
      <c r="EN248" s="31"/>
      <c r="EO248" s="31"/>
      <c r="EP248" s="31"/>
      <c r="EQ248" s="31"/>
      <c r="ER248" s="31"/>
      <c r="ES248" s="31"/>
      <c r="ET248" s="31"/>
      <c r="EU248" s="31"/>
      <c r="EV248" s="31"/>
      <c r="EW248" s="31"/>
      <c r="EX248" s="31"/>
      <c r="EY248" s="31"/>
      <c r="EZ248" s="31"/>
      <c r="FA248" s="31"/>
      <c r="FB248" s="31"/>
      <c r="FC248" s="31"/>
      <c r="FD248" s="31"/>
      <c r="FE248" s="31"/>
      <c r="FF248" s="31"/>
      <c r="FG248" s="31"/>
      <c r="FH248" s="31"/>
      <c r="FI248" s="31"/>
      <c r="FJ248" s="31"/>
      <c r="FK248" s="31"/>
      <c r="FL248" s="31"/>
      <c r="FM248" s="31"/>
      <c r="FN248" s="31"/>
      <c r="FO248" s="31"/>
      <c r="FP248" s="31"/>
      <c r="FQ248" s="31"/>
      <c r="FR248" s="31"/>
      <c r="FS248" s="31"/>
      <c r="FT248" s="31"/>
      <c r="FU248" s="31"/>
      <c r="FV248" s="31"/>
      <c r="FW248" s="31"/>
      <c r="FX248" s="31"/>
      <c r="FY248" s="31"/>
      <c r="FZ248" s="31"/>
      <c r="GA248" s="31"/>
      <c r="GB248" s="31"/>
      <c r="GC248" s="31"/>
      <c r="GD248" s="31"/>
      <c r="GE248" s="31"/>
      <c r="GF248" s="31"/>
      <c r="GG248" s="31"/>
      <c r="GH248" s="31"/>
      <c r="GI248" s="31"/>
      <c r="GJ248" s="31"/>
      <c r="GK248" s="31"/>
      <c r="GL248" s="31"/>
      <c r="GM248" s="31"/>
      <c r="GN248" s="31"/>
      <c r="GO248" s="31"/>
      <c r="GP248" s="31"/>
      <c r="GQ248" s="31"/>
      <c r="GR248" s="31"/>
      <c r="GS248" s="31"/>
      <c r="GT248" s="31"/>
      <c r="GU248" s="31"/>
      <c r="GV248" s="31"/>
      <c r="GW248" s="31"/>
      <c r="GX248" s="31"/>
      <c r="GY248" s="31"/>
      <c r="GZ248" s="31"/>
      <c r="HA248" s="31"/>
      <c r="HB248" s="31"/>
      <c r="HC248" s="31"/>
      <c r="HD248" s="31"/>
      <c r="HE248" s="31"/>
      <c r="HF248" s="31"/>
      <c r="HG248" s="31"/>
      <c r="HH248" s="31"/>
      <c r="HI248" s="31"/>
      <c r="HJ248" s="31"/>
      <c r="HK248" s="31"/>
      <c r="HL248" s="31"/>
      <c r="HM248" s="31"/>
      <c r="HN248" s="31"/>
      <c r="HO248" s="31"/>
      <c r="HP248" s="31"/>
      <c r="HQ248" s="31"/>
      <c r="HR248" s="31"/>
      <c r="HS248" s="31"/>
      <c r="HT248" s="31"/>
      <c r="HU248" s="31"/>
      <c r="HV248" s="31"/>
      <c r="HW248" s="31"/>
      <c r="HX248" s="31"/>
      <c r="HY248" s="31"/>
      <c r="HZ248" s="31"/>
      <c r="IA248" s="31"/>
      <c r="IB248" s="31"/>
      <c r="IC248" s="31"/>
      <c r="ID248" s="31"/>
      <c r="IE248" s="31"/>
      <c r="IF248" s="31"/>
      <c r="IG248" s="31"/>
      <c r="IH248" s="31"/>
      <c r="II248" s="31"/>
      <c r="IJ248" s="31"/>
      <c r="IK248" s="31"/>
      <c r="IL248" s="31"/>
      <c r="IM248" s="31"/>
      <c r="IN248" s="31"/>
      <c r="IO248" s="31"/>
      <c r="IP248" s="31"/>
      <c r="IQ248" s="31"/>
      <c r="IR248" s="31"/>
      <c r="IS248" s="42"/>
      <c r="IT248" s="42"/>
      <c r="IU248" s="42"/>
    </row>
    <row r="249" spans="1:255" ht="13.5" customHeight="1" x14ac:dyDescent="0.2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c r="CH249" s="31"/>
      <c r="CI249" s="31"/>
      <c r="CJ249" s="31"/>
      <c r="CK249" s="31"/>
      <c r="CL249" s="31"/>
      <c r="CM249" s="31"/>
      <c r="CN249" s="31"/>
      <c r="CO249" s="31"/>
      <c r="CP249" s="31"/>
      <c r="CQ249" s="31"/>
      <c r="CR249" s="31"/>
      <c r="CS249" s="31"/>
      <c r="CT249" s="31"/>
      <c r="CU249" s="31"/>
      <c r="CV249" s="31"/>
      <c r="CW249" s="31"/>
      <c r="CX249" s="31"/>
      <c r="CY249" s="31"/>
      <c r="CZ249" s="31"/>
      <c r="DA249" s="31"/>
      <c r="DB249" s="31"/>
      <c r="DC249" s="31"/>
      <c r="DD249" s="31"/>
      <c r="DE249" s="31"/>
      <c r="DF249" s="31"/>
      <c r="DG249" s="31"/>
      <c r="DH249" s="31"/>
      <c r="DI249" s="31"/>
      <c r="DJ249" s="31"/>
      <c r="DK249" s="31"/>
      <c r="DL249" s="31"/>
      <c r="DM249" s="31"/>
      <c r="DN249" s="31"/>
      <c r="DO249" s="31"/>
      <c r="DP249" s="31"/>
      <c r="DQ249" s="31"/>
      <c r="DR249" s="31"/>
      <c r="DS249" s="31"/>
      <c r="DT249" s="31"/>
      <c r="DU249" s="31"/>
      <c r="DV249" s="31"/>
      <c r="DW249" s="31"/>
      <c r="DX249" s="31"/>
      <c r="DY249" s="31"/>
      <c r="DZ249" s="31"/>
      <c r="EA249" s="31"/>
      <c r="EB249" s="31"/>
      <c r="EC249" s="31"/>
      <c r="ED249" s="31"/>
      <c r="EE249" s="31"/>
      <c r="EF249" s="31"/>
      <c r="EG249" s="31"/>
      <c r="EH249" s="31"/>
      <c r="EI249" s="31"/>
      <c r="EJ249" s="31"/>
      <c r="EK249" s="31"/>
      <c r="EL249" s="31"/>
      <c r="EM249" s="31"/>
      <c r="EN249" s="31"/>
      <c r="EO249" s="31"/>
      <c r="EP249" s="31"/>
      <c r="EQ249" s="31"/>
      <c r="ER249" s="31"/>
      <c r="ES249" s="31"/>
      <c r="ET249" s="31"/>
      <c r="EU249" s="31"/>
      <c r="EV249" s="31"/>
      <c r="EW249" s="31"/>
      <c r="EX249" s="31"/>
      <c r="EY249" s="31"/>
      <c r="EZ249" s="31"/>
      <c r="FA249" s="31"/>
      <c r="FB249" s="31"/>
      <c r="FC249" s="31"/>
      <c r="FD249" s="31"/>
      <c r="FE249" s="31"/>
      <c r="FF249" s="31"/>
      <c r="FG249" s="31"/>
      <c r="FH249" s="31"/>
      <c r="FI249" s="31"/>
      <c r="FJ249" s="31"/>
      <c r="FK249" s="31"/>
      <c r="FL249" s="31"/>
      <c r="FM249" s="31"/>
      <c r="FN249" s="31"/>
      <c r="FO249" s="31"/>
      <c r="FP249" s="31"/>
      <c r="FQ249" s="31"/>
      <c r="FR249" s="31"/>
      <c r="FS249" s="31"/>
      <c r="FT249" s="31"/>
      <c r="FU249" s="31"/>
      <c r="FV249" s="31"/>
      <c r="FW249" s="31"/>
      <c r="FX249" s="31"/>
      <c r="FY249" s="31"/>
      <c r="FZ249" s="31"/>
      <c r="GA249" s="31"/>
      <c r="GB249" s="31"/>
      <c r="GC249" s="31"/>
      <c r="GD249" s="31"/>
      <c r="GE249" s="31"/>
      <c r="GF249" s="31"/>
      <c r="GG249" s="31"/>
      <c r="GH249" s="31"/>
      <c r="GI249" s="31"/>
      <c r="GJ249" s="31"/>
      <c r="GK249" s="31"/>
      <c r="GL249" s="31"/>
      <c r="GM249" s="31"/>
      <c r="GN249" s="31"/>
      <c r="GO249" s="31"/>
      <c r="GP249" s="31"/>
      <c r="GQ249" s="31"/>
      <c r="GR249" s="31"/>
      <c r="GS249" s="31"/>
      <c r="GT249" s="31"/>
      <c r="GU249" s="31"/>
      <c r="GV249" s="31"/>
      <c r="GW249" s="31"/>
      <c r="GX249" s="31"/>
      <c r="GY249" s="31"/>
      <c r="GZ249" s="31"/>
      <c r="HA249" s="31"/>
      <c r="HB249" s="31"/>
      <c r="HC249" s="31"/>
      <c r="HD249" s="31"/>
      <c r="HE249" s="31"/>
      <c r="HF249" s="31"/>
      <c r="HG249" s="31"/>
      <c r="HH249" s="31"/>
      <c r="HI249" s="31"/>
      <c r="HJ249" s="31"/>
      <c r="HK249" s="31"/>
      <c r="HL249" s="31"/>
      <c r="HM249" s="31"/>
      <c r="HN249" s="31"/>
      <c r="HO249" s="31"/>
      <c r="HP249" s="31"/>
      <c r="HQ249" s="31"/>
      <c r="HR249" s="31"/>
      <c r="HS249" s="31"/>
      <c r="HT249" s="31"/>
      <c r="HU249" s="31"/>
      <c r="HV249" s="31"/>
      <c r="HW249" s="31"/>
      <c r="HX249" s="31"/>
      <c r="HY249" s="31"/>
      <c r="HZ249" s="31"/>
      <c r="IA249" s="31"/>
      <c r="IB249" s="31"/>
      <c r="IC249" s="31"/>
      <c r="ID249" s="31"/>
      <c r="IE249" s="31"/>
      <c r="IF249" s="31"/>
      <c r="IG249" s="31"/>
      <c r="IH249" s="31"/>
      <c r="II249" s="31"/>
      <c r="IJ249" s="31"/>
      <c r="IK249" s="31"/>
      <c r="IL249" s="31"/>
      <c r="IM249" s="31"/>
      <c r="IN249" s="31"/>
      <c r="IO249" s="31"/>
      <c r="IP249" s="31"/>
      <c r="IQ249" s="31"/>
      <c r="IR249" s="31"/>
      <c r="IS249" s="42"/>
      <c r="IT249" s="42"/>
      <c r="IU249" s="42"/>
    </row>
    <row r="250" spans="1:255" ht="13.5" customHeight="1" x14ac:dyDescent="0.2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c r="CJ250" s="31"/>
      <c r="CK250" s="31"/>
      <c r="CL250" s="31"/>
      <c r="CM250" s="31"/>
      <c r="CN250" s="31"/>
      <c r="CO250" s="31"/>
      <c r="CP250" s="31"/>
      <c r="CQ250" s="31"/>
      <c r="CR250" s="31"/>
      <c r="CS250" s="31"/>
      <c r="CT250" s="31"/>
      <c r="CU250" s="31"/>
      <c r="CV250" s="31"/>
      <c r="CW250" s="31"/>
      <c r="CX250" s="31"/>
      <c r="CY250" s="31"/>
      <c r="CZ250" s="31"/>
      <c r="DA250" s="31"/>
      <c r="DB250" s="31"/>
      <c r="DC250" s="31"/>
      <c r="DD250" s="31"/>
      <c r="DE250" s="31"/>
      <c r="DF250" s="31"/>
      <c r="DG250" s="31"/>
      <c r="DH250" s="31"/>
      <c r="DI250" s="31"/>
      <c r="DJ250" s="31"/>
      <c r="DK250" s="31"/>
      <c r="DL250" s="31"/>
      <c r="DM250" s="31"/>
      <c r="DN250" s="31"/>
      <c r="DO250" s="31"/>
      <c r="DP250" s="31"/>
      <c r="DQ250" s="31"/>
      <c r="DR250" s="31"/>
      <c r="DS250" s="31"/>
      <c r="DT250" s="31"/>
      <c r="DU250" s="31"/>
      <c r="DV250" s="31"/>
      <c r="DW250" s="31"/>
      <c r="DX250" s="31"/>
      <c r="DY250" s="31"/>
      <c r="DZ250" s="31"/>
      <c r="EA250" s="31"/>
      <c r="EB250" s="31"/>
      <c r="EC250" s="31"/>
      <c r="ED250" s="31"/>
      <c r="EE250" s="31"/>
      <c r="EF250" s="31"/>
      <c r="EG250" s="31"/>
      <c r="EH250" s="31"/>
      <c r="EI250" s="31"/>
      <c r="EJ250" s="31"/>
      <c r="EK250" s="31"/>
      <c r="EL250" s="31"/>
      <c r="EM250" s="31"/>
      <c r="EN250" s="31"/>
      <c r="EO250" s="31"/>
      <c r="EP250" s="31"/>
      <c r="EQ250" s="31"/>
      <c r="ER250" s="31"/>
      <c r="ES250" s="31"/>
      <c r="ET250" s="31"/>
      <c r="EU250" s="31"/>
      <c r="EV250" s="31"/>
      <c r="EW250" s="31"/>
      <c r="EX250" s="31"/>
      <c r="EY250" s="31"/>
      <c r="EZ250" s="31"/>
      <c r="FA250" s="31"/>
      <c r="FB250" s="31"/>
      <c r="FC250" s="31"/>
      <c r="FD250" s="31"/>
      <c r="FE250" s="31"/>
      <c r="FF250" s="31"/>
      <c r="FG250" s="31"/>
      <c r="FH250" s="31"/>
      <c r="FI250" s="31"/>
      <c r="FJ250" s="31"/>
      <c r="FK250" s="31"/>
      <c r="FL250" s="31"/>
      <c r="FM250" s="31"/>
      <c r="FN250" s="31"/>
      <c r="FO250" s="31"/>
      <c r="FP250" s="31"/>
      <c r="FQ250" s="31"/>
      <c r="FR250" s="31"/>
      <c r="FS250" s="31"/>
      <c r="FT250" s="31"/>
      <c r="FU250" s="31"/>
      <c r="FV250" s="31"/>
      <c r="FW250" s="31"/>
      <c r="FX250" s="31"/>
      <c r="FY250" s="31"/>
      <c r="FZ250" s="31"/>
      <c r="GA250" s="31"/>
      <c r="GB250" s="31"/>
      <c r="GC250" s="31"/>
      <c r="GD250" s="31"/>
      <c r="GE250" s="31"/>
      <c r="GF250" s="31"/>
      <c r="GG250" s="31"/>
      <c r="GH250" s="31"/>
      <c r="GI250" s="31"/>
      <c r="GJ250" s="31"/>
      <c r="GK250" s="31"/>
      <c r="GL250" s="31"/>
      <c r="GM250" s="31"/>
      <c r="GN250" s="31"/>
      <c r="GO250" s="31"/>
      <c r="GP250" s="31"/>
      <c r="GQ250" s="31"/>
      <c r="GR250" s="31"/>
      <c r="GS250" s="31"/>
      <c r="GT250" s="31"/>
      <c r="GU250" s="31"/>
      <c r="GV250" s="31"/>
      <c r="GW250" s="31"/>
      <c r="GX250" s="31"/>
      <c r="GY250" s="31"/>
      <c r="GZ250" s="31"/>
      <c r="HA250" s="31"/>
      <c r="HB250" s="31"/>
      <c r="HC250" s="31"/>
      <c r="HD250" s="31"/>
      <c r="HE250" s="31"/>
      <c r="HF250" s="31"/>
      <c r="HG250" s="31"/>
      <c r="HH250" s="31"/>
      <c r="HI250" s="31"/>
      <c r="HJ250" s="31"/>
      <c r="HK250" s="31"/>
      <c r="HL250" s="31"/>
      <c r="HM250" s="31"/>
      <c r="HN250" s="31"/>
      <c r="HO250" s="31"/>
      <c r="HP250" s="31"/>
      <c r="HQ250" s="31"/>
      <c r="HR250" s="31"/>
      <c r="HS250" s="31"/>
      <c r="HT250" s="31"/>
      <c r="HU250" s="31"/>
      <c r="HV250" s="31"/>
      <c r="HW250" s="31"/>
      <c r="HX250" s="31"/>
      <c r="HY250" s="31"/>
      <c r="HZ250" s="31"/>
      <c r="IA250" s="31"/>
      <c r="IB250" s="31"/>
      <c r="IC250" s="31"/>
      <c r="ID250" s="31"/>
      <c r="IE250" s="31"/>
      <c r="IF250" s="31"/>
      <c r="IG250" s="31"/>
      <c r="IH250" s="31"/>
      <c r="II250" s="31"/>
      <c r="IJ250" s="31"/>
      <c r="IK250" s="31"/>
      <c r="IL250" s="31"/>
      <c r="IM250" s="31"/>
      <c r="IN250" s="31"/>
      <c r="IO250" s="31"/>
      <c r="IP250" s="31"/>
      <c r="IQ250" s="31"/>
      <c r="IR250" s="31"/>
      <c r="IS250" s="42"/>
      <c r="IT250" s="42"/>
      <c r="IU250" s="42"/>
    </row>
    <row r="251" spans="1:255" ht="13.5" customHeight="1" x14ac:dyDescent="0.2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c r="CH251" s="31"/>
      <c r="CI251" s="31"/>
      <c r="CJ251" s="31"/>
      <c r="CK251" s="31"/>
      <c r="CL251" s="31"/>
      <c r="CM251" s="31"/>
      <c r="CN251" s="31"/>
      <c r="CO251" s="31"/>
      <c r="CP251" s="31"/>
      <c r="CQ251" s="31"/>
      <c r="CR251" s="31"/>
      <c r="CS251" s="31"/>
      <c r="CT251" s="31"/>
      <c r="CU251" s="31"/>
      <c r="CV251" s="31"/>
      <c r="CW251" s="31"/>
      <c r="CX251" s="31"/>
      <c r="CY251" s="31"/>
      <c r="CZ251" s="31"/>
      <c r="DA251" s="31"/>
      <c r="DB251" s="31"/>
      <c r="DC251" s="31"/>
      <c r="DD251" s="31"/>
      <c r="DE251" s="31"/>
      <c r="DF251" s="31"/>
      <c r="DG251" s="31"/>
      <c r="DH251" s="31"/>
      <c r="DI251" s="31"/>
      <c r="DJ251" s="31"/>
      <c r="DK251" s="31"/>
      <c r="DL251" s="31"/>
      <c r="DM251" s="31"/>
      <c r="DN251" s="31"/>
      <c r="DO251" s="31"/>
      <c r="DP251" s="31"/>
      <c r="DQ251" s="31"/>
      <c r="DR251" s="31"/>
      <c r="DS251" s="31"/>
      <c r="DT251" s="31"/>
      <c r="DU251" s="31"/>
      <c r="DV251" s="31"/>
      <c r="DW251" s="31"/>
      <c r="DX251" s="31"/>
      <c r="DY251" s="31"/>
      <c r="DZ251" s="31"/>
      <c r="EA251" s="31"/>
      <c r="EB251" s="31"/>
      <c r="EC251" s="31"/>
      <c r="ED251" s="31"/>
      <c r="EE251" s="31"/>
      <c r="EF251" s="31"/>
      <c r="EG251" s="31"/>
      <c r="EH251" s="31"/>
      <c r="EI251" s="31"/>
      <c r="EJ251" s="31"/>
      <c r="EK251" s="31"/>
      <c r="EL251" s="31"/>
      <c r="EM251" s="31"/>
      <c r="EN251" s="31"/>
      <c r="EO251" s="31"/>
      <c r="EP251" s="31"/>
      <c r="EQ251" s="31"/>
      <c r="ER251" s="31"/>
      <c r="ES251" s="31"/>
      <c r="ET251" s="31"/>
      <c r="EU251" s="31"/>
      <c r="EV251" s="31"/>
      <c r="EW251" s="31"/>
      <c r="EX251" s="31"/>
      <c r="EY251" s="31"/>
      <c r="EZ251" s="31"/>
      <c r="FA251" s="31"/>
      <c r="FB251" s="31"/>
      <c r="FC251" s="31"/>
      <c r="FD251" s="31"/>
      <c r="FE251" s="31"/>
      <c r="FF251" s="31"/>
      <c r="FG251" s="31"/>
      <c r="FH251" s="31"/>
      <c r="FI251" s="31"/>
      <c r="FJ251" s="31"/>
      <c r="FK251" s="31"/>
      <c r="FL251" s="31"/>
      <c r="FM251" s="31"/>
      <c r="FN251" s="31"/>
      <c r="FO251" s="31"/>
      <c r="FP251" s="31"/>
      <c r="FQ251" s="31"/>
      <c r="FR251" s="31"/>
      <c r="FS251" s="31"/>
      <c r="FT251" s="31"/>
      <c r="FU251" s="31"/>
      <c r="FV251" s="31"/>
      <c r="FW251" s="31"/>
      <c r="FX251" s="31"/>
      <c r="FY251" s="31"/>
      <c r="FZ251" s="31"/>
      <c r="GA251" s="31"/>
      <c r="GB251" s="31"/>
      <c r="GC251" s="31"/>
      <c r="GD251" s="31"/>
      <c r="GE251" s="31"/>
      <c r="GF251" s="31"/>
      <c r="GG251" s="31"/>
      <c r="GH251" s="31"/>
      <c r="GI251" s="31"/>
      <c r="GJ251" s="31"/>
      <c r="GK251" s="31"/>
      <c r="GL251" s="31"/>
      <c r="GM251" s="31"/>
      <c r="GN251" s="31"/>
      <c r="GO251" s="31"/>
      <c r="GP251" s="31"/>
      <c r="GQ251" s="31"/>
      <c r="GR251" s="31"/>
      <c r="GS251" s="31"/>
      <c r="GT251" s="31"/>
      <c r="GU251" s="31"/>
      <c r="GV251" s="31"/>
      <c r="GW251" s="31"/>
      <c r="GX251" s="31"/>
      <c r="GY251" s="31"/>
      <c r="GZ251" s="31"/>
      <c r="HA251" s="31"/>
      <c r="HB251" s="31"/>
      <c r="HC251" s="31"/>
      <c r="HD251" s="31"/>
      <c r="HE251" s="31"/>
      <c r="HF251" s="31"/>
      <c r="HG251" s="31"/>
      <c r="HH251" s="31"/>
      <c r="HI251" s="31"/>
      <c r="HJ251" s="31"/>
      <c r="HK251" s="31"/>
      <c r="HL251" s="31"/>
      <c r="HM251" s="31"/>
      <c r="HN251" s="31"/>
      <c r="HO251" s="31"/>
      <c r="HP251" s="31"/>
      <c r="HQ251" s="31"/>
      <c r="HR251" s="31"/>
      <c r="HS251" s="31"/>
      <c r="HT251" s="31"/>
      <c r="HU251" s="31"/>
      <c r="HV251" s="31"/>
      <c r="HW251" s="31"/>
      <c r="HX251" s="31"/>
      <c r="HY251" s="31"/>
      <c r="HZ251" s="31"/>
      <c r="IA251" s="31"/>
      <c r="IB251" s="31"/>
      <c r="IC251" s="31"/>
      <c r="ID251" s="31"/>
      <c r="IE251" s="31"/>
      <c r="IF251" s="31"/>
      <c r="IG251" s="31"/>
      <c r="IH251" s="31"/>
      <c r="II251" s="31"/>
      <c r="IJ251" s="31"/>
      <c r="IK251" s="31"/>
      <c r="IL251" s="31"/>
      <c r="IM251" s="31"/>
      <c r="IN251" s="31"/>
      <c r="IO251" s="31"/>
      <c r="IP251" s="31"/>
      <c r="IQ251" s="31"/>
      <c r="IR251" s="31"/>
      <c r="IS251" s="42"/>
      <c r="IT251" s="42"/>
      <c r="IU251" s="42"/>
    </row>
    <row r="252" spans="1:255" ht="13.5" customHeight="1" x14ac:dyDescent="0.2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c r="CJ252" s="31"/>
      <c r="CK252" s="31"/>
      <c r="CL252" s="31"/>
      <c r="CM252" s="31"/>
      <c r="CN252" s="31"/>
      <c r="CO252" s="31"/>
      <c r="CP252" s="31"/>
      <c r="CQ252" s="31"/>
      <c r="CR252" s="31"/>
      <c r="CS252" s="31"/>
      <c r="CT252" s="31"/>
      <c r="CU252" s="31"/>
      <c r="CV252" s="31"/>
      <c r="CW252" s="31"/>
      <c r="CX252" s="31"/>
      <c r="CY252" s="31"/>
      <c r="CZ252" s="31"/>
      <c r="DA252" s="31"/>
      <c r="DB252" s="31"/>
      <c r="DC252" s="31"/>
      <c r="DD252" s="31"/>
      <c r="DE252" s="31"/>
      <c r="DF252" s="31"/>
      <c r="DG252" s="31"/>
      <c r="DH252" s="31"/>
      <c r="DI252" s="31"/>
      <c r="DJ252" s="31"/>
      <c r="DK252" s="31"/>
      <c r="DL252" s="31"/>
      <c r="DM252" s="31"/>
      <c r="DN252" s="31"/>
      <c r="DO252" s="31"/>
      <c r="DP252" s="31"/>
      <c r="DQ252" s="31"/>
      <c r="DR252" s="31"/>
      <c r="DS252" s="31"/>
      <c r="DT252" s="31"/>
      <c r="DU252" s="31"/>
      <c r="DV252" s="31"/>
      <c r="DW252" s="31"/>
      <c r="DX252" s="31"/>
      <c r="DY252" s="31"/>
      <c r="DZ252" s="31"/>
      <c r="EA252" s="31"/>
      <c r="EB252" s="31"/>
      <c r="EC252" s="31"/>
      <c r="ED252" s="31"/>
      <c r="EE252" s="31"/>
      <c r="EF252" s="31"/>
      <c r="EG252" s="31"/>
      <c r="EH252" s="31"/>
      <c r="EI252" s="31"/>
      <c r="EJ252" s="31"/>
      <c r="EK252" s="31"/>
      <c r="EL252" s="31"/>
      <c r="EM252" s="31"/>
      <c r="EN252" s="31"/>
      <c r="EO252" s="31"/>
      <c r="EP252" s="31"/>
      <c r="EQ252" s="31"/>
      <c r="ER252" s="31"/>
      <c r="ES252" s="31"/>
      <c r="ET252" s="31"/>
      <c r="EU252" s="31"/>
      <c r="EV252" s="31"/>
      <c r="EW252" s="31"/>
      <c r="EX252" s="31"/>
      <c r="EY252" s="31"/>
      <c r="EZ252" s="31"/>
      <c r="FA252" s="31"/>
      <c r="FB252" s="31"/>
      <c r="FC252" s="31"/>
      <c r="FD252" s="31"/>
      <c r="FE252" s="31"/>
      <c r="FF252" s="31"/>
      <c r="FG252" s="31"/>
      <c r="FH252" s="31"/>
      <c r="FI252" s="31"/>
      <c r="FJ252" s="31"/>
      <c r="FK252" s="31"/>
      <c r="FL252" s="31"/>
      <c r="FM252" s="31"/>
      <c r="FN252" s="31"/>
      <c r="FO252" s="31"/>
      <c r="FP252" s="31"/>
      <c r="FQ252" s="31"/>
      <c r="FR252" s="31"/>
      <c r="FS252" s="31"/>
      <c r="FT252" s="31"/>
      <c r="FU252" s="31"/>
      <c r="FV252" s="31"/>
      <c r="FW252" s="31"/>
      <c r="FX252" s="31"/>
      <c r="FY252" s="31"/>
      <c r="FZ252" s="31"/>
      <c r="GA252" s="31"/>
      <c r="GB252" s="31"/>
      <c r="GC252" s="31"/>
      <c r="GD252" s="31"/>
      <c r="GE252" s="31"/>
      <c r="GF252" s="31"/>
      <c r="GG252" s="31"/>
      <c r="GH252" s="31"/>
      <c r="GI252" s="31"/>
      <c r="GJ252" s="31"/>
      <c r="GK252" s="31"/>
      <c r="GL252" s="31"/>
      <c r="GM252" s="31"/>
      <c r="GN252" s="31"/>
      <c r="GO252" s="31"/>
      <c r="GP252" s="31"/>
      <c r="GQ252" s="31"/>
      <c r="GR252" s="31"/>
      <c r="GS252" s="31"/>
      <c r="GT252" s="31"/>
      <c r="GU252" s="31"/>
      <c r="GV252" s="31"/>
      <c r="GW252" s="31"/>
      <c r="GX252" s="31"/>
      <c r="GY252" s="31"/>
      <c r="GZ252" s="31"/>
      <c r="HA252" s="31"/>
      <c r="HB252" s="31"/>
      <c r="HC252" s="31"/>
      <c r="HD252" s="31"/>
      <c r="HE252" s="31"/>
      <c r="HF252" s="31"/>
      <c r="HG252" s="31"/>
      <c r="HH252" s="31"/>
      <c r="HI252" s="31"/>
      <c r="HJ252" s="31"/>
      <c r="HK252" s="31"/>
      <c r="HL252" s="31"/>
      <c r="HM252" s="31"/>
      <c r="HN252" s="31"/>
      <c r="HO252" s="31"/>
      <c r="HP252" s="31"/>
      <c r="HQ252" s="31"/>
      <c r="HR252" s="31"/>
      <c r="HS252" s="31"/>
      <c r="HT252" s="31"/>
      <c r="HU252" s="31"/>
      <c r="HV252" s="31"/>
      <c r="HW252" s="31"/>
      <c r="HX252" s="31"/>
      <c r="HY252" s="31"/>
      <c r="HZ252" s="31"/>
      <c r="IA252" s="31"/>
      <c r="IB252" s="31"/>
      <c r="IC252" s="31"/>
      <c r="ID252" s="31"/>
      <c r="IE252" s="31"/>
      <c r="IF252" s="31"/>
      <c r="IG252" s="31"/>
      <c r="IH252" s="31"/>
      <c r="II252" s="31"/>
      <c r="IJ252" s="31"/>
      <c r="IK252" s="31"/>
      <c r="IL252" s="31"/>
      <c r="IM252" s="31"/>
      <c r="IN252" s="31"/>
      <c r="IO252" s="31"/>
      <c r="IP252" s="31"/>
      <c r="IQ252" s="31"/>
      <c r="IR252" s="31"/>
      <c r="IS252" s="42"/>
      <c r="IT252" s="42"/>
      <c r="IU252" s="42"/>
    </row>
    <row r="253" spans="1:255" ht="13.5" customHeight="1" x14ac:dyDescent="0.2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c r="CH253" s="31"/>
      <c r="CI253" s="31"/>
      <c r="CJ253" s="31"/>
      <c r="CK253" s="31"/>
      <c r="CL253" s="31"/>
      <c r="CM253" s="31"/>
      <c r="CN253" s="31"/>
      <c r="CO253" s="31"/>
      <c r="CP253" s="31"/>
      <c r="CQ253" s="31"/>
      <c r="CR253" s="31"/>
      <c r="CS253" s="31"/>
      <c r="CT253" s="31"/>
      <c r="CU253" s="31"/>
      <c r="CV253" s="31"/>
      <c r="CW253" s="31"/>
      <c r="CX253" s="31"/>
      <c r="CY253" s="31"/>
      <c r="CZ253" s="31"/>
      <c r="DA253" s="31"/>
      <c r="DB253" s="31"/>
      <c r="DC253" s="31"/>
      <c r="DD253" s="31"/>
      <c r="DE253" s="31"/>
      <c r="DF253" s="31"/>
      <c r="DG253" s="31"/>
      <c r="DH253" s="31"/>
      <c r="DI253" s="31"/>
      <c r="DJ253" s="31"/>
      <c r="DK253" s="31"/>
      <c r="DL253" s="31"/>
      <c r="DM253" s="31"/>
      <c r="DN253" s="31"/>
      <c r="DO253" s="31"/>
      <c r="DP253" s="31"/>
      <c r="DQ253" s="31"/>
      <c r="DR253" s="31"/>
      <c r="DS253" s="31"/>
      <c r="DT253" s="31"/>
      <c r="DU253" s="31"/>
      <c r="DV253" s="31"/>
      <c r="DW253" s="31"/>
      <c r="DX253" s="31"/>
      <c r="DY253" s="31"/>
      <c r="DZ253" s="31"/>
      <c r="EA253" s="31"/>
      <c r="EB253" s="31"/>
      <c r="EC253" s="31"/>
      <c r="ED253" s="31"/>
      <c r="EE253" s="31"/>
      <c r="EF253" s="31"/>
      <c r="EG253" s="31"/>
      <c r="EH253" s="31"/>
      <c r="EI253" s="31"/>
      <c r="EJ253" s="31"/>
      <c r="EK253" s="31"/>
      <c r="EL253" s="31"/>
      <c r="EM253" s="31"/>
      <c r="EN253" s="31"/>
      <c r="EO253" s="31"/>
      <c r="EP253" s="31"/>
      <c r="EQ253" s="31"/>
      <c r="ER253" s="31"/>
      <c r="ES253" s="31"/>
      <c r="ET253" s="31"/>
      <c r="EU253" s="31"/>
      <c r="EV253" s="31"/>
      <c r="EW253" s="31"/>
      <c r="EX253" s="31"/>
      <c r="EY253" s="31"/>
      <c r="EZ253" s="31"/>
      <c r="FA253" s="31"/>
      <c r="FB253" s="31"/>
      <c r="FC253" s="31"/>
      <c r="FD253" s="31"/>
      <c r="FE253" s="31"/>
      <c r="FF253" s="31"/>
      <c r="FG253" s="31"/>
      <c r="FH253" s="31"/>
      <c r="FI253" s="31"/>
      <c r="FJ253" s="31"/>
      <c r="FK253" s="31"/>
      <c r="FL253" s="31"/>
      <c r="FM253" s="31"/>
      <c r="FN253" s="31"/>
      <c r="FO253" s="31"/>
      <c r="FP253" s="31"/>
      <c r="FQ253" s="31"/>
      <c r="FR253" s="31"/>
      <c r="FS253" s="31"/>
      <c r="FT253" s="31"/>
      <c r="FU253" s="31"/>
      <c r="FV253" s="31"/>
      <c r="FW253" s="31"/>
      <c r="FX253" s="31"/>
      <c r="FY253" s="31"/>
      <c r="FZ253" s="31"/>
      <c r="GA253" s="31"/>
      <c r="GB253" s="31"/>
      <c r="GC253" s="31"/>
      <c r="GD253" s="31"/>
      <c r="GE253" s="31"/>
      <c r="GF253" s="31"/>
      <c r="GG253" s="31"/>
      <c r="GH253" s="31"/>
      <c r="GI253" s="31"/>
      <c r="GJ253" s="31"/>
      <c r="GK253" s="31"/>
      <c r="GL253" s="31"/>
      <c r="GM253" s="31"/>
      <c r="GN253" s="31"/>
      <c r="GO253" s="31"/>
      <c r="GP253" s="31"/>
      <c r="GQ253" s="31"/>
      <c r="GR253" s="31"/>
      <c r="GS253" s="31"/>
      <c r="GT253" s="31"/>
      <c r="GU253" s="31"/>
      <c r="GV253" s="31"/>
      <c r="GW253" s="31"/>
      <c r="GX253" s="31"/>
      <c r="GY253" s="31"/>
      <c r="GZ253" s="31"/>
      <c r="HA253" s="31"/>
      <c r="HB253" s="31"/>
      <c r="HC253" s="31"/>
      <c r="HD253" s="31"/>
      <c r="HE253" s="31"/>
      <c r="HF253" s="31"/>
      <c r="HG253" s="31"/>
      <c r="HH253" s="31"/>
      <c r="HI253" s="31"/>
      <c r="HJ253" s="31"/>
      <c r="HK253" s="31"/>
      <c r="HL253" s="31"/>
      <c r="HM253" s="31"/>
      <c r="HN253" s="31"/>
      <c r="HO253" s="31"/>
      <c r="HP253" s="31"/>
      <c r="HQ253" s="31"/>
      <c r="HR253" s="31"/>
      <c r="HS253" s="31"/>
      <c r="HT253" s="31"/>
      <c r="HU253" s="31"/>
      <c r="HV253" s="31"/>
      <c r="HW253" s="31"/>
      <c r="HX253" s="31"/>
      <c r="HY253" s="31"/>
      <c r="HZ253" s="31"/>
      <c r="IA253" s="31"/>
      <c r="IB253" s="31"/>
      <c r="IC253" s="31"/>
      <c r="ID253" s="31"/>
      <c r="IE253" s="31"/>
      <c r="IF253" s="31"/>
      <c r="IG253" s="31"/>
      <c r="IH253" s="31"/>
      <c r="II253" s="31"/>
      <c r="IJ253" s="31"/>
      <c r="IK253" s="31"/>
      <c r="IL253" s="31"/>
      <c r="IM253" s="31"/>
      <c r="IN253" s="31"/>
      <c r="IO253" s="31"/>
      <c r="IP253" s="31"/>
      <c r="IQ253" s="31"/>
      <c r="IR253" s="31"/>
      <c r="IS253" s="42"/>
      <c r="IT253" s="42"/>
      <c r="IU253" s="42"/>
    </row>
    <row r="254" spans="1:255" ht="13.5" customHeight="1" x14ac:dyDescent="0.2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c r="CJ254" s="31"/>
      <c r="CK254" s="31"/>
      <c r="CL254" s="31"/>
      <c r="CM254" s="31"/>
      <c r="CN254" s="31"/>
      <c r="CO254" s="31"/>
      <c r="CP254" s="31"/>
      <c r="CQ254" s="31"/>
      <c r="CR254" s="31"/>
      <c r="CS254" s="31"/>
      <c r="CT254" s="31"/>
      <c r="CU254" s="31"/>
      <c r="CV254" s="31"/>
      <c r="CW254" s="31"/>
      <c r="CX254" s="31"/>
      <c r="CY254" s="31"/>
      <c r="CZ254" s="31"/>
      <c r="DA254" s="31"/>
      <c r="DB254" s="31"/>
      <c r="DC254" s="31"/>
      <c r="DD254" s="31"/>
      <c r="DE254" s="31"/>
      <c r="DF254" s="31"/>
      <c r="DG254" s="31"/>
      <c r="DH254" s="31"/>
      <c r="DI254" s="31"/>
      <c r="DJ254" s="31"/>
      <c r="DK254" s="31"/>
      <c r="DL254" s="31"/>
      <c r="DM254" s="31"/>
      <c r="DN254" s="31"/>
      <c r="DO254" s="31"/>
      <c r="DP254" s="31"/>
      <c r="DQ254" s="31"/>
      <c r="DR254" s="31"/>
      <c r="DS254" s="31"/>
      <c r="DT254" s="31"/>
      <c r="DU254" s="31"/>
      <c r="DV254" s="31"/>
      <c r="DW254" s="31"/>
      <c r="DX254" s="31"/>
      <c r="DY254" s="31"/>
      <c r="DZ254" s="31"/>
      <c r="EA254" s="31"/>
      <c r="EB254" s="31"/>
      <c r="EC254" s="31"/>
      <c r="ED254" s="31"/>
      <c r="EE254" s="31"/>
      <c r="EF254" s="31"/>
      <c r="EG254" s="31"/>
      <c r="EH254" s="31"/>
      <c r="EI254" s="31"/>
      <c r="EJ254" s="31"/>
      <c r="EK254" s="31"/>
      <c r="EL254" s="31"/>
      <c r="EM254" s="31"/>
      <c r="EN254" s="31"/>
      <c r="EO254" s="31"/>
      <c r="EP254" s="31"/>
      <c r="EQ254" s="31"/>
      <c r="ER254" s="31"/>
      <c r="ES254" s="31"/>
      <c r="ET254" s="31"/>
      <c r="EU254" s="31"/>
      <c r="EV254" s="31"/>
      <c r="EW254" s="31"/>
      <c r="EX254" s="31"/>
      <c r="EY254" s="31"/>
      <c r="EZ254" s="31"/>
      <c r="FA254" s="31"/>
      <c r="FB254" s="31"/>
      <c r="FC254" s="31"/>
      <c r="FD254" s="31"/>
      <c r="FE254" s="31"/>
      <c r="FF254" s="31"/>
      <c r="FG254" s="31"/>
      <c r="FH254" s="31"/>
      <c r="FI254" s="31"/>
      <c r="FJ254" s="31"/>
      <c r="FK254" s="31"/>
      <c r="FL254" s="31"/>
      <c r="FM254" s="31"/>
      <c r="FN254" s="31"/>
      <c r="FO254" s="31"/>
      <c r="FP254" s="31"/>
      <c r="FQ254" s="31"/>
      <c r="FR254" s="31"/>
      <c r="FS254" s="31"/>
      <c r="FT254" s="31"/>
      <c r="FU254" s="31"/>
      <c r="FV254" s="31"/>
      <c r="FW254" s="31"/>
      <c r="FX254" s="31"/>
      <c r="FY254" s="31"/>
      <c r="FZ254" s="31"/>
      <c r="GA254" s="31"/>
      <c r="GB254" s="31"/>
      <c r="GC254" s="31"/>
      <c r="GD254" s="31"/>
      <c r="GE254" s="31"/>
      <c r="GF254" s="31"/>
      <c r="GG254" s="31"/>
      <c r="GH254" s="31"/>
      <c r="GI254" s="31"/>
      <c r="GJ254" s="31"/>
      <c r="GK254" s="31"/>
      <c r="GL254" s="31"/>
      <c r="GM254" s="31"/>
      <c r="GN254" s="31"/>
      <c r="GO254" s="31"/>
      <c r="GP254" s="31"/>
      <c r="GQ254" s="31"/>
      <c r="GR254" s="31"/>
      <c r="GS254" s="31"/>
      <c r="GT254" s="31"/>
      <c r="GU254" s="31"/>
      <c r="GV254" s="31"/>
      <c r="GW254" s="31"/>
      <c r="GX254" s="31"/>
      <c r="GY254" s="31"/>
      <c r="GZ254" s="31"/>
      <c r="HA254" s="31"/>
      <c r="HB254" s="31"/>
      <c r="HC254" s="31"/>
      <c r="HD254" s="31"/>
      <c r="HE254" s="31"/>
      <c r="HF254" s="31"/>
      <c r="HG254" s="31"/>
      <c r="HH254" s="31"/>
      <c r="HI254" s="31"/>
      <c r="HJ254" s="31"/>
      <c r="HK254" s="31"/>
      <c r="HL254" s="31"/>
      <c r="HM254" s="31"/>
      <c r="HN254" s="31"/>
      <c r="HO254" s="31"/>
      <c r="HP254" s="31"/>
      <c r="HQ254" s="31"/>
      <c r="HR254" s="31"/>
      <c r="HS254" s="31"/>
      <c r="HT254" s="31"/>
      <c r="HU254" s="31"/>
      <c r="HV254" s="31"/>
      <c r="HW254" s="31"/>
      <c r="HX254" s="31"/>
      <c r="HY254" s="31"/>
      <c r="HZ254" s="31"/>
      <c r="IA254" s="31"/>
      <c r="IB254" s="31"/>
      <c r="IC254" s="31"/>
      <c r="ID254" s="31"/>
      <c r="IE254" s="31"/>
      <c r="IF254" s="31"/>
      <c r="IG254" s="31"/>
      <c r="IH254" s="31"/>
      <c r="II254" s="31"/>
      <c r="IJ254" s="31"/>
      <c r="IK254" s="31"/>
      <c r="IL254" s="31"/>
      <c r="IM254" s="31"/>
      <c r="IN254" s="31"/>
      <c r="IO254" s="31"/>
      <c r="IP254" s="31"/>
      <c r="IQ254" s="31"/>
      <c r="IR254" s="31"/>
      <c r="IS254" s="42"/>
      <c r="IT254" s="42"/>
      <c r="IU254" s="42"/>
    </row>
    <row r="255" spans="1:255" ht="13.5" customHeight="1" x14ac:dyDescent="0.2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c r="CJ255" s="31"/>
      <c r="CK255" s="31"/>
      <c r="CL255" s="31"/>
      <c r="CM255" s="31"/>
      <c r="CN255" s="31"/>
      <c r="CO255" s="31"/>
      <c r="CP255" s="31"/>
      <c r="CQ255" s="31"/>
      <c r="CR255" s="31"/>
      <c r="CS255" s="31"/>
      <c r="CT255" s="31"/>
      <c r="CU255" s="31"/>
      <c r="CV255" s="31"/>
      <c r="CW255" s="31"/>
      <c r="CX255" s="31"/>
      <c r="CY255" s="31"/>
      <c r="CZ255" s="31"/>
      <c r="DA255" s="31"/>
      <c r="DB255" s="31"/>
      <c r="DC255" s="31"/>
      <c r="DD255" s="31"/>
      <c r="DE255" s="31"/>
      <c r="DF255" s="31"/>
      <c r="DG255" s="31"/>
      <c r="DH255" s="31"/>
      <c r="DI255" s="31"/>
      <c r="DJ255" s="31"/>
      <c r="DK255" s="31"/>
      <c r="DL255" s="31"/>
      <c r="DM255" s="31"/>
      <c r="DN255" s="31"/>
      <c r="DO255" s="31"/>
      <c r="DP255" s="31"/>
      <c r="DQ255" s="31"/>
      <c r="DR255" s="31"/>
      <c r="DS255" s="31"/>
      <c r="DT255" s="31"/>
      <c r="DU255" s="31"/>
      <c r="DV255" s="31"/>
      <c r="DW255" s="31"/>
      <c r="DX255" s="31"/>
      <c r="DY255" s="31"/>
      <c r="DZ255" s="31"/>
      <c r="EA255" s="31"/>
      <c r="EB255" s="31"/>
      <c r="EC255" s="31"/>
      <c r="ED255" s="31"/>
      <c r="EE255" s="31"/>
      <c r="EF255" s="31"/>
      <c r="EG255" s="31"/>
      <c r="EH255" s="31"/>
      <c r="EI255" s="31"/>
      <c r="EJ255" s="31"/>
      <c r="EK255" s="31"/>
      <c r="EL255" s="31"/>
      <c r="EM255" s="31"/>
      <c r="EN255" s="31"/>
      <c r="EO255" s="31"/>
      <c r="EP255" s="31"/>
      <c r="EQ255" s="31"/>
      <c r="ER255" s="31"/>
      <c r="ES255" s="31"/>
      <c r="ET255" s="31"/>
      <c r="EU255" s="31"/>
      <c r="EV255" s="31"/>
      <c r="EW255" s="31"/>
      <c r="EX255" s="31"/>
      <c r="EY255" s="31"/>
      <c r="EZ255" s="31"/>
      <c r="FA255" s="31"/>
      <c r="FB255" s="31"/>
      <c r="FC255" s="31"/>
      <c r="FD255" s="31"/>
      <c r="FE255" s="31"/>
      <c r="FF255" s="31"/>
      <c r="FG255" s="31"/>
      <c r="FH255" s="31"/>
      <c r="FI255" s="31"/>
      <c r="FJ255" s="31"/>
      <c r="FK255" s="31"/>
      <c r="FL255" s="31"/>
      <c r="FM255" s="31"/>
      <c r="FN255" s="31"/>
      <c r="FO255" s="31"/>
      <c r="FP255" s="31"/>
      <c r="FQ255" s="31"/>
      <c r="FR255" s="31"/>
      <c r="FS255" s="31"/>
      <c r="FT255" s="31"/>
      <c r="FU255" s="31"/>
      <c r="FV255" s="31"/>
      <c r="FW255" s="31"/>
      <c r="FX255" s="31"/>
      <c r="FY255" s="31"/>
      <c r="FZ255" s="31"/>
      <c r="GA255" s="31"/>
      <c r="GB255" s="31"/>
      <c r="GC255" s="31"/>
      <c r="GD255" s="31"/>
      <c r="GE255" s="31"/>
      <c r="GF255" s="31"/>
      <c r="GG255" s="31"/>
      <c r="GH255" s="31"/>
      <c r="GI255" s="31"/>
      <c r="GJ255" s="31"/>
      <c r="GK255" s="31"/>
      <c r="GL255" s="31"/>
      <c r="GM255" s="31"/>
      <c r="GN255" s="31"/>
      <c r="GO255" s="31"/>
      <c r="GP255" s="31"/>
      <c r="GQ255" s="31"/>
      <c r="GR255" s="31"/>
      <c r="GS255" s="31"/>
      <c r="GT255" s="31"/>
      <c r="GU255" s="31"/>
      <c r="GV255" s="31"/>
      <c r="GW255" s="31"/>
      <c r="GX255" s="31"/>
      <c r="GY255" s="31"/>
      <c r="GZ255" s="31"/>
      <c r="HA255" s="31"/>
      <c r="HB255" s="31"/>
      <c r="HC255" s="31"/>
      <c r="HD255" s="31"/>
      <c r="HE255" s="31"/>
      <c r="HF255" s="31"/>
      <c r="HG255" s="31"/>
      <c r="HH255" s="31"/>
      <c r="HI255" s="31"/>
      <c r="HJ255" s="31"/>
      <c r="HK255" s="31"/>
      <c r="HL255" s="31"/>
      <c r="HM255" s="31"/>
      <c r="HN255" s="31"/>
      <c r="HO255" s="31"/>
      <c r="HP255" s="31"/>
      <c r="HQ255" s="31"/>
      <c r="HR255" s="31"/>
      <c r="HS255" s="31"/>
      <c r="HT255" s="31"/>
      <c r="HU255" s="31"/>
      <c r="HV255" s="31"/>
      <c r="HW255" s="31"/>
      <c r="HX255" s="31"/>
      <c r="HY255" s="31"/>
      <c r="HZ255" s="31"/>
      <c r="IA255" s="31"/>
      <c r="IB255" s="31"/>
      <c r="IC255" s="31"/>
      <c r="ID255" s="31"/>
      <c r="IE255" s="31"/>
      <c r="IF255" s="31"/>
      <c r="IG255" s="31"/>
      <c r="IH255" s="31"/>
      <c r="II255" s="31"/>
      <c r="IJ255" s="31"/>
      <c r="IK255" s="31"/>
      <c r="IL255" s="31"/>
      <c r="IM255" s="31"/>
      <c r="IN255" s="31"/>
      <c r="IO255" s="31"/>
      <c r="IP255" s="31"/>
      <c r="IQ255" s="31"/>
      <c r="IR255" s="31"/>
      <c r="IS255" s="42"/>
      <c r="IT255" s="42"/>
      <c r="IU255" s="42"/>
    </row>
    <row r="256" spans="1:255" ht="13.5" customHeight="1" x14ac:dyDescent="0.2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c r="CT256" s="31"/>
      <c r="CU256" s="31"/>
      <c r="CV256" s="31"/>
      <c r="CW256" s="31"/>
      <c r="CX256" s="31"/>
      <c r="CY256" s="31"/>
      <c r="CZ256" s="31"/>
      <c r="DA256" s="31"/>
      <c r="DB256" s="31"/>
      <c r="DC256" s="31"/>
      <c r="DD256" s="31"/>
      <c r="DE256" s="31"/>
      <c r="DF256" s="31"/>
      <c r="DG256" s="31"/>
      <c r="DH256" s="31"/>
      <c r="DI256" s="31"/>
      <c r="DJ256" s="31"/>
      <c r="DK256" s="31"/>
      <c r="DL256" s="31"/>
      <c r="DM256" s="31"/>
      <c r="DN256" s="31"/>
      <c r="DO256" s="31"/>
      <c r="DP256" s="31"/>
      <c r="DQ256" s="31"/>
      <c r="DR256" s="31"/>
      <c r="DS256" s="31"/>
      <c r="DT256" s="31"/>
      <c r="DU256" s="31"/>
      <c r="DV256" s="31"/>
      <c r="DW256" s="31"/>
      <c r="DX256" s="31"/>
      <c r="DY256" s="31"/>
      <c r="DZ256" s="31"/>
      <c r="EA256" s="31"/>
      <c r="EB256" s="31"/>
      <c r="EC256" s="31"/>
      <c r="ED256" s="31"/>
      <c r="EE256" s="31"/>
      <c r="EF256" s="31"/>
      <c r="EG256" s="31"/>
      <c r="EH256" s="31"/>
      <c r="EI256" s="31"/>
      <c r="EJ256" s="31"/>
      <c r="EK256" s="31"/>
      <c r="EL256" s="31"/>
      <c r="EM256" s="31"/>
      <c r="EN256" s="31"/>
      <c r="EO256" s="31"/>
      <c r="EP256" s="31"/>
      <c r="EQ256" s="31"/>
      <c r="ER256" s="31"/>
      <c r="ES256" s="31"/>
      <c r="ET256" s="31"/>
      <c r="EU256" s="31"/>
      <c r="EV256" s="31"/>
      <c r="EW256" s="31"/>
      <c r="EX256" s="31"/>
      <c r="EY256" s="31"/>
      <c r="EZ256" s="31"/>
      <c r="FA256" s="31"/>
      <c r="FB256" s="31"/>
      <c r="FC256" s="31"/>
      <c r="FD256" s="31"/>
      <c r="FE256" s="31"/>
      <c r="FF256" s="31"/>
      <c r="FG256" s="31"/>
      <c r="FH256" s="31"/>
      <c r="FI256" s="31"/>
      <c r="FJ256" s="31"/>
      <c r="FK256" s="31"/>
      <c r="FL256" s="31"/>
      <c r="FM256" s="31"/>
      <c r="FN256" s="31"/>
      <c r="FO256" s="31"/>
      <c r="FP256" s="31"/>
      <c r="FQ256" s="31"/>
      <c r="FR256" s="31"/>
      <c r="FS256" s="31"/>
      <c r="FT256" s="31"/>
      <c r="FU256" s="31"/>
      <c r="FV256" s="31"/>
      <c r="FW256" s="31"/>
      <c r="FX256" s="31"/>
      <c r="FY256" s="31"/>
      <c r="FZ256" s="31"/>
      <c r="GA256" s="31"/>
      <c r="GB256" s="31"/>
      <c r="GC256" s="31"/>
      <c r="GD256" s="31"/>
      <c r="GE256" s="31"/>
      <c r="GF256" s="31"/>
      <c r="GG256" s="31"/>
      <c r="GH256" s="31"/>
      <c r="GI256" s="31"/>
      <c r="GJ256" s="31"/>
      <c r="GK256" s="31"/>
      <c r="GL256" s="31"/>
      <c r="GM256" s="31"/>
      <c r="GN256" s="31"/>
      <c r="GO256" s="31"/>
      <c r="GP256" s="31"/>
      <c r="GQ256" s="31"/>
      <c r="GR256" s="31"/>
      <c r="GS256" s="31"/>
      <c r="GT256" s="31"/>
      <c r="GU256" s="31"/>
      <c r="GV256" s="31"/>
      <c r="GW256" s="31"/>
      <c r="GX256" s="31"/>
      <c r="GY256" s="31"/>
      <c r="GZ256" s="31"/>
      <c r="HA256" s="31"/>
      <c r="HB256" s="31"/>
      <c r="HC256" s="31"/>
      <c r="HD256" s="31"/>
      <c r="HE256" s="31"/>
      <c r="HF256" s="31"/>
      <c r="HG256" s="31"/>
      <c r="HH256" s="31"/>
      <c r="HI256" s="31"/>
      <c r="HJ256" s="31"/>
      <c r="HK256" s="31"/>
      <c r="HL256" s="31"/>
      <c r="HM256" s="31"/>
      <c r="HN256" s="31"/>
      <c r="HO256" s="31"/>
      <c r="HP256" s="31"/>
      <c r="HQ256" s="31"/>
      <c r="HR256" s="31"/>
      <c r="HS256" s="31"/>
      <c r="HT256" s="31"/>
      <c r="HU256" s="31"/>
      <c r="HV256" s="31"/>
      <c r="HW256" s="31"/>
      <c r="HX256" s="31"/>
      <c r="HY256" s="31"/>
      <c r="HZ256" s="31"/>
      <c r="IA256" s="31"/>
      <c r="IB256" s="31"/>
      <c r="IC256" s="31"/>
      <c r="ID256" s="31"/>
      <c r="IE256" s="31"/>
      <c r="IF256" s="31"/>
      <c r="IG256" s="31"/>
      <c r="IH256" s="31"/>
      <c r="II256" s="31"/>
      <c r="IJ256" s="31"/>
      <c r="IK256" s="31"/>
      <c r="IL256" s="31"/>
      <c r="IM256" s="31"/>
      <c r="IN256" s="31"/>
      <c r="IO256" s="31"/>
      <c r="IP256" s="31"/>
      <c r="IQ256" s="31"/>
      <c r="IR256" s="31"/>
      <c r="IS256" s="42"/>
      <c r="IT256" s="42"/>
      <c r="IU256" s="42"/>
    </row>
    <row r="257" spans="1:255" ht="13.5" customHeight="1" x14ac:dyDescent="0.2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c r="CJ257" s="31"/>
      <c r="CK257" s="31"/>
      <c r="CL257" s="31"/>
      <c r="CM257" s="31"/>
      <c r="CN257" s="31"/>
      <c r="CO257" s="31"/>
      <c r="CP257" s="31"/>
      <c r="CQ257" s="31"/>
      <c r="CR257" s="31"/>
      <c r="CS257" s="31"/>
      <c r="CT257" s="31"/>
      <c r="CU257" s="31"/>
      <c r="CV257" s="31"/>
      <c r="CW257" s="31"/>
      <c r="CX257" s="31"/>
      <c r="CY257" s="31"/>
      <c r="CZ257" s="31"/>
      <c r="DA257" s="31"/>
      <c r="DB257" s="31"/>
      <c r="DC257" s="31"/>
      <c r="DD257" s="31"/>
      <c r="DE257" s="31"/>
      <c r="DF257" s="31"/>
      <c r="DG257" s="31"/>
      <c r="DH257" s="31"/>
      <c r="DI257" s="31"/>
      <c r="DJ257" s="31"/>
      <c r="DK257" s="31"/>
      <c r="DL257" s="31"/>
      <c r="DM257" s="31"/>
      <c r="DN257" s="31"/>
      <c r="DO257" s="31"/>
      <c r="DP257" s="31"/>
      <c r="DQ257" s="31"/>
      <c r="DR257" s="31"/>
      <c r="DS257" s="31"/>
      <c r="DT257" s="31"/>
      <c r="DU257" s="31"/>
      <c r="DV257" s="31"/>
      <c r="DW257" s="31"/>
      <c r="DX257" s="31"/>
      <c r="DY257" s="31"/>
      <c r="DZ257" s="31"/>
      <c r="EA257" s="31"/>
      <c r="EB257" s="31"/>
      <c r="EC257" s="31"/>
      <c r="ED257" s="31"/>
      <c r="EE257" s="31"/>
      <c r="EF257" s="31"/>
      <c r="EG257" s="31"/>
      <c r="EH257" s="31"/>
      <c r="EI257" s="31"/>
      <c r="EJ257" s="31"/>
      <c r="EK257" s="31"/>
      <c r="EL257" s="31"/>
      <c r="EM257" s="31"/>
      <c r="EN257" s="31"/>
      <c r="EO257" s="31"/>
      <c r="EP257" s="31"/>
      <c r="EQ257" s="31"/>
      <c r="ER257" s="31"/>
      <c r="ES257" s="31"/>
      <c r="ET257" s="31"/>
      <c r="EU257" s="31"/>
      <c r="EV257" s="31"/>
      <c r="EW257" s="31"/>
      <c r="EX257" s="31"/>
      <c r="EY257" s="31"/>
      <c r="EZ257" s="31"/>
      <c r="FA257" s="31"/>
      <c r="FB257" s="31"/>
      <c r="FC257" s="31"/>
      <c r="FD257" s="31"/>
      <c r="FE257" s="31"/>
      <c r="FF257" s="31"/>
      <c r="FG257" s="31"/>
      <c r="FH257" s="31"/>
      <c r="FI257" s="31"/>
      <c r="FJ257" s="31"/>
      <c r="FK257" s="31"/>
      <c r="FL257" s="31"/>
      <c r="FM257" s="31"/>
      <c r="FN257" s="31"/>
      <c r="FO257" s="31"/>
      <c r="FP257" s="31"/>
      <c r="FQ257" s="31"/>
      <c r="FR257" s="31"/>
      <c r="FS257" s="31"/>
      <c r="FT257" s="31"/>
      <c r="FU257" s="31"/>
      <c r="FV257" s="31"/>
      <c r="FW257" s="31"/>
      <c r="FX257" s="31"/>
      <c r="FY257" s="31"/>
      <c r="FZ257" s="31"/>
      <c r="GA257" s="31"/>
      <c r="GB257" s="31"/>
      <c r="GC257" s="31"/>
      <c r="GD257" s="31"/>
      <c r="GE257" s="31"/>
      <c r="GF257" s="31"/>
      <c r="GG257" s="31"/>
      <c r="GH257" s="31"/>
      <c r="GI257" s="31"/>
      <c r="GJ257" s="31"/>
      <c r="GK257" s="31"/>
      <c r="GL257" s="31"/>
      <c r="GM257" s="31"/>
      <c r="GN257" s="31"/>
      <c r="GO257" s="31"/>
      <c r="GP257" s="31"/>
      <c r="GQ257" s="31"/>
      <c r="GR257" s="31"/>
      <c r="GS257" s="31"/>
      <c r="GT257" s="31"/>
      <c r="GU257" s="31"/>
      <c r="GV257" s="31"/>
      <c r="GW257" s="31"/>
      <c r="GX257" s="31"/>
      <c r="GY257" s="31"/>
      <c r="GZ257" s="31"/>
      <c r="HA257" s="31"/>
      <c r="HB257" s="31"/>
      <c r="HC257" s="31"/>
      <c r="HD257" s="31"/>
      <c r="HE257" s="31"/>
      <c r="HF257" s="31"/>
      <c r="HG257" s="31"/>
      <c r="HH257" s="31"/>
      <c r="HI257" s="31"/>
      <c r="HJ257" s="31"/>
      <c r="HK257" s="31"/>
      <c r="HL257" s="31"/>
      <c r="HM257" s="31"/>
      <c r="HN257" s="31"/>
      <c r="HO257" s="31"/>
      <c r="HP257" s="31"/>
      <c r="HQ257" s="31"/>
      <c r="HR257" s="31"/>
      <c r="HS257" s="31"/>
      <c r="HT257" s="31"/>
      <c r="HU257" s="31"/>
      <c r="HV257" s="31"/>
      <c r="HW257" s="31"/>
      <c r="HX257" s="31"/>
      <c r="HY257" s="31"/>
      <c r="HZ257" s="31"/>
      <c r="IA257" s="31"/>
      <c r="IB257" s="31"/>
      <c r="IC257" s="31"/>
      <c r="ID257" s="31"/>
      <c r="IE257" s="31"/>
      <c r="IF257" s="31"/>
      <c r="IG257" s="31"/>
      <c r="IH257" s="31"/>
      <c r="II257" s="31"/>
      <c r="IJ257" s="31"/>
      <c r="IK257" s="31"/>
      <c r="IL257" s="31"/>
      <c r="IM257" s="31"/>
      <c r="IN257" s="31"/>
      <c r="IO257" s="31"/>
      <c r="IP257" s="31"/>
      <c r="IQ257" s="31"/>
      <c r="IR257" s="31"/>
      <c r="IS257" s="42"/>
      <c r="IT257" s="42"/>
      <c r="IU257" s="42"/>
    </row>
    <row r="258" spans="1:255" ht="13.5" customHeight="1" x14ac:dyDescent="0.2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c r="CO258" s="31"/>
      <c r="CP258" s="31"/>
      <c r="CQ258" s="31"/>
      <c r="CR258" s="31"/>
      <c r="CS258" s="31"/>
      <c r="CT258" s="31"/>
      <c r="CU258" s="31"/>
      <c r="CV258" s="31"/>
      <c r="CW258" s="31"/>
      <c r="CX258" s="31"/>
      <c r="CY258" s="31"/>
      <c r="CZ258" s="31"/>
      <c r="DA258" s="31"/>
      <c r="DB258" s="31"/>
      <c r="DC258" s="31"/>
      <c r="DD258" s="31"/>
      <c r="DE258" s="31"/>
      <c r="DF258" s="31"/>
      <c r="DG258" s="31"/>
      <c r="DH258" s="31"/>
      <c r="DI258" s="31"/>
      <c r="DJ258" s="31"/>
      <c r="DK258" s="31"/>
      <c r="DL258" s="31"/>
      <c r="DM258" s="31"/>
      <c r="DN258" s="31"/>
      <c r="DO258" s="31"/>
      <c r="DP258" s="31"/>
      <c r="DQ258" s="31"/>
      <c r="DR258" s="31"/>
      <c r="DS258" s="31"/>
      <c r="DT258" s="31"/>
      <c r="DU258" s="31"/>
      <c r="DV258" s="31"/>
      <c r="DW258" s="31"/>
      <c r="DX258" s="31"/>
      <c r="DY258" s="31"/>
      <c r="DZ258" s="31"/>
      <c r="EA258" s="31"/>
      <c r="EB258" s="31"/>
      <c r="EC258" s="31"/>
      <c r="ED258" s="31"/>
      <c r="EE258" s="31"/>
      <c r="EF258" s="31"/>
      <c r="EG258" s="31"/>
      <c r="EH258" s="31"/>
      <c r="EI258" s="31"/>
      <c r="EJ258" s="31"/>
      <c r="EK258" s="31"/>
      <c r="EL258" s="31"/>
      <c r="EM258" s="31"/>
      <c r="EN258" s="31"/>
      <c r="EO258" s="31"/>
      <c r="EP258" s="31"/>
      <c r="EQ258" s="31"/>
      <c r="ER258" s="31"/>
      <c r="ES258" s="31"/>
      <c r="ET258" s="31"/>
      <c r="EU258" s="31"/>
      <c r="EV258" s="31"/>
      <c r="EW258" s="31"/>
      <c r="EX258" s="31"/>
      <c r="EY258" s="31"/>
      <c r="EZ258" s="31"/>
      <c r="FA258" s="31"/>
      <c r="FB258" s="31"/>
      <c r="FC258" s="31"/>
      <c r="FD258" s="31"/>
      <c r="FE258" s="31"/>
      <c r="FF258" s="31"/>
      <c r="FG258" s="31"/>
      <c r="FH258" s="31"/>
      <c r="FI258" s="31"/>
      <c r="FJ258" s="31"/>
      <c r="FK258" s="31"/>
      <c r="FL258" s="31"/>
      <c r="FM258" s="31"/>
      <c r="FN258" s="31"/>
      <c r="FO258" s="31"/>
      <c r="FP258" s="31"/>
      <c r="FQ258" s="31"/>
      <c r="FR258" s="31"/>
      <c r="FS258" s="31"/>
      <c r="FT258" s="31"/>
      <c r="FU258" s="31"/>
      <c r="FV258" s="31"/>
      <c r="FW258" s="31"/>
      <c r="FX258" s="31"/>
      <c r="FY258" s="31"/>
      <c r="FZ258" s="31"/>
      <c r="GA258" s="31"/>
      <c r="GB258" s="31"/>
      <c r="GC258" s="31"/>
      <c r="GD258" s="31"/>
      <c r="GE258" s="31"/>
      <c r="GF258" s="31"/>
      <c r="GG258" s="31"/>
      <c r="GH258" s="31"/>
      <c r="GI258" s="31"/>
      <c r="GJ258" s="31"/>
      <c r="GK258" s="31"/>
      <c r="GL258" s="31"/>
      <c r="GM258" s="31"/>
      <c r="GN258" s="31"/>
      <c r="GO258" s="31"/>
      <c r="GP258" s="31"/>
      <c r="GQ258" s="31"/>
      <c r="GR258" s="31"/>
      <c r="GS258" s="31"/>
      <c r="GT258" s="31"/>
      <c r="GU258" s="31"/>
      <c r="GV258" s="31"/>
      <c r="GW258" s="31"/>
      <c r="GX258" s="31"/>
      <c r="GY258" s="31"/>
      <c r="GZ258" s="31"/>
      <c r="HA258" s="31"/>
      <c r="HB258" s="31"/>
      <c r="HC258" s="31"/>
      <c r="HD258" s="31"/>
      <c r="HE258" s="31"/>
      <c r="HF258" s="31"/>
      <c r="HG258" s="31"/>
      <c r="HH258" s="31"/>
      <c r="HI258" s="31"/>
      <c r="HJ258" s="31"/>
      <c r="HK258" s="31"/>
      <c r="HL258" s="31"/>
      <c r="HM258" s="31"/>
      <c r="HN258" s="31"/>
      <c r="HO258" s="31"/>
      <c r="HP258" s="31"/>
      <c r="HQ258" s="31"/>
      <c r="HR258" s="31"/>
      <c r="HS258" s="31"/>
      <c r="HT258" s="31"/>
      <c r="HU258" s="31"/>
      <c r="HV258" s="31"/>
      <c r="HW258" s="31"/>
      <c r="HX258" s="31"/>
      <c r="HY258" s="31"/>
      <c r="HZ258" s="31"/>
      <c r="IA258" s="31"/>
      <c r="IB258" s="31"/>
      <c r="IC258" s="31"/>
      <c r="ID258" s="31"/>
      <c r="IE258" s="31"/>
      <c r="IF258" s="31"/>
      <c r="IG258" s="31"/>
      <c r="IH258" s="31"/>
      <c r="II258" s="31"/>
      <c r="IJ258" s="31"/>
      <c r="IK258" s="31"/>
      <c r="IL258" s="31"/>
      <c r="IM258" s="31"/>
      <c r="IN258" s="31"/>
      <c r="IO258" s="31"/>
      <c r="IP258" s="31"/>
      <c r="IQ258" s="31"/>
      <c r="IR258" s="31"/>
      <c r="IS258" s="42"/>
      <c r="IT258" s="42"/>
      <c r="IU258" s="42"/>
    </row>
    <row r="259" spans="1:255" ht="13.5" customHeight="1" x14ac:dyDescent="0.2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c r="CJ259" s="31"/>
      <c r="CK259" s="31"/>
      <c r="CL259" s="31"/>
      <c r="CM259" s="31"/>
      <c r="CN259" s="31"/>
      <c r="CO259" s="31"/>
      <c r="CP259" s="31"/>
      <c r="CQ259" s="31"/>
      <c r="CR259" s="31"/>
      <c r="CS259" s="31"/>
      <c r="CT259" s="31"/>
      <c r="CU259" s="31"/>
      <c r="CV259" s="31"/>
      <c r="CW259" s="31"/>
      <c r="CX259" s="31"/>
      <c r="CY259" s="31"/>
      <c r="CZ259" s="31"/>
      <c r="DA259" s="31"/>
      <c r="DB259" s="31"/>
      <c r="DC259" s="31"/>
      <c r="DD259" s="31"/>
      <c r="DE259" s="31"/>
      <c r="DF259" s="31"/>
      <c r="DG259" s="31"/>
      <c r="DH259" s="31"/>
      <c r="DI259" s="31"/>
      <c r="DJ259" s="31"/>
      <c r="DK259" s="31"/>
      <c r="DL259" s="31"/>
      <c r="DM259" s="31"/>
      <c r="DN259" s="31"/>
      <c r="DO259" s="31"/>
      <c r="DP259" s="31"/>
      <c r="DQ259" s="31"/>
      <c r="DR259" s="31"/>
      <c r="DS259" s="31"/>
      <c r="DT259" s="31"/>
      <c r="DU259" s="31"/>
      <c r="DV259" s="31"/>
      <c r="DW259" s="31"/>
      <c r="DX259" s="31"/>
      <c r="DY259" s="31"/>
      <c r="DZ259" s="31"/>
      <c r="EA259" s="31"/>
      <c r="EB259" s="31"/>
      <c r="EC259" s="31"/>
      <c r="ED259" s="31"/>
      <c r="EE259" s="31"/>
      <c r="EF259" s="31"/>
      <c r="EG259" s="31"/>
      <c r="EH259" s="31"/>
      <c r="EI259" s="31"/>
      <c r="EJ259" s="31"/>
      <c r="EK259" s="31"/>
      <c r="EL259" s="31"/>
      <c r="EM259" s="31"/>
      <c r="EN259" s="31"/>
      <c r="EO259" s="31"/>
      <c r="EP259" s="31"/>
      <c r="EQ259" s="31"/>
      <c r="ER259" s="31"/>
      <c r="ES259" s="31"/>
      <c r="ET259" s="31"/>
      <c r="EU259" s="31"/>
      <c r="EV259" s="31"/>
      <c r="EW259" s="31"/>
      <c r="EX259" s="31"/>
      <c r="EY259" s="31"/>
      <c r="EZ259" s="31"/>
      <c r="FA259" s="31"/>
      <c r="FB259" s="31"/>
      <c r="FC259" s="31"/>
      <c r="FD259" s="31"/>
      <c r="FE259" s="31"/>
      <c r="FF259" s="31"/>
      <c r="FG259" s="31"/>
      <c r="FH259" s="31"/>
      <c r="FI259" s="31"/>
      <c r="FJ259" s="31"/>
      <c r="FK259" s="31"/>
      <c r="FL259" s="31"/>
      <c r="FM259" s="31"/>
      <c r="FN259" s="31"/>
      <c r="FO259" s="31"/>
      <c r="FP259" s="31"/>
      <c r="FQ259" s="31"/>
      <c r="FR259" s="31"/>
      <c r="FS259" s="31"/>
      <c r="FT259" s="31"/>
      <c r="FU259" s="31"/>
      <c r="FV259" s="31"/>
      <c r="FW259" s="31"/>
      <c r="FX259" s="31"/>
      <c r="FY259" s="31"/>
      <c r="FZ259" s="31"/>
      <c r="GA259" s="31"/>
      <c r="GB259" s="31"/>
      <c r="GC259" s="31"/>
      <c r="GD259" s="31"/>
      <c r="GE259" s="31"/>
      <c r="GF259" s="31"/>
      <c r="GG259" s="31"/>
      <c r="GH259" s="31"/>
      <c r="GI259" s="31"/>
      <c r="GJ259" s="31"/>
      <c r="GK259" s="31"/>
      <c r="GL259" s="31"/>
      <c r="GM259" s="31"/>
      <c r="GN259" s="31"/>
      <c r="GO259" s="31"/>
      <c r="GP259" s="31"/>
      <c r="GQ259" s="31"/>
      <c r="GR259" s="31"/>
      <c r="GS259" s="31"/>
      <c r="GT259" s="31"/>
      <c r="GU259" s="31"/>
      <c r="GV259" s="31"/>
      <c r="GW259" s="31"/>
      <c r="GX259" s="31"/>
      <c r="GY259" s="31"/>
      <c r="GZ259" s="31"/>
      <c r="HA259" s="31"/>
      <c r="HB259" s="31"/>
      <c r="HC259" s="31"/>
      <c r="HD259" s="31"/>
      <c r="HE259" s="31"/>
      <c r="HF259" s="31"/>
      <c r="HG259" s="31"/>
      <c r="HH259" s="31"/>
      <c r="HI259" s="31"/>
      <c r="HJ259" s="31"/>
      <c r="HK259" s="31"/>
      <c r="HL259" s="31"/>
      <c r="HM259" s="31"/>
      <c r="HN259" s="31"/>
      <c r="HO259" s="31"/>
      <c r="HP259" s="31"/>
      <c r="HQ259" s="31"/>
      <c r="HR259" s="31"/>
      <c r="HS259" s="31"/>
      <c r="HT259" s="31"/>
      <c r="HU259" s="31"/>
      <c r="HV259" s="31"/>
      <c r="HW259" s="31"/>
      <c r="HX259" s="31"/>
      <c r="HY259" s="31"/>
      <c r="HZ259" s="31"/>
      <c r="IA259" s="31"/>
      <c r="IB259" s="31"/>
      <c r="IC259" s="31"/>
      <c r="ID259" s="31"/>
      <c r="IE259" s="31"/>
      <c r="IF259" s="31"/>
      <c r="IG259" s="31"/>
      <c r="IH259" s="31"/>
      <c r="II259" s="31"/>
      <c r="IJ259" s="31"/>
      <c r="IK259" s="31"/>
      <c r="IL259" s="31"/>
      <c r="IM259" s="31"/>
      <c r="IN259" s="31"/>
      <c r="IO259" s="31"/>
      <c r="IP259" s="31"/>
      <c r="IQ259" s="31"/>
      <c r="IR259" s="31"/>
      <c r="IS259" s="42"/>
      <c r="IT259" s="42"/>
      <c r="IU259" s="42"/>
    </row>
    <row r="260" spans="1:255" ht="13.5" customHeight="1" x14ac:dyDescent="0.2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c r="CJ260" s="31"/>
      <c r="CK260" s="31"/>
      <c r="CL260" s="31"/>
      <c r="CM260" s="31"/>
      <c r="CN260" s="31"/>
      <c r="CO260" s="31"/>
      <c r="CP260" s="31"/>
      <c r="CQ260" s="31"/>
      <c r="CR260" s="31"/>
      <c r="CS260" s="31"/>
      <c r="CT260" s="31"/>
      <c r="CU260" s="31"/>
      <c r="CV260" s="31"/>
      <c r="CW260" s="31"/>
      <c r="CX260" s="31"/>
      <c r="CY260" s="31"/>
      <c r="CZ260" s="31"/>
      <c r="DA260" s="31"/>
      <c r="DB260" s="31"/>
      <c r="DC260" s="31"/>
      <c r="DD260" s="31"/>
      <c r="DE260" s="31"/>
      <c r="DF260" s="31"/>
      <c r="DG260" s="31"/>
      <c r="DH260" s="31"/>
      <c r="DI260" s="31"/>
      <c r="DJ260" s="31"/>
      <c r="DK260" s="31"/>
      <c r="DL260" s="31"/>
      <c r="DM260" s="31"/>
      <c r="DN260" s="31"/>
      <c r="DO260" s="31"/>
      <c r="DP260" s="31"/>
      <c r="DQ260" s="31"/>
      <c r="DR260" s="31"/>
      <c r="DS260" s="31"/>
      <c r="DT260" s="31"/>
      <c r="DU260" s="31"/>
      <c r="DV260" s="31"/>
      <c r="DW260" s="31"/>
      <c r="DX260" s="31"/>
      <c r="DY260" s="31"/>
      <c r="DZ260" s="31"/>
      <c r="EA260" s="31"/>
      <c r="EB260" s="31"/>
      <c r="EC260" s="31"/>
      <c r="ED260" s="31"/>
      <c r="EE260" s="31"/>
      <c r="EF260" s="31"/>
      <c r="EG260" s="31"/>
      <c r="EH260" s="31"/>
      <c r="EI260" s="31"/>
      <c r="EJ260" s="31"/>
      <c r="EK260" s="31"/>
      <c r="EL260" s="31"/>
      <c r="EM260" s="31"/>
      <c r="EN260" s="31"/>
      <c r="EO260" s="31"/>
      <c r="EP260" s="31"/>
      <c r="EQ260" s="31"/>
      <c r="ER260" s="31"/>
      <c r="ES260" s="31"/>
      <c r="ET260" s="31"/>
      <c r="EU260" s="31"/>
      <c r="EV260" s="31"/>
      <c r="EW260" s="31"/>
      <c r="EX260" s="31"/>
      <c r="EY260" s="31"/>
      <c r="EZ260" s="31"/>
      <c r="FA260" s="31"/>
      <c r="FB260" s="31"/>
      <c r="FC260" s="31"/>
      <c r="FD260" s="31"/>
      <c r="FE260" s="31"/>
      <c r="FF260" s="31"/>
      <c r="FG260" s="31"/>
      <c r="FH260" s="31"/>
      <c r="FI260" s="31"/>
      <c r="FJ260" s="31"/>
      <c r="FK260" s="31"/>
      <c r="FL260" s="31"/>
      <c r="FM260" s="31"/>
      <c r="FN260" s="31"/>
      <c r="FO260" s="31"/>
      <c r="FP260" s="31"/>
      <c r="FQ260" s="31"/>
      <c r="FR260" s="31"/>
      <c r="FS260" s="31"/>
      <c r="FT260" s="31"/>
      <c r="FU260" s="31"/>
      <c r="FV260" s="31"/>
      <c r="FW260" s="31"/>
      <c r="FX260" s="31"/>
      <c r="FY260" s="31"/>
      <c r="FZ260" s="31"/>
      <c r="GA260" s="31"/>
      <c r="GB260" s="31"/>
      <c r="GC260" s="31"/>
      <c r="GD260" s="31"/>
      <c r="GE260" s="31"/>
      <c r="GF260" s="31"/>
      <c r="GG260" s="31"/>
      <c r="GH260" s="31"/>
      <c r="GI260" s="31"/>
      <c r="GJ260" s="31"/>
      <c r="GK260" s="31"/>
      <c r="GL260" s="31"/>
      <c r="GM260" s="31"/>
      <c r="GN260" s="31"/>
      <c r="GO260" s="31"/>
      <c r="GP260" s="31"/>
      <c r="GQ260" s="31"/>
      <c r="GR260" s="31"/>
      <c r="GS260" s="31"/>
      <c r="GT260" s="31"/>
      <c r="GU260" s="31"/>
      <c r="GV260" s="31"/>
      <c r="GW260" s="31"/>
      <c r="GX260" s="31"/>
      <c r="GY260" s="31"/>
      <c r="GZ260" s="31"/>
      <c r="HA260" s="31"/>
      <c r="HB260" s="31"/>
      <c r="HC260" s="31"/>
      <c r="HD260" s="31"/>
      <c r="HE260" s="31"/>
      <c r="HF260" s="31"/>
      <c r="HG260" s="31"/>
      <c r="HH260" s="31"/>
      <c r="HI260" s="31"/>
      <c r="HJ260" s="31"/>
      <c r="HK260" s="31"/>
      <c r="HL260" s="31"/>
      <c r="HM260" s="31"/>
      <c r="HN260" s="31"/>
      <c r="HO260" s="31"/>
      <c r="HP260" s="31"/>
      <c r="HQ260" s="31"/>
      <c r="HR260" s="31"/>
      <c r="HS260" s="31"/>
      <c r="HT260" s="31"/>
      <c r="HU260" s="31"/>
      <c r="HV260" s="31"/>
      <c r="HW260" s="31"/>
      <c r="HX260" s="31"/>
      <c r="HY260" s="31"/>
      <c r="HZ260" s="31"/>
      <c r="IA260" s="31"/>
      <c r="IB260" s="31"/>
      <c r="IC260" s="31"/>
      <c r="ID260" s="31"/>
      <c r="IE260" s="31"/>
      <c r="IF260" s="31"/>
      <c r="IG260" s="31"/>
      <c r="IH260" s="31"/>
      <c r="II260" s="31"/>
      <c r="IJ260" s="31"/>
      <c r="IK260" s="31"/>
      <c r="IL260" s="31"/>
      <c r="IM260" s="31"/>
      <c r="IN260" s="31"/>
      <c r="IO260" s="31"/>
      <c r="IP260" s="31"/>
      <c r="IQ260" s="31"/>
      <c r="IR260" s="31"/>
      <c r="IS260" s="42"/>
      <c r="IT260" s="42"/>
      <c r="IU260" s="42"/>
    </row>
    <row r="261" spans="1:255" ht="13.5" customHeight="1" x14ac:dyDescent="0.2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c r="CO261" s="31"/>
      <c r="CP261" s="31"/>
      <c r="CQ261" s="31"/>
      <c r="CR261" s="31"/>
      <c r="CS261" s="31"/>
      <c r="CT261" s="31"/>
      <c r="CU261" s="31"/>
      <c r="CV261" s="31"/>
      <c r="CW261" s="31"/>
      <c r="CX261" s="31"/>
      <c r="CY261" s="31"/>
      <c r="CZ261" s="31"/>
      <c r="DA261" s="31"/>
      <c r="DB261" s="31"/>
      <c r="DC261" s="31"/>
      <c r="DD261" s="31"/>
      <c r="DE261" s="31"/>
      <c r="DF261" s="31"/>
      <c r="DG261" s="31"/>
      <c r="DH261" s="31"/>
      <c r="DI261" s="31"/>
      <c r="DJ261" s="31"/>
      <c r="DK261" s="31"/>
      <c r="DL261" s="31"/>
      <c r="DM261" s="31"/>
      <c r="DN261" s="31"/>
      <c r="DO261" s="31"/>
      <c r="DP261" s="31"/>
      <c r="DQ261" s="31"/>
      <c r="DR261" s="31"/>
      <c r="DS261" s="31"/>
      <c r="DT261" s="31"/>
      <c r="DU261" s="31"/>
      <c r="DV261" s="31"/>
      <c r="DW261" s="31"/>
      <c r="DX261" s="31"/>
      <c r="DY261" s="31"/>
      <c r="DZ261" s="31"/>
      <c r="EA261" s="31"/>
      <c r="EB261" s="31"/>
      <c r="EC261" s="31"/>
      <c r="ED261" s="31"/>
      <c r="EE261" s="31"/>
      <c r="EF261" s="31"/>
      <c r="EG261" s="31"/>
      <c r="EH261" s="31"/>
      <c r="EI261" s="31"/>
      <c r="EJ261" s="31"/>
      <c r="EK261" s="31"/>
      <c r="EL261" s="31"/>
      <c r="EM261" s="31"/>
      <c r="EN261" s="31"/>
      <c r="EO261" s="31"/>
      <c r="EP261" s="31"/>
      <c r="EQ261" s="31"/>
      <c r="ER261" s="31"/>
      <c r="ES261" s="31"/>
      <c r="ET261" s="31"/>
      <c r="EU261" s="31"/>
      <c r="EV261" s="31"/>
      <c r="EW261" s="31"/>
      <c r="EX261" s="31"/>
      <c r="EY261" s="31"/>
      <c r="EZ261" s="31"/>
      <c r="FA261" s="31"/>
      <c r="FB261" s="31"/>
      <c r="FC261" s="31"/>
      <c r="FD261" s="31"/>
      <c r="FE261" s="31"/>
      <c r="FF261" s="31"/>
      <c r="FG261" s="31"/>
      <c r="FH261" s="31"/>
      <c r="FI261" s="31"/>
      <c r="FJ261" s="31"/>
      <c r="FK261" s="31"/>
      <c r="FL261" s="31"/>
      <c r="FM261" s="31"/>
      <c r="FN261" s="31"/>
      <c r="FO261" s="31"/>
      <c r="FP261" s="31"/>
      <c r="FQ261" s="31"/>
      <c r="FR261" s="31"/>
      <c r="FS261" s="31"/>
      <c r="FT261" s="31"/>
      <c r="FU261" s="31"/>
      <c r="FV261" s="31"/>
      <c r="FW261" s="31"/>
      <c r="FX261" s="31"/>
      <c r="FY261" s="31"/>
      <c r="FZ261" s="31"/>
      <c r="GA261" s="31"/>
      <c r="GB261" s="31"/>
      <c r="GC261" s="31"/>
      <c r="GD261" s="31"/>
      <c r="GE261" s="31"/>
      <c r="GF261" s="31"/>
      <c r="GG261" s="31"/>
      <c r="GH261" s="31"/>
      <c r="GI261" s="31"/>
      <c r="GJ261" s="31"/>
      <c r="GK261" s="31"/>
      <c r="GL261" s="31"/>
      <c r="GM261" s="31"/>
      <c r="GN261" s="31"/>
      <c r="GO261" s="31"/>
      <c r="GP261" s="31"/>
      <c r="GQ261" s="31"/>
      <c r="GR261" s="31"/>
      <c r="GS261" s="31"/>
      <c r="GT261" s="31"/>
      <c r="GU261" s="31"/>
      <c r="GV261" s="31"/>
      <c r="GW261" s="31"/>
      <c r="GX261" s="31"/>
      <c r="GY261" s="31"/>
      <c r="GZ261" s="31"/>
      <c r="HA261" s="31"/>
      <c r="HB261" s="31"/>
      <c r="HC261" s="31"/>
      <c r="HD261" s="31"/>
      <c r="HE261" s="31"/>
      <c r="HF261" s="31"/>
      <c r="HG261" s="31"/>
      <c r="HH261" s="31"/>
      <c r="HI261" s="31"/>
      <c r="HJ261" s="31"/>
      <c r="HK261" s="31"/>
      <c r="HL261" s="31"/>
      <c r="HM261" s="31"/>
      <c r="HN261" s="31"/>
      <c r="HO261" s="31"/>
      <c r="HP261" s="31"/>
      <c r="HQ261" s="31"/>
      <c r="HR261" s="31"/>
      <c r="HS261" s="31"/>
      <c r="HT261" s="31"/>
      <c r="HU261" s="31"/>
      <c r="HV261" s="31"/>
      <c r="HW261" s="31"/>
      <c r="HX261" s="31"/>
      <c r="HY261" s="31"/>
      <c r="HZ261" s="31"/>
      <c r="IA261" s="31"/>
      <c r="IB261" s="31"/>
      <c r="IC261" s="31"/>
      <c r="ID261" s="31"/>
      <c r="IE261" s="31"/>
      <c r="IF261" s="31"/>
      <c r="IG261" s="31"/>
      <c r="IH261" s="31"/>
      <c r="II261" s="31"/>
      <c r="IJ261" s="31"/>
      <c r="IK261" s="31"/>
      <c r="IL261" s="31"/>
      <c r="IM261" s="31"/>
      <c r="IN261" s="31"/>
      <c r="IO261" s="31"/>
      <c r="IP261" s="31"/>
      <c r="IQ261" s="31"/>
      <c r="IR261" s="31"/>
      <c r="IS261" s="42"/>
      <c r="IT261" s="42"/>
      <c r="IU261" s="42"/>
    </row>
    <row r="262" spans="1:255" ht="13.5" customHeight="1" x14ac:dyDescent="0.2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c r="CJ262" s="31"/>
      <c r="CK262" s="31"/>
      <c r="CL262" s="31"/>
      <c r="CM262" s="31"/>
      <c r="CN262" s="31"/>
      <c r="CO262" s="31"/>
      <c r="CP262" s="31"/>
      <c r="CQ262" s="31"/>
      <c r="CR262" s="31"/>
      <c r="CS262" s="31"/>
      <c r="CT262" s="31"/>
      <c r="CU262" s="31"/>
      <c r="CV262" s="31"/>
      <c r="CW262" s="31"/>
      <c r="CX262" s="31"/>
      <c r="CY262" s="31"/>
      <c r="CZ262" s="31"/>
      <c r="DA262" s="31"/>
      <c r="DB262" s="31"/>
      <c r="DC262" s="31"/>
      <c r="DD262" s="31"/>
      <c r="DE262" s="31"/>
      <c r="DF262" s="31"/>
      <c r="DG262" s="31"/>
      <c r="DH262" s="31"/>
      <c r="DI262" s="31"/>
      <c r="DJ262" s="31"/>
      <c r="DK262" s="31"/>
      <c r="DL262" s="31"/>
      <c r="DM262" s="31"/>
      <c r="DN262" s="31"/>
      <c r="DO262" s="31"/>
      <c r="DP262" s="31"/>
      <c r="DQ262" s="31"/>
      <c r="DR262" s="31"/>
      <c r="DS262" s="31"/>
      <c r="DT262" s="31"/>
      <c r="DU262" s="31"/>
      <c r="DV262" s="31"/>
      <c r="DW262" s="31"/>
      <c r="DX262" s="31"/>
      <c r="DY262" s="31"/>
      <c r="DZ262" s="31"/>
      <c r="EA262" s="31"/>
      <c r="EB262" s="31"/>
      <c r="EC262" s="31"/>
      <c r="ED262" s="31"/>
      <c r="EE262" s="31"/>
      <c r="EF262" s="31"/>
      <c r="EG262" s="31"/>
      <c r="EH262" s="31"/>
      <c r="EI262" s="31"/>
      <c r="EJ262" s="31"/>
      <c r="EK262" s="31"/>
      <c r="EL262" s="31"/>
      <c r="EM262" s="31"/>
      <c r="EN262" s="31"/>
      <c r="EO262" s="31"/>
      <c r="EP262" s="31"/>
      <c r="EQ262" s="31"/>
      <c r="ER262" s="31"/>
      <c r="ES262" s="31"/>
      <c r="ET262" s="31"/>
      <c r="EU262" s="31"/>
      <c r="EV262" s="31"/>
      <c r="EW262" s="31"/>
      <c r="EX262" s="31"/>
      <c r="EY262" s="31"/>
      <c r="EZ262" s="31"/>
      <c r="FA262" s="31"/>
      <c r="FB262" s="31"/>
      <c r="FC262" s="31"/>
      <c r="FD262" s="31"/>
      <c r="FE262" s="31"/>
      <c r="FF262" s="31"/>
      <c r="FG262" s="31"/>
      <c r="FH262" s="31"/>
      <c r="FI262" s="31"/>
      <c r="FJ262" s="31"/>
      <c r="FK262" s="31"/>
      <c r="FL262" s="31"/>
      <c r="FM262" s="31"/>
      <c r="FN262" s="31"/>
      <c r="FO262" s="31"/>
      <c r="FP262" s="31"/>
      <c r="FQ262" s="31"/>
      <c r="FR262" s="31"/>
      <c r="FS262" s="31"/>
      <c r="FT262" s="31"/>
      <c r="FU262" s="31"/>
      <c r="FV262" s="31"/>
      <c r="FW262" s="31"/>
      <c r="FX262" s="31"/>
      <c r="FY262" s="31"/>
      <c r="FZ262" s="31"/>
      <c r="GA262" s="31"/>
      <c r="GB262" s="31"/>
      <c r="GC262" s="31"/>
      <c r="GD262" s="31"/>
      <c r="GE262" s="31"/>
      <c r="GF262" s="31"/>
      <c r="GG262" s="31"/>
      <c r="GH262" s="31"/>
      <c r="GI262" s="31"/>
      <c r="GJ262" s="31"/>
      <c r="GK262" s="31"/>
      <c r="GL262" s="31"/>
      <c r="GM262" s="31"/>
      <c r="GN262" s="31"/>
      <c r="GO262" s="31"/>
      <c r="GP262" s="31"/>
      <c r="GQ262" s="31"/>
      <c r="GR262" s="31"/>
      <c r="GS262" s="31"/>
      <c r="GT262" s="31"/>
      <c r="GU262" s="31"/>
      <c r="GV262" s="31"/>
      <c r="GW262" s="31"/>
      <c r="GX262" s="31"/>
      <c r="GY262" s="31"/>
      <c r="GZ262" s="31"/>
      <c r="HA262" s="31"/>
      <c r="HB262" s="31"/>
      <c r="HC262" s="31"/>
      <c r="HD262" s="31"/>
      <c r="HE262" s="31"/>
      <c r="HF262" s="31"/>
      <c r="HG262" s="31"/>
      <c r="HH262" s="31"/>
      <c r="HI262" s="31"/>
      <c r="HJ262" s="31"/>
      <c r="HK262" s="31"/>
      <c r="HL262" s="31"/>
      <c r="HM262" s="31"/>
      <c r="HN262" s="31"/>
      <c r="HO262" s="31"/>
      <c r="HP262" s="31"/>
      <c r="HQ262" s="31"/>
      <c r="HR262" s="31"/>
      <c r="HS262" s="31"/>
      <c r="HT262" s="31"/>
      <c r="HU262" s="31"/>
      <c r="HV262" s="31"/>
      <c r="HW262" s="31"/>
      <c r="HX262" s="31"/>
      <c r="HY262" s="31"/>
      <c r="HZ262" s="31"/>
      <c r="IA262" s="31"/>
      <c r="IB262" s="31"/>
      <c r="IC262" s="31"/>
      <c r="ID262" s="31"/>
      <c r="IE262" s="31"/>
      <c r="IF262" s="31"/>
      <c r="IG262" s="31"/>
      <c r="IH262" s="31"/>
      <c r="II262" s="31"/>
      <c r="IJ262" s="31"/>
      <c r="IK262" s="31"/>
      <c r="IL262" s="31"/>
      <c r="IM262" s="31"/>
      <c r="IN262" s="31"/>
      <c r="IO262" s="31"/>
      <c r="IP262" s="31"/>
      <c r="IQ262" s="31"/>
      <c r="IR262" s="31"/>
      <c r="IS262" s="42"/>
      <c r="IT262" s="42"/>
      <c r="IU262" s="42"/>
    </row>
    <row r="263" spans="1:255" ht="13.5" customHeight="1" x14ac:dyDescent="0.2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c r="CT263" s="31"/>
      <c r="CU263" s="31"/>
      <c r="CV263" s="31"/>
      <c r="CW263" s="31"/>
      <c r="CX263" s="31"/>
      <c r="CY263" s="31"/>
      <c r="CZ263" s="31"/>
      <c r="DA263" s="31"/>
      <c r="DB263" s="31"/>
      <c r="DC263" s="31"/>
      <c r="DD263" s="31"/>
      <c r="DE263" s="31"/>
      <c r="DF263" s="31"/>
      <c r="DG263" s="31"/>
      <c r="DH263" s="31"/>
      <c r="DI263" s="31"/>
      <c r="DJ263" s="31"/>
      <c r="DK263" s="31"/>
      <c r="DL263" s="31"/>
      <c r="DM263" s="31"/>
      <c r="DN263" s="31"/>
      <c r="DO263" s="31"/>
      <c r="DP263" s="31"/>
      <c r="DQ263" s="31"/>
      <c r="DR263" s="31"/>
      <c r="DS263" s="31"/>
      <c r="DT263" s="31"/>
      <c r="DU263" s="31"/>
      <c r="DV263" s="31"/>
      <c r="DW263" s="31"/>
      <c r="DX263" s="31"/>
      <c r="DY263" s="31"/>
      <c r="DZ263" s="31"/>
      <c r="EA263" s="31"/>
      <c r="EB263" s="31"/>
      <c r="EC263" s="31"/>
      <c r="ED263" s="31"/>
      <c r="EE263" s="31"/>
      <c r="EF263" s="31"/>
      <c r="EG263" s="31"/>
      <c r="EH263" s="31"/>
      <c r="EI263" s="31"/>
      <c r="EJ263" s="31"/>
      <c r="EK263" s="31"/>
      <c r="EL263" s="31"/>
      <c r="EM263" s="31"/>
      <c r="EN263" s="31"/>
      <c r="EO263" s="31"/>
      <c r="EP263" s="31"/>
      <c r="EQ263" s="31"/>
      <c r="ER263" s="31"/>
      <c r="ES263" s="31"/>
      <c r="ET263" s="31"/>
      <c r="EU263" s="31"/>
      <c r="EV263" s="31"/>
      <c r="EW263" s="31"/>
      <c r="EX263" s="31"/>
      <c r="EY263" s="31"/>
      <c r="EZ263" s="31"/>
      <c r="FA263" s="31"/>
      <c r="FB263" s="31"/>
      <c r="FC263" s="31"/>
      <c r="FD263" s="31"/>
      <c r="FE263" s="31"/>
      <c r="FF263" s="31"/>
      <c r="FG263" s="31"/>
      <c r="FH263" s="31"/>
      <c r="FI263" s="31"/>
      <c r="FJ263" s="31"/>
      <c r="FK263" s="31"/>
      <c r="FL263" s="31"/>
      <c r="FM263" s="31"/>
      <c r="FN263" s="31"/>
      <c r="FO263" s="31"/>
      <c r="FP263" s="31"/>
      <c r="FQ263" s="31"/>
      <c r="FR263" s="31"/>
      <c r="FS263" s="31"/>
      <c r="FT263" s="31"/>
      <c r="FU263" s="31"/>
      <c r="FV263" s="31"/>
      <c r="FW263" s="31"/>
      <c r="FX263" s="31"/>
      <c r="FY263" s="31"/>
      <c r="FZ263" s="31"/>
      <c r="GA263" s="31"/>
      <c r="GB263" s="31"/>
      <c r="GC263" s="31"/>
      <c r="GD263" s="31"/>
      <c r="GE263" s="31"/>
      <c r="GF263" s="31"/>
      <c r="GG263" s="31"/>
      <c r="GH263" s="31"/>
      <c r="GI263" s="31"/>
      <c r="GJ263" s="31"/>
      <c r="GK263" s="31"/>
      <c r="GL263" s="31"/>
      <c r="GM263" s="31"/>
      <c r="GN263" s="31"/>
      <c r="GO263" s="31"/>
      <c r="GP263" s="31"/>
      <c r="GQ263" s="31"/>
      <c r="GR263" s="31"/>
      <c r="GS263" s="31"/>
      <c r="GT263" s="31"/>
      <c r="GU263" s="31"/>
      <c r="GV263" s="31"/>
      <c r="GW263" s="31"/>
      <c r="GX263" s="31"/>
      <c r="GY263" s="31"/>
      <c r="GZ263" s="31"/>
      <c r="HA263" s="31"/>
      <c r="HB263" s="31"/>
      <c r="HC263" s="31"/>
      <c r="HD263" s="31"/>
      <c r="HE263" s="31"/>
      <c r="HF263" s="31"/>
      <c r="HG263" s="31"/>
      <c r="HH263" s="31"/>
      <c r="HI263" s="31"/>
      <c r="HJ263" s="31"/>
      <c r="HK263" s="31"/>
      <c r="HL263" s="31"/>
      <c r="HM263" s="31"/>
      <c r="HN263" s="31"/>
      <c r="HO263" s="31"/>
      <c r="HP263" s="31"/>
      <c r="HQ263" s="31"/>
      <c r="HR263" s="31"/>
      <c r="HS263" s="31"/>
      <c r="HT263" s="31"/>
      <c r="HU263" s="31"/>
      <c r="HV263" s="31"/>
      <c r="HW263" s="31"/>
      <c r="HX263" s="31"/>
      <c r="HY263" s="31"/>
      <c r="HZ263" s="31"/>
      <c r="IA263" s="31"/>
      <c r="IB263" s="31"/>
      <c r="IC263" s="31"/>
      <c r="ID263" s="31"/>
      <c r="IE263" s="31"/>
      <c r="IF263" s="31"/>
      <c r="IG263" s="31"/>
      <c r="IH263" s="31"/>
      <c r="II263" s="31"/>
      <c r="IJ263" s="31"/>
      <c r="IK263" s="31"/>
      <c r="IL263" s="31"/>
      <c r="IM263" s="31"/>
      <c r="IN263" s="31"/>
      <c r="IO263" s="31"/>
      <c r="IP263" s="31"/>
      <c r="IQ263" s="31"/>
      <c r="IR263" s="31"/>
      <c r="IS263" s="42"/>
      <c r="IT263" s="42"/>
      <c r="IU263" s="42"/>
    </row>
    <row r="264" spans="1:255" ht="13.5" customHeight="1" x14ac:dyDescent="0.2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c r="CT264" s="31"/>
      <c r="CU264" s="31"/>
      <c r="CV264" s="31"/>
      <c r="CW264" s="31"/>
      <c r="CX264" s="31"/>
      <c r="CY264" s="31"/>
      <c r="CZ264" s="31"/>
      <c r="DA264" s="31"/>
      <c r="DB264" s="31"/>
      <c r="DC264" s="31"/>
      <c r="DD264" s="31"/>
      <c r="DE264" s="31"/>
      <c r="DF264" s="31"/>
      <c r="DG264" s="31"/>
      <c r="DH264" s="31"/>
      <c r="DI264" s="31"/>
      <c r="DJ264" s="31"/>
      <c r="DK264" s="31"/>
      <c r="DL264" s="31"/>
      <c r="DM264" s="31"/>
      <c r="DN264" s="31"/>
      <c r="DO264" s="31"/>
      <c r="DP264" s="31"/>
      <c r="DQ264" s="31"/>
      <c r="DR264" s="31"/>
      <c r="DS264" s="31"/>
      <c r="DT264" s="31"/>
      <c r="DU264" s="31"/>
      <c r="DV264" s="31"/>
      <c r="DW264" s="31"/>
      <c r="DX264" s="31"/>
      <c r="DY264" s="31"/>
      <c r="DZ264" s="31"/>
      <c r="EA264" s="31"/>
      <c r="EB264" s="31"/>
      <c r="EC264" s="31"/>
      <c r="ED264" s="31"/>
      <c r="EE264" s="31"/>
      <c r="EF264" s="31"/>
      <c r="EG264" s="31"/>
      <c r="EH264" s="31"/>
      <c r="EI264" s="31"/>
      <c r="EJ264" s="31"/>
      <c r="EK264" s="31"/>
      <c r="EL264" s="31"/>
      <c r="EM264" s="31"/>
      <c r="EN264" s="31"/>
      <c r="EO264" s="31"/>
      <c r="EP264" s="31"/>
      <c r="EQ264" s="31"/>
      <c r="ER264" s="31"/>
      <c r="ES264" s="31"/>
      <c r="ET264" s="31"/>
      <c r="EU264" s="31"/>
      <c r="EV264" s="31"/>
      <c r="EW264" s="31"/>
      <c r="EX264" s="31"/>
      <c r="EY264" s="31"/>
      <c r="EZ264" s="31"/>
      <c r="FA264" s="31"/>
      <c r="FB264" s="31"/>
      <c r="FC264" s="31"/>
      <c r="FD264" s="31"/>
      <c r="FE264" s="31"/>
      <c r="FF264" s="31"/>
      <c r="FG264" s="31"/>
      <c r="FH264" s="31"/>
      <c r="FI264" s="31"/>
      <c r="FJ264" s="31"/>
      <c r="FK264" s="31"/>
      <c r="FL264" s="31"/>
      <c r="FM264" s="31"/>
      <c r="FN264" s="31"/>
      <c r="FO264" s="31"/>
      <c r="FP264" s="31"/>
      <c r="FQ264" s="31"/>
      <c r="FR264" s="31"/>
      <c r="FS264" s="31"/>
      <c r="FT264" s="31"/>
      <c r="FU264" s="31"/>
      <c r="FV264" s="31"/>
      <c r="FW264" s="31"/>
      <c r="FX264" s="31"/>
      <c r="FY264" s="31"/>
      <c r="FZ264" s="31"/>
      <c r="GA264" s="31"/>
      <c r="GB264" s="31"/>
      <c r="GC264" s="31"/>
      <c r="GD264" s="31"/>
      <c r="GE264" s="31"/>
      <c r="GF264" s="31"/>
      <c r="GG264" s="31"/>
      <c r="GH264" s="31"/>
      <c r="GI264" s="31"/>
      <c r="GJ264" s="31"/>
      <c r="GK264" s="31"/>
      <c r="GL264" s="31"/>
      <c r="GM264" s="31"/>
      <c r="GN264" s="31"/>
      <c r="GO264" s="31"/>
      <c r="GP264" s="31"/>
      <c r="GQ264" s="31"/>
      <c r="GR264" s="31"/>
      <c r="GS264" s="31"/>
      <c r="GT264" s="31"/>
      <c r="GU264" s="31"/>
      <c r="GV264" s="31"/>
      <c r="GW264" s="31"/>
      <c r="GX264" s="31"/>
      <c r="GY264" s="31"/>
      <c r="GZ264" s="31"/>
      <c r="HA264" s="31"/>
      <c r="HB264" s="31"/>
      <c r="HC264" s="31"/>
      <c r="HD264" s="31"/>
      <c r="HE264" s="31"/>
      <c r="HF264" s="31"/>
      <c r="HG264" s="31"/>
      <c r="HH264" s="31"/>
      <c r="HI264" s="31"/>
      <c r="HJ264" s="31"/>
      <c r="HK264" s="31"/>
      <c r="HL264" s="31"/>
      <c r="HM264" s="31"/>
      <c r="HN264" s="31"/>
      <c r="HO264" s="31"/>
      <c r="HP264" s="31"/>
      <c r="HQ264" s="31"/>
      <c r="HR264" s="31"/>
      <c r="HS264" s="31"/>
      <c r="HT264" s="31"/>
      <c r="HU264" s="31"/>
      <c r="HV264" s="31"/>
      <c r="HW264" s="31"/>
      <c r="HX264" s="31"/>
      <c r="HY264" s="31"/>
      <c r="HZ264" s="31"/>
      <c r="IA264" s="31"/>
      <c r="IB264" s="31"/>
      <c r="IC264" s="31"/>
      <c r="ID264" s="31"/>
      <c r="IE264" s="31"/>
      <c r="IF264" s="31"/>
      <c r="IG264" s="31"/>
      <c r="IH264" s="31"/>
      <c r="II264" s="31"/>
      <c r="IJ264" s="31"/>
      <c r="IK264" s="31"/>
      <c r="IL264" s="31"/>
      <c r="IM264" s="31"/>
      <c r="IN264" s="31"/>
      <c r="IO264" s="31"/>
      <c r="IP264" s="31"/>
      <c r="IQ264" s="31"/>
      <c r="IR264" s="31"/>
      <c r="IS264" s="42"/>
      <c r="IT264" s="42"/>
      <c r="IU264" s="42"/>
    </row>
    <row r="265" spans="1:255" ht="13.5" customHeight="1" x14ac:dyDescent="0.2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c r="CT265" s="31"/>
      <c r="CU265" s="31"/>
      <c r="CV265" s="31"/>
      <c r="CW265" s="31"/>
      <c r="CX265" s="31"/>
      <c r="CY265" s="31"/>
      <c r="CZ265" s="31"/>
      <c r="DA265" s="31"/>
      <c r="DB265" s="31"/>
      <c r="DC265" s="31"/>
      <c r="DD265" s="31"/>
      <c r="DE265" s="31"/>
      <c r="DF265" s="31"/>
      <c r="DG265" s="31"/>
      <c r="DH265" s="31"/>
      <c r="DI265" s="31"/>
      <c r="DJ265" s="31"/>
      <c r="DK265" s="31"/>
      <c r="DL265" s="31"/>
      <c r="DM265" s="31"/>
      <c r="DN265" s="31"/>
      <c r="DO265" s="31"/>
      <c r="DP265" s="31"/>
      <c r="DQ265" s="31"/>
      <c r="DR265" s="31"/>
      <c r="DS265" s="31"/>
      <c r="DT265" s="31"/>
      <c r="DU265" s="31"/>
      <c r="DV265" s="31"/>
      <c r="DW265" s="31"/>
      <c r="DX265" s="31"/>
      <c r="DY265" s="31"/>
      <c r="DZ265" s="31"/>
      <c r="EA265" s="31"/>
      <c r="EB265" s="31"/>
      <c r="EC265" s="31"/>
      <c r="ED265" s="31"/>
      <c r="EE265" s="31"/>
      <c r="EF265" s="31"/>
      <c r="EG265" s="31"/>
      <c r="EH265" s="31"/>
      <c r="EI265" s="31"/>
      <c r="EJ265" s="31"/>
      <c r="EK265" s="31"/>
      <c r="EL265" s="31"/>
      <c r="EM265" s="31"/>
      <c r="EN265" s="31"/>
      <c r="EO265" s="31"/>
      <c r="EP265" s="31"/>
      <c r="EQ265" s="31"/>
      <c r="ER265" s="31"/>
      <c r="ES265" s="31"/>
      <c r="ET265" s="31"/>
      <c r="EU265" s="31"/>
      <c r="EV265" s="31"/>
      <c r="EW265" s="31"/>
      <c r="EX265" s="31"/>
      <c r="EY265" s="31"/>
      <c r="EZ265" s="31"/>
      <c r="FA265" s="31"/>
      <c r="FB265" s="31"/>
      <c r="FC265" s="31"/>
      <c r="FD265" s="31"/>
      <c r="FE265" s="31"/>
      <c r="FF265" s="31"/>
      <c r="FG265" s="31"/>
      <c r="FH265" s="31"/>
      <c r="FI265" s="31"/>
      <c r="FJ265" s="31"/>
      <c r="FK265" s="31"/>
      <c r="FL265" s="31"/>
      <c r="FM265" s="31"/>
      <c r="FN265" s="31"/>
      <c r="FO265" s="31"/>
      <c r="FP265" s="31"/>
      <c r="FQ265" s="31"/>
      <c r="FR265" s="31"/>
      <c r="FS265" s="31"/>
      <c r="FT265" s="31"/>
      <c r="FU265" s="31"/>
      <c r="FV265" s="31"/>
      <c r="FW265" s="31"/>
      <c r="FX265" s="31"/>
      <c r="FY265" s="31"/>
      <c r="FZ265" s="31"/>
      <c r="GA265" s="31"/>
      <c r="GB265" s="31"/>
      <c r="GC265" s="31"/>
      <c r="GD265" s="31"/>
      <c r="GE265" s="31"/>
      <c r="GF265" s="31"/>
      <c r="GG265" s="31"/>
      <c r="GH265" s="31"/>
      <c r="GI265" s="31"/>
      <c r="GJ265" s="31"/>
      <c r="GK265" s="31"/>
      <c r="GL265" s="31"/>
      <c r="GM265" s="31"/>
      <c r="GN265" s="31"/>
      <c r="GO265" s="31"/>
      <c r="GP265" s="31"/>
      <c r="GQ265" s="31"/>
      <c r="GR265" s="31"/>
      <c r="GS265" s="31"/>
      <c r="GT265" s="31"/>
      <c r="GU265" s="31"/>
      <c r="GV265" s="31"/>
      <c r="GW265" s="31"/>
      <c r="GX265" s="31"/>
      <c r="GY265" s="31"/>
      <c r="GZ265" s="31"/>
      <c r="HA265" s="31"/>
      <c r="HB265" s="31"/>
      <c r="HC265" s="31"/>
      <c r="HD265" s="31"/>
      <c r="HE265" s="31"/>
      <c r="HF265" s="31"/>
      <c r="HG265" s="31"/>
      <c r="HH265" s="31"/>
      <c r="HI265" s="31"/>
      <c r="HJ265" s="31"/>
      <c r="HK265" s="31"/>
      <c r="HL265" s="31"/>
      <c r="HM265" s="31"/>
      <c r="HN265" s="31"/>
      <c r="HO265" s="31"/>
      <c r="HP265" s="31"/>
      <c r="HQ265" s="31"/>
      <c r="HR265" s="31"/>
      <c r="HS265" s="31"/>
      <c r="HT265" s="31"/>
      <c r="HU265" s="31"/>
      <c r="HV265" s="31"/>
      <c r="HW265" s="31"/>
      <c r="HX265" s="31"/>
      <c r="HY265" s="31"/>
      <c r="HZ265" s="31"/>
      <c r="IA265" s="31"/>
      <c r="IB265" s="31"/>
      <c r="IC265" s="31"/>
      <c r="ID265" s="31"/>
      <c r="IE265" s="31"/>
      <c r="IF265" s="31"/>
      <c r="IG265" s="31"/>
      <c r="IH265" s="31"/>
      <c r="II265" s="31"/>
      <c r="IJ265" s="31"/>
      <c r="IK265" s="31"/>
      <c r="IL265" s="31"/>
      <c r="IM265" s="31"/>
      <c r="IN265" s="31"/>
      <c r="IO265" s="31"/>
      <c r="IP265" s="31"/>
      <c r="IQ265" s="31"/>
      <c r="IR265" s="31"/>
      <c r="IS265" s="42"/>
      <c r="IT265" s="42"/>
      <c r="IU265" s="42"/>
    </row>
    <row r="266" spans="1:255" ht="13.5" customHeight="1" x14ac:dyDescent="0.2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c r="CT266" s="31"/>
      <c r="CU266" s="31"/>
      <c r="CV266" s="31"/>
      <c r="CW266" s="31"/>
      <c r="CX266" s="31"/>
      <c r="CY266" s="31"/>
      <c r="CZ266" s="31"/>
      <c r="DA266" s="31"/>
      <c r="DB266" s="31"/>
      <c r="DC266" s="31"/>
      <c r="DD266" s="31"/>
      <c r="DE266" s="31"/>
      <c r="DF266" s="31"/>
      <c r="DG266" s="31"/>
      <c r="DH266" s="31"/>
      <c r="DI266" s="31"/>
      <c r="DJ266" s="31"/>
      <c r="DK266" s="31"/>
      <c r="DL266" s="31"/>
      <c r="DM266" s="31"/>
      <c r="DN266" s="31"/>
      <c r="DO266" s="31"/>
      <c r="DP266" s="31"/>
      <c r="DQ266" s="31"/>
      <c r="DR266" s="31"/>
      <c r="DS266" s="31"/>
      <c r="DT266" s="31"/>
      <c r="DU266" s="31"/>
      <c r="DV266" s="31"/>
      <c r="DW266" s="31"/>
      <c r="DX266" s="31"/>
      <c r="DY266" s="31"/>
      <c r="DZ266" s="31"/>
      <c r="EA266" s="31"/>
      <c r="EB266" s="31"/>
      <c r="EC266" s="31"/>
      <c r="ED266" s="31"/>
      <c r="EE266" s="31"/>
      <c r="EF266" s="31"/>
      <c r="EG266" s="31"/>
      <c r="EH266" s="31"/>
      <c r="EI266" s="31"/>
      <c r="EJ266" s="31"/>
      <c r="EK266" s="31"/>
      <c r="EL266" s="31"/>
      <c r="EM266" s="31"/>
      <c r="EN266" s="31"/>
      <c r="EO266" s="31"/>
      <c r="EP266" s="31"/>
      <c r="EQ266" s="31"/>
      <c r="ER266" s="31"/>
      <c r="ES266" s="31"/>
      <c r="ET266" s="31"/>
      <c r="EU266" s="31"/>
      <c r="EV266" s="31"/>
      <c r="EW266" s="31"/>
      <c r="EX266" s="31"/>
      <c r="EY266" s="31"/>
      <c r="EZ266" s="31"/>
      <c r="FA266" s="31"/>
      <c r="FB266" s="31"/>
      <c r="FC266" s="31"/>
      <c r="FD266" s="31"/>
      <c r="FE266" s="31"/>
      <c r="FF266" s="31"/>
      <c r="FG266" s="31"/>
      <c r="FH266" s="31"/>
      <c r="FI266" s="31"/>
      <c r="FJ266" s="31"/>
      <c r="FK266" s="31"/>
      <c r="FL266" s="31"/>
      <c r="FM266" s="31"/>
      <c r="FN266" s="31"/>
      <c r="FO266" s="31"/>
      <c r="FP266" s="31"/>
      <c r="FQ266" s="31"/>
      <c r="FR266" s="31"/>
      <c r="FS266" s="31"/>
      <c r="FT266" s="31"/>
      <c r="FU266" s="31"/>
      <c r="FV266" s="31"/>
      <c r="FW266" s="31"/>
      <c r="FX266" s="31"/>
      <c r="FY266" s="31"/>
      <c r="FZ266" s="31"/>
      <c r="GA266" s="31"/>
      <c r="GB266" s="31"/>
      <c r="GC266" s="31"/>
      <c r="GD266" s="31"/>
      <c r="GE266" s="31"/>
      <c r="GF266" s="31"/>
      <c r="GG266" s="31"/>
      <c r="GH266" s="31"/>
      <c r="GI266" s="31"/>
      <c r="GJ266" s="31"/>
      <c r="GK266" s="31"/>
      <c r="GL266" s="31"/>
      <c r="GM266" s="31"/>
      <c r="GN266" s="31"/>
      <c r="GO266" s="31"/>
      <c r="GP266" s="31"/>
      <c r="GQ266" s="31"/>
      <c r="GR266" s="31"/>
      <c r="GS266" s="31"/>
      <c r="GT266" s="31"/>
      <c r="GU266" s="31"/>
      <c r="GV266" s="31"/>
      <c r="GW266" s="31"/>
      <c r="GX266" s="31"/>
      <c r="GY266" s="31"/>
      <c r="GZ266" s="31"/>
      <c r="HA266" s="31"/>
      <c r="HB266" s="31"/>
      <c r="HC266" s="31"/>
      <c r="HD266" s="31"/>
      <c r="HE266" s="31"/>
      <c r="HF266" s="31"/>
      <c r="HG266" s="31"/>
      <c r="HH266" s="31"/>
      <c r="HI266" s="31"/>
      <c r="HJ266" s="31"/>
      <c r="HK266" s="31"/>
      <c r="HL266" s="31"/>
      <c r="HM266" s="31"/>
      <c r="HN266" s="31"/>
      <c r="HO266" s="31"/>
      <c r="HP266" s="31"/>
      <c r="HQ266" s="31"/>
      <c r="HR266" s="31"/>
      <c r="HS266" s="31"/>
      <c r="HT266" s="31"/>
      <c r="HU266" s="31"/>
      <c r="HV266" s="31"/>
      <c r="HW266" s="31"/>
      <c r="HX266" s="31"/>
      <c r="HY266" s="31"/>
      <c r="HZ266" s="31"/>
      <c r="IA266" s="31"/>
      <c r="IB266" s="31"/>
      <c r="IC266" s="31"/>
      <c r="ID266" s="31"/>
      <c r="IE266" s="31"/>
      <c r="IF266" s="31"/>
      <c r="IG266" s="31"/>
      <c r="IH266" s="31"/>
      <c r="II266" s="31"/>
      <c r="IJ266" s="31"/>
      <c r="IK266" s="31"/>
      <c r="IL266" s="31"/>
      <c r="IM266" s="31"/>
      <c r="IN266" s="31"/>
      <c r="IO266" s="31"/>
      <c r="IP266" s="31"/>
      <c r="IQ266" s="31"/>
      <c r="IR266" s="31"/>
      <c r="IS266" s="42"/>
      <c r="IT266" s="42"/>
      <c r="IU266" s="42"/>
    </row>
    <row r="267" spans="1:255" ht="13.5" customHeight="1" x14ac:dyDescent="0.2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c r="CT267" s="31"/>
      <c r="CU267" s="31"/>
      <c r="CV267" s="31"/>
      <c r="CW267" s="31"/>
      <c r="CX267" s="31"/>
      <c r="CY267" s="31"/>
      <c r="CZ267" s="31"/>
      <c r="DA267" s="31"/>
      <c r="DB267" s="31"/>
      <c r="DC267" s="31"/>
      <c r="DD267" s="31"/>
      <c r="DE267" s="31"/>
      <c r="DF267" s="31"/>
      <c r="DG267" s="31"/>
      <c r="DH267" s="31"/>
      <c r="DI267" s="31"/>
      <c r="DJ267" s="31"/>
      <c r="DK267" s="31"/>
      <c r="DL267" s="31"/>
      <c r="DM267" s="31"/>
      <c r="DN267" s="31"/>
      <c r="DO267" s="31"/>
      <c r="DP267" s="31"/>
      <c r="DQ267" s="31"/>
      <c r="DR267" s="31"/>
      <c r="DS267" s="31"/>
      <c r="DT267" s="31"/>
      <c r="DU267" s="31"/>
      <c r="DV267" s="31"/>
      <c r="DW267" s="31"/>
      <c r="DX267" s="31"/>
      <c r="DY267" s="31"/>
      <c r="DZ267" s="31"/>
      <c r="EA267" s="31"/>
      <c r="EB267" s="31"/>
      <c r="EC267" s="31"/>
      <c r="ED267" s="31"/>
      <c r="EE267" s="31"/>
      <c r="EF267" s="31"/>
      <c r="EG267" s="31"/>
      <c r="EH267" s="31"/>
      <c r="EI267" s="31"/>
      <c r="EJ267" s="31"/>
      <c r="EK267" s="31"/>
      <c r="EL267" s="31"/>
      <c r="EM267" s="31"/>
      <c r="EN267" s="31"/>
      <c r="EO267" s="31"/>
      <c r="EP267" s="31"/>
      <c r="EQ267" s="31"/>
      <c r="ER267" s="31"/>
      <c r="ES267" s="31"/>
      <c r="ET267" s="31"/>
      <c r="EU267" s="31"/>
      <c r="EV267" s="31"/>
      <c r="EW267" s="31"/>
      <c r="EX267" s="31"/>
      <c r="EY267" s="31"/>
      <c r="EZ267" s="31"/>
      <c r="FA267" s="31"/>
      <c r="FB267" s="31"/>
      <c r="FC267" s="31"/>
      <c r="FD267" s="31"/>
      <c r="FE267" s="31"/>
      <c r="FF267" s="31"/>
      <c r="FG267" s="31"/>
      <c r="FH267" s="31"/>
      <c r="FI267" s="31"/>
      <c r="FJ267" s="31"/>
      <c r="FK267" s="31"/>
      <c r="FL267" s="31"/>
      <c r="FM267" s="31"/>
      <c r="FN267" s="31"/>
      <c r="FO267" s="31"/>
      <c r="FP267" s="31"/>
      <c r="FQ267" s="31"/>
      <c r="FR267" s="31"/>
      <c r="FS267" s="31"/>
      <c r="FT267" s="31"/>
      <c r="FU267" s="31"/>
      <c r="FV267" s="31"/>
      <c r="FW267" s="31"/>
      <c r="FX267" s="31"/>
      <c r="FY267" s="31"/>
      <c r="FZ267" s="31"/>
      <c r="GA267" s="31"/>
      <c r="GB267" s="31"/>
      <c r="GC267" s="31"/>
      <c r="GD267" s="31"/>
      <c r="GE267" s="31"/>
      <c r="GF267" s="31"/>
      <c r="GG267" s="31"/>
      <c r="GH267" s="31"/>
      <c r="GI267" s="31"/>
      <c r="GJ267" s="31"/>
      <c r="GK267" s="31"/>
      <c r="GL267" s="31"/>
      <c r="GM267" s="31"/>
      <c r="GN267" s="31"/>
      <c r="GO267" s="31"/>
      <c r="GP267" s="31"/>
      <c r="GQ267" s="31"/>
      <c r="GR267" s="31"/>
      <c r="GS267" s="31"/>
      <c r="GT267" s="31"/>
      <c r="GU267" s="31"/>
      <c r="GV267" s="31"/>
      <c r="GW267" s="31"/>
      <c r="GX267" s="31"/>
      <c r="GY267" s="31"/>
      <c r="GZ267" s="31"/>
      <c r="HA267" s="31"/>
      <c r="HB267" s="31"/>
      <c r="HC267" s="31"/>
      <c r="HD267" s="31"/>
      <c r="HE267" s="31"/>
      <c r="HF267" s="31"/>
      <c r="HG267" s="31"/>
      <c r="HH267" s="31"/>
      <c r="HI267" s="31"/>
      <c r="HJ267" s="31"/>
      <c r="HK267" s="31"/>
      <c r="HL267" s="31"/>
      <c r="HM267" s="31"/>
      <c r="HN267" s="31"/>
      <c r="HO267" s="31"/>
      <c r="HP267" s="31"/>
      <c r="HQ267" s="31"/>
      <c r="HR267" s="31"/>
      <c r="HS267" s="31"/>
      <c r="HT267" s="31"/>
      <c r="HU267" s="31"/>
      <c r="HV267" s="31"/>
      <c r="HW267" s="31"/>
      <c r="HX267" s="31"/>
      <c r="HY267" s="31"/>
      <c r="HZ267" s="31"/>
      <c r="IA267" s="31"/>
      <c r="IB267" s="31"/>
      <c r="IC267" s="31"/>
      <c r="ID267" s="31"/>
      <c r="IE267" s="31"/>
      <c r="IF267" s="31"/>
      <c r="IG267" s="31"/>
      <c r="IH267" s="31"/>
      <c r="II267" s="31"/>
      <c r="IJ267" s="31"/>
      <c r="IK267" s="31"/>
      <c r="IL267" s="31"/>
      <c r="IM267" s="31"/>
      <c r="IN267" s="31"/>
      <c r="IO267" s="31"/>
      <c r="IP267" s="31"/>
      <c r="IQ267" s="31"/>
      <c r="IR267" s="31"/>
      <c r="IS267" s="42"/>
      <c r="IT267" s="42"/>
      <c r="IU267" s="42"/>
    </row>
    <row r="268" spans="1:255" ht="13.5" customHeight="1" x14ac:dyDescent="0.2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c r="CT268" s="31"/>
      <c r="CU268" s="31"/>
      <c r="CV268" s="31"/>
      <c r="CW268" s="31"/>
      <c r="CX268" s="31"/>
      <c r="CY268" s="31"/>
      <c r="CZ268" s="31"/>
      <c r="DA268" s="31"/>
      <c r="DB268" s="31"/>
      <c r="DC268" s="31"/>
      <c r="DD268" s="31"/>
      <c r="DE268" s="31"/>
      <c r="DF268" s="31"/>
      <c r="DG268" s="31"/>
      <c r="DH268" s="31"/>
      <c r="DI268" s="31"/>
      <c r="DJ268" s="31"/>
      <c r="DK268" s="31"/>
      <c r="DL268" s="31"/>
      <c r="DM268" s="31"/>
      <c r="DN268" s="31"/>
      <c r="DO268" s="31"/>
      <c r="DP268" s="31"/>
      <c r="DQ268" s="31"/>
      <c r="DR268" s="31"/>
      <c r="DS268" s="31"/>
      <c r="DT268" s="31"/>
      <c r="DU268" s="31"/>
      <c r="DV268" s="31"/>
      <c r="DW268" s="31"/>
      <c r="DX268" s="31"/>
      <c r="DY268" s="31"/>
      <c r="DZ268" s="31"/>
      <c r="EA268" s="31"/>
      <c r="EB268" s="31"/>
      <c r="EC268" s="31"/>
      <c r="ED268" s="31"/>
      <c r="EE268" s="31"/>
      <c r="EF268" s="31"/>
      <c r="EG268" s="31"/>
      <c r="EH268" s="31"/>
      <c r="EI268" s="31"/>
      <c r="EJ268" s="31"/>
      <c r="EK268" s="31"/>
      <c r="EL268" s="31"/>
      <c r="EM268" s="31"/>
      <c r="EN268" s="31"/>
      <c r="EO268" s="31"/>
      <c r="EP268" s="31"/>
      <c r="EQ268" s="31"/>
      <c r="ER268" s="31"/>
      <c r="ES268" s="31"/>
      <c r="ET268" s="31"/>
      <c r="EU268" s="31"/>
      <c r="EV268" s="31"/>
      <c r="EW268" s="31"/>
      <c r="EX268" s="31"/>
      <c r="EY268" s="31"/>
      <c r="EZ268" s="31"/>
      <c r="FA268" s="31"/>
      <c r="FB268" s="31"/>
      <c r="FC268" s="31"/>
      <c r="FD268" s="31"/>
      <c r="FE268" s="31"/>
      <c r="FF268" s="31"/>
      <c r="FG268" s="31"/>
      <c r="FH268" s="31"/>
      <c r="FI268" s="31"/>
      <c r="FJ268" s="31"/>
      <c r="FK268" s="31"/>
      <c r="FL268" s="31"/>
      <c r="FM268" s="31"/>
      <c r="FN268" s="31"/>
      <c r="FO268" s="31"/>
      <c r="FP268" s="31"/>
      <c r="FQ268" s="31"/>
      <c r="FR268" s="31"/>
      <c r="FS268" s="31"/>
      <c r="FT268" s="31"/>
      <c r="FU268" s="31"/>
      <c r="FV268" s="31"/>
      <c r="FW268" s="31"/>
      <c r="FX268" s="31"/>
      <c r="FY268" s="31"/>
      <c r="FZ268" s="31"/>
      <c r="GA268" s="31"/>
      <c r="GB268" s="31"/>
      <c r="GC268" s="31"/>
      <c r="GD268" s="31"/>
      <c r="GE268" s="31"/>
      <c r="GF268" s="31"/>
      <c r="GG268" s="31"/>
      <c r="GH268" s="31"/>
      <c r="GI268" s="31"/>
      <c r="GJ268" s="31"/>
      <c r="GK268" s="31"/>
      <c r="GL268" s="31"/>
      <c r="GM268" s="31"/>
      <c r="GN268" s="31"/>
      <c r="GO268" s="31"/>
      <c r="GP268" s="31"/>
      <c r="GQ268" s="31"/>
      <c r="GR268" s="31"/>
      <c r="GS268" s="31"/>
      <c r="GT268" s="31"/>
      <c r="GU268" s="31"/>
      <c r="GV268" s="31"/>
      <c r="GW268" s="31"/>
      <c r="GX268" s="31"/>
      <c r="GY268" s="31"/>
      <c r="GZ268" s="31"/>
      <c r="HA268" s="31"/>
      <c r="HB268" s="31"/>
      <c r="HC268" s="31"/>
      <c r="HD268" s="31"/>
      <c r="HE268" s="31"/>
      <c r="HF268" s="31"/>
      <c r="HG268" s="31"/>
      <c r="HH268" s="31"/>
      <c r="HI268" s="31"/>
      <c r="HJ268" s="31"/>
      <c r="HK268" s="31"/>
      <c r="HL268" s="31"/>
      <c r="HM268" s="31"/>
      <c r="HN268" s="31"/>
      <c r="HO268" s="31"/>
      <c r="HP268" s="31"/>
      <c r="HQ268" s="31"/>
      <c r="HR268" s="31"/>
      <c r="HS268" s="31"/>
      <c r="HT268" s="31"/>
      <c r="HU268" s="31"/>
      <c r="HV268" s="31"/>
      <c r="HW268" s="31"/>
      <c r="HX268" s="31"/>
      <c r="HY268" s="31"/>
      <c r="HZ268" s="31"/>
      <c r="IA268" s="31"/>
      <c r="IB268" s="31"/>
      <c r="IC268" s="31"/>
      <c r="ID268" s="31"/>
      <c r="IE268" s="31"/>
      <c r="IF268" s="31"/>
      <c r="IG268" s="31"/>
      <c r="IH268" s="31"/>
      <c r="II268" s="31"/>
      <c r="IJ268" s="31"/>
      <c r="IK268" s="31"/>
      <c r="IL268" s="31"/>
      <c r="IM268" s="31"/>
      <c r="IN268" s="31"/>
      <c r="IO268" s="31"/>
      <c r="IP268" s="31"/>
      <c r="IQ268" s="31"/>
      <c r="IR268" s="31"/>
      <c r="IS268" s="42"/>
      <c r="IT268" s="42"/>
      <c r="IU268" s="42"/>
    </row>
    <row r="269" spans="1:255" ht="13.5" customHeight="1" x14ac:dyDescent="0.2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c r="CJ269" s="31"/>
      <c r="CK269" s="31"/>
      <c r="CL269" s="31"/>
      <c r="CM269" s="31"/>
      <c r="CN269" s="31"/>
      <c r="CO269" s="31"/>
      <c r="CP269" s="31"/>
      <c r="CQ269" s="31"/>
      <c r="CR269" s="31"/>
      <c r="CS269" s="31"/>
      <c r="CT269" s="31"/>
      <c r="CU269" s="31"/>
      <c r="CV269" s="31"/>
      <c r="CW269" s="31"/>
      <c r="CX269" s="31"/>
      <c r="CY269" s="31"/>
      <c r="CZ269" s="31"/>
      <c r="DA269" s="31"/>
      <c r="DB269" s="31"/>
      <c r="DC269" s="31"/>
      <c r="DD269" s="31"/>
      <c r="DE269" s="31"/>
      <c r="DF269" s="31"/>
      <c r="DG269" s="31"/>
      <c r="DH269" s="31"/>
      <c r="DI269" s="31"/>
      <c r="DJ269" s="31"/>
      <c r="DK269" s="31"/>
      <c r="DL269" s="31"/>
      <c r="DM269" s="31"/>
      <c r="DN269" s="31"/>
      <c r="DO269" s="31"/>
      <c r="DP269" s="31"/>
      <c r="DQ269" s="31"/>
      <c r="DR269" s="31"/>
      <c r="DS269" s="31"/>
      <c r="DT269" s="31"/>
      <c r="DU269" s="31"/>
      <c r="DV269" s="31"/>
      <c r="DW269" s="31"/>
      <c r="DX269" s="31"/>
      <c r="DY269" s="31"/>
      <c r="DZ269" s="31"/>
      <c r="EA269" s="31"/>
      <c r="EB269" s="31"/>
      <c r="EC269" s="31"/>
      <c r="ED269" s="31"/>
      <c r="EE269" s="31"/>
      <c r="EF269" s="31"/>
      <c r="EG269" s="31"/>
      <c r="EH269" s="31"/>
      <c r="EI269" s="31"/>
      <c r="EJ269" s="31"/>
      <c r="EK269" s="31"/>
      <c r="EL269" s="31"/>
      <c r="EM269" s="31"/>
      <c r="EN269" s="31"/>
      <c r="EO269" s="31"/>
      <c r="EP269" s="31"/>
      <c r="EQ269" s="31"/>
      <c r="ER269" s="31"/>
      <c r="ES269" s="31"/>
      <c r="ET269" s="31"/>
      <c r="EU269" s="31"/>
      <c r="EV269" s="31"/>
      <c r="EW269" s="31"/>
      <c r="EX269" s="31"/>
      <c r="EY269" s="31"/>
      <c r="EZ269" s="31"/>
      <c r="FA269" s="31"/>
      <c r="FB269" s="31"/>
      <c r="FC269" s="31"/>
      <c r="FD269" s="31"/>
      <c r="FE269" s="31"/>
      <c r="FF269" s="31"/>
      <c r="FG269" s="31"/>
      <c r="FH269" s="31"/>
      <c r="FI269" s="31"/>
      <c r="FJ269" s="31"/>
      <c r="FK269" s="31"/>
      <c r="FL269" s="31"/>
      <c r="FM269" s="31"/>
      <c r="FN269" s="31"/>
      <c r="FO269" s="31"/>
      <c r="FP269" s="31"/>
      <c r="FQ269" s="31"/>
      <c r="FR269" s="31"/>
      <c r="FS269" s="31"/>
      <c r="FT269" s="31"/>
      <c r="FU269" s="31"/>
      <c r="FV269" s="31"/>
      <c r="FW269" s="31"/>
      <c r="FX269" s="31"/>
      <c r="FY269" s="31"/>
      <c r="FZ269" s="31"/>
      <c r="GA269" s="31"/>
      <c r="GB269" s="31"/>
      <c r="GC269" s="31"/>
      <c r="GD269" s="31"/>
      <c r="GE269" s="31"/>
      <c r="GF269" s="31"/>
      <c r="GG269" s="31"/>
      <c r="GH269" s="31"/>
      <c r="GI269" s="31"/>
      <c r="GJ269" s="31"/>
      <c r="GK269" s="31"/>
      <c r="GL269" s="31"/>
      <c r="GM269" s="31"/>
      <c r="GN269" s="31"/>
      <c r="GO269" s="31"/>
      <c r="GP269" s="31"/>
      <c r="GQ269" s="31"/>
      <c r="GR269" s="31"/>
      <c r="GS269" s="31"/>
      <c r="GT269" s="31"/>
      <c r="GU269" s="31"/>
      <c r="GV269" s="31"/>
      <c r="GW269" s="31"/>
      <c r="GX269" s="31"/>
      <c r="GY269" s="31"/>
      <c r="GZ269" s="31"/>
      <c r="HA269" s="31"/>
      <c r="HB269" s="31"/>
      <c r="HC269" s="31"/>
      <c r="HD269" s="31"/>
      <c r="HE269" s="31"/>
      <c r="HF269" s="31"/>
      <c r="HG269" s="31"/>
      <c r="HH269" s="31"/>
      <c r="HI269" s="31"/>
      <c r="HJ269" s="31"/>
      <c r="HK269" s="31"/>
      <c r="HL269" s="31"/>
      <c r="HM269" s="31"/>
      <c r="HN269" s="31"/>
      <c r="HO269" s="31"/>
      <c r="HP269" s="31"/>
      <c r="HQ269" s="31"/>
      <c r="HR269" s="31"/>
      <c r="HS269" s="31"/>
      <c r="HT269" s="31"/>
      <c r="HU269" s="31"/>
      <c r="HV269" s="31"/>
      <c r="HW269" s="31"/>
      <c r="HX269" s="31"/>
      <c r="HY269" s="31"/>
      <c r="HZ269" s="31"/>
      <c r="IA269" s="31"/>
      <c r="IB269" s="31"/>
      <c r="IC269" s="31"/>
      <c r="ID269" s="31"/>
      <c r="IE269" s="31"/>
      <c r="IF269" s="31"/>
      <c r="IG269" s="31"/>
      <c r="IH269" s="31"/>
      <c r="II269" s="31"/>
      <c r="IJ269" s="31"/>
      <c r="IK269" s="31"/>
      <c r="IL269" s="31"/>
      <c r="IM269" s="31"/>
      <c r="IN269" s="31"/>
      <c r="IO269" s="31"/>
      <c r="IP269" s="31"/>
      <c r="IQ269" s="31"/>
      <c r="IR269" s="31"/>
      <c r="IS269" s="42"/>
      <c r="IT269" s="42"/>
      <c r="IU269" s="42"/>
    </row>
    <row r="270" spans="1:255" ht="13.5" customHeight="1" x14ac:dyDescent="0.2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c r="CO270" s="31"/>
      <c r="CP270" s="31"/>
      <c r="CQ270" s="31"/>
      <c r="CR270" s="31"/>
      <c r="CS270" s="31"/>
      <c r="CT270" s="31"/>
      <c r="CU270" s="31"/>
      <c r="CV270" s="31"/>
      <c r="CW270" s="31"/>
      <c r="CX270" s="31"/>
      <c r="CY270" s="31"/>
      <c r="CZ270" s="31"/>
      <c r="DA270" s="31"/>
      <c r="DB270" s="31"/>
      <c r="DC270" s="31"/>
      <c r="DD270" s="31"/>
      <c r="DE270" s="31"/>
      <c r="DF270" s="31"/>
      <c r="DG270" s="31"/>
      <c r="DH270" s="31"/>
      <c r="DI270" s="31"/>
      <c r="DJ270" s="31"/>
      <c r="DK270" s="31"/>
      <c r="DL270" s="31"/>
      <c r="DM270" s="31"/>
      <c r="DN270" s="31"/>
      <c r="DO270" s="31"/>
      <c r="DP270" s="31"/>
      <c r="DQ270" s="31"/>
      <c r="DR270" s="31"/>
      <c r="DS270" s="31"/>
      <c r="DT270" s="31"/>
      <c r="DU270" s="31"/>
      <c r="DV270" s="31"/>
      <c r="DW270" s="31"/>
      <c r="DX270" s="31"/>
      <c r="DY270" s="31"/>
      <c r="DZ270" s="31"/>
      <c r="EA270" s="31"/>
      <c r="EB270" s="31"/>
      <c r="EC270" s="31"/>
      <c r="ED270" s="31"/>
      <c r="EE270" s="31"/>
      <c r="EF270" s="31"/>
      <c r="EG270" s="31"/>
      <c r="EH270" s="31"/>
      <c r="EI270" s="31"/>
      <c r="EJ270" s="31"/>
      <c r="EK270" s="31"/>
      <c r="EL270" s="31"/>
      <c r="EM270" s="31"/>
      <c r="EN270" s="31"/>
      <c r="EO270" s="31"/>
      <c r="EP270" s="31"/>
      <c r="EQ270" s="31"/>
      <c r="ER270" s="31"/>
      <c r="ES270" s="31"/>
      <c r="ET270" s="31"/>
      <c r="EU270" s="31"/>
      <c r="EV270" s="31"/>
      <c r="EW270" s="31"/>
      <c r="EX270" s="31"/>
      <c r="EY270" s="31"/>
      <c r="EZ270" s="31"/>
      <c r="FA270" s="31"/>
      <c r="FB270" s="31"/>
      <c r="FC270" s="31"/>
      <c r="FD270" s="31"/>
      <c r="FE270" s="31"/>
      <c r="FF270" s="31"/>
      <c r="FG270" s="31"/>
      <c r="FH270" s="31"/>
      <c r="FI270" s="31"/>
      <c r="FJ270" s="31"/>
      <c r="FK270" s="31"/>
      <c r="FL270" s="31"/>
      <c r="FM270" s="31"/>
      <c r="FN270" s="31"/>
      <c r="FO270" s="31"/>
      <c r="FP270" s="31"/>
      <c r="FQ270" s="31"/>
      <c r="FR270" s="31"/>
      <c r="FS270" s="31"/>
      <c r="FT270" s="31"/>
      <c r="FU270" s="31"/>
      <c r="FV270" s="31"/>
      <c r="FW270" s="31"/>
      <c r="FX270" s="31"/>
      <c r="FY270" s="31"/>
      <c r="FZ270" s="31"/>
      <c r="GA270" s="31"/>
      <c r="GB270" s="31"/>
      <c r="GC270" s="31"/>
      <c r="GD270" s="31"/>
      <c r="GE270" s="31"/>
      <c r="GF270" s="31"/>
      <c r="GG270" s="31"/>
      <c r="GH270" s="31"/>
      <c r="GI270" s="31"/>
      <c r="GJ270" s="31"/>
      <c r="GK270" s="31"/>
      <c r="GL270" s="31"/>
      <c r="GM270" s="31"/>
      <c r="GN270" s="31"/>
      <c r="GO270" s="31"/>
      <c r="GP270" s="31"/>
      <c r="GQ270" s="31"/>
      <c r="GR270" s="31"/>
      <c r="GS270" s="31"/>
      <c r="GT270" s="31"/>
      <c r="GU270" s="31"/>
      <c r="GV270" s="31"/>
      <c r="GW270" s="31"/>
      <c r="GX270" s="31"/>
      <c r="GY270" s="31"/>
      <c r="GZ270" s="31"/>
      <c r="HA270" s="31"/>
      <c r="HB270" s="31"/>
      <c r="HC270" s="31"/>
      <c r="HD270" s="31"/>
      <c r="HE270" s="31"/>
      <c r="HF270" s="31"/>
      <c r="HG270" s="31"/>
      <c r="HH270" s="31"/>
      <c r="HI270" s="31"/>
      <c r="HJ270" s="31"/>
      <c r="HK270" s="31"/>
      <c r="HL270" s="31"/>
      <c r="HM270" s="31"/>
      <c r="HN270" s="31"/>
      <c r="HO270" s="31"/>
      <c r="HP270" s="31"/>
      <c r="HQ270" s="31"/>
      <c r="HR270" s="31"/>
      <c r="HS270" s="31"/>
      <c r="HT270" s="31"/>
      <c r="HU270" s="31"/>
      <c r="HV270" s="31"/>
      <c r="HW270" s="31"/>
      <c r="HX270" s="31"/>
      <c r="HY270" s="31"/>
      <c r="HZ270" s="31"/>
      <c r="IA270" s="31"/>
      <c r="IB270" s="31"/>
      <c r="IC270" s="31"/>
      <c r="ID270" s="31"/>
      <c r="IE270" s="31"/>
      <c r="IF270" s="31"/>
      <c r="IG270" s="31"/>
      <c r="IH270" s="31"/>
      <c r="II270" s="31"/>
      <c r="IJ270" s="31"/>
      <c r="IK270" s="31"/>
      <c r="IL270" s="31"/>
      <c r="IM270" s="31"/>
      <c r="IN270" s="31"/>
      <c r="IO270" s="31"/>
      <c r="IP270" s="31"/>
      <c r="IQ270" s="31"/>
      <c r="IR270" s="31"/>
      <c r="IS270" s="42"/>
      <c r="IT270" s="42"/>
      <c r="IU270" s="42"/>
    </row>
    <row r="271" spans="1:255" ht="13.5" customHeight="1" x14ac:dyDescent="0.2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c r="CO271" s="31"/>
      <c r="CP271" s="31"/>
      <c r="CQ271" s="31"/>
      <c r="CR271" s="31"/>
      <c r="CS271" s="31"/>
      <c r="CT271" s="31"/>
      <c r="CU271" s="31"/>
      <c r="CV271" s="31"/>
      <c r="CW271" s="31"/>
      <c r="CX271" s="31"/>
      <c r="CY271" s="31"/>
      <c r="CZ271" s="31"/>
      <c r="DA271" s="31"/>
      <c r="DB271" s="31"/>
      <c r="DC271" s="31"/>
      <c r="DD271" s="31"/>
      <c r="DE271" s="31"/>
      <c r="DF271" s="31"/>
      <c r="DG271" s="31"/>
      <c r="DH271" s="31"/>
      <c r="DI271" s="31"/>
      <c r="DJ271" s="31"/>
      <c r="DK271" s="31"/>
      <c r="DL271" s="31"/>
      <c r="DM271" s="31"/>
      <c r="DN271" s="31"/>
      <c r="DO271" s="31"/>
      <c r="DP271" s="31"/>
      <c r="DQ271" s="31"/>
      <c r="DR271" s="31"/>
      <c r="DS271" s="31"/>
      <c r="DT271" s="31"/>
      <c r="DU271" s="31"/>
      <c r="DV271" s="31"/>
      <c r="DW271" s="31"/>
      <c r="DX271" s="31"/>
      <c r="DY271" s="31"/>
      <c r="DZ271" s="31"/>
      <c r="EA271" s="31"/>
      <c r="EB271" s="31"/>
      <c r="EC271" s="31"/>
      <c r="ED271" s="31"/>
      <c r="EE271" s="31"/>
      <c r="EF271" s="31"/>
      <c r="EG271" s="31"/>
      <c r="EH271" s="31"/>
      <c r="EI271" s="31"/>
      <c r="EJ271" s="31"/>
      <c r="EK271" s="31"/>
      <c r="EL271" s="31"/>
      <c r="EM271" s="31"/>
      <c r="EN271" s="31"/>
      <c r="EO271" s="31"/>
      <c r="EP271" s="31"/>
      <c r="EQ271" s="31"/>
      <c r="ER271" s="31"/>
      <c r="ES271" s="31"/>
      <c r="ET271" s="31"/>
      <c r="EU271" s="31"/>
      <c r="EV271" s="31"/>
      <c r="EW271" s="31"/>
      <c r="EX271" s="31"/>
      <c r="EY271" s="31"/>
      <c r="EZ271" s="31"/>
      <c r="FA271" s="31"/>
      <c r="FB271" s="31"/>
      <c r="FC271" s="31"/>
      <c r="FD271" s="31"/>
      <c r="FE271" s="31"/>
      <c r="FF271" s="31"/>
      <c r="FG271" s="31"/>
      <c r="FH271" s="31"/>
      <c r="FI271" s="31"/>
      <c r="FJ271" s="31"/>
      <c r="FK271" s="31"/>
      <c r="FL271" s="31"/>
      <c r="FM271" s="31"/>
      <c r="FN271" s="31"/>
      <c r="FO271" s="31"/>
      <c r="FP271" s="31"/>
      <c r="FQ271" s="31"/>
      <c r="FR271" s="31"/>
      <c r="FS271" s="31"/>
      <c r="FT271" s="31"/>
      <c r="FU271" s="31"/>
      <c r="FV271" s="31"/>
      <c r="FW271" s="31"/>
      <c r="FX271" s="31"/>
      <c r="FY271" s="31"/>
      <c r="FZ271" s="31"/>
      <c r="GA271" s="31"/>
      <c r="GB271" s="31"/>
      <c r="GC271" s="31"/>
      <c r="GD271" s="31"/>
      <c r="GE271" s="31"/>
      <c r="GF271" s="31"/>
      <c r="GG271" s="31"/>
      <c r="GH271" s="31"/>
      <c r="GI271" s="31"/>
      <c r="GJ271" s="31"/>
      <c r="GK271" s="31"/>
      <c r="GL271" s="31"/>
      <c r="GM271" s="31"/>
      <c r="GN271" s="31"/>
      <c r="GO271" s="31"/>
      <c r="GP271" s="31"/>
      <c r="GQ271" s="31"/>
      <c r="GR271" s="31"/>
      <c r="GS271" s="31"/>
      <c r="GT271" s="31"/>
      <c r="GU271" s="31"/>
      <c r="GV271" s="31"/>
      <c r="GW271" s="31"/>
      <c r="GX271" s="31"/>
      <c r="GY271" s="31"/>
      <c r="GZ271" s="31"/>
      <c r="HA271" s="31"/>
      <c r="HB271" s="31"/>
      <c r="HC271" s="31"/>
      <c r="HD271" s="31"/>
      <c r="HE271" s="31"/>
      <c r="HF271" s="31"/>
      <c r="HG271" s="31"/>
      <c r="HH271" s="31"/>
      <c r="HI271" s="31"/>
      <c r="HJ271" s="31"/>
      <c r="HK271" s="31"/>
      <c r="HL271" s="31"/>
      <c r="HM271" s="31"/>
      <c r="HN271" s="31"/>
      <c r="HO271" s="31"/>
      <c r="HP271" s="31"/>
      <c r="HQ271" s="31"/>
      <c r="HR271" s="31"/>
      <c r="HS271" s="31"/>
      <c r="HT271" s="31"/>
      <c r="HU271" s="31"/>
      <c r="HV271" s="31"/>
      <c r="HW271" s="31"/>
      <c r="HX271" s="31"/>
      <c r="HY271" s="31"/>
      <c r="HZ271" s="31"/>
      <c r="IA271" s="31"/>
      <c r="IB271" s="31"/>
      <c r="IC271" s="31"/>
      <c r="ID271" s="31"/>
      <c r="IE271" s="31"/>
      <c r="IF271" s="31"/>
      <c r="IG271" s="31"/>
      <c r="IH271" s="31"/>
      <c r="II271" s="31"/>
      <c r="IJ271" s="31"/>
      <c r="IK271" s="31"/>
      <c r="IL271" s="31"/>
      <c r="IM271" s="31"/>
      <c r="IN271" s="31"/>
      <c r="IO271" s="31"/>
      <c r="IP271" s="31"/>
      <c r="IQ271" s="31"/>
      <c r="IR271" s="31"/>
      <c r="IS271" s="42"/>
      <c r="IT271" s="42"/>
      <c r="IU271" s="42"/>
    </row>
    <row r="272" spans="1:255" ht="13.5" customHeight="1" x14ac:dyDescent="0.2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c r="CO272" s="31"/>
      <c r="CP272" s="31"/>
      <c r="CQ272" s="31"/>
      <c r="CR272" s="31"/>
      <c r="CS272" s="31"/>
      <c r="CT272" s="31"/>
      <c r="CU272" s="31"/>
      <c r="CV272" s="31"/>
      <c r="CW272" s="31"/>
      <c r="CX272" s="31"/>
      <c r="CY272" s="31"/>
      <c r="CZ272" s="31"/>
      <c r="DA272" s="31"/>
      <c r="DB272" s="31"/>
      <c r="DC272" s="31"/>
      <c r="DD272" s="31"/>
      <c r="DE272" s="31"/>
      <c r="DF272" s="31"/>
      <c r="DG272" s="31"/>
      <c r="DH272" s="31"/>
      <c r="DI272" s="31"/>
      <c r="DJ272" s="31"/>
      <c r="DK272" s="31"/>
      <c r="DL272" s="31"/>
      <c r="DM272" s="31"/>
      <c r="DN272" s="31"/>
      <c r="DO272" s="31"/>
      <c r="DP272" s="31"/>
      <c r="DQ272" s="31"/>
      <c r="DR272" s="31"/>
      <c r="DS272" s="31"/>
      <c r="DT272" s="31"/>
      <c r="DU272" s="31"/>
      <c r="DV272" s="31"/>
      <c r="DW272" s="31"/>
      <c r="DX272" s="31"/>
      <c r="DY272" s="31"/>
      <c r="DZ272" s="31"/>
      <c r="EA272" s="31"/>
      <c r="EB272" s="31"/>
      <c r="EC272" s="31"/>
      <c r="ED272" s="31"/>
      <c r="EE272" s="31"/>
      <c r="EF272" s="31"/>
      <c r="EG272" s="31"/>
      <c r="EH272" s="31"/>
      <c r="EI272" s="31"/>
      <c r="EJ272" s="31"/>
      <c r="EK272" s="31"/>
      <c r="EL272" s="31"/>
      <c r="EM272" s="31"/>
      <c r="EN272" s="31"/>
      <c r="EO272" s="31"/>
      <c r="EP272" s="31"/>
      <c r="EQ272" s="31"/>
      <c r="ER272" s="31"/>
      <c r="ES272" s="31"/>
      <c r="ET272" s="31"/>
      <c r="EU272" s="31"/>
      <c r="EV272" s="31"/>
      <c r="EW272" s="31"/>
      <c r="EX272" s="31"/>
      <c r="EY272" s="31"/>
      <c r="EZ272" s="31"/>
      <c r="FA272" s="31"/>
      <c r="FB272" s="31"/>
      <c r="FC272" s="31"/>
      <c r="FD272" s="31"/>
      <c r="FE272" s="31"/>
      <c r="FF272" s="31"/>
      <c r="FG272" s="31"/>
      <c r="FH272" s="31"/>
      <c r="FI272" s="31"/>
      <c r="FJ272" s="31"/>
      <c r="FK272" s="31"/>
      <c r="FL272" s="31"/>
      <c r="FM272" s="31"/>
      <c r="FN272" s="31"/>
      <c r="FO272" s="31"/>
      <c r="FP272" s="31"/>
      <c r="FQ272" s="31"/>
      <c r="FR272" s="31"/>
      <c r="FS272" s="31"/>
      <c r="FT272" s="31"/>
      <c r="FU272" s="31"/>
      <c r="FV272" s="31"/>
      <c r="FW272" s="31"/>
      <c r="FX272" s="31"/>
      <c r="FY272" s="31"/>
      <c r="FZ272" s="31"/>
      <c r="GA272" s="31"/>
      <c r="GB272" s="31"/>
      <c r="GC272" s="31"/>
      <c r="GD272" s="31"/>
      <c r="GE272" s="31"/>
      <c r="GF272" s="31"/>
      <c r="GG272" s="31"/>
      <c r="GH272" s="31"/>
      <c r="GI272" s="31"/>
      <c r="GJ272" s="31"/>
      <c r="GK272" s="31"/>
      <c r="GL272" s="31"/>
      <c r="GM272" s="31"/>
      <c r="GN272" s="31"/>
      <c r="GO272" s="31"/>
      <c r="GP272" s="31"/>
      <c r="GQ272" s="31"/>
      <c r="GR272" s="31"/>
      <c r="GS272" s="31"/>
      <c r="GT272" s="31"/>
      <c r="GU272" s="31"/>
      <c r="GV272" s="31"/>
      <c r="GW272" s="31"/>
      <c r="GX272" s="31"/>
      <c r="GY272" s="31"/>
      <c r="GZ272" s="31"/>
      <c r="HA272" s="31"/>
      <c r="HB272" s="31"/>
      <c r="HC272" s="31"/>
      <c r="HD272" s="31"/>
      <c r="HE272" s="31"/>
      <c r="HF272" s="31"/>
      <c r="HG272" s="31"/>
      <c r="HH272" s="31"/>
      <c r="HI272" s="31"/>
      <c r="HJ272" s="31"/>
      <c r="HK272" s="31"/>
      <c r="HL272" s="31"/>
      <c r="HM272" s="31"/>
      <c r="HN272" s="31"/>
      <c r="HO272" s="31"/>
      <c r="HP272" s="31"/>
      <c r="HQ272" s="31"/>
      <c r="HR272" s="31"/>
      <c r="HS272" s="31"/>
      <c r="HT272" s="31"/>
      <c r="HU272" s="31"/>
      <c r="HV272" s="31"/>
      <c r="HW272" s="31"/>
      <c r="HX272" s="31"/>
      <c r="HY272" s="31"/>
      <c r="HZ272" s="31"/>
      <c r="IA272" s="31"/>
      <c r="IB272" s="31"/>
      <c r="IC272" s="31"/>
      <c r="ID272" s="31"/>
      <c r="IE272" s="31"/>
      <c r="IF272" s="31"/>
      <c r="IG272" s="31"/>
      <c r="IH272" s="31"/>
      <c r="II272" s="31"/>
      <c r="IJ272" s="31"/>
      <c r="IK272" s="31"/>
      <c r="IL272" s="31"/>
      <c r="IM272" s="31"/>
      <c r="IN272" s="31"/>
      <c r="IO272" s="31"/>
      <c r="IP272" s="31"/>
      <c r="IQ272" s="31"/>
      <c r="IR272" s="31"/>
      <c r="IS272" s="42"/>
      <c r="IT272" s="42"/>
      <c r="IU272" s="42"/>
    </row>
    <row r="273" spans="1:255" ht="13.5" customHeight="1" x14ac:dyDescent="0.2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c r="CH273" s="31"/>
      <c r="CI273" s="31"/>
      <c r="CJ273" s="31"/>
      <c r="CK273" s="31"/>
      <c r="CL273" s="31"/>
      <c r="CM273" s="31"/>
      <c r="CN273" s="31"/>
      <c r="CO273" s="31"/>
      <c r="CP273" s="31"/>
      <c r="CQ273" s="31"/>
      <c r="CR273" s="31"/>
      <c r="CS273" s="31"/>
      <c r="CT273" s="31"/>
      <c r="CU273" s="31"/>
      <c r="CV273" s="31"/>
      <c r="CW273" s="31"/>
      <c r="CX273" s="31"/>
      <c r="CY273" s="31"/>
      <c r="CZ273" s="31"/>
      <c r="DA273" s="31"/>
      <c r="DB273" s="31"/>
      <c r="DC273" s="31"/>
      <c r="DD273" s="31"/>
      <c r="DE273" s="31"/>
      <c r="DF273" s="31"/>
      <c r="DG273" s="31"/>
      <c r="DH273" s="31"/>
      <c r="DI273" s="31"/>
      <c r="DJ273" s="31"/>
      <c r="DK273" s="31"/>
      <c r="DL273" s="31"/>
      <c r="DM273" s="31"/>
      <c r="DN273" s="31"/>
      <c r="DO273" s="31"/>
      <c r="DP273" s="31"/>
      <c r="DQ273" s="31"/>
      <c r="DR273" s="31"/>
      <c r="DS273" s="31"/>
      <c r="DT273" s="31"/>
      <c r="DU273" s="31"/>
      <c r="DV273" s="31"/>
      <c r="DW273" s="31"/>
      <c r="DX273" s="31"/>
      <c r="DY273" s="31"/>
      <c r="DZ273" s="31"/>
      <c r="EA273" s="31"/>
      <c r="EB273" s="31"/>
      <c r="EC273" s="31"/>
      <c r="ED273" s="31"/>
      <c r="EE273" s="31"/>
      <c r="EF273" s="31"/>
      <c r="EG273" s="31"/>
      <c r="EH273" s="31"/>
      <c r="EI273" s="31"/>
      <c r="EJ273" s="31"/>
      <c r="EK273" s="31"/>
      <c r="EL273" s="31"/>
      <c r="EM273" s="31"/>
      <c r="EN273" s="31"/>
      <c r="EO273" s="31"/>
      <c r="EP273" s="31"/>
      <c r="EQ273" s="31"/>
      <c r="ER273" s="31"/>
      <c r="ES273" s="31"/>
      <c r="ET273" s="31"/>
      <c r="EU273" s="31"/>
      <c r="EV273" s="31"/>
      <c r="EW273" s="31"/>
      <c r="EX273" s="31"/>
      <c r="EY273" s="31"/>
      <c r="EZ273" s="31"/>
      <c r="FA273" s="31"/>
      <c r="FB273" s="31"/>
      <c r="FC273" s="31"/>
      <c r="FD273" s="31"/>
      <c r="FE273" s="31"/>
      <c r="FF273" s="31"/>
      <c r="FG273" s="31"/>
      <c r="FH273" s="31"/>
      <c r="FI273" s="31"/>
      <c r="FJ273" s="31"/>
      <c r="FK273" s="31"/>
      <c r="FL273" s="31"/>
      <c r="FM273" s="31"/>
      <c r="FN273" s="31"/>
      <c r="FO273" s="31"/>
      <c r="FP273" s="31"/>
      <c r="FQ273" s="31"/>
      <c r="FR273" s="31"/>
      <c r="FS273" s="31"/>
      <c r="FT273" s="31"/>
      <c r="FU273" s="31"/>
      <c r="FV273" s="31"/>
      <c r="FW273" s="31"/>
      <c r="FX273" s="31"/>
      <c r="FY273" s="31"/>
      <c r="FZ273" s="31"/>
      <c r="GA273" s="31"/>
      <c r="GB273" s="31"/>
      <c r="GC273" s="31"/>
      <c r="GD273" s="31"/>
      <c r="GE273" s="31"/>
      <c r="GF273" s="31"/>
      <c r="GG273" s="31"/>
      <c r="GH273" s="31"/>
      <c r="GI273" s="31"/>
      <c r="GJ273" s="31"/>
      <c r="GK273" s="31"/>
      <c r="GL273" s="31"/>
      <c r="GM273" s="31"/>
      <c r="GN273" s="31"/>
      <c r="GO273" s="31"/>
      <c r="GP273" s="31"/>
      <c r="GQ273" s="31"/>
      <c r="GR273" s="31"/>
      <c r="GS273" s="31"/>
      <c r="GT273" s="31"/>
      <c r="GU273" s="31"/>
      <c r="GV273" s="31"/>
      <c r="GW273" s="31"/>
      <c r="GX273" s="31"/>
      <c r="GY273" s="31"/>
      <c r="GZ273" s="31"/>
      <c r="HA273" s="31"/>
      <c r="HB273" s="31"/>
      <c r="HC273" s="31"/>
      <c r="HD273" s="31"/>
      <c r="HE273" s="31"/>
      <c r="HF273" s="31"/>
      <c r="HG273" s="31"/>
      <c r="HH273" s="31"/>
      <c r="HI273" s="31"/>
      <c r="HJ273" s="31"/>
      <c r="HK273" s="31"/>
      <c r="HL273" s="31"/>
      <c r="HM273" s="31"/>
      <c r="HN273" s="31"/>
      <c r="HO273" s="31"/>
      <c r="HP273" s="31"/>
      <c r="HQ273" s="31"/>
      <c r="HR273" s="31"/>
      <c r="HS273" s="31"/>
      <c r="HT273" s="31"/>
      <c r="HU273" s="31"/>
      <c r="HV273" s="31"/>
      <c r="HW273" s="31"/>
      <c r="HX273" s="31"/>
      <c r="HY273" s="31"/>
      <c r="HZ273" s="31"/>
      <c r="IA273" s="31"/>
      <c r="IB273" s="31"/>
      <c r="IC273" s="31"/>
      <c r="ID273" s="31"/>
      <c r="IE273" s="31"/>
      <c r="IF273" s="31"/>
      <c r="IG273" s="31"/>
      <c r="IH273" s="31"/>
      <c r="II273" s="31"/>
      <c r="IJ273" s="31"/>
      <c r="IK273" s="31"/>
      <c r="IL273" s="31"/>
      <c r="IM273" s="31"/>
      <c r="IN273" s="31"/>
      <c r="IO273" s="31"/>
      <c r="IP273" s="31"/>
      <c r="IQ273" s="31"/>
      <c r="IR273" s="31"/>
      <c r="IS273" s="42"/>
      <c r="IT273" s="42"/>
      <c r="IU273" s="42"/>
    </row>
    <row r="274" spans="1:255" ht="13.5" customHeight="1" x14ac:dyDescent="0.2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c r="CH274" s="31"/>
      <c r="CI274" s="31"/>
      <c r="CJ274" s="31"/>
      <c r="CK274" s="31"/>
      <c r="CL274" s="31"/>
      <c r="CM274" s="31"/>
      <c r="CN274" s="31"/>
      <c r="CO274" s="31"/>
      <c r="CP274" s="31"/>
      <c r="CQ274" s="31"/>
      <c r="CR274" s="31"/>
      <c r="CS274" s="31"/>
      <c r="CT274" s="31"/>
      <c r="CU274" s="31"/>
      <c r="CV274" s="31"/>
      <c r="CW274" s="31"/>
      <c r="CX274" s="31"/>
      <c r="CY274" s="31"/>
      <c r="CZ274" s="31"/>
      <c r="DA274" s="31"/>
      <c r="DB274" s="31"/>
      <c r="DC274" s="31"/>
      <c r="DD274" s="31"/>
      <c r="DE274" s="31"/>
      <c r="DF274" s="31"/>
      <c r="DG274" s="31"/>
      <c r="DH274" s="31"/>
      <c r="DI274" s="31"/>
      <c r="DJ274" s="31"/>
      <c r="DK274" s="31"/>
      <c r="DL274" s="31"/>
      <c r="DM274" s="31"/>
      <c r="DN274" s="31"/>
      <c r="DO274" s="31"/>
      <c r="DP274" s="31"/>
      <c r="DQ274" s="31"/>
      <c r="DR274" s="31"/>
      <c r="DS274" s="31"/>
      <c r="DT274" s="31"/>
      <c r="DU274" s="31"/>
      <c r="DV274" s="31"/>
      <c r="DW274" s="31"/>
      <c r="DX274" s="31"/>
      <c r="DY274" s="31"/>
      <c r="DZ274" s="31"/>
      <c r="EA274" s="31"/>
      <c r="EB274" s="31"/>
      <c r="EC274" s="31"/>
      <c r="ED274" s="31"/>
      <c r="EE274" s="31"/>
      <c r="EF274" s="31"/>
      <c r="EG274" s="31"/>
      <c r="EH274" s="31"/>
      <c r="EI274" s="31"/>
      <c r="EJ274" s="31"/>
      <c r="EK274" s="31"/>
      <c r="EL274" s="31"/>
      <c r="EM274" s="31"/>
      <c r="EN274" s="31"/>
      <c r="EO274" s="31"/>
      <c r="EP274" s="31"/>
      <c r="EQ274" s="31"/>
      <c r="ER274" s="31"/>
      <c r="ES274" s="31"/>
      <c r="ET274" s="31"/>
      <c r="EU274" s="31"/>
      <c r="EV274" s="31"/>
      <c r="EW274" s="31"/>
      <c r="EX274" s="31"/>
      <c r="EY274" s="31"/>
      <c r="EZ274" s="31"/>
      <c r="FA274" s="31"/>
      <c r="FB274" s="31"/>
      <c r="FC274" s="31"/>
      <c r="FD274" s="31"/>
      <c r="FE274" s="31"/>
      <c r="FF274" s="31"/>
      <c r="FG274" s="31"/>
      <c r="FH274" s="31"/>
      <c r="FI274" s="31"/>
      <c r="FJ274" s="31"/>
      <c r="FK274" s="31"/>
      <c r="FL274" s="31"/>
      <c r="FM274" s="31"/>
      <c r="FN274" s="31"/>
      <c r="FO274" s="31"/>
      <c r="FP274" s="31"/>
      <c r="FQ274" s="31"/>
      <c r="FR274" s="31"/>
      <c r="FS274" s="31"/>
      <c r="FT274" s="31"/>
      <c r="FU274" s="31"/>
      <c r="FV274" s="31"/>
      <c r="FW274" s="31"/>
      <c r="FX274" s="31"/>
      <c r="FY274" s="31"/>
      <c r="FZ274" s="31"/>
      <c r="GA274" s="31"/>
      <c r="GB274" s="31"/>
      <c r="GC274" s="31"/>
      <c r="GD274" s="31"/>
      <c r="GE274" s="31"/>
      <c r="GF274" s="31"/>
      <c r="GG274" s="31"/>
      <c r="GH274" s="31"/>
      <c r="GI274" s="31"/>
      <c r="GJ274" s="31"/>
      <c r="GK274" s="31"/>
      <c r="GL274" s="31"/>
      <c r="GM274" s="31"/>
      <c r="GN274" s="31"/>
      <c r="GO274" s="31"/>
      <c r="GP274" s="31"/>
      <c r="GQ274" s="31"/>
      <c r="GR274" s="31"/>
      <c r="GS274" s="31"/>
      <c r="GT274" s="31"/>
      <c r="GU274" s="31"/>
      <c r="GV274" s="31"/>
      <c r="GW274" s="31"/>
      <c r="GX274" s="31"/>
      <c r="GY274" s="31"/>
      <c r="GZ274" s="31"/>
      <c r="HA274" s="31"/>
      <c r="HB274" s="31"/>
      <c r="HC274" s="31"/>
      <c r="HD274" s="31"/>
      <c r="HE274" s="31"/>
      <c r="HF274" s="31"/>
      <c r="HG274" s="31"/>
      <c r="HH274" s="31"/>
      <c r="HI274" s="31"/>
      <c r="HJ274" s="31"/>
      <c r="HK274" s="31"/>
      <c r="HL274" s="31"/>
      <c r="HM274" s="31"/>
      <c r="HN274" s="31"/>
      <c r="HO274" s="31"/>
      <c r="HP274" s="31"/>
      <c r="HQ274" s="31"/>
      <c r="HR274" s="31"/>
      <c r="HS274" s="31"/>
      <c r="HT274" s="31"/>
      <c r="HU274" s="31"/>
      <c r="HV274" s="31"/>
      <c r="HW274" s="31"/>
      <c r="HX274" s="31"/>
      <c r="HY274" s="31"/>
      <c r="HZ274" s="31"/>
      <c r="IA274" s="31"/>
      <c r="IB274" s="31"/>
      <c r="IC274" s="31"/>
      <c r="ID274" s="31"/>
      <c r="IE274" s="31"/>
      <c r="IF274" s="31"/>
      <c r="IG274" s="31"/>
      <c r="IH274" s="31"/>
      <c r="II274" s="31"/>
      <c r="IJ274" s="31"/>
      <c r="IK274" s="31"/>
      <c r="IL274" s="31"/>
      <c r="IM274" s="31"/>
      <c r="IN274" s="31"/>
      <c r="IO274" s="31"/>
      <c r="IP274" s="31"/>
      <c r="IQ274" s="31"/>
      <c r="IR274" s="31"/>
      <c r="IS274" s="42"/>
      <c r="IT274" s="42"/>
      <c r="IU274" s="42"/>
    </row>
    <row r="275" spans="1:255" ht="13.5" customHeight="1" x14ac:dyDescent="0.2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c r="CH275" s="31"/>
      <c r="CI275" s="31"/>
      <c r="CJ275" s="31"/>
      <c r="CK275" s="31"/>
      <c r="CL275" s="31"/>
      <c r="CM275" s="31"/>
      <c r="CN275" s="31"/>
      <c r="CO275" s="31"/>
      <c r="CP275" s="31"/>
      <c r="CQ275" s="31"/>
      <c r="CR275" s="31"/>
      <c r="CS275" s="31"/>
      <c r="CT275" s="31"/>
      <c r="CU275" s="31"/>
      <c r="CV275" s="31"/>
      <c r="CW275" s="31"/>
      <c r="CX275" s="31"/>
      <c r="CY275" s="31"/>
      <c r="CZ275" s="31"/>
      <c r="DA275" s="31"/>
      <c r="DB275" s="31"/>
      <c r="DC275" s="31"/>
      <c r="DD275" s="31"/>
      <c r="DE275" s="31"/>
      <c r="DF275" s="31"/>
      <c r="DG275" s="31"/>
      <c r="DH275" s="31"/>
      <c r="DI275" s="31"/>
      <c r="DJ275" s="31"/>
      <c r="DK275" s="31"/>
      <c r="DL275" s="31"/>
      <c r="DM275" s="31"/>
      <c r="DN275" s="31"/>
      <c r="DO275" s="31"/>
      <c r="DP275" s="31"/>
      <c r="DQ275" s="31"/>
      <c r="DR275" s="31"/>
      <c r="DS275" s="31"/>
      <c r="DT275" s="31"/>
      <c r="DU275" s="31"/>
      <c r="DV275" s="31"/>
      <c r="DW275" s="31"/>
      <c r="DX275" s="31"/>
      <c r="DY275" s="31"/>
      <c r="DZ275" s="31"/>
      <c r="EA275" s="31"/>
      <c r="EB275" s="31"/>
      <c r="EC275" s="31"/>
      <c r="ED275" s="31"/>
      <c r="EE275" s="31"/>
      <c r="EF275" s="31"/>
      <c r="EG275" s="31"/>
      <c r="EH275" s="31"/>
      <c r="EI275" s="31"/>
      <c r="EJ275" s="31"/>
      <c r="EK275" s="31"/>
      <c r="EL275" s="31"/>
      <c r="EM275" s="31"/>
      <c r="EN275" s="31"/>
      <c r="EO275" s="31"/>
      <c r="EP275" s="31"/>
      <c r="EQ275" s="31"/>
      <c r="ER275" s="31"/>
      <c r="ES275" s="31"/>
      <c r="ET275" s="31"/>
      <c r="EU275" s="31"/>
      <c r="EV275" s="31"/>
      <c r="EW275" s="31"/>
      <c r="EX275" s="31"/>
      <c r="EY275" s="31"/>
      <c r="EZ275" s="31"/>
      <c r="FA275" s="31"/>
      <c r="FB275" s="31"/>
      <c r="FC275" s="31"/>
      <c r="FD275" s="31"/>
      <c r="FE275" s="31"/>
      <c r="FF275" s="31"/>
      <c r="FG275" s="31"/>
      <c r="FH275" s="31"/>
      <c r="FI275" s="31"/>
      <c r="FJ275" s="31"/>
      <c r="FK275" s="31"/>
      <c r="FL275" s="31"/>
      <c r="FM275" s="31"/>
      <c r="FN275" s="31"/>
      <c r="FO275" s="31"/>
      <c r="FP275" s="31"/>
      <c r="FQ275" s="31"/>
      <c r="FR275" s="31"/>
      <c r="FS275" s="31"/>
      <c r="FT275" s="31"/>
      <c r="FU275" s="31"/>
      <c r="FV275" s="31"/>
      <c r="FW275" s="31"/>
      <c r="FX275" s="31"/>
      <c r="FY275" s="31"/>
      <c r="FZ275" s="31"/>
      <c r="GA275" s="31"/>
      <c r="GB275" s="31"/>
      <c r="GC275" s="31"/>
      <c r="GD275" s="31"/>
      <c r="GE275" s="31"/>
      <c r="GF275" s="31"/>
      <c r="GG275" s="31"/>
      <c r="GH275" s="31"/>
      <c r="GI275" s="31"/>
      <c r="GJ275" s="31"/>
      <c r="GK275" s="31"/>
      <c r="GL275" s="31"/>
      <c r="GM275" s="31"/>
      <c r="GN275" s="31"/>
      <c r="GO275" s="31"/>
      <c r="GP275" s="31"/>
      <c r="GQ275" s="31"/>
      <c r="GR275" s="31"/>
      <c r="GS275" s="31"/>
      <c r="GT275" s="31"/>
      <c r="GU275" s="31"/>
      <c r="GV275" s="31"/>
      <c r="GW275" s="31"/>
      <c r="GX275" s="31"/>
      <c r="GY275" s="31"/>
      <c r="GZ275" s="31"/>
      <c r="HA275" s="31"/>
      <c r="HB275" s="31"/>
      <c r="HC275" s="31"/>
      <c r="HD275" s="31"/>
      <c r="HE275" s="31"/>
      <c r="HF275" s="31"/>
      <c r="HG275" s="31"/>
      <c r="HH275" s="31"/>
      <c r="HI275" s="31"/>
      <c r="HJ275" s="31"/>
      <c r="HK275" s="31"/>
      <c r="HL275" s="31"/>
      <c r="HM275" s="31"/>
      <c r="HN275" s="31"/>
      <c r="HO275" s="31"/>
      <c r="HP275" s="31"/>
      <c r="HQ275" s="31"/>
      <c r="HR275" s="31"/>
      <c r="HS275" s="31"/>
      <c r="HT275" s="31"/>
      <c r="HU275" s="31"/>
      <c r="HV275" s="31"/>
      <c r="HW275" s="31"/>
      <c r="HX275" s="31"/>
      <c r="HY275" s="31"/>
      <c r="HZ275" s="31"/>
      <c r="IA275" s="31"/>
      <c r="IB275" s="31"/>
      <c r="IC275" s="31"/>
      <c r="ID275" s="31"/>
      <c r="IE275" s="31"/>
      <c r="IF275" s="31"/>
      <c r="IG275" s="31"/>
      <c r="IH275" s="31"/>
      <c r="II275" s="31"/>
      <c r="IJ275" s="31"/>
      <c r="IK275" s="31"/>
      <c r="IL275" s="31"/>
      <c r="IM275" s="31"/>
      <c r="IN275" s="31"/>
      <c r="IO275" s="31"/>
      <c r="IP275" s="31"/>
      <c r="IQ275" s="31"/>
      <c r="IR275" s="31"/>
      <c r="IS275" s="42"/>
      <c r="IT275" s="42"/>
      <c r="IU275" s="42"/>
    </row>
    <row r="276" spans="1:255" ht="13.5" customHeight="1" x14ac:dyDescent="0.2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c r="CO276" s="31"/>
      <c r="CP276" s="31"/>
      <c r="CQ276" s="31"/>
      <c r="CR276" s="31"/>
      <c r="CS276" s="31"/>
      <c r="CT276" s="31"/>
      <c r="CU276" s="31"/>
      <c r="CV276" s="31"/>
      <c r="CW276" s="31"/>
      <c r="CX276" s="31"/>
      <c r="CY276" s="31"/>
      <c r="CZ276" s="31"/>
      <c r="DA276" s="31"/>
      <c r="DB276" s="31"/>
      <c r="DC276" s="31"/>
      <c r="DD276" s="31"/>
      <c r="DE276" s="31"/>
      <c r="DF276" s="31"/>
      <c r="DG276" s="31"/>
      <c r="DH276" s="31"/>
      <c r="DI276" s="31"/>
      <c r="DJ276" s="31"/>
      <c r="DK276" s="31"/>
      <c r="DL276" s="31"/>
      <c r="DM276" s="31"/>
      <c r="DN276" s="31"/>
      <c r="DO276" s="31"/>
      <c r="DP276" s="31"/>
      <c r="DQ276" s="31"/>
      <c r="DR276" s="31"/>
      <c r="DS276" s="31"/>
      <c r="DT276" s="31"/>
      <c r="DU276" s="31"/>
      <c r="DV276" s="31"/>
      <c r="DW276" s="31"/>
      <c r="DX276" s="31"/>
      <c r="DY276" s="31"/>
      <c r="DZ276" s="31"/>
      <c r="EA276" s="31"/>
      <c r="EB276" s="31"/>
      <c r="EC276" s="31"/>
      <c r="ED276" s="31"/>
      <c r="EE276" s="31"/>
      <c r="EF276" s="31"/>
      <c r="EG276" s="31"/>
      <c r="EH276" s="31"/>
      <c r="EI276" s="31"/>
      <c r="EJ276" s="31"/>
      <c r="EK276" s="31"/>
      <c r="EL276" s="31"/>
      <c r="EM276" s="31"/>
      <c r="EN276" s="31"/>
      <c r="EO276" s="31"/>
      <c r="EP276" s="31"/>
      <c r="EQ276" s="31"/>
      <c r="ER276" s="31"/>
      <c r="ES276" s="31"/>
      <c r="ET276" s="31"/>
      <c r="EU276" s="31"/>
      <c r="EV276" s="31"/>
      <c r="EW276" s="31"/>
      <c r="EX276" s="31"/>
      <c r="EY276" s="31"/>
      <c r="EZ276" s="31"/>
      <c r="FA276" s="31"/>
      <c r="FB276" s="31"/>
      <c r="FC276" s="31"/>
      <c r="FD276" s="31"/>
      <c r="FE276" s="31"/>
      <c r="FF276" s="31"/>
      <c r="FG276" s="31"/>
      <c r="FH276" s="31"/>
      <c r="FI276" s="31"/>
      <c r="FJ276" s="31"/>
      <c r="FK276" s="31"/>
      <c r="FL276" s="31"/>
      <c r="FM276" s="31"/>
      <c r="FN276" s="31"/>
      <c r="FO276" s="31"/>
      <c r="FP276" s="31"/>
      <c r="FQ276" s="31"/>
      <c r="FR276" s="31"/>
      <c r="FS276" s="31"/>
      <c r="FT276" s="31"/>
      <c r="FU276" s="31"/>
      <c r="FV276" s="31"/>
      <c r="FW276" s="31"/>
      <c r="FX276" s="31"/>
      <c r="FY276" s="31"/>
      <c r="FZ276" s="31"/>
      <c r="GA276" s="31"/>
      <c r="GB276" s="31"/>
      <c r="GC276" s="31"/>
      <c r="GD276" s="31"/>
      <c r="GE276" s="31"/>
      <c r="GF276" s="31"/>
      <c r="GG276" s="31"/>
      <c r="GH276" s="31"/>
      <c r="GI276" s="31"/>
      <c r="GJ276" s="31"/>
      <c r="GK276" s="31"/>
      <c r="GL276" s="31"/>
      <c r="GM276" s="31"/>
      <c r="GN276" s="31"/>
      <c r="GO276" s="31"/>
      <c r="GP276" s="31"/>
      <c r="GQ276" s="31"/>
      <c r="GR276" s="31"/>
      <c r="GS276" s="31"/>
      <c r="GT276" s="31"/>
      <c r="GU276" s="31"/>
      <c r="GV276" s="31"/>
      <c r="GW276" s="31"/>
      <c r="GX276" s="31"/>
      <c r="GY276" s="31"/>
      <c r="GZ276" s="31"/>
      <c r="HA276" s="31"/>
      <c r="HB276" s="31"/>
      <c r="HC276" s="31"/>
      <c r="HD276" s="31"/>
      <c r="HE276" s="31"/>
      <c r="HF276" s="31"/>
      <c r="HG276" s="31"/>
      <c r="HH276" s="31"/>
      <c r="HI276" s="31"/>
      <c r="HJ276" s="31"/>
      <c r="HK276" s="31"/>
      <c r="HL276" s="31"/>
      <c r="HM276" s="31"/>
      <c r="HN276" s="31"/>
      <c r="HO276" s="31"/>
      <c r="HP276" s="31"/>
      <c r="HQ276" s="31"/>
      <c r="HR276" s="31"/>
      <c r="HS276" s="31"/>
      <c r="HT276" s="31"/>
      <c r="HU276" s="31"/>
      <c r="HV276" s="31"/>
      <c r="HW276" s="31"/>
      <c r="HX276" s="31"/>
      <c r="HY276" s="31"/>
      <c r="HZ276" s="31"/>
      <c r="IA276" s="31"/>
      <c r="IB276" s="31"/>
      <c r="IC276" s="31"/>
      <c r="ID276" s="31"/>
      <c r="IE276" s="31"/>
      <c r="IF276" s="31"/>
      <c r="IG276" s="31"/>
      <c r="IH276" s="31"/>
      <c r="II276" s="31"/>
      <c r="IJ276" s="31"/>
      <c r="IK276" s="31"/>
      <c r="IL276" s="31"/>
      <c r="IM276" s="31"/>
      <c r="IN276" s="31"/>
      <c r="IO276" s="31"/>
      <c r="IP276" s="31"/>
      <c r="IQ276" s="31"/>
      <c r="IR276" s="31"/>
      <c r="IS276" s="42"/>
      <c r="IT276" s="42"/>
      <c r="IU276" s="42"/>
    </row>
    <row r="277" spans="1:255" ht="13.5" customHeight="1" x14ac:dyDescent="0.2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c r="CH277" s="31"/>
      <c r="CI277" s="31"/>
      <c r="CJ277" s="31"/>
      <c r="CK277" s="31"/>
      <c r="CL277" s="31"/>
      <c r="CM277" s="31"/>
      <c r="CN277" s="31"/>
      <c r="CO277" s="31"/>
      <c r="CP277" s="31"/>
      <c r="CQ277" s="31"/>
      <c r="CR277" s="31"/>
      <c r="CS277" s="31"/>
      <c r="CT277" s="31"/>
      <c r="CU277" s="31"/>
      <c r="CV277" s="31"/>
      <c r="CW277" s="31"/>
      <c r="CX277" s="31"/>
      <c r="CY277" s="31"/>
      <c r="CZ277" s="31"/>
      <c r="DA277" s="31"/>
      <c r="DB277" s="31"/>
      <c r="DC277" s="31"/>
      <c r="DD277" s="31"/>
      <c r="DE277" s="31"/>
      <c r="DF277" s="31"/>
      <c r="DG277" s="31"/>
      <c r="DH277" s="31"/>
      <c r="DI277" s="31"/>
      <c r="DJ277" s="31"/>
      <c r="DK277" s="31"/>
      <c r="DL277" s="31"/>
      <c r="DM277" s="31"/>
      <c r="DN277" s="31"/>
      <c r="DO277" s="31"/>
      <c r="DP277" s="31"/>
      <c r="DQ277" s="31"/>
      <c r="DR277" s="31"/>
      <c r="DS277" s="31"/>
      <c r="DT277" s="31"/>
      <c r="DU277" s="31"/>
      <c r="DV277" s="31"/>
      <c r="DW277" s="31"/>
      <c r="DX277" s="31"/>
      <c r="DY277" s="31"/>
      <c r="DZ277" s="31"/>
      <c r="EA277" s="31"/>
      <c r="EB277" s="31"/>
      <c r="EC277" s="31"/>
      <c r="ED277" s="31"/>
      <c r="EE277" s="31"/>
      <c r="EF277" s="31"/>
      <c r="EG277" s="31"/>
      <c r="EH277" s="31"/>
      <c r="EI277" s="31"/>
      <c r="EJ277" s="31"/>
      <c r="EK277" s="31"/>
      <c r="EL277" s="31"/>
      <c r="EM277" s="31"/>
      <c r="EN277" s="31"/>
      <c r="EO277" s="31"/>
      <c r="EP277" s="31"/>
      <c r="EQ277" s="31"/>
      <c r="ER277" s="31"/>
      <c r="ES277" s="31"/>
      <c r="ET277" s="31"/>
      <c r="EU277" s="31"/>
      <c r="EV277" s="31"/>
      <c r="EW277" s="31"/>
      <c r="EX277" s="31"/>
      <c r="EY277" s="31"/>
      <c r="EZ277" s="31"/>
      <c r="FA277" s="31"/>
      <c r="FB277" s="31"/>
      <c r="FC277" s="31"/>
      <c r="FD277" s="31"/>
      <c r="FE277" s="31"/>
      <c r="FF277" s="31"/>
      <c r="FG277" s="31"/>
      <c r="FH277" s="31"/>
      <c r="FI277" s="31"/>
      <c r="FJ277" s="31"/>
      <c r="FK277" s="31"/>
      <c r="FL277" s="31"/>
      <c r="FM277" s="31"/>
      <c r="FN277" s="31"/>
      <c r="FO277" s="31"/>
      <c r="FP277" s="31"/>
      <c r="FQ277" s="31"/>
      <c r="FR277" s="31"/>
      <c r="FS277" s="31"/>
      <c r="FT277" s="31"/>
      <c r="FU277" s="31"/>
      <c r="FV277" s="31"/>
      <c r="FW277" s="31"/>
      <c r="FX277" s="31"/>
      <c r="FY277" s="31"/>
      <c r="FZ277" s="31"/>
      <c r="GA277" s="31"/>
      <c r="GB277" s="31"/>
      <c r="GC277" s="31"/>
      <c r="GD277" s="31"/>
      <c r="GE277" s="31"/>
      <c r="GF277" s="31"/>
      <c r="GG277" s="31"/>
      <c r="GH277" s="31"/>
      <c r="GI277" s="31"/>
      <c r="GJ277" s="31"/>
      <c r="GK277" s="31"/>
      <c r="GL277" s="31"/>
      <c r="GM277" s="31"/>
      <c r="GN277" s="31"/>
      <c r="GO277" s="31"/>
      <c r="GP277" s="31"/>
      <c r="GQ277" s="31"/>
      <c r="GR277" s="31"/>
      <c r="GS277" s="31"/>
      <c r="GT277" s="31"/>
      <c r="GU277" s="31"/>
      <c r="GV277" s="31"/>
      <c r="GW277" s="31"/>
      <c r="GX277" s="31"/>
      <c r="GY277" s="31"/>
      <c r="GZ277" s="31"/>
      <c r="HA277" s="31"/>
      <c r="HB277" s="31"/>
      <c r="HC277" s="31"/>
      <c r="HD277" s="31"/>
      <c r="HE277" s="31"/>
      <c r="HF277" s="31"/>
      <c r="HG277" s="31"/>
      <c r="HH277" s="31"/>
      <c r="HI277" s="31"/>
      <c r="HJ277" s="31"/>
      <c r="HK277" s="31"/>
      <c r="HL277" s="31"/>
      <c r="HM277" s="31"/>
      <c r="HN277" s="31"/>
      <c r="HO277" s="31"/>
      <c r="HP277" s="31"/>
      <c r="HQ277" s="31"/>
      <c r="HR277" s="31"/>
      <c r="HS277" s="31"/>
      <c r="HT277" s="31"/>
      <c r="HU277" s="31"/>
      <c r="HV277" s="31"/>
      <c r="HW277" s="31"/>
      <c r="HX277" s="31"/>
      <c r="HY277" s="31"/>
      <c r="HZ277" s="31"/>
      <c r="IA277" s="31"/>
      <c r="IB277" s="31"/>
      <c r="IC277" s="31"/>
      <c r="ID277" s="31"/>
      <c r="IE277" s="31"/>
      <c r="IF277" s="31"/>
      <c r="IG277" s="31"/>
      <c r="IH277" s="31"/>
      <c r="II277" s="31"/>
      <c r="IJ277" s="31"/>
      <c r="IK277" s="31"/>
      <c r="IL277" s="31"/>
      <c r="IM277" s="31"/>
      <c r="IN277" s="31"/>
      <c r="IO277" s="31"/>
      <c r="IP277" s="31"/>
      <c r="IQ277" s="31"/>
      <c r="IR277" s="31"/>
      <c r="IS277" s="42"/>
      <c r="IT277" s="42"/>
      <c r="IU277" s="42"/>
    </row>
    <row r="278" spans="1:255" ht="13.5" customHeight="1" x14ac:dyDescent="0.2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c r="CH278" s="31"/>
      <c r="CI278" s="31"/>
      <c r="CJ278" s="31"/>
      <c r="CK278" s="31"/>
      <c r="CL278" s="31"/>
      <c r="CM278" s="31"/>
      <c r="CN278" s="31"/>
      <c r="CO278" s="31"/>
      <c r="CP278" s="31"/>
      <c r="CQ278" s="31"/>
      <c r="CR278" s="31"/>
      <c r="CS278" s="31"/>
      <c r="CT278" s="31"/>
      <c r="CU278" s="31"/>
      <c r="CV278" s="31"/>
      <c r="CW278" s="31"/>
      <c r="CX278" s="31"/>
      <c r="CY278" s="31"/>
      <c r="CZ278" s="31"/>
      <c r="DA278" s="31"/>
      <c r="DB278" s="31"/>
      <c r="DC278" s="31"/>
      <c r="DD278" s="31"/>
      <c r="DE278" s="31"/>
      <c r="DF278" s="31"/>
      <c r="DG278" s="31"/>
      <c r="DH278" s="31"/>
      <c r="DI278" s="31"/>
      <c r="DJ278" s="31"/>
      <c r="DK278" s="31"/>
      <c r="DL278" s="31"/>
      <c r="DM278" s="31"/>
      <c r="DN278" s="31"/>
      <c r="DO278" s="31"/>
      <c r="DP278" s="31"/>
      <c r="DQ278" s="31"/>
      <c r="DR278" s="31"/>
      <c r="DS278" s="31"/>
      <c r="DT278" s="31"/>
      <c r="DU278" s="31"/>
      <c r="DV278" s="31"/>
      <c r="DW278" s="31"/>
      <c r="DX278" s="31"/>
      <c r="DY278" s="31"/>
      <c r="DZ278" s="31"/>
      <c r="EA278" s="31"/>
      <c r="EB278" s="31"/>
      <c r="EC278" s="31"/>
      <c r="ED278" s="31"/>
      <c r="EE278" s="31"/>
      <c r="EF278" s="31"/>
      <c r="EG278" s="31"/>
      <c r="EH278" s="31"/>
      <c r="EI278" s="31"/>
      <c r="EJ278" s="31"/>
      <c r="EK278" s="31"/>
      <c r="EL278" s="31"/>
      <c r="EM278" s="31"/>
      <c r="EN278" s="31"/>
      <c r="EO278" s="31"/>
      <c r="EP278" s="31"/>
      <c r="EQ278" s="31"/>
      <c r="ER278" s="31"/>
      <c r="ES278" s="31"/>
      <c r="ET278" s="31"/>
      <c r="EU278" s="31"/>
      <c r="EV278" s="31"/>
      <c r="EW278" s="31"/>
      <c r="EX278" s="31"/>
      <c r="EY278" s="31"/>
      <c r="EZ278" s="31"/>
      <c r="FA278" s="31"/>
      <c r="FB278" s="31"/>
      <c r="FC278" s="31"/>
      <c r="FD278" s="31"/>
      <c r="FE278" s="31"/>
      <c r="FF278" s="31"/>
      <c r="FG278" s="31"/>
      <c r="FH278" s="31"/>
      <c r="FI278" s="31"/>
      <c r="FJ278" s="31"/>
      <c r="FK278" s="31"/>
      <c r="FL278" s="31"/>
      <c r="FM278" s="31"/>
      <c r="FN278" s="31"/>
      <c r="FO278" s="31"/>
      <c r="FP278" s="31"/>
      <c r="FQ278" s="31"/>
      <c r="FR278" s="31"/>
      <c r="FS278" s="31"/>
      <c r="FT278" s="31"/>
      <c r="FU278" s="31"/>
      <c r="FV278" s="31"/>
      <c r="FW278" s="31"/>
      <c r="FX278" s="31"/>
      <c r="FY278" s="31"/>
      <c r="FZ278" s="31"/>
      <c r="GA278" s="31"/>
      <c r="GB278" s="31"/>
      <c r="GC278" s="31"/>
      <c r="GD278" s="31"/>
      <c r="GE278" s="31"/>
      <c r="GF278" s="31"/>
      <c r="GG278" s="31"/>
      <c r="GH278" s="31"/>
      <c r="GI278" s="31"/>
      <c r="GJ278" s="31"/>
      <c r="GK278" s="31"/>
      <c r="GL278" s="31"/>
      <c r="GM278" s="31"/>
      <c r="GN278" s="31"/>
      <c r="GO278" s="31"/>
      <c r="GP278" s="31"/>
      <c r="GQ278" s="31"/>
      <c r="GR278" s="31"/>
      <c r="GS278" s="31"/>
      <c r="GT278" s="31"/>
      <c r="GU278" s="31"/>
      <c r="GV278" s="31"/>
      <c r="GW278" s="31"/>
      <c r="GX278" s="31"/>
      <c r="GY278" s="31"/>
      <c r="GZ278" s="31"/>
      <c r="HA278" s="31"/>
      <c r="HB278" s="31"/>
      <c r="HC278" s="31"/>
      <c r="HD278" s="31"/>
      <c r="HE278" s="31"/>
      <c r="HF278" s="31"/>
      <c r="HG278" s="31"/>
      <c r="HH278" s="31"/>
      <c r="HI278" s="31"/>
      <c r="HJ278" s="31"/>
      <c r="HK278" s="31"/>
      <c r="HL278" s="31"/>
      <c r="HM278" s="31"/>
      <c r="HN278" s="31"/>
      <c r="HO278" s="31"/>
      <c r="HP278" s="31"/>
      <c r="HQ278" s="31"/>
      <c r="HR278" s="31"/>
      <c r="HS278" s="31"/>
      <c r="HT278" s="31"/>
      <c r="HU278" s="31"/>
      <c r="HV278" s="31"/>
      <c r="HW278" s="31"/>
      <c r="HX278" s="31"/>
      <c r="HY278" s="31"/>
      <c r="HZ278" s="31"/>
      <c r="IA278" s="31"/>
      <c r="IB278" s="31"/>
      <c r="IC278" s="31"/>
      <c r="ID278" s="31"/>
      <c r="IE278" s="31"/>
      <c r="IF278" s="31"/>
      <c r="IG278" s="31"/>
      <c r="IH278" s="31"/>
      <c r="II278" s="31"/>
      <c r="IJ278" s="31"/>
      <c r="IK278" s="31"/>
      <c r="IL278" s="31"/>
      <c r="IM278" s="31"/>
      <c r="IN278" s="31"/>
      <c r="IO278" s="31"/>
      <c r="IP278" s="31"/>
      <c r="IQ278" s="31"/>
      <c r="IR278" s="31"/>
      <c r="IS278" s="42"/>
      <c r="IT278" s="42"/>
      <c r="IU278" s="42"/>
    </row>
    <row r="279" spans="1:255" ht="13.5" customHeight="1" x14ac:dyDescent="0.2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c r="CH279" s="31"/>
      <c r="CI279" s="31"/>
      <c r="CJ279" s="31"/>
      <c r="CK279" s="31"/>
      <c r="CL279" s="31"/>
      <c r="CM279" s="31"/>
      <c r="CN279" s="31"/>
      <c r="CO279" s="31"/>
      <c r="CP279" s="31"/>
      <c r="CQ279" s="31"/>
      <c r="CR279" s="31"/>
      <c r="CS279" s="31"/>
      <c r="CT279" s="31"/>
      <c r="CU279" s="31"/>
      <c r="CV279" s="31"/>
      <c r="CW279" s="31"/>
      <c r="CX279" s="31"/>
      <c r="CY279" s="31"/>
      <c r="CZ279" s="31"/>
      <c r="DA279" s="31"/>
      <c r="DB279" s="31"/>
      <c r="DC279" s="31"/>
      <c r="DD279" s="31"/>
      <c r="DE279" s="31"/>
      <c r="DF279" s="31"/>
      <c r="DG279" s="31"/>
      <c r="DH279" s="31"/>
      <c r="DI279" s="31"/>
      <c r="DJ279" s="31"/>
      <c r="DK279" s="31"/>
      <c r="DL279" s="31"/>
      <c r="DM279" s="31"/>
      <c r="DN279" s="31"/>
      <c r="DO279" s="31"/>
      <c r="DP279" s="31"/>
      <c r="DQ279" s="31"/>
      <c r="DR279" s="31"/>
      <c r="DS279" s="31"/>
      <c r="DT279" s="31"/>
      <c r="DU279" s="31"/>
      <c r="DV279" s="31"/>
      <c r="DW279" s="31"/>
      <c r="DX279" s="31"/>
      <c r="DY279" s="31"/>
      <c r="DZ279" s="31"/>
      <c r="EA279" s="31"/>
      <c r="EB279" s="31"/>
      <c r="EC279" s="31"/>
      <c r="ED279" s="31"/>
      <c r="EE279" s="31"/>
      <c r="EF279" s="31"/>
      <c r="EG279" s="31"/>
      <c r="EH279" s="31"/>
      <c r="EI279" s="31"/>
      <c r="EJ279" s="31"/>
      <c r="EK279" s="31"/>
      <c r="EL279" s="31"/>
      <c r="EM279" s="31"/>
      <c r="EN279" s="31"/>
      <c r="EO279" s="31"/>
      <c r="EP279" s="31"/>
      <c r="EQ279" s="31"/>
      <c r="ER279" s="31"/>
      <c r="ES279" s="31"/>
      <c r="ET279" s="31"/>
      <c r="EU279" s="31"/>
      <c r="EV279" s="31"/>
      <c r="EW279" s="31"/>
      <c r="EX279" s="31"/>
      <c r="EY279" s="31"/>
      <c r="EZ279" s="31"/>
      <c r="FA279" s="31"/>
      <c r="FB279" s="31"/>
      <c r="FC279" s="31"/>
      <c r="FD279" s="31"/>
      <c r="FE279" s="31"/>
      <c r="FF279" s="31"/>
      <c r="FG279" s="31"/>
      <c r="FH279" s="31"/>
      <c r="FI279" s="31"/>
      <c r="FJ279" s="31"/>
      <c r="FK279" s="31"/>
      <c r="FL279" s="31"/>
      <c r="FM279" s="31"/>
      <c r="FN279" s="31"/>
      <c r="FO279" s="31"/>
      <c r="FP279" s="31"/>
      <c r="FQ279" s="31"/>
      <c r="FR279" s="31"/>
      <c r="FS279" s="31"/>
      <c r="FT279" s="31"/>
      <c r="FU279" s="31"/>
      <c r="FV279" s="31"/>
      <c r="FW279" s="31"/>
      <c r="FX279" s="31"/>
      <c r="FY279" s="31"/>
      <c r="FZ279" s="31"/>
      <c r="GA279" s="31"/>
      <c r="GB279" s="31"/>
      <c r="GC279" s="31"/>
      <c r="GD279" s="31"/>
      <c r="GE279" s="31"/>
      <c r="GF279" s="31"/>
      <c r="GG279" s="31"/>
      <c r="GH279" s="31"/>
      <c r="GI279" s="31"/>
      <c r="GJ279" s="31"/>
      <c r="GK279" s="31"/>
      <c r="GL279" s="31"/>
      <c r="GM279" s="31"/>
      <c r="GN279" s="31"/>
      <c r="GO279" s="31"/>
      <c r="GP279" s="31"/>
      <c r="GQ279" s="31"/>
      <c r="GR279" s="31"/>
      <c r="GS279" s="31"/>
      <c r="GT279" s="31"/>
      <c r="GU279" s="31"/>
      <c r="GV279" s="31"/>
      <c r="GW279" s="31"/>
      <c r="GX279" s="31"/>
      <c r="GY279" s="31"/>
      <c r="GZ279" s="31"/>
      <c r="HA279" s="31"/>
      <c r="HB279" s="31"/>
      <c r="HC279" s="31"/>
      <c r="HD279" s="31"/>
      <c r="HE279" s="31"/>
      <c r="HF279" s="31"/>
      <c r="HG279" s="31"/>
      <c r="HH279" s="31"/>
      <c r="HI279" s="31"/>
      <c r="HJ279" s="31"/>
      <c r="HK279" s="31"/>
      <c r="HL279" s="31"/>
      <c r="HM279" s="31"/>
      <c r="HN279" s="31"/>
      <c r="HO279" s="31"/>
      <c r="HP279" s="31"/>
      <c r="HQ279" s="31"/>
      <c r="HR279" s="31"/>
      <c r="HS279" s="31"/>
      <c r="HT279" s="31"/>
      <c r="HU279" s="31"/>
      <c r="HV279" s="31"/>
      <c r="HW279" s="31"/>
      <c r="HX279" s="31"/>
      <c r="HY279" s="31"/>
      <c r="HZ279" s="31"/>
      <c r="IA279" s="31"/>
      <c r="IB279" s="31"/>
      <c r="IC279" s="31"/>
      <c r="ID279" s="31"/>
      <c r="IE279" s="31"/>
      <c r="IF279" s="31"/>
      <c r="IG279" s="31"/>
      <c r="IH279" s="31"/>
      <c r="II279" s="31"/>
      <c r="IJ279" s="31"/>
      <c r="IK279" s="31"/>
      <c r="IL279" s="31"/>
      <c r="IM279" s="31"/>
      <c r="IN279" s="31"/>
      <c r="IO279" s="31"/>
      <c r="IP279" s="31"/>
      <c r="IQ279" s="31"/>
      <c r="IR279" s="31"/>
      <c r="IS279" s="42"/>
      <c r="IT279" s="42"/>
      <c r="IU279" s="42"/>
    </row>
    <row r="280" spans="1:255" ht="13.5" customHeight="1" x14ac:dyDescent="0.2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c r="CO280" s="31"/>
      <c r="CP280" s="31"/>
      <c r="CQ280" s="31"/>
      <c r="CR280" s="31"/>
      <c r="CS280" s="31"/>
      <c r="CT280" s="31"/>
      <c r="CU280" s="31"/>
      <c r="CV280" s="31"/>
      <c r="CW280" s="31"/>
      <c r="CX280" s="31"/>
      <c r="CY280" s="31"/>
      <c r="CZ280" s="31"/>
      <c r="DA280" s="31"/>
      <c r="DB280" s="31"/>
      <c r="DC280" s="31"/>
      <c r="DD280" s="31"/>
      <c r="DE280" s="31"/>
      <c r="DF280" s="31"/>
      <c r="DG280" s="31"/>
      <c r="DH280" s="31"/>
      <c r="DI280" s="31"/>
      <c r="DJ280" s="31"/>
      <c r="DK280" s="31"/>
      <c r="DL280" s="31"/>
      <c r="DM280" s="31"/>
      <c r="DN280" s="31"/>
      <c r="DO280" s="31"/>
      <c r="DP280" s="31"/>
      <c r="DQ280" s="31"/>
      <c r="DR280" s="31"/>
      <c r="DS280" s="31"/>
      <c r="DT280" s="31"/>
      <c r="DU280" s="31"/>
      <c r="DV280" s="31"/>
      <c r="DW280" s="31"/>
      <c r="DX280" s="31"/>
      <c r="DY280" s="31"/>
      <c r="DZ280" s="31"/>
      <c r="EA280" s="31"/>
      <c r="EB280" s="31"/>
      <c r="EC280" s="31"/>
      <c r="ED280" s="31"/>
      <c r="EE280" s="31"/>
      <c r="EF280" s="31"/>
      <c r="EG280" s="31"/>
      <c r="EH280" s="31"/>
      <c r="EI280" s="31"/>
      <c r="EJ280" s="31"/>
      <c r="EK280" s="31"/>
      <c r="EL280" s="31"/>
      <c r="EM280" s="31"/>
      <c r="EN280" s="31"/>
      <c r="EO280" s="31"/>
      <c r="EP280" s="31"/>
      <c r="EQ280" s="31"/>
      <c r="ER280" s="31"/>
      <c r="ES280" s="31"/>
      <c r="ET280" s="31"/>
      <c r="EU280" s="31"/>
      <c r="EV280" s="31"/>
      <c r="EW280" s="31"/>
      <c r="EX280" s="31"/>
      <c r="EY280" s="31"/>
      <c r="EZ280" s="31"/>
      <c r="FA280" s="31"/>
      <c r="FB280" s="31"/>
      <c r="FC280" s="31"/>
      <c r="FD280" s="31"/>
      <c r="FE280" s="31"/>
      <c r="FF280" s="31"/>
      <c r="FG280" s="31"/>
      <c r="FH280" s="31"/>
      <c r="FI280" s="31"/>
      <c r="FJ280" s="31"/>
      <c r="FK280" s="31"/>
      <c r="FL280" s="31"/>
      <c r="FM280" s="31"/>
      <c r="FN280" s="31"/>
      <c r="FO280" s="31"/>
      <c r="FP280" s="31"/>
      <c r="FQ280" s="31"/>
      <c r="FR280" s="31"/>
      <c r="FS280" s="31"/>
      <c r="FT280" s="31"/>
      <c r="FU280" s="31"/>
      <c r="FV280" s="31"/>
      <c r="FW280" s="31"/>
      <c r="FX280" s="31"/>
      <c r="FY280" s="31"/>
      <c r="FZ280" s="31"/>
      <c r="GA280" s="31"/>
      <c r="GB280" s="31"/>
      <c r="GC280" s="31"/>
      <c r="GD280" s="31"/>
      <c r="GE280" s="31"/>
      <c r="GF280" s="31"/>
      <c r="GG280" s="31"/>
      <c r="GH280" s="31"/>
      <c r="GI280" s="31"/>
      <c r="GJ280" s="31"/>
      <c r="GK280" s="31"/>
      <c r="GL280" s="31"/>
      <c r="GM280" s="31"/>
      <c r="GN280" s="31"/>
      <c r="GO280" s="31"/>
      <c r="GP280" s="31"/>
      <c r="GQ280" s="31"/>
      <c r="GR280" s="31"/>
      <c r="GS280" s="31"/>
      <c r="GT280" s="31"/>
      <c r="GU280" s="31"/>
      <c r="GV280" s="31"/>
      <c r="GW280" s="31"/>
      <c r="GX280" s="31"/>
      <c r="GY280" s="31"/>
      <c r="GZ280" s="31"/>
      <c r="HA280" s="31"/>
      <c r="HB280" s="31"/>
      <c r="HC280" s="31"/>
      <c r="HD280" s="31"/>
      <c r="HE280" s="31"/>
      <c r="HF280" s="31"/>
      <c r="HG280" s="31"/>
      <c r="HH280" s="31"/>
      <c r="HI280" s="31"/>
      <c r="HJ280" s="31"/>
      <c r="HK280" s="31"/>
      <c r="HL280" s="31"/>
      <c r="HM280" s="31"/>
      <c r="HN280" s="31"/>
      <c r="HO280" s="31"/>
      <c r="HP280" s="31"/>
      <c r="HQ280" s="31"/>
      <c r="HR280" s="31"/>
      <c r="HS280" s="31"/>
      <c r="HT280" s="31"/>
      <c r="HU280" s="31"/>
      <c r="HV280" s="31"/>
      <c r="HW280" s="31"/>
      <c r="HX280" s="31"/>
      <c r="HY280" s="31"/>
      <c r="HZ280" s="31"/>
      <c r="IA280" s="31"/>
      <c r="IB280" s="31"/>
      <c r="IC280" s="31"/>
      <c r="ID280" s="31"/>
      <c r="IE280" s="31"/>
      <c r="IF280" s="31"/>
      <c r="IG280" s="31"/>
      <c r="IH280" s="31"/>
      <c r="II280" s="31"/>
      <c r="IJ280" s="31"/>
      <c r="IK280" s="31"/>
      <c r="IL280" s="31"/>
      <c r="IM280" s="31"/>
      <c r="IN280" s="31"/>
      <c r="IO280" s="31"/>
      <c r="IP280" s="31"/>
      <c r="IQ280" s="31"/>
      <c r="IR280" s="31"/>
      <c r="IS280" s="42"/>
      <c r="IT280" s="42"/>
      <c r="IU280" s="42"/>
    </row>
    <row r="281" spans="1:255" ht="13.5" customHeight="1" x14ac:dyDescent="0.2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c r="CT281" s="31"/>
      <c r="CU281" s="31"/>
      <c r="CV281" s="31"/>
      <c r="CW281" s="31"/>
      <c r="CX281" s="31"/>
      <c r="CY281" s="31"/>
      <c r="CZ281" s="31"/>
      <c r="DA281" s="31"/>
      <c r="DB281" s="31"/>
      <c r="DC281" s="31"/>
      <c r="DD281" s="31"/>
      <c r="DE281" s="31"/>
      <c r="DF281" s="31"/>
      <c r="DG281" s="31"/>
      <c r="DH281" s="31"/>
      <c r="DI281" s="31"/>
      <c r="DJ281" s="31"/>
      <c r="DK281" s="31"/>
      <c r="DL281" s="31"/>
      <c r="DM281" s="31"/>
      <c r="DN281" s="31"/>
      <c r="DO281" s="31"/>
      <c r="DP281" s="31"/>
      <c r="DQ281" s="31"/>
      <c r="DR281" s="31"/>
      <c r="DS281" s="31"/>
      <c r="DT281" s="31"/>
      <c r="DU281" s="31"/>
      <c r="DV281" s="31"/>
      <c r="DW281" s="31"/>
      <c r="DX281" s="31"/>
      <c r="DY281" s="31"/>
      <c r="DZ281" s="31"/>
      <c r="EA281" s="31"/>
      <c r="EB281" s="31"/>
      <c r="EC281" s="31"/>
      <c r="ED281" s="31"/>
      <c r="EE281" s="31"/>
      <c r="EF281" s="31"/>
      <c r="EG281" s="31"/>
      <c r="EH281" s="31"/>
      <c r="EI281" s="31"/>
      <c r="EJ281" s="31"/>
      <c r="EK281" s="31"/>
      <c r="EL281" s="31"/>
      <c r="EM281" s="31"/>
      <c r="EN281" s="31"/>
      <c r="EO281" s="31"/>
      <c r="EP281" s="31"/>
      <c r="EQ281" s="31"/>
      <c r="ER281" s="31"/>
      <c r="ES281" s="31"/>
      <c r="ET281" s="31"/>
      <c r="EU281" s="31"/>
      <c r="EV281" s="31"/>
      <c r="EW281" s="31"/>
      <c r="EX281" s="31"/>
      <c r="EY281" s="31"/>
      <c r="EZ281" s="31"/>
      <c r="FA281" s="31"/>
      <c r="FB281" s="31"/>
      <c r="FC281" s="31"/>
      <c r="FD281" s="31"/>
      <c r="FE281" s="31"/>
      <c r="FF281" s="31"/>
      <c r="FG281" s="31"/>
      <c r="FH281" s="31"/>
      <c r="FI281" s="31"/>
      <c r="FJ281" s="31"/>
      <c r="FK281" s="31"/>
      <c r="FL281" s="31"/>
      <c r="FM281" s="31"/>
      <c r="FN281" s="31"/>
      <c r="FO281" s="31"/>
      <c r="FP281" s="31"/>
      <c r="FQ281" s="31"/>
      <c r="FR281" s="31"/>
      <c r="FS281" s="31"/>
      <c r="FT281" s="31"/>
      <c r="FU281" s="31"/>
      <c r="FV281" s="31"/>
      <c r="FW281" s="31"/>
      <c r="FX281" s="31"/>
      <c r="FY281" s="31"/>
      <c r="FZ281" s="31"/>
      <c r="GA281" s="31"/>
      <c r="GB281" s="31"/>
      <c r="GC281" s="31"/>
      <c r="GD281" s="31"/>
      <c r="GE281" s="31"/>
      <c r="GF281" s="31"/>
      <c r="GG281" s="31"/>
      <c r="GH281" s="31"/>
      <c r="GI281" s="31"/>
      <c r="GJ281" s="31"/>
      <c r="GK281" s="31"/>
      <c r="GL281" s="31"/>
      <c r="GM281" s="31"/>
      <c r="GN281" s="31"/>
      <c r="GO281" s="31"/>
      <c r="GP281" s="31"/>
      <c r="GQ281" s="31"/>
      <c r="GR281" s="31"/>
      <c r="GS281" s="31"/>
      <c r="GT281" s="31"/>
      <c r="GU281" s="31"/>
      <c r="GV281" s="31"/>
      <c r="GW281" s="31"/>
      <c r="GX281" s="31"/>
      <c r="GY281" s="31"/>
      <c r="GZ281" s="31"/>
      <c r="HA281" s="31"/>
      <c r="HB281" s="31"/>
      <c r="HC281" s="31"/>
      <c r="HD281" s="31"/>
      <c r="HE281" s="31"/>
      <c r="HF281" s="31"/>
      <c r="HG281" s="31"/>
      <c r="HH281" s="31"/>
      <c r="HI281" s="31"/>
      <c r="HJ281" s="31"/>
      <c r="HK281" s="31"/>
      <c r="HL281" s="31"/>
      <c r="HM281" s="31"/>
      <c r="HN281" s="31"/>
      <c r="HO281" s="31"/>
      <c r="HP281" s="31"/>
      <c r="HQ281" s="31"/>
      <c r="HR281" s="31"/>
      <c r="HS281" s="31"/>
      <c r="HT281" s="31"/>
      <c r="HU281" s="31"/>
      <c r="HV281" s="31"/>
      <c r="HW281" s="31"/>
      <c r="HX281" s="31"/>
      <c r="HY281" s="31"/>
      <c r="HZ281" s="31"/>
      <c r="IA281" s="31"/>
      <c r="IB281" s="31"/>
      <c r="IC281" s="31"/>
      <c r="ID281" s="31"/>
      <c r="IE281" s="31"/>
      <c r="IF281" s="31"/>
      <c r="IG281" s="31"/>
      <c r="IH281" s="31"/>
      <c r="II281" s="31"/>
      <c r="IJ281" s="31"/>
      <c r="IK281" s="31"/>
      <c r="IL281" s="31"/>
      <c r="IM281" s="31"/>
      <c r="IN281" s="31"/>
      <c r="IO281" s="31"/>
      <c r="IP281" s="31"/>
      <c r="IQ281" s="31"/>
      <c r="IR281" s="31"/>
      <c r="IS281" s="42"/>
      <c r="IT281" s="42"/>
      <c r="IU281" s="42"/>
    </row>
    <row r="282" spans="1:255" ht="13.5" customHeight="1" x14ac:dyDescent="0.2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c r="BS282" s="31"/>
      <c r="BT282" s="31"/>
      <c r="BU282" s="31"/>
      <c r="BV282" s="31"/>
      <c r="BW282" s="31"/>
      <c r="BX282" s="31"/>
      <c r="BY282" s="31"/>
      <c r="BZ282" s="31"/>
      <c r="CA282" s="31"/>
      <c r="CB282" s="31"/>
      <c r="CC282" s="31"/>
      <c r="CD282" s="31"/>
      <c r="CE282" s="31"/>
      <c r="CF282" s="31"/>
      <c r="CG282" s="31"/>
      <c r="CH282" s="31"/>
      <c r="CI282" s="31"/>
      <c r="CJ282" s="31"/>
      <c r="CK282" s="31"/>
      <c r="CL282" s="31"/>
      <c r="CM282" s="31"/>
      <c r="CN282" s="31"/>
      <c r="CO282" s="31"/>
      <c r="CP282" s="31"/>
      <c r="CQ282" s="31"/>
      <c r="CR282" s="31"/>
      <c r="CS282" s="31"/>
      <c r="CT282" s="31"/>
      <c r="CU282" s="31"/>
      <c r="CV282" s="31"/>
      <c r="CW282" s="31"/>
      <c r="CX282" s="31"/>
      <c r="CY282" s="31"/>
      <c r="CZ282" s="31"/>
      <c r="DA282" s="31"/>
      <c r="DB282" s="31"/>
      <c r="DC282" s="31"/>
      <c r="DD282" s="31"/>
      <c r="DE282" s="31"/>
      <c r="DF282" s="31"/>
      <c r="DG282" s="31"/>
      <c r="DH282" s="31"/>
      <c r="DI282" s="31"/>
      <c r="DJ282" s="31"/>
      <c r="DK282" s="31"/>
      <c r="DL282" s="31"/>
      <c r="DM282" s="31"/>
      <c r="DN282" s="31"/>
      <c r="DO282" s="31"/>
      <c r="DP282" s="31"/>
      <c r="DQ282" s="31"/>
      <c r="DR282" s="31"/>
      <c r="DS282" s="31"/>
      <c r="DT282" s="31"/>
      <c r="DU282" s="31"/>
      <c r="DV282" s="31"/>
      <c r="DW282" s="31"/>
      <c r="DX282" s="31"/>
      <c r="DY282" s="31"/>
      <c r="DZ282" s="31"/>
      <c r="EA282" s="31"/>
      <c r="EB282" s="31"/>
      <c r="EC282" s="31"/>
      <c r="ED282" s="31"/>
      <c r="EE282" s="31"/>
      <c r="EF282" s="31"/>
      <c r="EG282" s="31"/>
      <c r="EH282" s="31"/>
      <c r="EI282" s="31"/>
      <c r="EJ282" s="31"/>
      <c r="EK282" s="31"/>
      <c r="EL282" s="31"/>
      <c r="EM282" s="31"/>
      <c r="EN282" s="31"/>
      <c r="EO282" s="31"/>
      <c r="EP282" s="31"/>
      <c r="EQ282" s="31"/>
      <c r="ER282" s="31"/>
      <c r="ES282" s="31"/>
      <c r="ET282" s="31"/>
      <c r="EU282" s="31"/>
      <c r="EV282" s="31"/>
      <c r="EW282" s="31"/>
      <c r="EX282" s="31"/>
      <c r="EY282" s="31"/>
      <c r="EZ282" s="31"/>
      <c r="FA282" s="31"/>
      <c r="FB282" s="31"/>
      <c r="FC282" s="31"/>
      <c r="FD282" s="31"/>
      <c r="FE282" s="31"/>
      <c r="FF282" s="31"/>
      <c r="FG282" s="31"/>
      <c r="FH282" s="31"/>
      <c r="FI282" s="31"/>
      <c r="FJ282" s="31"/>
      <c r="FK282" s="31"/>
      <c r="FL282" s="31"/>
      <c r="FM282" s="31"/>
      <c r="FN282" s="31"/>
      <c r="FO282" s="31"/>
      <c r="FP282" s="31"/>
      <c r="FQ282" s="31"/>
      <c r="FR282" s="31"/>
      <c r="FS282" s="31"/>
      <c r="FT282" s="31"/>
      <c r="FU282" s="31"/>
      <c r="FV282" s="31"/>
      <c r="FW282" s="31"/>
      <c r="FX282" s="31"/>
      <c r="FY282" s="31"/>
      <c r="FZ282" s="31"/>
      <c r="GA282" s="31"/>
      <c r="GB282" s="31"/>
      <c r="GC282" s="31"/>
      <c r="GD282" s="31"/>
      <c r="GE282" s="31"/>
      <c r="GF282" s="31"/>
      <c r="GG282" s="31"/>
      <c r="GH282" s="31"/>
      <c r="GI282" s="31"/>
      <c r="GJ282" s="31"/>
      <c r="GK282" s="31"/>
      <c r="GL282" s="31"/>
      <c r="GM282" s="31"/>
      <c r="GN282" s="31"/>
      <c r="GO282" s="31"/>
      <c r="GP282" s="31"/>
      <c r="GQ282" s="31"/>
      <c r="GR282" s="31"/>
      <c r="GS282" s="31"/>
      <c r="GT282" s="31"/>
      <c r="GU282" s="31"/>
      <c r="GV282" s="31"/>
      <c r="GW282" s="31"/>
      <c r="GX282" s="31"/>
      <c r="GY282" s="31"/>
      <c r="GZ282" s="31"/>
      <c r="HA282" s="31"/>
      <c r="HB282" s="31"/>
      <c r="HC282" s="31"/>
      <c r="HD282" s="31"/>
      <c r="HE282" s="31"/>
      <c r="HF282" s="31"/>
      <c r="HG282" s="31"/>
      <c r="HH282" s="31"/>
      <c r="HI282" s="31"/>
      <c r="HJ282" s="31"/>
      <c r="HK282" s="31"/>
      <c r="HL282" s="31"/>
      <c r="HM282" s="31"/>
      <c r="HN282" s="31"/>
      <c r="HO282" s="31"/>
      <c r="HP282" s="31"/>
      <c r="HQ282" s="31"/>
      <c r="HR282" s="31"/>
      <c r="HS282" s="31"/>
      <c r="HT282" s="31"/>
      <c r="HU282" s="31"/>
      <c r="HV282" s="31"/>
      <c r="HW282" s="31"/>
      <c r="HX282" s="31"/>
      <c r="HY282" s="31"/>
      <c r="HZ282" s="31"/>
      <c r="IA282" s="31"/>
      <c r="IB282" s="31"/>
      <c r="IC282" s="31"/>
      <c r="ID282" s="31"/>
      <c r="IE282" s="31"/>
      <c r="IF282" s="31"/>
      <c r="IG282" s="31"/>
      <c r="IH282" s="31"/>
      <c r="II282" s="31"/>
      <c r="IJ282" s="31"/>
      <c r="IK282" s="31"/>
      <c r="IL282" s="31"/>
      <c r="IM282" s="31"/>
      <c r="IN282" s="31"/>
      <c r="IO282" s="31"/>
      <c r="IP282" s="31"/>
      <c r="IQ282" s="31"/>
      <c r="IR282" s="31"/>
      <c r="IS282" s="42"/>
      <c r="IT282" s="42"/>
      <c r="IU282" s="42"/>
    </row>
    <row r="283" spans="1:255" ht="13.5" customHeight="1" x14ac:dyDescent="0.2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c r="BW283" s="31"/>
      <c r="BX283" s="31"/>
      <c r="BY283" s="31"/>
      <c r="BZ283" s="31"/>
      <c r="CA283" s="31"/>
      <c r="CB283" s="31"/>
      <c r="CC283" s="31"/>
      <c r="CD283" s="31"/>
      <c r="CE283" s="31"/>
      <c r="CF283" s="31"/>
      <c r="CG283" s="31"/>
      <c r="CH283" s="31"/>
      <c r="CI283" s="31"/>
      <c r="CJ283" s="31"/>
      <c r="CK283" s="31"/>
      <c r="CL283" s="31"/>
      <c r="CM283" s="31"/>
      <c r="CN283" s="31"/>
      <c r="CO283" s="31"/>
      <c r="CP283" s="31"/>
      <c r="CQ283" s="31"/>
      <c r="CR283" s="31"/>
      <c r="CS283" s="31"/>
      <c r="CT283" s="31"/>
      <c r="CU283" s="31"/>
      <c r="CV283" s="31"/>
      <c r="CW283" s="31"/>
      <c r="CX283" s="31"/>
      <c r="CY283" s="31"/>
      <c r="CZ283" s="31"/>
      <c r="DA283" s="31"/>
      <c r="DB283" s="31"/>
      <c r="DC283" s="31"/>
      <c r="DD283" s="31"/>
      <c r="DE283" s="31"/>
      <c r="DF283" s="31"/>
      <c r="DG283" s="31"/>
      <c r="DH283" s="31"/>
      <c r="DI283" s="31"/>
      <c r="DJ283" s="31"/>
      <c r="DK283" s="31"/>
      <c r="DL283" s="31"/>
      <c r="DM283" s="31"/>
      <c r="DN283" s="31"/>
      <c r="DO283" s="31"/>
      <c r="DP283" s="31"/>
      <c r="DQ283" s="31"/>
      <c r="DR283" s="31"/>
      <c r="DS283" s="31"/>
      <c r="DT283" s="31"/>
      <c r="DU283" s="31"/>
      <c r="DV283" s="31"/>
      <c r="DW283" s="31"/>
      <c r="DX283" s="31"/>
      <c r="DY283" s="31"/>
      <c r="DZ283" s="31"/>
      <c r="EA283" s="31"/>
      <c r="EB283" s="31"/>
      <c r="EC283" s="31"/>
      <c r="ED283" s="31"/>
      <c r="EE283" s="31"/>
      <c r="EF283" s="31"/>
      <c r="EG283" s="31"/>
      <c r="EH283" s="31"/>
      <c r="EI283" s="31"/>
      <c r="EJ283" s="31"/>
      <c r="EK283" s="31"/>
      <c r="EL283" s="31"/>
      <c r="EM283" s="31"/>
      <c r="EN283" s="31"/>
      <c r="EO283" s="31"/>
      <c r="EP283" s="31"/>
      <c r="EQ283" s="31"/>
      <c r="ER283" s="31"/>
      <c r="ES283" s="31"/>
      <c r="ET283" s="31"/>
      <c r="EU283" s="31"/>
      <c r="EV283" s="31"/>
      <c r="EW283" s="31"/>
      <c r="EX283" s="31"/>
      <c r="EY283" s="31"/>
      <c r="EZ283" s="31"/>
      <c r="FA283" s="31"/>
      <c r="FB283" s="31"/>
      <c r="FC283" s="31"/>
      <c r="FD283" s="31"/>
      <c r="FE283" s="31"/>
      <c r="FF283" s="31"/>
      <c r="FG283" s="31"/>
      <c r="FH283" s="31"/>
      <c r="FI283" s="31"/>
      <c r="FJ283" s="31"/>
      <c r="FK283" s="31"/>
      <c r="FL283" s="31"/>
      <c r="FM283" s="31"/>
      <c r="FN283" s="31"/>
      <c r="FO283" s="31"/>
      <c r="FP283" s="31"/>
      <c r="FQ283" s="31"/>
      <c r="FR283" s="31"/>
      <c r="FS283" s="31"/>
      <c r="FT283" s="31"/>
      <c r="FU283" s="31"/>
      <c r="FV283" s="31"/>
      <c r="FW283" s="31"/>
      <c r="FX283" s="31"/>
      <c r="FY283" s="31"/>
      <c r="FZ283" s="31"/>
      <c r="GA283" s="31"/>
      <c r="GB283" s="31"/>
      <c r="GC283" s="31"/>
      <c r="GD283" s="31"/>
      <c r="GE283" s="31"/>
      <c r="GF283" s="31"/>
      <c r="GG283" s="31"/>
      <c r="GH283" s="31"/>
      <c r="GI283" s="31"/>
      <c r="GJ283" s="31"/>
      <c r="GK283" s="31"/>
      <c r="GL283" s="31"/>
      <c r="GM283" s="31"/>
      <c r="GN283" s="31"/>
      <c r="GO283" s="31"/>
      <c r="GP283" s="31"/>
      <c r="GQ283" s="31"/>
      <c r="GR283" s="31"/>
      <c r="GS283" s="31"/>
      <c r="GT283" s="31"/>
      <c r="GU283" s="31"/>
      <c r="GV283" s="31"/>
      <c r="GW283" s="31"/>
      <c r="GX283" s="31"/>
      <c r="GY283" s="31"/>
      <c r="GZ283" s="31"/>
      <c r="HA283" s="31"/>
      <c r="HB283" s="31"/>
      <c r="HC283" s="31"/>
      <c r="HD283" s="31"/>
      <c r="HE283" s="31"/>
      <c r="HF283" s="31"/>
      <c r="HG283" s="31"/>
      <c r="HH283" s="31"/>
      <c r="HI283" s="31"/>
      <c r="HJ283" s="31"/>
      <c r="HK283" s="31"/>
      <c r="HL283" s="31"/>
      <c r="HM283" s="31"/>
      <c r="HN283" s="31"/>
      <c r="HO283" s="31"/>
      <c r="HP283" s="31"/>
      <c r="HQ283" s="31"/>
      <c r="HR283" s="31"/>
      <c r="HS283" s="31"/>
      <c r="HT283" s="31"/>
      <c r="HU283" s="31"/>
      <c r="HV283" s="31"/>
      <c r="HW283" s="31"/>
      <c r="HX283" s="31"/>
      <c r="HY283" s="31"/>
      <c r="HZ283" s="31"/>
      <c r="IA283" s="31"/>
      <c r="IB283" s="31"/>
      <c r="IC283" s="31"/>
      <c r="ID283" s="31"/>
      <c r="IE283" s="31"/>
      <c r="IF283" s="31"/>
      <c r="IG283" s="31"/>
      <c r="IH283" s="31"/>
      <c r="II283" s="31"/>
      <c r="IJ283" s="31"/>
      <c r="IK283" s="31"/>
      <c r="IL283" s="31"/>
      <c r="IM283" s="31"/>
      <c r="IN283" s="31"/>
      <c r="IO283" s="31"/>
      <c r="IP283" s="31"/>
      <c r="IQ283" s="31"/>
      <c r="IR283" s="31"/>
      <c r="IS283" s="42"/>
      <c r="IT283" s="42"/>
      <c r="IU283" s="42"/>
    </row>
    <row r="284" spans="1:255" ht="13.5" customHeight="1" x14ac:dyDescent="0.2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c r="BZ284" s="31"/>
      <c r="CA284" s="31"/>
      <c r="CB284" s="31"/>
      <c r="CC284" s="31"/>
      <c r="CD284" s="31"/>
      <c r="CE284" s="31"/>
      <c r="CF284" s="31"/>
      <c r="CG284" s="31"/>
      <c r="CH284" s="31"/>
      <c r="CI284" s="31"/>
      <c r="CJ284" s="31"/>
      <c r="CK284" s="31"/>
      <c r="CL284" s="31"/>
      <c r="CM284" s="31"/>
      <c r="CN284" s="31"/>
      <c r="CO284" s="31"/>
      <c r="CP284" s="31"/>
      <c r="CQ284" s="31"/>
      <c r="CR284" s="31"/>
      <c r="CS284" s="31"/>
      <c r="CT284" s="31"/>
      <c r="CU284" s="31"/>
      <c r="CV284" s="31"/>
      <c r="CW284" s="31"/>
      <c r="CX284" s="31"/>
      <c r="CY284" s="31"/>
      <c r="CZ284" s="31"/>
      <c r="DA284" s="31"/>
      <c r="DB284" s="31"/>
      <c r="DC284" s="31"/>
      <c r="DD284" s="31"/>
      <c r="DE284" s="31"/>
      <c r="DF284" s="31"/>
      <c r="DG284" s="31"/>
      <c r="DH284" s="31"/>
      <c r="DI284" s="31"/>
      <c r="DJ284" s="31"/>
      <c r="DK284" s="31"/>
      <c r="DL284" s="31"/>
      <c r="DM284" s="31"/>
      <c r="DN284" s="31"/>
      <c r="DO284" s="31"/>
      <c r="DP284" s="31"/>
      <c r="DQ284" s="31"/>
      <c r="DR284" s="31"/>
      <c r="DS284" s="31"/>
      <c r="DT284" s="31"/>
      <c r="DU284" s="31"/>
      <c r="DV284" s="31"/>
      <c r="DW284" s="31"/>
      <c r="DX284" s="31"/>
      <c r="DY284" s="31"/>
      <c r="DZ284" s="31"/>
      <c r="EA284" s="31"/>
      <c r="EB284" s="31"/>
      <c r="EC284" s="31"/>
      <c r="ED284" s="31"/>
      <c r="EE284" s="31"/>
      <c r="EF284" s="31"/>
      <c r="EG284" s="31"/>
      <c r="EH284" s="31"/>
      <c r="EI284" s="31"/>
      <c r="EJ284" s="31"/>
      <c r="EK284" s="31"/>
      <c r="EL284" s="31"/>
      <c r="EM284" s="31"/>
      <c r="EN284" s="31"/>
      <c r="EO284" s="31"/>
      <c r="EP284" s="31"/>
      <c r="EQ284" s="31"/>
      <c r="ER284" s="31"/>
      <c r="ES284" s="31"/>
      <c r="ET284" s="31"/>
      <c r="EU284" s="31"/>
      <c r="EV284" s="31"/>
      <c r="EW284" s="31"/>
      <c r="EX284" s="31"/>
      <c r="EY284" s="31"/>
      <c r="EZ284" s="31"/>
      <c r="FA284" s="31"/>
      <c r="FB284" s="31"/>
      <c r="FC284" s="31"/>
      <c r="FD284" s="31"/>
      <c r="FE284" s="31"/>
      <c r="FF284" s="31"/>
      <c r="FG284" s="31"/>
      <c r="FH284" s="31"/>
      <c r="FI284" s="31"/>
      <c r="FJ284" s="31"/>
      <c r="FK284" s="31"/>
      <c r="FL284" s="31"/>
      <c r="FM284" s="31"/>
      <c r="FN284" s="31"/>
      <c r="FO284" s="31"/>
      <c r="FP284" s="31"/>
      <c r="FQ284" s="31"/>
      <c r="FR284" s="31"/>
      <c r="FS284" s="31"/>
      <c r="FT284" s="31"/>
      <c r="FU284" s="31"/>
      <c r="FV284" s="31"/>
      <c r="FW284" s="31"/>
      <c r="FX284" s="31"/>
      <c r="FY284" s="31"/>
      <c r="FZ284" s="31"/>
      <c r="GA284" s="31"/>
      <c r="GB284" s="31"/>
      <c r="GC284" s="31"/>
      <c r="GD284" s="31"/>
      <c r="GE284" s="31"/>
      <c r="GF284" s="31"/>
      <c r="GG284" s="31"/>
      <c r="GH284" s="31"/>
      <c r="GI284" s="31"/>
      <c r="GJ284" s="31"/>
      <c r="GK284" s="31"/>
      <c r="GL284" s="31"/>
      <c r="GM284" s="31"/>
      <c r="GN284" s="31"/>
      <c r="GO284" s="31"/>
      <c r="GP284" s="31"/>
      <c r="GQ284" s="31"/>
      <c r="GR284" s="31"/>
      <c r="GS284" s="31"/>
      <c r="GT284" s="31"/>
      <c r="GU284" s="31"/>
      <c r="GV284" s="31"/>
      <c r="GW284" s="31"/>
      <c r="GX284" s="31"/>
      <c r="GY284" s="31"/>
      <c r="GZ284" s="31"/>
      <c r="HA284" s="31"/>
      <c r="HB284" s="31"/>
      <c r="HC284" s="31"/>
      <c r="HD284" s="31"/>
      <c r="HE284" s="31"/>
      <c r="HF284" s="31"/>
      <c r="HG284" s="31"/>
      <c r="HH284" s="31"/>
      <c r="HI284" s="31"/>
      <c r="HJ284" s="31"/>
      <c r="HK284" s="31"/>
      <c r="HL284" s="31"/>
      <c r="HM284" s="31"/>
      <c r="HN284" s="31"/>
      <c r="HO284" s="31"/>
      <c r="HP284" s="31"/>
      <c r="HQ284" s="31"/>
      <c r="HR284" s="31"/>
      <c r="HS284" s="31"/>
      <c r="HT284" s="31"/>
      <c r="HU284" s="31"/>
      <c r="HV284" s="31"/>
      <c r="HW284" s="31"/>
      <c r="HX284" s="31"/>
      <c r="HY284" s="31"/>
      <c r="HZ284" s="31"/>
      <c r="IA284" s="31"/>
      <c r="IB284" s="31"/>
      <c r="IC284" s="31"/>
      <c r="ID284" s="31"/>
      <c r="IE284" s="31"/>
      <c r="IF284" s="31"/>
      <c r="IG284" s="31"/>
      <c r="IH284" s="31"/>
      <c r="II284" s="31"/>
      <c r="IJ284" s="31"/>
      <c r="IK284" s="31"/>
      <c r="IL284" s="31"/>
      <c r="IM284" s="31"/>
      <c r="IN284" s="31"/>
      <c r="IO284" s="31"/>
      <c r="IP284" s="31"/>
      <c r="IQ284" s="31"/>
      <c r="IR284" s="31"/>
      <c r="IS284" s="42"/>
      <c r="IT284" s="42"/>
      <c r="IU284" s="42"/>
    </row>
    <row r="285" spans="1:255" ht="13.5" customHeight="1" x14ac:dyDescent="0.2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c r="BG285" s="31"/>
      <c r="BH285" s="31"/>
      <c r="BI285" s="31"/>
      <c r="BJ285" s="31"/>
      <c r="BK285" s="31"/>
      <c r="BL285" s="31"/>
      <c r="BM285" s="31"/>
      <c r="BN285" s="31"/>
      <c r="BO285" s="31"/>
      <c r="BP285" s="31"/>
      <c r="BQ285" s="31"/>
      <c r="BR285" s="31"/>
      <c r="BS285" s="31"/>
      <c r="BT285" s="31"/>
      <c r="BU285" s="31"/>
      <c r="BV285" s="31"/>
      <c r="BW285" s="31"/>
      <c r="BX285" s="31"/>
      <c r="BY285" s="31"/>
      <c r="BZ285" s="31"/>
      <c r="CA285" s="31"/>
      <c r="CB285" s="31"/>
      <c r="CC285" s="31"/>
      <c r="CD285" s="31"/>
      <c r="CE285" s="31"/>
      <c r="CF285" s="31"/>
      <c r="CG285" s="31"/>
      <c r="CH285" s="31"/>
      <c r="CI285" s="31"/>
      <c r="CJ285" s="31"/>
      <c r="CK285" s="31"/>
      <c r="CL285" s="31"/>
      <c r="CM285" s="31"/>
      <c r="CN285" s="31"/>
      <c r="CO285" s="31"/>
      <c r="CP285" s="31"/>
      <c r="CQ285" s="31"/>
      <c r="CR285" s="31"/>
      <c r="CS285" s="31"/>
      <c r="CT285" s="31"/>
      <c r="CU285" s="31"/>
      <c r="CV285" s="31"/>
      <c r="CW285" s="31"/>
      <c r="CX285" s="31"/>
      <c r="CY285" s="31"/>
      <c r="CZ285" s="31"/>
      <c r="DA285" s="31"/>
      <c r="DB285" s="31"/>
      <c r="DC285" s="31"/>
      <c r="DD285" s="31"/>
      <c r="DE285" s="31"/>
      <c r="DF285" s="31"/>
      <c r="DG285" s="31"/>
      <c r="DH285" s="31"/>
      <c r="DI285" s="31"/>
      <c r="DJ285" s="31"/>
      <c r="DK285" s="31"/>
      <c r="DL285" s="31"/>
      <c r="DM285" s="31"/>
      <c r="DN285" s="31"/>
      <c r="DO285" s="31"/>
      <c r="DP285" s="31"/>
      <c r="DQ285" s="31"/>
      <c r="DR285" s="31"/>
      <c r="DS285" s="31"/>
      <c r="DT285" s="31"/>
      <c r="DU285" s="31"/>
      <c r="DV285" s="31"/>
      <c r="DW285" s="31"/>
      <c r="DX285" s="31"/>
      <c r="DY285" s="31"/>
      <c r="DZ285" s="31"/>
      <c r="EA285" s="31"/>
      <c r="EB285" s="31"/>
      <c r="EC285" s="31"/>
      <c r="ED285" s="31"/>
      <c r="EE285" s="31"/>
      <c r="EF285" s="31"/>
      <c r="EG285" s="31"/>
      <c r="EH285" s="31"/>
      <c r="EI285" s="31"/>
      <c r="EJ285" s="31"/>
      <c r="EK285" s="31"/>
      <c r="EL285" s="31"/>
      <c r="EM285" s="31"/>
      <c r="EN285" s="31"/>
      <c r="EO285" s="31"/>
      <c r="EP285" s="31"/>
      <c r="EQ285" s="31"/>
      <c r="ER285" s="31"/>
      <c r="ES285" s="31"/>
      <c r="ET285" s="31"/>
      <c r="EU285" s="31"/>
      <c r="EV285" s="31"/>
      <c r="EW285" s="31"/>
      <c r="EX285" s="31"/>
      <c r="EY285" s="31"/>
      <c r="EZ285" s="31"/>
      <c r="FA285" s="31"/>
      <c r="FB285" s="31"/>
      <c r="FC285" s="31"/>
      <c r="FD285" s="31"/>
      <c r="FE285" s="31"/>
      <c r="FF285" s="31"/>
      <c r="FG285" s="31"/>
      <c r="FH285" s="31"/>
      <c r="FI285" s="31"/>
      <c r="FJ285" s="31"/>
      <c r="FK285" s="31"/>
      <c r="FL285" s="31"/>
      <c r="FM285" s="31"/>
      <c r="FN285" s="31"/>
      <c r="FO285" s="31"/>
      <c r="FP285" s="31"/>
      <c r="FQ285" s="31"/>
      <c r="FR285" s="31"/>
      <c r="FS285" s="31"/>
      <c r="FT285" s="31"/>
      <c r="FU285" s="31"/>
      <c r="FV285" s="31"/>
      <c r="FW285" s="31"/>
      <c r="FX285" s="31"/>
      <c r="FY285" s="31"/>
      <c r="FZ285" s="31"/>
      <c r="GA285" s="31"/>
      <c r="GB285" s="31"/>
      <c r="GC285" s="31"/>
      <c r="GD285" s="31"/>
      <c r="GE285" s="31"/>
      <c r="GF285" s="31"/>
      <c r="GG285" s="31"/>
      <c r="GH285" s="31"/>
      <c r="GI285" s="31"/>
      <c r="GJ285" s="31"/>
      <c r="GK285" s="31"/>
      <c r="GL285" s="31"/>
      <c r="GM285" s="31"/>
      <c r="GN285" s="31"/>
      <c r="GO285" s="31"/>
      <c r="GP285" s="31"/>
      <c r="GQ285" s="31"/>
      <c r="GR285" s="31"/>
      <c r="GS285" s="31"/>
      <c r="GT285" s="31"/>
      <c r="GU285" s="31"/>
      <c r="GV285" s="31"/>
      <c r="GW285" s="31"/>
      <c r="GX285" s="31"/>
      <c r="GY285" s="31"/>
      <c r="GZ285" s="31"/>
      <c r="HA285" s="31"/>
      <c r="HB285" s="31"/>
      <c r="HC285" s="31"/>
      <c r="HD285" s="31"/>
      <c r="HE285" s="31"/>
      <c r="HF285" s="31"/>
      <c r="HG285" s="31"/>
      <c r="HH285" s="31"/>
      <c r="HI285" s="31"/>
      <c r="HJ285" s="31"/>
      <c r="HK285" s="31"/>
      <c r="HL285" s="31"/>
      <c r="HM285" s="31"/>
      <c r="HN285" s="31"/>
      <c r="HO285" s="31"/>
      <c r="HP285" s="31"/>
      <c r="HQ285" s="31"/>
      <c r="HR285" s="31"/>
      <c r="HS285" s="31"/>
      <c r="HT285" s="31"/>
      <c r="HU285" s="31"/>
      <c r="HV285" s="31"/>
      <c r="HW285" s="31"/>
      <c r="HX285" s="31"/>
      <c r="HY285" s="31"/>
      <c r="HZ285" s="31"/>
      <c r="IA285" s="31"/>
      <c r="IB285" s="31"/>
      <c r="IC285" s="31"/>
      <c r="ID285" s="31"/>
      <c r="IE285" s="31"/>
      <c r="IF285" s="31"/>
      <c r="IG285" s="31"/>
      <c r="IH285" s="31"/>
      <c r="II285" s="31"/>
      <c r="IJ285" s="31"/>
      <c r="IK285" s="31"/>
      <c r="IL285" s="31"/>
      <c r="IM285" s="31"/>
      <c r="IN285" s="31"/>
      <c r="IO285" s="31"/>
      <c r="IP285" s="31"/>
      <c r="IQ285" s="31"/>
      <c r="IR285" s="31"/>
      <c r="IS285" s="42"/>
      <c r="IT285" s="42"/>
      <c r="IU285" s="42"/>
    </row>
    <row r="286" spans="1:255" ht="13.5" customHeight="1" x14ac:dyDescent="0.2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c r="BZ286" s="31"/>
      <c r="CA286" s="31"/>
      <c r="CB286" s="31"/>
      <c r="CC286" s="31"/>
      <c r="CD286" s="31"/>
      <c r="CE286" s="31"/>
      <c r="CF286" s="31"/>
      <c r="CG286" s="31"/>
      <c r="CH286" s="31"/>
      <c r="CI286" s="31"/>
      <c r="CJ286" s="31"/>
      <c r="CK286" s="31"/>
      <c r="CL286" s="31"/>
      <c r="CM286" s="31"/>
      <c r="CN286" s="31"/>
      <c r="CO286" s="31"/>
      <c r="CP286" s="31"/>
      <c r="CQ286" s="31"/>
      <c r="CR286" s="31"/>
      <c r="CS286" s="31"/>
      <c r="CT286" s="31"/>
      <c r="CU286" s="31"/>
      <c r="CV286" s="31"/>
      <c r="CW286" s="31"/>
      <c r="CX286" s="31"/>
      <c r="CY286" s="31"/>
      <c r="CZ286" s="31"/>
      <c r="DA286" s="31"/>
      <c r="DB286" s="31"/>
      <c r="DC286" s="31"/>
      <c r="DD286" s="31"/>
      <c r="DE286" s="31"/>
      <c r="DF286" s="31"/>
      <c r="DG286" s="31"/>
      <c r="DH286" s="31"/>
      <c r="DI286" s="31"/>
      <c r="DJ286" s="31"/>
      <c r="DK286" s="31"/>
      <c r="DL286" s="31"/>
      <c r="DM286" s="31"/>
      <c r="DN286" s="31"/>
      <c r="DO286" s="31"/>
      <c r="DP286" s="31"/>
      <c r="DQ286" s="31"/>
      <c r="DR286" s="31"/>
      <c r="DS286" s="31"/>
      <c r="DT286" s="31"/>
      <c r="DU286" s="31"/>
      <c r="DV286" s="31"/>
      <c r="DW286" s="31"/>
      <c r="DX286" s="31"/>
      <c r="DY286" s="31"/>
      <c r="DZ286" s="31"/>
      <c r="EA286" s="31"/>
      <c r="EB286" s="31"/>
      <c r="EC286" s="31"/>
      <c r="ED286" s="31"/>
      <c r="EE286" s="31"/>
      <c r="EF286" s="31"/>
      <c r="EG286" s="31"/>
      <c r="EH286" s="31"/>
      <c r="EI286" s="31"/>
      <c r="EJ286" s="31"/>
      <c r="EK286" s="31"/>
      <c r="EL286" s="31"/>
      <c r="EM286" s="31"/>
      <c r="EN286" s="31"/>
      <c r="EO286" s="31"/>
      <c r="EP286" s="31"/>
      <c r="EQ286" s="31"/>
      <c r="ER286" s="31"/>
      <c r="ES286" s="31"/>
      <c r="ET286" s="31"/>
      <c r="EU286" s="31"/>
      <c r="EV286" s="31"/>
      <c r="EW286" s="31"/>
      <c r="EX286" s="31"/>
      <c r="EY286" s="31"/>
      <c r="EZ286" s="31"/>
      <c r="FA286" s="31"/>
      <c r="FB286" s="31"/>
      <c r="FC286" s="31"/>
      <c r="FD286" s="31"/>
      <c r="FE286" s="31"/>
      <c r="FF286" s="31"/>
      <c r="FG286" s="31"/>
      <c r="FH286" s="31"/>
      <c r="FI286" s="31"/>
      <c r="FJ286" s="31"/>
      <c r="FK286" s="31"/>
      <c r="FL286" s="31"/>
      <c r="FM286" s="31"/>
      <c r="FN286" s="31"/>
      <c r="FO286" s="31"/>
      <c r="FP286" s="31"/>
      <c r="FQ286" s="31"/>
      <c r="FR286" s="31"/>
      <c r="FS286" s="31"/>
      <c r="FT286" s="31"/>
      <c r="FU286" s="31"/>
      <c r="FV286" s="31"/>
      <c r="FW286" s="31"/>
      <c r="FX286" s="31"/>
      <c r="FY286" s="31"/>
      <c r="FZ286" s="31"/>
      <c r="GA286" s="31"/>
      <c r="GB286" s="31"/>
      <c r="GC286" s="31"/>
      <c r="GD286" s="31"/>
      <c r="GE286" s="31"/>
      <c r="GF286" s="31"/>
      <c r="GG286" s="31"/>
      <c r="GH286" s="31"/>
      <c r="GI286" s="31"/>
      <c r="GJ286" s="31"/>
      <c r="GK286" s="31"/>
      <c r="GL286" s="31"/>
      <c r="GM286" s="31"/>
      <c r="GN286" s="31"/>
      <c r="GO286" s="31"/>
      <c r="GP286" s="31"/>
      <c r="GQ286" s="31"/>
      <c r="GR286" s="31"/>
      <c r="GS286" s="31"/>
      <c r="GT286" s="31"/>
      <c r="GU286" s="31"/>
      <c r="GV286" s="31"/>
      <c r="GW286" s="31"/>
      <c r="GX286" s="31"/>
      <c r="GY286" s="31"/>
      <c r="GZ286" s="31"/>
      <c r="HA286" s="31"/>
      <c r="HB286" s="31"/>
      <c r="HC286" s="31"/>
      <c r="HD286" s="31"/>
      <c r="HE286" s="31"/>
      <c r="HF286" s="31"/>
      <c r="HG286" s="31"/>
      <c r="HH286" s="31"/>
      <c r="HI286" s="31"/>
      <c r="HJ286" s="31"/>
      <c r="HK286" s="31"/>
      <c r="HL286" s="31"/>
      <c r="HM286" s="31"/>
      <c r="HN286" s="31"/>
      <c r="HO286" s="31"/>
      <c r="HP286" s="31"/>
      <c r="HQ286" s="31"/>
      <c r="HR286" s="31"/>
      <c r="HS286" s="31"/>
      <c r="HT286" s="31"/>
      <c r="HU286" s="31"/>
      <c r="HV286" s="31"/>
      <c r="HW286" s="31"/>
      <c r="HX286" s="31"/>
      <c r="HY286" s="31"/>
      <c r="HZ286" s="31"/>
      <c r="IA286" s="31"/>
      <c r="IB286" s="31"/>
      <c r="IC286" s="31"/>
      <c r="ID286" s="31"/>
      <c r="IE286" s="31"/>
      <c r="IF286" s="31"/>
      <c r="IG286" s="31"/>
      <c r="IH286" s="31"/>
      <c r="II286" s="31"/>
      <c r="IJ286" s="31"/>
      <c r="IK286" s="31"/>
      <c r="IL286" s="31"/>
      <c r="IM286" s="31"/>
      <c r="IN286" s="31"/>
      <c r="IO286" s="31"/>
      <c r="IP286" s="31"/>
      <c r="IQ286" s="31"/>
      <c r="IR286" s="31"/>
      <c r="IS286" s="42"/>
      <c r="IT286" s="42"/>
      <c r="IU286" s="42"/>
    </row>
    <row r="287" spans="1:255" ht="13.5" customHeight="1" x14ac:dyDescent="0.2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c r="CT287" s="31"/>
      <c r="CU287" s="31"/>
      <c r="CV287" s="31"/>
      <c r="CW287" s="31"/>
      <c r="CX287" s="31"/>
      <c r="CY287" s="31"/>
      <c r="CZ287" s="31"/>
      <c r="DA287" s="31"/>
      <c r="DB287" s="31"/>
      <c r="DC287" s="31"/>
      <c r="DD287" s="31"/>
      <c r="DE287" s="31"/>
      <c r="DF287" s="31"/>
      <c r="DG287" s="31"/>
      <c r="DH287" s="31"/>
      <c r="DI287" s="31"/>
      <c r="DJ287" s="31"/>
      <c r="DK287" s="31"/>
      <c r="DL287" s="31"/>
      <c r="DM287" s="31"/>
      <c r="DN287" s="31"/>
      <c r="DO287" s="31"/>
      <c r="DP287" s="31"/>
      <c r="DQ287" s="31"/>
      <c r="DR287" s="31"/>
      <c r="DS287" s="31"/>
      <c r="DT287" s="31"/>
      <c r="DU287" s="31"/>
      <c r="DV287" s="31"/>
      <c r="DW287" s="31"/>
      <c r="DX287" s="31"/>
      <c r="DY287" s="31"/>
      <c r="DZ287" s="31"/>
      <c r="EA287" s="31"/>
      <c r="EB287" s="31"/>
      <c r="EC287" s="31"/>
      <c r="ED287" s="31"/>
      <c r="EE287" s="31"/>
      <c r="EF287" s="31"/>
      <c r="EG287" s="31"/>
      <c r="EH287" s="31"/>
      <c r="EI287" s="31"/>
      <c r="EJ287" s="31"/>
      <c r="EK287" s="31"/>
      <c r="EL287" s="31"/>
      <c r="EM287" s="31"/>
      <c r="EN287" s="31"/>
      <c r="EO287" s="31"/>
      <c r="EP287" s="31"/>
      <c r="EQ287" s="31"/>
      <c r="ER287" s="31"/>
      <c r="ES287" s="31"/>
      <c r="ET287" s="31"/>
      <c r="EU287" s="31"/>
      <c r="EV287" s="31"/>
      <c r="EW287" s="31"/>
      <c r="EX287" s="31"/>
      <c r="EY287" s="31"/>
      <c r="EZ287" s="31"/>
      <c r="FA287" s="31"/>
      <c r="FB287" s="31"/>
      <c r="FC287" s="31"/>
      <c r="FD287" s="31"/>
      <c r="FE287" s="31"/>
      <c r="FF287" s="31"/>
      <c r="FG287" s="31"/>
      <c r="FH287" s="31"/>
      <c r="FI287" s="31"/>
      <c r="FJ287" s="31"/>
      <c r="FK287" s="31"/>
      <c r="FL287" s="31"/>
      <c r="FM287" s="31"/>
      <c r="FN287" s="31"/>
      <c r="FO287" s="31"/>
      <c r="FP287" s="31"/>
      <c r="FQ287" s="31"/>
      <c r="FR287" s="31"/>
      <c r="FS287" s="31"/>
      <c r="FT287" s="31"/>
      <c r="FU287" s="31"/>
      <c r="FV287" s="31"/>
      <c r="FW287" s="31"/>
      <c r="FX287" s="31"/>
      <c r="FY287" s="31"/>
      <c r="FZ287" s="31"/>
      <c r="GA287" s="31"/>
      <c r="GB287" s="31"/>
      <c r="GC287" s="31"/>
      <c r="GD287" s="31"/>
      <c r="GE287" s="31"/>
      <c r="GF287" s="31"/>
      <c r="GG287" s="31"/>
      <c r="GH287" s="31"/>
      <c r="GI287" s="31"/>
      <c r="GJ287" s="31"/>
      <c r="GK287" s="31"/>
      <c r="GL287" s="31"/>
      <c r="GM287" s="31"/>
      <c r="GN287" s="31"/>
      <c r="GO287" s="31"/>
      <c r="GP287" s="31"/>
      <c r="GQ287" s="31"/>
      <c r="GR287" s="31"/>
      <c r="GS287" s="31"/>
      <c r="GT287" s="31"/>
      <c r="GU287" s="31"/>
      <c r="GV287" s="31"/>
      <c r="GW287" s="31"/>
      <c r="GX287" s="31"/>
      <c r="GY287" s="31"/>
      <c r="GZ287" s="31"/>
      <c r="HA287" s="31"/>
      <c r="HB287" s="31"/>
      <c r="HC287" s="31"/>
      <c r="HD287" s="31"/>
      <c r="HE287" s="31"/>
      <c r="HF287" s="31"/>
      <c r="HG287" s="31"/>
      <c r="HH287" s="31"/>
      <c r="HI287" s="31"/>
      <c r="HJ287" s="31"/>
      <c r="HK287" s="31"/>
      <c r="HL287" s="31"/>
      <c r="HM287" s="31"/>
      <c r="HN287" s="31"/>
      <c r="HO287" s="31"/>
      <c r="HP287" s="31"/>
      <c r="HQ287" s="31"/>
      <c r="HR287" s="31"/>
      <c r="HS287" s="31"/>
      <c r="HT287" s="31"/>
      <c r="HU287" s="31"/>
      <c r="HV287" s="31"/>
      <c r="HW287" s="31"/>
      <c r="HX287" s="31"/>
      <c r="HY287" s="31"/>
      <c r="HZ287" s="31"/>
      <c r="IA287" s="31"/>
      <c r="IB287" s="31"/>
      <c r="IC287" s="31"/>
      <c r="ID287" s="31"/>
      <c r="IE287" s="31"/>
      <c r="IF287" s="31"/>
      <c r="IG287" s="31"/>
      <c r="IH287" s="31"/>
      <c r="II287" s="31"/>
      <c r="IJ287" s="31"/>
      <c r="IK287" s="31"/>
      <c r="IL287" s="31"/>
      <c r="IM287" s="31"/>
      <c r="IN287" s="31"/>
      <c r="IO287" s="31"/>
      <c r="IP287" s="31"/>
      <c r="IQ287" s="31"/>
      <c r="IR287" s="31"/>
      <c r="IS287" s="42"/>
      <c r="IT287" s="42"/>
      <c r="IU287" s="42"/>
    </row>
    <row r="288" spans="1:255" ht="13.5" customHeight="1" x14ac:dyDescent="0.2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c r="BG288" s="31"/>
      <c r="BH288" s="31"/>
      <c r="BI288" s="31"/>
      <c r="BJ288" s="31"/>
      <c r="BK288" s="31"/>
      <c r="BL288" s="31"/>
      <c r="BM288" s="31"/>
      <c r="BN288" s="31"/>
      <c r="BO288" s="31"/>
      <c r="BP288" s="31"/>
      <c r="BQ288" s="31"/>
      <c r="BR288" s="31"/>
      <c r="BS288" s="31"/>
      <c r="BT288" s="31"/>
      <c r="BU288" s="31"/>
      <c r="BV288" s="31"/>
      <c r="BW288" s="31"/>
      <c r="BX288" s="31"/>
      <c r="BY288" s="31"/>
      <c r="BZ288" s="31"/>
      <c r="CA288" s="31"/>
      <c r="CB288" s="31"/>
      <c r="CC288" s="31"/>
      <c r="CD288" s="31"/>
      <c r="CE288" s="31"/>
      <c r="CF288" s="31"/>
      <c r="CG288" s="31"/>
      <c r="CH288" s="31"/>
      <c r="CI288" s="31"/>
      <c r="CJ288" s="31"/>
      <c r="CK288" s="31"/>
      <c r="CL288" s="31"/>
      <c r="CM288" s="31"/>
      <c r="CN288" s="31"/>
      <c r="CO288" s="31"/>
      <c r="CP288" s="31"/>
      <c r="CQ288" s="31"/>
      <c r="CR288" s="31"/>
      <c r="CS288" s="31"/>
      <c r="CT288" s="31"/>
      <c r="CU288" s="31"/>
      <c r="CV288" s="31"/>
      <c r="CW288" s="31"/>
      <c r="CX288" s="31"/>
      <c r="CY288" s="31"/>
      <c r="CZ288" s="31"/>
      <c r="DA288" s="31"/>
      <c r="DB288" s="31"/>
      <c r="DC288" s="31"/>
      <c r="DD288" s="31"/>
      <c r="DE288" s="31"/>
      <c r="DF288" s="31"/>
      <c r="DG288" s="31"/>
      <c r="DH288" s="31"/>
      <c r="DI288" s="31"/>
      <c r="DJ288" s="31"/>
      <c r="DK288" s="31"/>
      <c r="DL288" s="31"/>
      <c r="DM288" s="31"/>
      <c r="DN288" s="31"/>
      <c r="DO288" s="31"/>
      <c r="DP288" s="31"/>
      <c r="DQ288" s="31"/>
      <c r="DR288" s="31"/>
      <c r="DS288" s="31"/>
      <c r="DT288" s="31"/>
      <c r="DU288" s="31"/>
      <c r="DV288" s="31"/>
      <c r="DW288" s="31"/>
      <c r="DX288" s="31"/>
      <c r="DY288" s="31"/>
      <c r="DZ288" s="31"/>
      <c r="EA288" s="31"/>
      <c r="EB288" s="31"/>
      <c r="EC288" s="31"/>
      <c r="ED288" s="31"/>
      <c r="EE288" s="31"/>
      <c r="EF288" s="31"/>
      <c r="EG288" s="31"/>
      <c r="EH288" s="31"/>
      <c r="EI288" s="31"/>
      <c r="EJ288" s="31"/>
      <c r="EK288" s="31"/>
      <c r="EL288" s="31"/>
      <c r="EM288" s="31"/>
      <c r="EN288" s="31"/>
      <c r="EO288" s="31"/>
      <c r="EP288" s="31"/>
      <c r="EQ288" s="31"/>
      <c r="ER288" s="31"/>
      <c r="ES288" s="31"/>
      <c r="ET288" s="31"/>
      <c r="EU288" s="31"/>
      <c r="EV288" s="31"/>
      <c r="EW288" s="31"/>
      <c r="EX288" s="31"/>
      <c r="EY288" s="31"/>
      <c r="EZ288" s="31"/>
      <c r="FA288" s="31"/>
      <c r="FB288" s="31"/>
      <c r="FC288" s="31"/>
      <c r="FD288" s="31"/>
      <c r="FE288" s="31"/>
      <c r="FF288" s="31"/>
      <c r="FG288" s="31"/>
      <c r="FH288" s="31"/>
      <c r="FI288" s="31"/>
      <c r="FJ288" s="31"/>
      <c r="FK288" s="31"/>
      <c r="FL288" s="31"/>
      <c r="FM288" s="31"/>
      <c r="FN288" s="31"/>
      <c r="FO288" s="31"/>
      <c r="FP288" s="31"/>
      <c r="FQ288" s="31"/>
      <c r="FR288" s="31"/>
      <c r="FS288" s="31"/>
      <c r="FT288" s="31"/>
      <c r="FU288" s="31"/>
      <c r="FV288" s="31"/>
      <c r="FW288" s="31"/>
      <c r="FX288" s="31"/>
      <c r="FY288" s="31"/>
      <c r="FZ288" s="31"/>
      <c r="GA288" s="31"/>
      <c r="GB288" s="31"/>
      <c r="GC288" s="31"/>
      <c r="GD288" s="31"/>
      <c r="GE288" s="31"/>
      <c r="GF288" s="31"/>
      <c r="GG288" s="31"/>
      <c r="GH288" s="31"/>
      <c r="GI288" s="31"/>
      <c r="GJ288" s="31"/>
      <c r="GK288" s="31"/>
      <c r="GL288" s="31"/>
      <c r="GM288" s="31"/>
      <c r="GN288" s="31"/>
      <c r="GO288" s="31"/>
      <c r="GP288" s="31"/>
      <c r="GQ288" s="31"/>
      <c r="GR288" s="31"/>
      <c r="GS288" s="31"/>
      <c r="GT288" s="31"/>
      <c r="GU288" s="31"/>
      <c r="GV288" s="31"/>
      <c r="GW288" s="31"/>
      <c r="GX288" s="31"/>
      <c r="GY288" s="31"/>
      <c r="GZ288" s="31"/>
      <c r="HA288" s="31"/>
      <c r="HB288" s="31"/>
      <c r="HC288" s="31"/>
      <c r="HD288" s="31"/>
      <c r="HE288" s="31"/>
      <c r="HF288" s="31"/>
      <c r="HG288" s="31"/>
      <c r="HH288" s="31"/>
      <c r="HI288" s="31"/>
      <c r="HJ288" s="31"/>
      <c r="HK288" s="31"/>
      <c r="HL288" s="31"/>
      <c r="HM288" s="31"/>
      <c r="HN288" s="31"/>
      <c r="HO288" s="31"/>
      <c r="HP288" s="31"/>
      <c r="HQ288" s="31"/>
      <c r="HR288" s="31"/>
      <c r="HS288" s="31"/>
      <c r="HT288" s="31"/>
      <c r="HU288" s="31"/>
      <c r="HV288" s="31"/>
      <c r="HW288" s="31"/>
      <c r="HX288" s="31"/>
      <c r="HY288" s="31"/>
      <c r="HZ288" s="31"/>
      <c r="IA288" s="31"/>
      <c r="IB288" s="31"/>
      <c r="IC288" s="31"/>
      <c r="ID288" s="31"/>
      <c r="IE288" s="31"/>
      <c r="IF288" s="31"/>
      <c r="IG288" s="31"/>
      <c r="IH288" s="31"/>
      <c r="II288" s="31"/>
      <c r="IJ288" s="31"/>
      <c r="IK288" s="31"/>
      <c r="IL288" s="31"/>
      <c r="IM288" s="31"/>
      <c r="IN288" s="31"/>
      <c r="IO288" s="31"/>
      <c r="IP288" s="31"/>
      <c r="IQ288" s="31"/>
      <c r="IR288" s="31"/>
      <c r="IS288" s="42"/>
      <c r="IT288" s="42"/>
      <c r="IU288" s="42"/>
    </row>
    <row r="289" spans="1:255" ht="13.5" customHeight="1" x14ac:dyDescent="0.2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c r="BG289" s="31"/>
      <c r="BH289" s="31"/>
      <c r="BI289" s="31"/>
      <c r="BJ289" s="31"/>
      <c r="BK289" s="31"/>
      <c r="BL289" s="31"/>
      <c r="BM289" s="31"/>
      <c r="BN289" s="31"/>
      <c r="BO289" s="31"/>
      <c r="BP289" s="31"/>
      <c r="BQ289" s="31"/>
      <c r="BR289" s="31"/>
      <c r="BS289" s="31"/>
      <c r="BT289" s="31"/>
      <c r="BU289" s="31"/>
      <c r="BV289" s="31"/>
      <c r="BW289" s="31"/>
      <c r="BX289" s="31"/>
      <c r="BY289" s="31"/>
      <c r="BZ289" s="31"/>
      <c r="CA289" s="31"/>
      <c r="CB289" s="31"/>
      <c r="CC289" s="31"/>
      <c r="CD289" s="31"/>
      <c r="CE289" s="31"/>
      <c r="CF289" s="31"/>
      <c r="CG289" s="31"/>
      <c r="CH289" s="31"/>
      <c r="CI289" s="31"/>
      <c r="CJ289" s="31"/>
      <c r="CK289" s="31"/>
      <c r="CL289" s="31"/>
      <c r="CM289" s="31"/>
      <c r="CN289" s="31"/>
      <c r="CO289" s="31"/>
      <c r="CP289" s="31"/>
      <c r="CQ289" s="31"/>
      <c r="CR289" s="31"/>
      <c r="CS289" s="31"/>
      <c r="CT289" s="31"/>
      <c r="CU289" s="31"/>
      <c r="CV289" s="31"/>
      <c r="CW289" s="31"/>
      <c r="CX289" s="31"/>
      <c r="CY289" s="31"/>
      <c r="CZ289" s="31"/>
      <c r="DA289" s="31"/>
      <c r="DB289" s="31"/>
      <c r="DC289" s="31"/>
      <c r="DD289" s="31"/>
      <c r="DE289" s="31"/>
      <c r="DF289" s="31"/>
      <c r="DG289" s="31"/>
      <c r="DH289" s="31"/>
      <c r="DI289" s="31"/>
      <c r="DJ289" s="31"/>
      <c r="DK289" s="31"/>
      <c r="DL289" s="31"/>
      <c r="DM289" s="31"/>
      <c r="DN289" s="31"/>
      <c r="DO289" s="31"/>
      <c r="DP289" s="31"/>
      <c r="DQ289" s="31"/>
      <c r="DR289" s="31"/>
      <c r="DS289" s="31"/>
      <c r="DT289" s="31"/>
      <c r="DU289" s="31"/>
      <c r="DV289" s="31"/>
      <c r="DW289" s="31"/>
      <c r="DX289" s="31"/>
      <c r="DY289" s="31"/>
      <c r="DZ289" s="31"/>
      <c r="EA289" s="31"/>
      <c r="EB289" s="31"/>
      <c r="EC289" s="31"/>
      <c r="ED289" s="31"/>
      <c r="EE289" s="31"/>
      <c r="EF289" s="31"/>
      <c r="EG289" s="31"/>
      <c r="EH289" s="31"/>
      <c r="EI289" s="31"/>
      <c r="EJ289" s="31"/>
      <c r="EK289" s="31"/>
      <c r="EL289" s="31"/>
      <c r="EM289" s="31"/>
      <c r="EN289" s="31"/>
      <c r="EO289" s="31"/>
      <c r="EP289" s="31"/>
      <c r="EQ289" s="31"/>
      <c r="ER289" s="31"/>
      <c r="ES289" s="31"/>
      <c r="ET289" s="31"/>
      <c r="EU289" s="31"/>
      <c r="EV289" s="31"/>
      <c r="EW289" s="31"/>
      <c r="EX289" s="31"/>
      <c r="EY289" s="31"/>
      <c r="EZ289" s="31"/>
      <c r="FA289" s="31"/>
      <c r="FB289" s="31"/>
      <c r="FC289" s="31"/>
      <c r="FD289" s="31"/>
      <c r="FE289" s="31"/>
      <c r="FF289" s="31"/>
      <c r="FG289" s="31"/>
      <c r="FH289" s="31"/>
      <c r="FI289" s="31"/>
      <c r="FJ289" s="31"/>
      <c r="FK289" s="31"/>
      <c r="FL289" s="31"/>
      <c r="FM289" s="31"/>
      <c r="FN289" s="31"/>
      <c r="FO289" s="31"/>
      <c r="FP289" s="31"/>
      <c r="FQ289" s="31"/>
      <c r="FR289" s="31"/>
      <c r="FS289" s="31"/>
      <c r="FT289" s="31"/>
      <c r="FU289" s="31"/>
      <c r="FV289" s="31"/>
      <c r="FW289" s="31"/>
      <c r="FX289" s="31"/>
      <c r="FY289" s="31"/>
      <c r="FZ289" s="31"/>
      <c r="GA289" s="31"/>
      <c r="GB289" s="31"/>
      <c r="GC289" s="31"/>
      <c r="GD289" s="31"/>
      <c r="GE289" s="31"/>
      <c r="GF289" s="31"/>
      <c r="GG289" s="31"/>
      <c r="GH289" s="31"/>
      <c r="GI289" s="31"/>
      <c r="GJ289" s="31"/>
      <c r="GK289" s="31"/>
      <c r="GL289" s="31"/>
      <c r="GM289" s="31"/>
      <c r="GN289" s="31"/>
      <c r="GO289" s="31"/>
      <c r="GP289" s="31"/>
      <c r="GQ289" s="31"/>
      <c r="GR289" s="31"/>
      <c r="GS289" s="31"/>
      <c r="GT289" s="31"/>
      <c r="GU289" s="31"/>
      <c r="GV289" s="31"/>
      <c r="GW289" s="31"/>
      <c r="GX289" s="31"/>
      <c r="GY289" s="31"/>
      <c r="GZ289" s="31"/>
      <c r="HA289" s="31"/>
      <c r="HB289" s="31"/>
      <c r="HC289" s="31"/>
      <c r="HD289" s="31"/>
      <c r="HE289" s="31"/>
      <c r="HF289" s="31"/>
      <c r="HG289" s="31"/>
      <c r="HH289" s="31"/>
      <c r="HI289" s="31"/>
      <c r="HJ289" s="31"/>
      <c r="HK289" s="31"/>
      <c r="HL289" s="31"/>
      <c r="HM289" s="31"/>
      <c r="HN289" s="31"/>
      <c r="HO289" s="31"/>
      <c r="HP289" s="31"/>
      <c r="HQ289" s="31"/>
      <c r="HR289" s="31"/>
      <c r="HS289" s="31"/>
      <c r="HT289" s="31"/>
      <c r="HU289" s="31"/>
      <c r="HV289" s="31"/>
      <c r="HW289" s="31"/>
      <c r="HX289" s="31"/>
      <c r="HY289" s="31"/>
      <c r="HZ289" s="31"/>
      <c r="IA289" s="31"/>
      <c r="IB289" s="31"/>
      <c r="IC289" s="31"/>
      <c r="ID289" s="31"/>
      <c r="IE289" s="31"/>
      <c r="IF289" s="31"/>
      <c r="IG289" s="31"/>
      <c r="IH289" s="31"/>
      <c r="II289" s="31"/>
      <c r="IJ289" s="31"/>
      <c r="IK289" s="31"/>
      <c r="IL289" s="31"/>
      <c r="IM289" s="31"/>
      <c r="IN289" s="31"/>
      <c r="IO289" s="31"/>
      <c r="IP289" s="31"/>
      <c r="IQ289" s="31"/>
      <c r="IR289" s="31"/>
      <c r="IS289" s="42"/>
      <c r="IT289" s="42"/>
      <c r="IU289" s="42"/>
    </row>
    <row r="290" spans="1:255" ht="13.5" customHeight="1" x14ac:dyDescent="0.2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c r="BZ290" s="31"/>
      <c r="CA290" s="31"/>
      <c r="CB290" s="31"/>
      <c r="CC290" s="31"/>
      <c r="CD290" s="31"/>
      <c r="CE290" s="31"/>
      <c r="CF290" s="31"/>
      <c r="CG290" s="31"/>
      <c r="CH290" s="31"/>
      <c r="CI290" s="31"/>
      <c r="CJ290" s="31"/>
      <c r="CK290" s="31"/>
      <c r="CL290" s="31"/>
      <c r="CM290" s="31"/>
      <c r="CN290" s="31"/>
      <c r="CO290" s="31"/>
      <c r="CP290" s="31"/>
      <c r="CQ290" s="31"/>
      <c r="CR290" s="31"/>
      <c r="CS290" s="31"/>
      <c r="CT290" s="31"/>
      <c r="CU290" s="31"/>
      <c r="CV290" s="31"/>
      <c r="CW290" s="31"/>
      <c r="CX290" s="31"/>
      <c r="CY290" s="31"/>
      <c r="CZ290" s="31"/>
      <c r="DA290" s="31"/>
      <c r="DB290" s="31"/>
      <c r="DC290" s="31"/>
      <c r="DD290" s="31"/>
      <c r="DE290" s="31"/>
      <c r="DF290" s="31"/>
      <c r="DG290" s="31"/>
      <c r="DH290" s="31"/>
      <c r="DI290" s="31"/>
      <c r="DJ290" s="31"/>
      <c r="DK290" s="31"/>
      <c r="DL290" s="31"/>
      <c r="DM290" s="31"/>
      <c r="DN290" s="31"/>
      <c r="DO290" s="31"/>
      <c r="DP290" s="31"/>
      <c r="DQ290" s="31"/>
      <c r="DR290" s="31"/>
      <c r="DS290" s="31"/>
      <c r="DT290" s="31"/>
      <c r="DU290" s="31"/>
      <c r="DV290" s="31"/>
      <c r="DW290" s="31"/>
      <c r="DX290" s="31"/>
      <c r="DY290" s="31"/>
      <c r="DZ290" s="31"/>
      <c r="EA290" s="31"/>
      <c r="EB290" s="31"/>
      <c r="EC290" s="31"/>
      <c r="ED290" s="31"/>
      <c r="EE290" s="31"/>
      <c r="EF290" s="31"/>
      <c r="EG290" s="31"/>
      <c r="EH290" s="31"/>
      <c r="EI290" s="31"/>
      <c r="EJ290" s="31"/>
      <c r="EK290" s="31"/>
      <c r="EL290" s="31"/>
      <c r="EM290" s="31"/>
      <c r="EN290" s="31"/>
      <c r="EO290" s="31"/>
      <c r="EP290" s="31"/>
      <c r="EQ290" s="31"/>
      <c r="ER290" s="31"/>
      <c r="ES290" s="31"/>
      <c r="ET290" s="31"/>
      <c r="EU290" s="31"/>
      <c r="EV290" s="31"/>
      <c r="EW290" s="31"/>
      <c r="EX290" s="31"/>
      <c r="EY290" s="31"/>
      <c r="EZ290" s="31"/>
      <c r="FA290" s="31"/>
      <c r="FB290" s="31"/>
      <c r="FC290" s="31"/>
      <c r="FD290" s="31"/>
      <c r="FE290" s="31"/>
      <c r="FF290" s="31"/>
      <c r="FG290" s="31"/>
      <c r="FH290" s="31"/>
      <c r="FI290" s="31"/>
      <c r="FJ290" s="31"/>
      <c r="FK290" s="31"/>
      <c r="FL290" s="31"/>
      <c r="FM290" s="31"/>
      <c r="FN290" s="31"/>
      <c r="FO290" s="31"/>
      <c r="FP290" s="31"/>
      <c r="FQ290" s="31"/>
      <c r="FR290" s="31"/>
      <c r="FS290" s="31"/>
      <c r="FT290" s="31"/>
      <c r="FU290" s="31"/>
      <c r="FV290" s="31"/>
      <c r="FW290" s="31"/>
      <c r="FX290" s="31"/>
      <c r="FY290" s="31"/>
      <c r="FZ290" s="31"/>
      <c r="GA290" s="31"/>
      <c r="GB290" s="31"/>
      <c r="GC290" s="31"/>
      <c r="GD290" s="31"/>
      <c r="GE290" s="31"/>
      <c r="GF290" s="31"/>
      <c r="GG290" s="31"/>
      <c r="GH290" s="31"/>
      <c r="GI290" s="31"/>
      <c r="GJ290" s="31"/>
      <c r="GK290" s="31"/>
      <c r="GL290" s="31"/>
      <c r="GM290" s="31"/>
      <c r="GN290" s="31"/>
      <c r="GO290" s="31"/>
      <c r="GP290" s="31"/>
      <c r="GQ290" s="31"/>
      <c r="GR290" s="31"/>
      <c r="GS290" s="31"/>
      <c r="GT290" s="31"/>
      <c r="GU290" s="31"/>
      <c r="GV290" s="31"/>
      <c r="GW290" s="31"/>
      <c r="GX290" s="31"/>
      <c r="GY290" s="31"/>
      <c r="GZ290" s="31"/>
      <c r="HA290" s="31"/>
      <c r="HB290" s="31"/>
      <c r="HC290" s="31"/>
      <c r="HD290" s="31"/>
      <c r="HE290" s="31"/>
      <c r="HF290" s="31"/>
      <c r="HG290" s="31"/>
      <c r="HH290" s="31"/>
      <c r="HI290" s="31"/>
      <c r="HJ290" s="31"/>
      <c r="HK290" s="31"/>
      <c r="HL290" s="31"/>
      <c r="HM290" s="31"/>
      <c r="HN290" s="31"/>
      <c r="HO290" s="31"/>
      <c r="HP290" s="31"/>
      <c r="HQ290" s="31"/>
      <c r="HR290" s="31"/>
      <c r="HS290" s="31"/>
      <c r="HT290" s="31"/>
      <c r="HU290" s="31"/>
      <c r="HV290" s="31"/>
      <c r="HW290" s="31"/>
      <c r="HX290" s="31"/>
      <c r="HY290" s="31"/>
      <c r="HZ290" s="31"/>
      <c r="IA290" s="31"/>
      <c r="IB290" s="31"/>
      <c r="IC290" s="31"/>
      <c r="ID290" s="31"/>
      <c r="IE290" s="31"/>
      <c r="IF290" s="31"/>
      <c r="IG290" s="31"/>
      <c r="IH290" s="31"/>
      <c r="II290" s="31"/>
      <c r="IJ290" s="31"/>
      <c r="IK290" s="31"/>
      <c r="IL290" s="31"/>
      <c r="IM290" s="31"/>
      <c r="IN290" s="31"/>
      <c r="IO290" s="31"/>
      <c r="IP290" s="31"/>
      <c r="IQ290" s="31"/>
      <c r="IR290" s="31"/>
      <c r="IS290" s="42"/>
      <c r="IT290" s="42"/>
      <c r="IU290" s="42"/>
    </row>
    <row r="291" spans="1:255" ht="13.5" customHeight="1" x14ac:dyDescent="0.2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c r="BZ291" s="31"/>
      <c r="CA291" s="31"/>
      <c r="CB291" s="31"/>
      <c r="CC291" s="31"/>
      <c r="CD291" s="31"/>
      <c r="CE291" s="31"/>
      <c r="CF291" s="31"/>
      <c r="CG291" s="31"/>
      <c r="CH291" s="31"/>
      <c r="CI291" s="31"/>
      <c r="CJ291" s="31"/>
      <c r="CK291" s="31"/>
      <c r="CL291" s="31"/>
      <c r="CM291" s="31"/>
      <c r="CN291" s="31"/>
      <c r="CO291" s="31"/>
      <c r="CP291" s="31"/>
      <c r="CQ291" s="31"/>
      <c r="CR291" s="31"/>
      <c r="CS291" s="31"/>
      <c r="CT291" s="31"/>
      <c r="CU291" s="31"/>
      <c r="CV291" s="31"/>
      <c r="CW291" s="31"/>
      <c r="CX291" s="31"/>
      <c r="CY291" s="31"/>
      <c r="CZ291" s="31"/>
      <c r="DA291" s="31"/>
      <c r="DB291" s="31"/>
      <c r="DC291" s="31"/>
      <c r="DD291" s="31"/>
      <c r="DE291" s="31"/>
      <c r="DF291" s="31"/>
      <c r="DG291" s="31"/>
      <c r="DH291" s="31"/>
      <c r="DI291" s="31"/>
      <c r="DJ291" s="31"/>
      <c r="DK291" s="31"/>
      <c r="DL291" s="31"/>
      <c r="DM291" s="31"/>
      <c r="DN291" s="31"/>
      <c r="DO291" s="31"/>
      <c r="DP291" s="31"/>
      <c r="DQ291" s="31"/>
      <c r="DR291" s="31"/>
      <c r="DS291" s="31"/>
      <c r="DT291" s="31"/>
      <c r="DU291" s="31"/>
      <c r="DV291" s="31"/>
      <c r="DW291" s="31"/>
      <c r="DX291" s="31"/>
      <c r="DY291" s="31"/>
      <c r="DZ291" s="31"/>
      <c r="EA291" s="31"/>
      <c r="EB291" s="31"/>
      <c r="EC291" s="31"/>
      <c r="ED291" s="31"/>
      <c r="EE291" s="31"/>
      <c r="EF291" s="31"/>
      <c r="EG291" s="31"/>
      <c r="EH291" s="31"/>
      <c r="EI291" s="31"/>
      <c r="EJ291" s="31"/>
      <c r="EK291" s="31"/>
      <c r="EL291" s="31"/>
      <c r="EM291" s="31"/>
      <c r="EN291" s="31"/>
      <c r="EO291" s="31"/>
      <c r="EP291" s="31"/>
      <c r="EQ291" s="31"/>
      <c r="ER291" s="31"/>
      <c r="ES291" s="31"/>
      <c r="ET291" s="31"/>
      <c r="EU291" s="31"/>
      <c r="EV291" s="31"/>
      <c r="EW291" s="31"/>
      <c r="EX291" s="31"/>
      <c r="EY291" s="31"/>
      <c r="EZ291" s="31"/>
      <c r="FA291" s="31"/>
      <c r="FB291" s="31"/>
      <c r="FC291" s="31"/>
      <c r="FD291" s="31"/>
      <c r="FE291" s="31"/>
      <c r="FF291" s="31"/>
      <c r="FG291" s="31"/>
      <c r="FH291" s="31"/>
      <c r="FI291" s="31"/>
      <c r="FJ291" s="31"/>
      <c r="FK291" s="31"/>
      <c r="FL291" s="31"/>
      <c r="FM291" s="31"/>
      <c r="FN291" s="31"/>
      <c r="FO291" s="31"/>
      <c r="FP291" s="31"/>
      <c r="FQ291" s="31"/>
      <c r="FR291" s="31"/>
      <c r="FS291" s="31"/>
      <c r="FT291" s="31"/>
      <c r="FU291" s="31"/>
      <c r="FV291" s="31"/>
      <c r="FW291" s="31"/>
      <c r="FX291" s="31"/>
      <c r="FY291" s="31"/>
      <c r="FZ291" s="31"/>
      <c r="GA291" s="31"/>
      <c r="GB291" s="31"/>
      <c r="GC291" s="31"/>
      <c r="GD291" s="31"/>
      <c r="GE291" s="31"/>
      <c r="GF291" s="31"/>
      <c r="GG291" s="31"/>
      <c r="GH291" s="31"/>
      <c r="GI291" s="31"/>
      <c r="GJ291" s="31"/>
      <c r="GK291" s="31"/>
      <c r="GL291" s="31"/>
      <c r="GM291" s="31"/>
      <c r="GN291" s="31"/>
      <c r="GO291" s="31"/>
      <c r="GP291" s="31"/>
      <c r="GQ291" s="31"/>
      <c r="GR291" s="31"/>
      <c r="GS291" s="31"/>
      <c r="GT291" s="31"/>
      <c r="GU291" s="31"/>
      <c r="GV291" s="31"/>
      <c r="GW291" s="31"/>
      <c r="GX291" s="31"/>
      <c r="GY291" s="31"/>
      <c r="GZ291" s="31"/>
      <c r="HA291" s="31"/>
      <c r="HB291" s="31"/>
      <c r="HC291" s="31"/>
      <c r="HD291" s="31"/>
      <c r="HE291" s="31"/>
      <c r="HF291" s="31"/>
      <c r="HG291" s="31"/>
      <c r="HH291" s="31"/>
      <c r="HI291" s="31"/>
      <c r="HJ291" s="31"/>
      <c r="HK291" s="31"/>
      <c r="HL291" s="31"/>
      <c r="HM291" s="31"/>
      <c r="HN291" s="31"/>
      <c r="HO291" s="31"/>
      <c r="HP291" s="31"/>
      <c r="HQ291" s="31"/>
      <c r="HR291" s="31"/>
      <c r="HS291" s="31"/>
      <c r="HT291" s="31"/>
      <c r="HU291" s="31"/>
      <c r="HV291" s="31"/>
      <c r="HW291" s="31"/>
      <c r="HX291" s="31"/>
      <c r="HY291" s="31"/>
      <c r="HZ291" s="31"/>
      <c r="IA291" s="31"/>
      <c r="IB291" s="31"/>
      <c r="IC291" s="31"/>
      <c r="ID291" s="31"/>
      <c r="IE291" s="31"/>
      <c r="IF291" s="31"/>
      <c r="IG291" s="31"/>
      <c r="IH291" s="31"/>
      <c r="II291" s="31"/>
      <c r="IJ291" s="31"/>
      <c r="IK291" s="31"/>
      <c r="IL291" s="31"/>
      <c r="IM291" s="31"/>
      <c r="IN291" s="31"/>
      <c r="IO291" s="31"/>
      <c r="IP291" s="31"/>
      <c r="IQ291" s="31"/>
      <c r="IR291" s="31"/>
      <c r="IS291" s="42"/>
      <c r="IT291" s="42"/>
      <c r="IU291" s="42"/>
    </row>
    <row r="292" spans="1:255" ht="13.5" customHeight="1" x14ac:dyDescent="0.2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c r="BC292" s="31"/>
      <c r="BD292" s="31"/>
      <c r="BE292" s="31"/>
      <c r="BF292" s="31"/>
      <c r="BG292" s="31"/>
      <c r="BH292" s="31"/>
      <c r="BI292" s="31"/>
      <c r="BJ292" s="31"/>
      <c r="BK292" s="31"/>
      <c r="BL292" s="31"/>
      <c r="BM292" s="31"/>
      <c r="BN292" s="31"/>
      <c r="BO292" s="31"/>
      <c r="BP292" s="31"/>
      <c r="BQ292" s="31"/>
      <c r="BR292" s="31"/>
      <c r="BS292" s="31"/>
      <c r="BT292" s="31"/>
      <c r="BU292" s="31"/>
      <c r="BV292" s="31"/>
      <c r="BW292" s="31"/>
      <c r="BX292" s="31"/>
      <c r="BY292" s="31"/>
      <c r="BZ292" s="31"/>
      <c r="CA292" s="31"/>
      <c r="CB292" s="31"/>
      <c r="CC292" s="31"/>
      <c r="CD292" s="31"/>
      <c r="CE292" s="31"/>
      <c r="CF292" s="31"/>
      <c r="CG292" s="31"/>
      <c r="CH292" s="31"/>
      <c r="CI292" s="31"/>
      <c r="CJ292" s="31"/>
      <c r="CK292" s="31"/>
      <c r="CL292" s="31"/>
      <c r="CM292" s="31"/>
      <c r="CN292" s="31"/>
      <c r="CO292" s="31"/>
      <c r="CP292" s="31"/>
      <c r="CQ292" s="31"/>
      <c r="CR292" s="31"/>
      <c r="CS292" s="31"/>
      <c r="CT292" s="31"/>
      <c r="CU292" s="31"/>
      <c r="CV292" s="31"/>
      <c r="CW292" s="31"/>
      <c r="CX292" s="31"/>
      <c r="CY292" s="31"/>
      <c r="CZ292" s="31"/>
      <c r="DA292" s="31"/>
      <c r="DB292" s="31"/>
      <c r="DC292" s="31"/>
      <c r="DD292" s="31"/>
      <c r="DE292" s="31"/>
      <c r="DF292" s="31"/>
      <c r="DG292" s="31"/>
      <c r="DH292" s="31"/>
      <c r="DI292" s="31"/>
      <c r="DJ292" s="31"/>
      <c r="DK292" s="31"/>
      <c r="DL292" s="31"/>
      <c r="DM292" s="31"/>
      <c r="DN292" s="31"/>
      <c r="DO292" s="31"/>
      <c r="DP292" s="31"/>
      <c r="DQ292" s="31"/>
      <c r="DR292" s="31"/>
      <c r="DS292" s="31"/>
      <c r="DT292" s="31"/>
      <c r="DU292" s="31"/>
      <c r="DV292" s="31"/>
      <c r="DW292" s="31"/>
      <c r="DX292" s="31"/>
      <c r="DY292" s="31"/>
      <c r="DZ292" s="31"/>
      <c r="EA292" s="31"/>
      <c r="EB292" s="31"/>
      <c r="EC292" s="31"/>
      <c r="ED292" s="31"/>
      <c r="EE292" s="31"/>
      <c r="EF292" s="31"/>
      <c r="EG292" s="31"/>
      <c r="EH292" s="31"/>
      <c r="EI292" s="31"/>
      <c r="EJ292" s="31"/>
      <c r="EK292" s="31"/>
      <c r="EL292" s="31"/>
      <c r="EM292" s="31"/>
      <c r="EN292" s="31"/>
      <c r="EO292" s="31"/>
      <c r="EP292" s="31"/>
      <c r="EQ292" s="31"/>
      <c r="ER292" s="31"/>
      <c r="ES292" s="31"/>
      <c r="ET292" s="31"/>
      <c r="EU292" s="31"/>
      <c r="EV292" s="31"/>
      <c r="EW292" s="31"/>
      <c r="EX292" s="31"/>
      <c r="EY292" s="31"/>
      <c r="EZ292" s="31"/>
      <c r="FA292" s="31"/>
      <c r="FB292" s="31"/>
      <c r="FC292" s="31"/>
      <c r="FD292" s="31"/>
      <c r="FE292" s="31"/>
      <c r="FF292" s="31"/>
      <c r="FG292" s="31"/>
      <c r="FH292" s="31"/>
      <c r="FI292" s="31"/>
      <c r="FJ292" s="31"/>
      <c r="FK292" s="31"/>
      <c r="FL292" s="31"/>
      <c r="FM292" s="31"/>
      <c r="FN292" s="31"/>
      <c r="FO292" s="31"/>
      <c r="FP292" s="31"/>
      <c r="FQ292" s="31"/>
      <c r="FR292" s="31"/>
      <c r="FS292" s="31"/>
      <c r="FT292" s="31"/>
      <c r="FU292" s="31"/>
      <c r="FV292" s="31"/>
      <c r="FW292" s="31"/>
      <c r="FX292" s="31"/>
      <c r="FY292" s="31"/>
      <c r="FZ292" s="31"/>
      <c r="GA292" s="31"/>
      <c r="GB292" s="31"/>
      <c r="GC292" s="31"/>
      <c r="GD292" s="31"/>
      <c r="GE292" s="31"/>
      <c r="GF292" s="31"/>
      <c r="GG292" s="31"/>
      <c r="GH292" s="31"/>
      <c r="GI292" s="31"/>
      <c r="GJ292" s="31"/>
      <c r="GK292" s="31"/>
      <c r="GL292" s="31"/>
      <c r="GM292" s="31"/>
      <c r="GN292" s="31"/>
      <c r="GO292" s="31"/>
      <c r="GP292" s="31"/>
      <c r="GQ292" s="31"/>
      <c r="GR292" s="31"/>
      <c r="GS292" s="31"/>
      <c r="GT292" s="31"/>
      <c r="GU292" s="31"/>
      <c r="GV292" s="31"/>
      <c r="GW292" s="31"/>
      <c r="GX292" s="31"/>
      <c r="GY292" s="31"/>
      <c r="GZ292" s="31"/>
      <c r="HA292" s="31"/>
      <c r="HB292" s="31"/>
      <c r="HC292" s="31"/>
      <c r="HD292" s="31"/>
      <c r="HE292" s="31"/>
      <c r="HF292" s="31"/>
      <c r="HG292" s="31"/>
      <c r="HH292" s="31"/>
      <c r="HI292" s="31"/>
      <c r="HJ292" s="31"/>
      <c r="HK292" s="31"/>
      <c r="HL292" s="31"/>
      <c r="HM292" s="31"/>
      <c r="HN292" s="31"/>
      <c r="HO292" s="31"/>
      <c r="HP292" s="31"/>
      <c r="HQ292" s="31"/>
      <c r="HR292" s="31"/>
      <c r="HS292" s="31"/>
      <c r="HT292" s="31"/>
      <c r="HU292" s="31"/>
      <c r="HV292" s="31"/>
      <c r="HW292" s="31"/>
      <c r="HX292" s="31"/>
      <c r="HY292" s="31"/>
      <c r="HZ292" s="31"/>
      <c r="IA292" s="31"/>
      <c r="IB292" s="31"/>
      <c r="IC292" s="31"/>
      <c r="ID292" s="31"/>
      <c r="IE292" s="31"/>
      <c r="IF292" s="31"/>
      <c r="IG292" s="31"/>
      <c r="IH292" s="31"/>
      <c r="II292" s="31"/>
      <c r="IJ292" s="31"/>
      <c r="IK292" s="31"/>
      <c r="IL292" s="31"/>
      <c r="IM292" s="31"/>
      <c r="IN292" s="31"/>
      <c r="IO292" s="31"/>
      <c r="IP292" s="31"/>
      <c r="IQ292" s="31"/>
      <c r="IR292" s="31"/>
      <c r="IS292" s="42"/>
      <c r="IT292" s="42"/>
      <c r="IU292" s="42"/>
    </row>
    <row r="293" spans="1:255" ht="13.5" customHeight="1" x14ac:dyDescent="0.2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c r="BC293" s="31"/>
      <c r="BD293" s="31"/>
      <c r="BE293" s="31"/>
      <c r="BF293" s="31"/>
      <c r="BG293" s="31"/>
      <c r="BH293" s="31"/>
      <c r="BI293" s="31"/>
      <c r="BJ293" s="31"/>
      <c r="BK293" s="31"/>
      <c r="BL293" s="31"/>
      <c r="BM293" s="31"/>
      <c r="BN293" s="31"/>
      <c r="BO293" s="31"/>
      <c r="BP293" s="31"/>
      <c r="BQ293" s="31"/>
      <c r="BR293" s="31"/>
      <c r="BS293" s="31"/>
      <c r="BT293" s="31"/>
      <c r="BU293" s="31"/>
      <c r="BV293" s="31"/>
      <c r="BW293" s="31"/>
      <c r="BX293" s="31"/>
      <c r="BY293" s="31"/>
      <c r="BZ293" s="31"/>
      <c r="CA293" s="31"/>
      <c r="CB293" s="31"/>
      <c r="CC293" s="31"/>
      <c r="CD293" s="31"/>
      <c r="CE293" s="31"/>
      <c r="CF293" s="31"/>
      <c r="CG293" s="31"/>
      <c r="CH293" s="31"/>
      <c r="CI293" s="31"/>
      <c r="CJ293" s="31"/>
      <c r="CK293" s="31"/>
      <c r="CL293" s="31"/>
      <c r="CM293" s="31"/>
      <c r="CN293" s="31"/>
      <c r="CO293" s="31"/>
      <c r="CP293" s="31"/>
      <c r="CQ293" s="31"/>
      <c r="CR293" s="31"/>
      <c r="CS293" s="31"/>
      <c r="CT293" s="31"/>
      <c r="CU293" s="31"/>
      <c r="CV293" s="31"/>
      <c r="CW293" s="31"/>
      <c r="CX293" s="31"/>
      <c r="CY293" s="31"/>
      <c r="CZ293" s="31"/>
      <c r="DA293" s="31"/>
      <c r="DB293" s="31"/>
      <c r="DC293" s="31"/>
      <c r="DD293" s="31"/>
      <c r="DE293" s="31"/>
      <c r="DF293" s="31"/>
      <c r="DG293" s="31"/>
      <c r="DH293" s="31"/>
      <c r="DI293" s="31"/>
      <c r="DJ293" s="31"/>
      <c r="DK293" s="31"/>
      <c r="DL293" s="31"/>
      <c r="DM293" s="31"/>
      <c r="DN293" s="31"/>
      <c r="DO293" s="31"/>
      <c r="DP293" s="31"/>
      <c r="DQ293" s="31"/>
      <c r="DR293" s="31"/>
      <c r="DS293" s="31"/>
      <c r="DT293" s="31"/>
      <c r="DU293" s="31"/>
      <c r="DV293" s="31"/>
      <c r="DW293" s="31"/>
      <c r="DX293" s="31"/>
      <c r="DY293" s="31"/>
      <c r="DZ293" s="31"/>
      <c r="EA293" s="31"/>
      <c r="EB293" s="31"/>
      <c r="EC293" s="31"/>
      <c r="ED293" s="31"/>
      <c r="EE293" s="31"/>
      <c r="EF293" s="31"/>
      <c r="EG293" s="31"/>
      <c r="EH293" s="31"/>
      <c r="EI293" s="31"/>
      <c r="EJ293" s="31"/>
      <c r="EK293" s="31"/>
      <c r="EL293" s="31"/>
      <c r="EM293" s="31"/>
      <c r="EN293" s="31"/>
      <c r="EO293" s="31"/>
      <c r="EP293" s="31"/>
      <c r="EQ293" s="31"/>
      <c r="ER293" s="31"/>
      <c r="ES293" s="31"/>
      <c r="ET293" s="31"/>
      <c r="EU293" s="31"/>
      <c r="EV293" s="31"/>
      <c r="EW293" s="31"/>
      <c r="EX293" s="31"/>
      <c r="EY293" s="31"/>
      <c r="EZ293" s="31"/>
      <c r="FA293" s="31"/>
      <c r="FB293" s="31"/>
      <c r="FC293" s="31"/>
      <c r="FD293" s="31"/>
      <c r="FE293" s="31"/>
      <c r="FF293" s="31"/>
      <c r="FG293" s="31"/>
      <c r="FH293" s="31"/>
      <c r="FI293" s="31"/>
      <c r="FJ293" s="31"/>
      <c r="FK293" s="31"/>
      <c r="FL293" s="31"/>
      <c r="FM293" s="31"/>
      <c r="FN293" s="31"/>
      <c r="FO293" s="31"/>
      <c r="FP293" s="31"/>
      <c r="FQ293" s="31"/>
      <c r="FR293" s="31"/>
      <c r="FS293" s="31"/>
      <c r="FT293" s="31"/>
      <c r="FU293" s="31"/>
      <c r="FV293" s="31"/>
      <c r="FW293" s="31"/>
      <c r="FX293" s="31"/>
      <c r="FY293" s="31"/>
      <c r="FZ293" s="31"/>
      <c r="GA293" s="31"/>
      <c r="GB293" s="31"/>
      <c r="GC293" s="31"/>
      <c r="GD293" s="31"/>
      <c r="GE293" s="31"/>
      <c r="GF293" s="31"/>
      <c r="GG293" s="31"/>
      <c r="GH293" s="31"/>
      <c r="GI293" s="31"/>
      <c r="GJ293" s="31"/>
      <c r="GK293" s="31"/>
      <c r="GL293" s="31"/>
      <c r="GM293" s="31"/>
      <c r="GN293" s="31"/>
      <c r="GO293" s="31"/>
      <c r="GP293" s="31"/>
      <c r="GQ293" s="31"/>
      <c r="GR293" s="31"/>
      <c r="GS293" s="31"/>
      <c r="GT293" s="31"/>
      <c r="GU293" s="31"/>
      <c r="GV293" s="31"/>
      <c r="GW293" s="31"/>
      <c r="GX293" s="31"/>
      <c r="GY293" s="31"/>
      <c r="GZ293" s="31"/>
      <c r="HA293" s="31"/>
      <c r="HB293" s="31"/>
      <c r="HC293" s="31"/>
      <c r="HD293" s="31"/>
      <c r="HE293" s="31"/>
      <c r="HF293" s="31"/>
      <c r="HG293" s="31"/>
      <c r="HH293" s="31"/>
      <c r="HI293" s="31"/>
      <c r="HJ293" s="31"/>
      <c r="HK293" s="31"/>
      <c r="HL293" s="31"/>
      <c r="HM293" s="31"/>
      <c r="HN293" s="31"/>
      <c r="HO293" s="31"/>
      <c r="HP293" s="31"/>
      <c r="HQ293" s="31"/>
      <c r="HR293" s="31"/>
      <c r="HS293" s="31"/>
      <c r="HT293" s="31"/>
      <c r="HU293" s="31"/>
      <c r="HV293" s="31"/>
      <c r="HW293" s="31"/>
      <c r="HX293" s="31"/>
      <c r="HY293" s="31"/>
      <c r="HZ293" s="31"/>
      <c r="IA293" s="31"/>
      <c r="IB293" s="31"/>
      <c r="IC293" s="31"/>
      <c r="ID293" s="31"/>
      <c r="IE293" s="31"/>
      <c r="IF293" s="31"/>
      <c r="IG293" s="31"/>
      <c r="IH293" s="31"/>
      <c r="II293" s="31"/>
      <c r="IJ293" s="31"/>
      <c r="IK293" s="31"/>
      <c r="IL293" s="31"/>
      <c r="IM293" s="31"/>
      <c r="IN293" s="31"/>
      <c r="IO293" s="31"/>
      <c r="IP293" s="31"/>
      <c r="IQ293" s="31"/>
      <c r="IR293" s="31"/>
      <c r="IS293" s="42"/>
      <c r="IT293" s="42"/>
      <c r="IU293" s="42"/>
    </row>
    <row r="294" spans="1:255" ht="13.5" customHeight="1" x14ac:dyDescent="0.2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c r="BZ294" s="31"/>
      <c r="CA294" s="31"/>
      <c r="CB294" s="31"/>
      <c r="CC294" s="31"/>
      <c r="CD294" s="31"/>
      <c r="CE294" s="31"/>
      <c r="CF294" s="31"/>
      <c r="CG294" s="31"/>
      <c r="CH294" s="31"/>
      <c r="CI294" s="31"/>
      <c r="CJ294" s="31"/>
      <c r="CK294" s="31"/>
      <c r="CL294" s="31"/>
      <c r="CM294" s="31"/>
      <c r="CN294" s="31"/>
      <c r="CO294" s="31"/>
      <c r="CP294" s="31"/>
      <c r="CQ294" s="31"/>
      <c r="CR294" s="31"/>
      <c r="CS294" s="31"/>
      <c r="CT294" s="31"/>
      <c r="CU294" s="31"/>
      <c r="CV294" s="31"/>
      <c r="CW294" s="31"/>
      <c r="CX294" s="31"/>
      <c r="CY294" s="31"/>
      <c r="CZ294" s="31"/>
      <c r="DA294" s="31"/>
      <c r="DB294" s="31"/>
      <c r="DC294" s="31"/>
      <c r="DD294" s="31"/>
      <c r="DE294" s="31"/>
      <c r="DF294" s="31"/>
      <c r="DG294" s="31"/>
      <c r="DH294" s="31"/>
      <c r="DI294" s="31"/>
      <c r="DJ294" s="31"/>
      <c r="DK294" s="31"/>
      <c r="DL294" s="31"/>
      <c r="DM294" s="31"/>
      <c r="DN294" s="31"/>
      <c r="DO294" s="31"/>
      <c r="DP294" s="31"/>
      <c r="DQ294" s="31"/>
      <c r="DR294" s="31"/>
      <c r="DS294" s="31"/>
      <c r="DT294" s="31"/>
      <c r="DU294" s="31"/>
      <c r="DV294" s="31"/>
      <c r="DW294" s="31"/>
      <c r="DX294" s="31"/>
      <c r="DY294" s="31"/>
      <c r="DZ294" s="31"/>
      <c r="EA294" s="31"/>
      <c r="EB294" s="31"/>
      <c r="EC294" s="31"/>
      <c r="ED294" s="31"/>
      <c r="EE294" s="31"/>
      <c r="EF294" s="31"/>
      <c r="EG294" s="31"/>
      <c r="EH294" s="31"/>
      <c r="EI294" s="31"/>
      <c r="EJ294" s="31"/>
      <c r="EK294" s="31"/>
      <c r="EL294" s="31"/>
      <c r="EM294" s="31"/>
      <c r="EN294" s="31"/>
      <c r="EO294" s="31"/>
      <c r="EP294" s="31"/>
      <c r="EQ294" s="31"/>
      <c r="ER294" s="31"/>
      <c r="ES294" s="31"/>
      <c r="ET294" s="31"/>
      <c r="EU294" s="31"/>
      <c r="EV294" s="31"/>
      <c r="EW294" s="31"/>
      <c r="EX294" s="31"/>
      <c r="EY294" s="31"/>
      <c r="EZ294" s="31"/>
      <c r="FA294" s="31"/>
      <c r="FB294" s="31"/>
      <c r="FC294" s="31"/>
      <c r="FD294" s="31"/>
      <c r="FE294" s="31"/>
      <c r="FF294" s="31"/>
      <c r="FG294" s="31"/>
      <c r="FH294" s="31"/>
      <c r="FI294" s="31"/>
      <c r="FJ294" s="31"/>
      <c r="FK294" s="31"/>
      <c r="FL294" s="31"/>
      <c r="FM294" s="31"/>
      <c r="FN294" s="31"/>
      <c r="FO294" s="31"/>
      <c r="FP294" s="31"/>
      <c r="FQ294" s="31"/>
      <c r="FR294" s="31"/>
      <c r="FS294" s="31"/>
      <c r="FT294" s="31"/>
      <c r="FU294" s="31"/>
      <c r="FV294" s="31"/>
      <c r="FW294" s="31"/>
      <c r="FX294" s="31"/>
      <c r="FY294" s="31"/>
      <c r="FZ294" s="31"/>
      <c r="GA294" s="31"/>
      <c r="GB294" s="31"/>
      <c r="GC294" s="31"/>
      <c r="GD294" s="31"/>
      <c r="GE294" s="31"/>
      <c r="GF294" s="31"/>
      <c r="GG294" s="31"/>
      <c r="GH294" s="31"/>
      <c r="GI294" s="31"/>
      <c r="GJ294" s="31"/>
      <c r="GK294" s="31"/>
      <c r="GL294" s="31"/>
      <c r="GM294" s="31"/>
      <c r="GN294" s="31"/>
      <c r="GO294" s="31"/>
      <c r="GP294" s="31"/>
      <c r="GQ294" s="31"/>
      <c r="GR294" s="31"/>
      <c r="GS294" s="31"/>
      <c r="GT294" s="31"/>
      <c r="GU294" s="31"/>
      <c r="GV294" s="31"/>
      <c r="GW294" s="31"/>
      <c r="GX294" s="31"/>
      <c r="GY294" s="31"/>
      <c r="GZ294" s="31"/>
      <c r="HA294" s="31"/>
      <c r="HB294" s="31"/>
      <c r="HC294" s="31"/>
      <c r="HD294" s="31"/>
      <c r="HE294" s="31"/>
      <c r="HF294" s="31"/>
      <c r="HG294" s="31"/>
      <c r="HH294" s="31"/>
      <c r="HI294" s="31"/>
      <c r="HJ294" s="31"/>
      <c r="HK294" s="31"/>
      <c r="HL294" s="31"/>
      <c r="HM294" s="31"/>
      <c r="HN294" s="31"/>
      <c r="HO294" s="31"/>
      <c r="HP294" s="31"/>
      <c r="HQ294" s="31"/>
      <c r="HR294" s="31"/>
      <c r="HS294" s="31"/>
      <c r="HT294" s="31"/>
      <c r="HU294" s="31"/>
      <c r="HV294" s="31"/>
      <c r="HW294" s="31"/>
      <c r="HX294" s="31"/>
      <c r="HY294" s="31"/>
      <c r="HZ294" s="31"/>
      <c r="IA294" s="31"/>
      <c r="IB294" s="31"/>
      <c r="IC294" s="31"/>
      <c r="ID294" s="31"/>
      <c r="IE294" s="31"/>
      <c r="IF294" s="31"/>
      <c r="IG294" s="31"/>
      <c r="IH294" s="31"/>
      <c r="II294" s="31"/>
      <c r="IJ294" s="31"/>
      <c r="IK294" s="31"/>
      <c r="IL294" s="31"/>
      <c r="IM294" s="31"/>
      <c r="IN294" s="31"/>
      <c r="IO294" s="31"/>
      <c r="IP294" s="31"/>
      <c r="IQ294" s="31"/>
      <c r="IR294" s="31"/>
      <c r="IS294" s="42"/>
      <c r="IT294" s="42"/>
      <c r="IU294" s="42"/>
    </row>
    <row r="295" spans="1:255" ht="13.5" customHeight="1" x14ac:dyDescent="0.2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1"/>
      <c r="BG295" s="31"/>
      <c r="BH295" s="31"/>
      <c r="BI295" s="31"/>
      <c r="BJ295" s="31"/>
      <c r="BK295" s="31"/>
      <c r="BL295" s="31"/>
      <c r="BM295" s="31"/>
      <c r="BN295" s="31"/>
      <c r="BO295" s="31"/>
      <c r="BP295" s="31"/>
      <c r="BQ295" s="31"/>
      <c r="BR295" s="31"/>
      <c r="BS295" s="31"/>
      <c r="BT295" s="31"/>
      <c r="BU295" s="31"/>
      <c r="BV295" s="31"/>
      <c r="BW295" s="31"/>
      <c r="BX295" s="31"/>
      <c r="BY295" s="31"/>
      <c r="BZ295" s="31"/>
      <c r="CA295" s="31"/>
      <c r="CB295" s="31"/>
      <c r="CC295" s="31"/>
      <c r="CD295" s="31"/>
      <c r="CE295" s="31"/>
      <c r="CF295" s="31"/>
      <c r="CG295" s="31"/>
      <c r="CH295" s="31"/>
      <c r="CI295" s="31"/>
      <c r="CJ295" s="31"/>
      <c r="CK295" s="31"/>
      <c r="CL295" s="31"/>
      <c r="CM295" s="31"/>
      <c r="CN295" s="31"/>
      <c r="CO295" s="31"/>
      <c r="CP295" s="31"/>
      <c r="CQ295" s="31"/>
      <c r="CR295" s="31"/>
      <c r="CS295" s="31"/>
      <c r="CT295" s="31"/>
      <c r="CU295" s="31"/>
      <c r="CV295" s="31"/>
      <c r="CW295" s="31"/>
      <c r="CX295" s="31"/>
      <c r="CY295" s="31"/>
      <c r="CZ295" s="31"/>
      <c r="DA295" s="31"/>
      <c r="DB295" s="31"/>
      <c r="DC295" s="31"/>
      <c r="DD295" s="31"/>
      <c r="DE295" s="31"/>
      <c r="DF295" s="31"/>
      <c r="DG295" s="31"/>
      <c r="DH295" s="31"/>
      <c r="DI295" s="31"/>
      <c r="DJ295" s="31"/>
      <c r="DK295" s="31"/>
      <c r="DL295" s="31"/>
      <c r="DM295" s="31"/>
      <c r="DN295" s="31"/>
      <c r="DO295" s="31"/>
      <c r="DP295" s="31"/>
      <c r="DQ295" s="31"/>
      <c r="DR295" s="31"/>
      <c r="DS295" s="31"/>
      <c r="DT295" s="31"/>
      <c r="DU295" s="31"/>
      <c r="DV295" s="31"/>
      <c r="DW295" s="31"/>
      <c r="DX295" s="31"/>
      <c r="DY295" s="31"/>
      <c r="DZ295" s="31"/>
      <c r="EA295" s="31"/>
      <c r="EB295" s="31"/>
      <c r="EC295" s="31"/>
      <c r="ED295" s="31"/>
      <c r="EE295" s="31"/>
      <c r="EF295" s="31"/>
      <c r="EG295" s="31"/>
      <c r="EH295" s="31"/>
      <c r="EI295" s="31"/>
      <c r="EJ295" s="31"/>
      <c r="EK295" s="31"/>
      <c r="EL295" s="31"/>
      <c r="EM295" s="31"/>
      <c r="EN295" s="31"/>
      <c r="EO295" s="31"/>
      <c r="EP295" s="31"/>
      <c r="EQ295" s="31"/>
      <c r="ER295" s="31"/>
      <c r="ES295" s="31"/>
      <c r="ET295" s="31"/>
      <c r="EU295" s="31"/>
      <c r="EV295" s="31"/>
      <c r="EW295" s="31"/>
      <c r="EX295" s="31"/>
      <c r="EY295" s="31"/>
      <c r="EZ295" s="31"/>
      <c r="FA295" s="31"/>
      <c r="FB295" s="31"/>
      <c r="FC295" s="31"/>
      <c r="FD295" s="31"/>
      <c r="FE295" s="31"/>
      <c r="FF295" s="31"/>
      <c r="FG295" s="31"/>
      <c r="FH295" s="31"/>
      <c r="FI295" s="31"/>
      <c r="FJ295" s="31"/>
      <c r="FK295" s="31"/>
      <c r="FL295" s="31"/>
      <c r="FM295" s="31"/>
      <c r="FN295" s="31"/>
      <c r="FO295" s="31"/>
      <c r="FP295" s="31"/>
      <c r="FQ295" s="31"/>
      <c r="FR295" s="31"/>
      <c r="FS295" s="31"/>
      <c r="FT295" s="31"/>
      <c r="FU295" s="31"/>
      <c r="FV295" s="31"/>
      <c r="FW295" s="31"/>
      <c r="FX295" s="31"/>
      <c r="FY295" s="31"/>
      <c r="FZ295" s="31"/>
      <c r="GA295" s="31"/>
      <c r="GB295" s="31"/>
      <c r="GC295" s="31"/>
      <c r="GD295" s="31"/>
      <c r="GE295" s="31"/>
      <c r="GF295" s="31"/>
      <c r="GG295" s="31"/>
      <c r="GH295" s="31"/>
      <c r="GI295" s="31"/>
      <c r="GJ295" s="31"/>
      <c r="GK295" s="31"/>
      <c r="GL295" s="31"/>
      <c r="GM295" s="31"/>
      <c r="GN295" s="31"/>
      <c r="GO295" s="31"/>
      <c r="GP295" s="31"/>
      <c r="GQ295" s="31"/>
      <c r="GR295" s="31"/>
      <c r="GS295" s="31"/>
      <c r="GT295" s="31"/>
      <c r="GU295" s="31"/>
      <c r="GV295" s="31"/>
      <c r="GW295" s="31"/>
      <c r="GX295" s="31"/>
      <c r="GY295" s="31"/>
      <c r="GZ295" s="31"/>
      <c r="HA295" s="31"/>
      <c r="HB295" s="31"/>
      <c r="HC295" s="31"/>
      <c r="HD295" s="31"/>
      <c r="HE295" s="31"/>
      <c r="HF295" s="31"/>
      <c r="HG295" s="31"/>
      <c r="HH295" s="31"/>
      <c r="HI295" s="31"/>
      <c r="HJ295" s="31"/>
      <c r="HK295" s="31"/>
      <c r="HL295" s="31"/>
      <c r="HM295" s="31"/>
      <c r="HN295" s="31"/>
      <c r="HO295" s="31"/>
      <c r="HP295" s="31"/>
      <c r="HQ295" s="31"/>
      <c r="HR295" s="31"/>
      <c r="HS295" s="31"/>
      <c r="HT295" s="31"/>
      <c r="HU295" s="31"/>
      <c r="HV295" s="31"/>
      <c r="HW295" s="31"/>
      <c r="HX295" s="31"/>
      <c r="HY295" s="31"/>
      <c r="HZ295" s="31"/>
      <c r="IA295" s="31"/>
      <c r="IB295" s="31"/>
      <c r="IC295" s="31"/>
      <c r="ID295" s="31"/>
      <c r="IE295" s="31"/>
      <c r="IF295" s="31"/>
      <c r="IG295" s="31"/>
      <c r="IH295" s="31"/>
      <c r="II295" s="31"/>
      <c r="IJ295" s="31"/>
      <c r="IK295" s="31"/>
      <c r="IL295" s="31"/>
      <c r="IM295" s="31"/>
      <c r="IN295" s="31"/>
      <c r="IO295" s="31"/>
      <c r="IP295" s="31"/>
      <c r="IQ295" s="31"/>
      <c r="IR295" s="31"/>
      <c r="IS295" s="42"/>
      <c r="IT295" s="42"/>
      <c r="IU295" s="42"/>
    </row>
    <row r="296" spans="1:255" ht="13.5" customHeight="1" x14ac:dyDescent="0.2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c r="CH296" s="31"/>
      <c r="CI296" s="31"/>
      <c r="CJ296" s="31"/>
      <c r="CK296" s="31"/>
      <c r="CL296" s="31"/>
      <c r="CM296" s="31"/>
      <c r="CN296" s="31"/>
      <c r="CO296" s="31"/>
      <c r="CP296" s="31"/>
      <c r="CQ296" s="31"/>
      <c r="CR296" s="31"/>
      <c r="CS296" s="31"/>
      <c r="CT296" s="31"/>
      <c r="CU296" s="31"/>
      <c r="CV296" s="31"/>
      <c r="CW296" s="31"/>
      <c r="CX296" s="31"/>
      <c r="CY296" s="31"/>
      <c r="CZ296" s="31"/>
      <c r="DA296" s="31"/>
      <c r="DB296" s="31"/>
      <c r="DC296" s="31"/>
      <c r="DD296" s="31"/>
      <c r="DE296" s="31"/>
      <c r="DF296" s="31"/>
      <c r="DG296" s="31"/>
      <c r="DH296" s="31"/>
      <c r="DI296" s="31"/>
      <c r="DJ296" s="31"/>
      <c r="DK296" s="31"/>
      <c r="DL296" s="31"/>
      <c r="DM296" s="31"/>
      <c r="DN296" s="31"/>
      <c r="DO296" s="31"/>
      <c r="DP296" s="31"/>
      <c r="DQ296" s="31"/>
      <c r="DR296" s="31"/>
      <c r="DS296" s="31"/>
      <c r="DT296" s="31"/>
      <c r="DU296" s="31"/>
      <c r="DV296" s="31"/>
      <c r="DW296" s="31"/>
      <c r="DX296" s="31"/>
      <c r="DY296" s="31"/>
      <c r="DZ296" s="31"/>
      <c r="EA296" s="31"/>
      <c r="EB296" s="31"/>
      <c r="EC296" s="31"/>
      <c r="ED296" s="31"/>
      <c r="EE296" s="31"/>
      <c r="EF296" s="31"/>
      <c r="EG296" s="31"/>
      <c r="EH296" s="31"/>
      <c r="EI296" s="31"/>
      <c r="EJ296" s="31"/>
      <c r="EK296" s="31"/>
      <c r="EL296" s="31"/>
      <c r="EM296" s="31"/>
      <c r="EN296" s="31"/>
      <c r="EO296" s="31"/>
      <c r="EP296" s="31"/>
      <c r="EQ296" s="31"/>
      <c r="ER296" s="31"/>
      <c r="ES296" s="31"/>
      <c r="ET296" s="31"/>
      <c r="EU296" s="31"/>
      <c r="EV296" s="31"/>
      <c r="EW296" s="31"/>
      <c r="EX296" s="31"/>
      <c r="EY296" s="31"/>
      <c r="EZ296" s="31"/>
      <c r="FA296" s="31"/>
      <c r="FB296" s="31"/>
      <c r="FC296" s="31"/>
      <c r="FD296" s="31"/>
      <c r="FE296" s="31"/>
      <c r="FF296" s="31"/>
      <c r="FG296" s="31"/>
      <c r="FH296" s="31"/>
      <c r="FI296" s="31"/>
      <c r="FJ296" s="31"/>
      <c r="FK296" s="31"/>
      <c r="FL296" s="31"/>
      <c r="FM296" s="31"/>
      <c r="FN296" s="31"/>
      <c r="FO296" s="31"/>
      <c r="FP296" s="31"/>
      <c r="FQ296" s="31"/>
      <c r="FR296" s="31"/>
      <c r="FS296" s="31"/>
      <c r="FT296" s="31"/>
      <c r="FU296" s="31"/>
      <c r="FV296" s="31"/>
      <c r="FW296" s="31"/>
      <c r="FX296" s="31"/>
      <c r="FY296" s="31"/>
      <c r="FZ296" s="31"/>
      <c r="GA296" s="31"/>
      <c r="GB296" s="31"/>
      <c r="GC296" s="31"/>
      <c r="GD296" s="31"/>
      <c r="GE296" s="31"/>
      <c r="GF296" s="31"/>
      <c r="GG296" s="31"/>
      <c r="GH296" s="31"/>
      <c r="GI296" s="31"/>
      <c r="GJ296" s="31"/>
      <c r="GK296" s="31"/>
      <c r="GL296" s="31"/>
      <c r="GM296" s="31"/>
      <c r="GN296" s="31"/>
      <c r="GO296" s="31"/>
      <c r="GP296" s="31"/>
      <c r="GQ296" s="31"/>
      <c r="GR296" s="31"/>
      <c r="GS296" s="31"/>
      <c r="GT296" s="31"/>
      <c r="GU296" s="31"/>
      <c r="GV296" s="31"/>
      <c r="GW296" s="31"/>
      <c r="GX296" s="31"/>
      <c r="GY296" s="31"/>
      <c r="GZ296" s="31"/>
      <c r="HA296" s="31"/>
      <c r="HB296" s="31"/>
      <c r="HC296" s="31"/>
      <c r="HD296" s="31"/>
      <c r="HE296" s="31"/>
      <c r="HF296" s="31"/>
      <c r="HG296" s="31"/>
      <c r="HH296" s="31"/>
      <c r="HI296" s="31"/>
      <c r="HJ296" s="31"/>
      <c r="HK296" s="31"/>
      <c r="HL296" s="31"/>
      <c r="HM296" s="31"/>
      <c r="HN296" s="31"/>
      <c r="HO296" s="31"/>
      <c r="HP296" s="31"/>
      <c r="HQ296" s="31"/>
      <c r="HR296" s="31"/>
      <c r="HS296" s="31"/>
      <c r="HT296" s="31"/>
      <c r="HU296" s="31"/>
      <c r="HV296" s="31"/>
      <c r="HW296" s="31"/>
      <c r="HX296" s="31"/>
      <c r="HY296" s="31"/>
      <c r="HZ296" s="31"/>
      <c r="IA296" s="31"/>
      <c r="IB296" s="31"/>
      <c r="IC296" s="31"/>
      <c r="ID296" s="31"/>
      <c r="IE296" s="31"/>
      <c r="IF296" s="31"/>
      <c r="IG296" s="31"/>
      <c r="IH296" s="31"/>
      <c r="II296" s="31"/>
      <c r="IJ296" s="31"/>
      <c r="IK296" s="31"/>
      <c r="IL296" s="31"/>
      <c r="IM296" s="31"/>
      <c r="IN296" s="31"/>
      <c r="IO296" s="31"/>
      <c r="IP296" s="31"/>
      <c r="IQ296" s="31"/>
      <c r="IR296" s="31"/>
      <c r="IS296" s="42"/>
      <c r="IT296" s="42"/>
      <c r="IU296" s="42"/>
    </row>
    <row r="297" spans="1:255" ht="13.5" customHeight="1" x14ac:dyDescent="0.2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c r="BG297" s="31"/>
      <c r="BH297" s="31"/>
      <c r="BI297" s="31"/>
      <c r="BJ297" s="31"/>
      <c r="BK297" s="31"/>
      <c r="BL297" s="31"/>
      <c r="BM297" s="31"/>
      <c r="BN297" s="31"/>
      <c r="BO297" s="31"/>
      <c r="BP297" s="31"/>
      <c r="BQ297" s="31"/>
      <c r="BR297" s="31"/>
      <c r="BS297" s="31"/>
      <c r="BT297" s="31"/>
      <c r="BU297" s="31"/>
      <c r="BV297" s="31"/>
      <c r="BW297" s="31"/>
      <c r="BX297" s="31"/>
      <c r="BY297" s="31"/>
      <c r="BZ297" s="31"/>
      <c r="CA297" s="31"/>
      <c r="CB297" s="31"/>
      <c r="CC297" s="31"/>
      <c r="CD297" s="31"/>
      <c r="CE297" s="31"/>
      <c r="CF297" s="31"/>
      <c r="CG297" s="31"/>
      <c r="CH297" s="31"/>
      <c r="CI297" s="31"/>
      <c r="CJ297" s="31"/>
      <c r="CK297" s="31"/>
      <c r="CL297" s="31"/>
      <c r="CM297" s="31"/>
      <c r="CN297" s="31"/>
      <c r="CO297" s="31"/>
      <c r="CP297" s="31"/>
      <c r="CQ297" s="31"/>
      <c r="CR297" s="31"/>
      <c r="CS297" s="31"/>
      <c r="CT297" s="31"/>
      <c r="CU297" s="31"/>
      <c r="CV297" s="31"/>
      <c r="CW297" s="31"/>
      <c r="CX297" s="31"/>
      <c r="CY297" s="31"/>
      <c r="CZ297" s="31"/>
      <c r="DA297" s="31"/>
      <c r="DB297" s="31"/>
      <c r="DC297" s="31"/>
      <c r="DD297" s="31"/>
      <c r="DE297" s="31"/>
      <c r="DF297" s="31"/>
      <c r="DG297" s="31"/>
      <c r="DH297" s="31"/>
      <c r="DI297" s="31"/>
      <c r="DJ297" s="31"/>
      <c r="DK297" s="31"/>
      <c r="DL297" s="31"/>
      <c r="DM297" s="31"/>
      <c r="DN297" s="31"/>
      <c r="DO297" s="31"/>
      <c r="DP297" s="31"/>
      <c r="DQ297" s="31"/>
      <c r="DR297" s="31"/>
      <c r="DS297" s="31"/>
      <c r="DT297" s="31"/>
      <c r="DU297" s="31"/>
      <c r="DV297" s="31"/>
      <c r="DW297" s="31"/>
      <c r="DX297" s="31"/>
      <c r="DY297" s="31"/>
      <c r="DZ297" s="31"/>
      <c r="EA297" s="31"/>
      <c r="EB297" s="31"/>
      <c r="EC297" s="31"/>
      <c r="ED297" s="31"/>
      <c r="EE297" s="31"/>
      <c r="EF297" s="31"/>
      <c r="EG297" s="31"/>
      <c r="EH297" s="31"/>
      <c r="EI297" s="31"/>
      <c r="EJ297" s="31"/>
      <c r="EK297" s="31"/>
      <c r="EL297" s="31"/>
      <c r="EM297" s="31"/>
      <c r="EN297" s="31"/>
      <c r="EO297" s="31"/>
      <c r="EP297" s="31"/>
      <c r="EQ297" s="31"/>
      <c r="ER297" s="31"/>
      <c r="ES297" s="31"/>
      <c r="ET297" s="31"/>
      <c r="EU297" s="31"/>
      <c r="EV297" s="31"/>
      <c r="EW297" s="31"/>
      <c r="EX297" s="31"/>
      <c r="EY297" s="31"/>
      <c r="EZ297" s="31"/>
      <c r="FA297" s="31"/>
      <c r="FB297" s="31"/>
      <c r="FC297" s="31"/>
      <c r="FD297" s="31"/>
      <c r="FE297" s="31"/>
      <c r="FF297" s="31"/>
      <c r="FG297" s="31"/>
      <c r="FH297" s="31"/>
      <c r="FI297" s="31"/>
      <c r="FJ297" s="31"/>
      <c r="FK297" s="31"/>
      <c r="FL297" s="31"/>
      <c r="FM297" s="31"/>
      <c r="FN297" s="31"/>
      <c r="FO297" s="31"/>
      <c r="FP297" s="31"/>
      <c r="FQ297" s="31"/>
      <c r="FR297" s="31"/>
      <c r="FS297" s="31"/>
      <c r="FT297" s="31"/>
      <c r="FU297" s="31"/>
      <c r="FV297" s="31"/>
      <c r="FW297" s="31"/>
      <c r="FX297" s="31"/>
      <c r="FY297" s="31"/>
      <c r="FZ297" s="31"/>
      <c r="GA297" s="31"/>
      <c r="GB297" s="31"/>
      <c r="GC297" s="31"/>
      <c r="GD297" s="31"/>
      <c r="GE297" s="31"/>
      <c r="GF297" s="31"/>
      <c r="GG297" s="31"/>
      <c r="GH297" s="31"/>
      <c r="GI297" s="31"/>
      <c r="GJ297" s="31"/>
      <c r="GK297" s="31"/>
      <c r="GL297" s="31"/>
      <c r="GM297" s="31"/>
      <c r="GN297" s="31"/>
      <c r="GO297" s="31"/>
      <c r="GP297" s="31"/>
      <c r="GQ297" s="31"/>
      <c r="GR297" s="31"/>
      <c r="GS297" s="31"/>
      <c r="GT297" s="31"/>
      <c r="GU297" s="31"/>
      <c r="GV297" s="31"/>
      <c r="GW297" s="31"/>
      <c r="GX297" s="31"/>
      <c r="GY297" s="31"/>
      <c r="GZ297" s="31"/>
      <c r="HA297" s="31"/>
      <c r="HB297" s="31"/>
      <c r="HC297" s="31"/>
      <c r="HD297" s="31"/>
      <c r="HE297" s="31"/>
      <c r="HF297" s="31"/>
      <c r="HG297" s="31"/>
      <c r="HH297" s="31"/>
      <c r="HI297" s="31"/>
      <c r="HJ297" s="31"/>
      <c r="HK297" s="31"/>
      <c r="HL297" s="31"/>
      <c r="HM297" s="31"/>
      <c r="HN297" s="31"/>
      <c r="HO297" s="31"/>
      <c r="HP297" s="31"/>
      <c r="HQ297" s="31"/>
      <c r="HR297" s="31"/>
      <c r="HS297" s="31"/>
      <c r="HT297" s="31"/>
      <c r="HU297" s="31"/>
      <c r="HV297" s="31"/>
      <c r="HW297" s="31"/>
      <c r="HX297" s="31"/>
      <c r="HY297" s="31"/>
      <c r="HZ297" s="31"/>
      <c r="IA297" s="31"/>
      <c r="IB297" s="31"/>
      <c r="IC297" s="31"/>
      <c r="ID297" s="31"/>
      <c r="IE297" s="31"/>
      <c r="IF297" s="31"/>
      <c r="IG297" s="31"/>
      <c r="IH297" s="31"/>
      <c r="II297" s="31"/>
      <c r="IJ297" s="31"/>
      <c r="IK297" s="31"/>
      <c r="IL297" s="31"/>
      <c r="IM297" s="31"/>
      <c r="IN297" s="31"/>
      <c r="IO297" s="31"/>
      <c r="IP297" s="31"/>
      <c r="IQ297" s="31"/>
      <c r="IR297" s="31"/>
      <c r="IS297" s="42"/>
      <c r="IT297" s="42"/>
      <c r="IU297" s="42"/>
    </row>
    <row r="298" spans="1:255" ht="13.5" customHeight="1" x14ac:dyDescent="0.2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c r="BG298" s="31"/>
      <c r="BH298" s="31"/>
      <c r="BI298" s="31"/>
      <c r="BJ298" s="31"/>
      <c r="BK298" s="31"/>
      <c r="BL298" s="31"/>
      <c r="BM298" s="31"/>
      <c r="BN298" s="31"/>
      <c r="BO298" s="31"/>
      <c r="BP298" s="31"/>
      <c r="BQ298" s="31"/>
      <c r="BR298" s="31"/>
      <c r="BS298" s="31"/>
      <c r="BT298" s="31"/>
      <c r="BU298" s="31"/>
      <c r="BV298" s="31"/>
      <c r="BW298" s="31"/>
      <c r="BX298" s="31"/>
      <c r="BY298" s="31"/>
      <c r="BZ298" s="31"/>
      <c r="CA298" s="31"/>
      <c r="CB298" s="31"/>
      <c r="CC298" s="31"/>
      <c r="CD298" s="31"/>
      <c r="CE298" s="31"/>
      <c r="CF298" s="31"/>
      <c r="CG298" s="31"/>
      <c r="CH298" s="31"/>
      <c r="CI298" s="31"/>
      <c r="CJ298" s="31"/>
      <c r="CK298" s="31"/>
      <c r="CL298" s="31"/>
      <c r="CM298" s="31"/>
      <c r="CN298" s="31"/>
      <c r="CO298" s="31"/>
      <c r="CP298" s="31"/>
      <c r="CQ298" s="31"/>
      <c r="CR298" s="31"/>
      <c r="CS298" s="31"/>
      <c r="CT298" s="31"/>
      <c r="CU298" s="31"/>
      <c r="CV298" s="31"/>
      <c r="CW298" s="31"/>
      <c r="CX298" s="31"/>
      <c r="CY298" s="31"/>
      <c r="CZ298" s="31"/>
      <c r="DA298" s="31"/>
      <c r="DB298" s="31"/>
      <c r="DC298" s="31"/>
      <c r="DD298" s="31"/>
      <c r="DE298" s="31"/>
      <c r="DF298" s="31"/>
      <c r="DG298" s="31"/>
      <c r="DH298" s="31"/>
      <c r="DI298" s="31"/>
      <c r="DJ298" s="31"/>
      <c r="DK298" s="31"/>
      <c r="DL298" s="31"/>
      <c r="DM298" s="31"/>
      <c r="DN298" s="31"/>
      <c r="DO298" s="31"/>
      <c r="DP298" s="31"/>
      <c r="DQ298" s="31"/>
      <c r="DR298" s="31"/>
      <c r="DS298" s="31"/>
      <c r="DT298" s="31"/>
      <c r="DU298" s="31"/>
      <c r="DV298" s="31"/>
      <c r="DW298" s="31"/>
      <c r="DX298" s="31"/>
      <c r="DY298" s="31"/>
      <c r="DZ298" s="31"/>
      <c r="EA298" s="31"/>
      <c r="EB298" s="31"/>
      <c r="EC298" s="31"/>
      <c r="ED298" s="31"/>
      <c r="EE298" s="31"/>
      <c r="EF298" s="31"/>
      <c r="EG298" s="31"/>
      <c r="EH298" s="31"/>
      <c r="EI298" s="31"/>
      <c r="EJ298" s="31"/>
      <c r="EK298" s="31"/>
      <c r="EL298" s="31"/>
      <c r="EM298" s="31"/>
      <c r="EN298" s="31"/>
      <c r="EO298" s="31"/>
      <c r="EP298" s="31"/>
      <c r="EQ298" s="31"/>
      <c r="ER298" s="31"/>
      <c r="ES298" s="31"/>
      <c r="ET298" s="31"/>
      <c r="EU298" s="31"/>
      <c r="EV298" s="31"/>
      <c r="EW298" s="31"/>
      <c r="EX298" s="31"/>
      <c r="EY298" s="31"/>
      <c r="EZ298" s="31"/>
      <c r="FA298" s="31"/>
      <c r="FB298" s="31"/>
      <c r="FC298" s="31"/>
      <c r="FD298" s="31"/>
      <c r="FE298" s="31"/>
      <c r="FF298" s="31"/>
      <c r="FG298" s="31"/>
      <c r="FH298" s="31"/>
      <c r="FI298" s="31"/>
      <c r="FJ298" s="31"/>
      <c r="FK298" s="31"/>
      <c r="FL298" s="31"/>
      <c r="FM298" s="31"/>
      <c r="FN298" s="31"/>
      <c r="FO298" s="31"/>
      <c r="FP298" s="31"/>
      <c r="FQ298" s="31"/>
      <c r="FR298" s="31"/>
      <c r="FS298" s="31"/>
      <c r="FT298" s="31"/>
      <c r="FU298" s="31"/>
      <c r="FV298" s="31"/>
      <c r="FW298" s="31"/>
      <c r="FX298" s="31"/>
      <c r="FY298" s="31"/>
      <c r="FZ298" s="31"/>
      <c r="GA298" s="31"/>
      <c r="GB298" s="31"/>
      <c r="GC298" s="31"/>
      <c r="GD298" s="31"/>
      <c r="GE298" s="31"/>
      <c r="GF298" s="31"/>
      <c r="GG298" s="31"/>
      <c r="GH298" s="31"/>
      <c r="GI298" s="31"/>
      <c r="GJ298" s="31"/>
      <c r="GK298" s="31"/>
      <c r="GL298" s="31"/>
      <c r="GM298" s="31"/>
      <c r="GN298" s="31"/>
      <c r="GO298" s="31"/>
      <c r="GP298" s="31"/>
      <c r="GQ298" s="31"/>
      <c r="GR298" s="31"/>
      <c r="GS298" s="31"/>
      <c r="GT298" s="31"/>
      <c r="GU298" s="31"/>
      <c r="GV298" s="31"/>
      <c r="GW298" s="31"/>
      <c r="GX298" s="31"/>
      <c r="GY298" s="31"/>
      <c r="GZ298" s="31"/>
      <c r="HA298" s="31"/>
      <c r="HB298" s="31"/>
      <c r="HC298" s="31"/>
      <c r="HD298" s="31"/>
      <c r="HE298" s="31"/>
      <c r="HF298" s="31"/>
      <c r="HG298" s="31"/>
      <c r="HH298" s="31"/>
      <c r="HI298" s="31"/>
      <c r="HJ298" s="31"/>
      <c r="HK298" s="31"/>
      <c r="HL298" s="31"/>
      <c r="HM298" s="31"/>
      <c r="HN298" s="31"/>
      <c r="HO298" s="31"/>
      <c r="HP298" s="31"/>
      <c r="HQ298" s="31"/>
      <c r="HR298" s="31"/>
      <c r="HS298" s="31"/>
      <c r="HT298" s="31"/>
      <c r="HU298" s="31"/>
      <c r="HV298" s="31"/>
      <c r="HW298" s="31"/>
      <c r="HX298" s="31"/>
      <c r="HY298" s="31"/>
      <c r="HZ298" s="31"/>
      <c r="IA298" s="31"/>
      <c r="IB298" s="31"/>
      <c r="IC298" s="31"/>
      <c r="ID298" s="31"/>
      <c r="IE298" s="31"/>
      <c r="IF298" s="31"/>
      <c r="IG298" s="31"/>
      <c r="IH298" s="31"/>
      <c r="II298" s="31"/>
      <c r="IJ298" s="31"/>
      <c r="IK298" s="31"/>
      <c r="IL298" s="31"/>
      <c r="IM298" s="31"/>
      <c r="IN298" s="31"/>
      <c r="IO298" s="31"/>
      <c r="IP298" s="31"/>
      <c r="IQ298" s="31"/>
      <c r="IR298" s="31"/>
      <c r="IS298" s="42"/>
      <c r="IT298" s="42"/>
      <c r="IU298" s="42"/>
    </row>
    <row r="299" spans="1:255" ht="13.5" customHeight="1" x14ac:dyDescent="0.2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c r="BG299" s="31"/>
      <c r="BH299" s="31"/>
      <c r="BI299" s="31"/>
      <c r="BJ299" s="31"/>
      <c r="BK299" s="31"/>
      <c r="BL299" s="31"/>
      <c r="BM299" s="31"/>
      <c r="BN299" s="31"/>
      <c r="BO299" s="31"/>
      <c r="BP299" s="31"/>
      <c r="BQ299" s="31"/>
      <c r="BR299" s="31"/>
      <c r="BS299" s="31"/>
      <c r="BT299" s="31"/>
      <c r="BU299" s="31"/>
      <c r="BV299" s="31"/>
      <c r="BW299" s="31"/>
      <c r="BX299" s="31"/>
      <c r="BY299" s="31"/>
      <c r="BZ299" s="31"/>
      <c r="CA299" s="31"/>
      <c r="CB299" s="31"/>
      <c r="CC299" s="31"/>
      <c r="CD299" s="31"/>
      <c r="CE299" s="31"/>
      <c r="CF299" s="31"/>
      <c r="CG299" s="31"/>
      <c r="CH299" s="31"/>
      <c r="CI299" s="31"/>
      <c r="CJ299" s="31"/>
      <c r="CK299" s="31"/>
      <c r="CL299" s="31"/>
      <c r="CM299" s="31"/>
      <c r="CN299" s="31"/>
      <c r="CO299" s="31"/>
      <c r="CP299" s="31"/>
      <c r="CQ299" s="31"/>
      <c r="CR299" s="31"/>
      <c r="CS299" s="31"/>
      <c r="CT299" s="31"/>
      <c r="CU299" s="31"/>
      <c r="CV299" s="31"/>
      <c r="CW299" s="31"/>
      <c r="CX299" s="31"/>
      <c r="CY299" s="31"/>
      <c r="CZ299" s="31"/>
      <c r="DA299" s="31"/>
      <c r="DB299" s="31"/>
      <c r="DC299" s="31"/>
      <c r="DD299" s="31"/>
      <c r="DE299" s="31"/>
      <c r="DF299" s="31"/>
      <c r="DG299" s="31"/>
      <c r="DH299" s="31"/>
      <c r="DI299" s="31"/>
      <c r="DJ299" s="31"/>
      <c r="DK299" s="31"/>
      <c r="DL299" s="31"/>
      <c r="DM299" s="31"/>
      <c r="DN299" s="31"/>
      <c r="DO299" s="31"/>
      <c r="DP299" s="31"/>
      <c r="DQ299" s="31"/>
      <c r="DR299" s="31"/>
      <c r="DS299" s="31"/>
      <c r="DT299" s="31"/>
      <c r="DU299" s="31"/>
      <c r="DV299" s="31"/>
      <c r="DW299" s="31"/>
      <c r="DX299" s="31"/>
      <c r="DY299" s="31"/>
      <c r="DZ299" s="31"/>
      <c r="EA299" s="31"/>
      <c r="EB299" s="31"/>
      <c r="EC299" s="31"/>
      <c r="ED299" s="31"/>
      <c r="EE299" s="31"/>
      <c r="EF299" s="31"/>
      <c r="EG299" s="31"/>
      <c r="EH299" s="31"/>
      <c r="EI299" s="31"/>
      <c r="EJ299" s="31"/>
      <c r="EK299" s="31"/>
      <c r="EL299" s="31"/>
      <c r="EM299" s="31"/>
      <c r="EN299" s="31"/>
      <c r="EO299" s="31"/>
      <c r="EP299" s="31"/>
      <c r="EQ299" s="31"/>
      <c r="ER299" s="31"/>
      <c r="ES299" s="31"/>
      <c r="ET299" s="31"/>
      <c r="EU299" s="31"/>
      <c r="EV299" s="31"/>
      <c r="EW299" s="31"/>
      <c r="EX299" s="31"/>
      <c r="EY299" s="31"/>
      <c r="EZ299" s="31"/>
      <c r="FA299" s="31"/>
      <c r="FB299" s="31"/>
      <c r="FC299" s="31"/>
      <c r="FD299" s="31"/>
      <c r="FE299" s="31"/>
      <c r="FF299" s="31"/>
      <c r="FG299" s="31"/>
      <c r="FH299" s="31"/>
      <c r="FI299" s="31"/>
      <c r="FJ299" s="31"/>
      <c r="FK299" s="31"/>
      <c r="FL299" s="31"/>
      <c r="FM299" s="31"/>
      <c r="FN299" s="31"/>
      <c r="FO299" s="31"/>
      <c r="FP299" s="31"/>
      <c r="FQ299" s="31"/>
      <c r="FR299" s="31"/>
      <c r="FS299" s="31"/>
      <c r="FT299" s="31"/>
      <c r="FU299" s="31"/>
      <c r="FV299" s="31"/>
      <c r="FW299" s="31"/>
      <c r="FX299" s="31"/>
      <c r="FY299" s="31"/>
      <c r="FZ299" s="31"/>
      <c r="GA299" s="31"/>
      <c r="GB299" s="31"/>
      <c r="GC299" s="31"/>
      <c r="GD299" s="31"/>
      <c r="GE299" s="31"/>
      <c r="GF299" s="31"/>
      <c r="GG299" s="31"/>
      <c r="GH299" s="31"/>
      <c r="GI299" s="31"/>
      <c r="GJ299" s="31"/>
      <c r="GK299" s="31"/>
      <c r="GL299" s="31"/>
      <c r="GM299" s="31"/>
      <c r="GN299" s="31"/>
      <c r="GO299" s="31"/>
      <c r="GP299" s="31"/>
      <c r="GQ299" s="31"/>
      <c r="GR299" s="31"/>
      <c r="GS299" s="31"/>
      <c r="GT299" s="31"/>
      <c r="GU299" s="31"/>
      <c r="GV299" s="31"/>
      <c r="GW299" s="31"/>
      <c r="GX299" s="31"/>
      <c r="GY299" s="31"/>
      <c r="GZ299" s="31"/>
      <c r="HA299" s="31"/>
      <c r="HB299" s="31"/>
      <c r="HC299" s="31"/>
      <c r="HD299" s="31"/>
      <c r="HE299" s="31"/>
      <c r="HF299" s="31"/>
      <c r="HG299" s="31"/>
      <c r="HH299" s="31"/>
      <c r="HI299" s="31"/>
      <c r="HJ299" s="31"/>
      <c r="HK299" s="31"/>
      <c r="HL299" s="31"/>
      <c r="HM299" s="31"/>
      <c r="HN299" s="31"/>
      <c r="HO299" s="31"/>
      <c r="HP299" s="31"/>
      <c r="HQ299" s="31"/>
      <c r="HR299" s="31"/>
      <c r="HS299" s="31"/>
      <c r="HT299" s="31"/>
      <c r="HU299" s="31"/>
      <c r="HV299" s="31"/>
      <c r="HW299" s="31"/>
      <c r="HX299" s="31"/>
      <c r="HY299" s="31"/>
      <c r="HZ299" s="31"/>
      <c r="IA299" s="31"/>
      <c r="IB299" s="31"/>
      <c r="IC299" s="31"/>
      <c r="ID299" s="31"/>
      <c r="IE299" s="31"/>
      <c r="IF299" s="31"/>
      <c r="IG299" s="31"/>
      <c r="IH299" s="31"/>
      <c r="II299" s="31"/>
      <c r="IJ299" s="31"/>
      <c r="IK299" s="31"/>
      <c r="IL299" s="31"/>
      <c r="IM299" s="31"/>
      <c r="IN299" s="31"/>
      <c r="IO299" s="31"/>
      <c r="IP299" s="31"/>
      <c r="IQ299" s="31"/>
      <c r="IR299" s="31"/>
      <c r="IS299" s="42"/>
      <c r="IT299" s="42"/>
      <c r="IU299" s="42"/>
    </row>
    <row r="300" spans="1:255" ht="13.5" customHeight="1" x14ac:dyDescent="0.2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c r="CH300" s="31"/>
      <c r="CI300" s="31"/>
      <c r="CJ300" s="31"/>
      <c r="CK300" s="31"/>
      <c r="CL300" s="31"/>
      <c r="CM300" s="31"/>
      <c r="CN300" s="31"/>
      <c r="CO300" s="31"/>
      <c r="CP300" s="31"/>
      <c r="CQ300" s="31"/>
      <c r="CR300" s="31"/>
      <c r="CS300" s="31"/>
      <c r="CT300" s="31"/>
      <c r="CU300" s="31"/>
      <c r="CV300" s="31"/>
      <c r="CW300" s="31"/>
      <c r="CX300" s="31"/>
      <c r="CY300" s="31"/>
      <c r="CZ300" s="31"/>
      <c r="DA300" s="31"/>
      <c r="DB300" s="31"/>
      <c r="DC300" s="31"/>
      <c r="DD300" s="31"/>
      <c r="DE300" s="31"/>
      <c r="DF300" s="31"/>
      <c r="DG300" s="31"/>
      <c r="DH300" s="31"/>
      <c r="DI300" s="31"/>
      <c r="DJ300" s="31"/>
      <c r="DK300" s="31"/>
      <c r="DL300" s="31"/>
      <c r="DM300" s="31"/>
      <c r="DN300" s="31"/>
      <c r="DO300" s="31"/>
      <c r="DP300" s="31"/>
      <c r="DQ300" s="31"/>
      <c r="DR300" s="31"/>
      <c r="DS300" s="31"/>
      <c r="DT300" s="31"/>
      <c r="DU300" s="31"/>
      <c r="DV300" s="31"/>
      <c r="DW300" s="31"/>
      <c r="DX300" s="31"/>
      <c r="DY300" s="31"/>
      <c r="DZ300" s="31"/>
      <c r="EA300" s="31"/>
      <c r="EB300" s="31"/>
      <c r="EC300" s="31"/>
      <c r="ED300" s="31"/>
      <c r="EE300" s="31"/>
      <c r="EF300" s="31"/>
      <c r="EG300" s="31"/>
      <c r="EH300" s="31"/>
      <c r="EI300" s="31"/>
      <c r="EJ300" s="31"/>
      <c r="EK300" s="31"/>
      <c r="EL300" s="31"/>
      <c r="EM300" s="31"/>
      <c r="EN300" s="31"/>
      <c r="EO300" s="31"/>
      <c r="EP300" s="31"/>
      <c r="EQ300" s="31"/>
      <c r="ER300" s="31"/>
      <c r="ES300" s="31"/>
      <c r="ET300" s="31"/>
      <c r="EU300" s="31"/>
      <c r="EV300" s="31"/>
      <c r="EW300" s="31"/>
      <c r="EX300" s="31"/>
      <c r="EY300" s="31"/>
      <c r="EZ300" s="31"/>
      <c r="FA300" s="31"/>
      <c r="FB300" s="31"/>
      <c r="FC300" s="31"/>
      <c r="FD300" s="31"/>
      <c r="FE300" s="31"/>
      <c r="FF300" s="31"/>
      <c r="FG300" s="31"/>
      <c r="FH300" s="31"/>
      <c r="FI300" s="31"/>
      <c r="FJ300" s="31"/>
      <c r="FK300" s="31"/>
      <c r="FL300" s="31"/>
      <c r="FM300" s="31"/>
      <c r="FN300" s="31"/>
      <c r="FO300" s="31"/>
      <c r="FP300" s="31"/>
      <c r="FQ300" s="31"/>
      <c r="FR300" s="31"/>
      <c r="FS300" s="31"/>
      <c r="FT300" s="31"/>
      <c r="FU300" s="31"/>
      <c r="FV300" s="31"/>
      <c r="FW300" s="31"/>
      <c r="FX300" s="31"/>
      <c r="FY300" s="31"/>
      <c r="FZ300" s="31"/>
      <c r="GA300" s="31"/>
      <c r="GB300" s="31"/>
      <c r="GC300" s="31"/>
      <c r="GD300" s="31"/>
      <c r="GE300" s="31"/>
      <c r="GF300" s="31"/>
      <c r="GG300" s="31"/>
      <c r="GH300" s="31"/>
      <c r="GI300" s="31"/>
      <c r="GJ300" s="31"/>
      <c r="GK300" s="31"/>
      <c r="GL300" s="31"/>
      <c r="GM300" s="31"/>
      <c r="GN300" s="31"/>
      <c r="GO300" s="31"/>
      <c r="GP300" s="31"/>
      <c r="GQ300" s="31"/>
      <c r="GR300" s="31"/>
      <c r="GS300" s="31"/>
      <c r="GT300" s="31"/>
      <c r="GU300" s="31"/>
      <c r="GV300" s="31"/>
      <c r="GW300" s="31"/>
      <c r="GX300" s="31"/>
      <c r="GY300" s="31"/>
      <c r="GZ300" s="31"/>
      <c r="HA300" s="31"/>
      <c r="HB300" s="31"/>
      <c r="HC300" s="31"/>
      <c r="HD300" s="31"/>
      <c r="HE300" s="31"/>
      <c r="HF300" s="31"/>
      <c r="HG300" s="31"/>
      <c r="HH300" s="31"/>
      <c r="HI300" s="31"/>
      <c r="HJ300" s="31"/>
      <c r="HK300" s="31"/>
      <c r="HL300" s="31"/>
      <c r="HM300" s="31"/>
      <c r="HN300" s="31"/>
      <c r="HO300" s="31"/>
      <c r="HP300" s="31"/>
      <c r="HQ300" s="31"/>
      <c r="HR300" s="31"/>
      <c r="HS300" s="31"/>
      <c r="HT300" s="31"/>
      <c r="HU300" s="31"/>
      <c r="HV300" s="31"/>
      <c r="HW300" s="31"/>
      <c r="HX300" s="31"/>
      <c r="HY300" s="31"/>
      <c r="HZ300" s="31"/>
      <c r="IA300" s="31"/>
      <c r="IB300" s="31"/>
      <c r="IC300" s="31"/>
      <c r="ID300" s="31"/>
      <c r="IE300" s="31"/>
      <c r="IF300" s="31"/>
      <c r="IG300" s="31"/>
      <c r="IH300" s="31"/>
      <c r="II300" s="31"/>
      <c r="IJ300" s="31"/>
      <c r="IK300" s="31"/>
      <c r="IL300" s="31"/>
      <c r="IM300" s="31"/>
      <c r="IN300" s="31"/>
      <c r="IO300" s="31"/>
      <c r="IP300" s="31"/>
      <c r="IQ300" s="31"/>
      <c r="IR300" s="31"/>
      <c r="IS300" s="42"/>
      <c r="IT300" s="42"/>
      <c r="IU300" s="42"/>
    </row>
    <row r="301" spans="1:255" ht="13.5" customHeight="1" x14ac:dyDescent="0.2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c r="CO301" s="31"/>
      <c r="CP301" s="31"/>
      <c r="CQ301" s="31"/>
      <c r="CR301" s="31"/>
      <c r="CS301" s="31"/>
      <c r="CT301" s="31"/>
      <c r="CU301" s="31"/>
      <c r="CV301" s="31"/>
      <c r="CW301" s="31"/>
      <c r="CX301" s="31"/>
      <c r="CY301" s="31"/>
      <c r="CZ301" s="31"/>
      <c r="DA301" s="31"/>
      <c r="DB301" s="31"/>
      <c r="DC301" s="31"/>
      <c r="DD301" s="31"/>
      <c r="DE301" s="31"/>
      <c r="DF301" s="31"/>
      <c r="DG301" s="31"/>
      <c r="DH301" s="31"/>
      <c r="DI301" s="31"/>
      <c r="DJ301" s="31"/>
      <c r="DK301" s="31"/>
      <c r="DL301" s="31"/>
      <c r="DM301" s="31"/>
      <c r="DN301" s="31"/>
      <c r="DO301" s="31"/>
      <c r="DP301" s="31"/>
      <c r="DQ301" s="31"/>
      <c r="DR301" s="31"/>
      <c r="DS301" s="31"/>
      <c r="DT301" s="31"/>
      <c r="DU301" s="31"/>
      <c r="DV301" s="31"/>
      <c r="DW301" s="31"/>
      <c r="DX301" s="31"/>
      <c r="DY301" s="31"/>
      <c r="DZ301" s="31"/>
      <c r="EA301" s="31"/>
      <c r="EB301" s="31"/>
      <c r="EC301" s="31"/>
      <c r="ED301" s="31"/>
      <c r="EE301" s="31"/>
      <c r="EF301" s="31"/>
      <c r="EG301" s="31"/>
      <c r="EH301" s="31"/>
      <c r="EI301" s="31"/>
      <c r="EJ301" s="31"/>
      <c r="EK301" s="31"/>
      <c r="EL301" s="31"/>
      <c r="EM301" s="31"/>
      <c r="EN301" s="31"/>
      <c r="EO301" s="31"/>
      <c r="EP301" s="31"/>
      <c r="EQ301" s="31"/>
      <c r="ER301" s="31"/>
      <c r="ES301" s="31"/>
      <c r="ET301" s="31"/>
      <c r="EU301" s="31"/>
      <c r="EV301" s="31"/>
      <c r="EW301" s="31"/>
      <c r="EX301" s="31"/>
      <c r="EY301" s="31"/>
      <c r="EZ301" s="31"/>
      <c r="FA301" s="31"/>
      <c r="FB301" s="31"/>
      <c r="FC301" s="31"/>
      <c r="FD301" s="31"/>
      <c r="FE301" s="31"/>
      <c r="FF301" s="31"/>
      <c r="FG301" s="31"/>
      <c r="FH301" s="31"/>
      <c r="FI301" s="31"/>
      <c r="FJ301" s="31"/>
      <c r="FK301" s="31"/>
      <c r="FL301" s="31"/>
      <c r="FM301" s="31"/>
      <c r="FN301" s="31"/>
      <c r="FO301" s="31"/>
      <c r="FP301" s="31"/>
      <c r="FQ301" s="31"/>
      <c r="FR301" s="31"/>
      <c r="FS301" s="31"/>
      <c r="FT301" s="31"/>
      <c r="FU301" s="31"/>
      <c r="FV301" s="31"/>
      <c r="FW301" s="31"/>
      <c r="FX301" s="31"/>
      <c r="FY301" s="31"/>
      <c r="FZ301" s="31"/>
      <c r="GA301" s="31"/>
      <c r="GB301" s="31"/>
      <c r="GC301" s="31"/>
      <c r="GD301" s="31"/>
      <c r="GE301" s="31"/>
      <c r="GF301" s="31"/>
      <c r="GG301" s="31"/>
      <c r="GH301" s="31"/>
      <c r="GI301" s="31"/>
      <c r="GJ301" s="31"/>
      <c r="GK301" s="31"/>
      <c r="GL301" s="31"/>
      <c r="GM301" s="31"/>
      <c r="GN301" s="31"/>
      <c r="GO301" s="31"/>
      <c r="GP301" s="31"/>
      <c r="GQ301" s="31"/>
      <c r="GR301" s="31"/>
      <c r="GS301" s="31"/>
      <c r="GT301" s="31"/>
      <c r="GU301" s="31"/>
      <c r="GV301" s="31"/>
      <c r="GW301" s="31"/>
      <c r="GX301" s="31"/>
      <c r="GY301" s="31"/>
      <c r="GZ301" s="31"/>
      <c r="HA301" s="31"/>
      <c r="HB301" s="31"/>
      <c r="HC301" s="31"/>
      <c r="HD301" s="31"/>
      <c r="HE301" s="31"/>
      <c r="HF301" s="31"/>
      <c r="HG301" s="31"/>
      <c r="HH301" s="31"/>
      <c r="HI301" s="31"/>
      <c r="HJ301" s="31"/>
      <c r="HK301" s="31"/>
      <c r="HL301" s="31"/>
      <c r="HM301" s="31"/>
      <c r="HN301" s="31"/>
      <c r="HO301" s="31"/>
      <c r="HP301" s="31"/>
      <c r="HQ301" s="31"/>
      <c r="HR301" s="31"/>
      <c r="HS301" s="31"/>
      <c r="HT301" s="31"/>
      <c r="HU301" s="31"/>
      <c r="HV301" s="31"/>
      <c r="HW301" s="31"/>
      <c r="HX301" s="31"/>
      <c r="HY301" s="31"/>
      <c r="HZ301" s="31"/>
      <c r="IA301" s="31"/>
      <c r="IB301" s="31"/>
      <c r="IC301" s="31"/>
      <c r="ID301" s="31"/>
      <c r="IE301" s="31"/>
      <c r="IF301" s="31"/>
      <c r="IG301" s="31"/>
      <c r="IH301" s="31"/>
      <c r="II301" s="31"/>
      <c r="IJ301" s="31"/>
      <c r="IK301" s="31"/>
      <c r="IL301" s="31"/>
      <c r="IM301" s="31"/>
      <c r="IN301" s="31"/>
      <c r="IO301" s="31"/>
      <c r="IP301" s="31"/>
      <c r="IQ301" s="31"/>
      <c r="IR301" s="31"/>
      <c r="IS301" s="42"/>
      <c r="IT301" s="42"/>
      <c r="IU301" s="42"/>
    </row>
    <row r="302" spans="1:255" ht="13.5" customHeight="1" x14ac:dyDescent="0.2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c r="BZ302" s="31"/>
      <c r="CA302" s="31"/>
      <c r="CB302" s="31"/>
      <c r="CC302" s="31"/>
      <c r="CD302" s="31"/>
      <c r="CE302" s="31"/>
      <c r="CF302" s="31"/>
      <c r="CG302" s="31"/>
      <c r="CH302" s="31"/>
      <c r="CI302" s="31"/>
      <c r="CJ302" s="31"/>
      <c r="CK302" s="31"/>
      <c r="CL302" s="31"/>
      <c r="CM302" s="31"/>
      <c r="CN302" s="31"/>
      <c r="CO302" s="31"/>
      <c r="CP302" s="31"/>
      <c r="CQ302" s="31"/>
      <c r="CR302" s="31"/>
      <c r="CS302" s="31"/>
      <c r="CT302" s="31"/>
      <c r="CU302" s="31"/>
      <c r="CV302" s="31"/>
      <c r="CW302" s="31"/>
      <c r="CX302" s="31"/>
      <c r="CY302" s="31"/>
      <c r="CZ302" s="31"/>
      <c r="DA302" s="31"/>
      <c r="DB302" s="31"/>
      <c r="DC302" s="31"/>
      <c r="DD302" s="31"/>
      <c r="DE302" s="31"/>
      <c r="DF302" s="31"/>
      <c r="DG302" s="31"/>
      <c r="DH302" s="31"/>
      <c r="DI302" s="31"/>
      <c r="DJ302" s="31"/>
      <c r="DK302" s="31"/>
      <c r="DL302" s="31"/>
      <c r="DM302" s="31"/>
      <c r="DN302" s="31"/>
      <c r="DO302" s="31"/>
      <c r="DP302" s="31"/>
      <c r="DQ302" s="31"/>
      <c r="DR302" s="31"/>
      <c r="DS302" s="31"/>
      <c r="DT302" s="31"/>
      <c r="DU302" s="31"/>
      <c r="DV302" s="31"/>
      <c r="DW302" s="31"/>
      <c r="DX302" s="31"/>
      <c r="DY302" s="31"/>
      <c r="DZ302" s="31"/>
      <c r="EA302" s="31"/>
      <c r="EB302" s="31"/>
      <c r="EC302" s="31"/>
      <c r="ED302" s="31"/>
      <c r="EE302" s="31"/>
      <c r="EF302" s="31"/>
      <c r="EG302" s="31"/>
      <c r="EH302" s="31"/>
      <c r="EI302" s="31"/>
      <c r="EJ302" s="31"/>
      <c r="EK302" s="31"/>
      <c r="EL302" s="31"/>
      <c r="EM302" s="31"/>
      <c r="EN302" s="31"/>
      <c r="EO302" s="31"/>
      <c r="EP302" s="31"/>
      <c r="EQ302" s="31"/>
      <c r="ER302" s="31"/>
      <c r="ES302" s="31"/>
      <c r="ET302" s="31"/>
      <c r="EU302" s="31"/>
      <c r="EV302" s="31"/>
      <c r="EW302" s="31"/>
      <c r="EX302" s="31"/>
      <c r="EY302" s="31"/>
      <c r="EZ302" s="31"/>
      <c r="FA302" s="31"/>
      <c r="FB302" s="31"/>
      <c r="FC302" s="31"/>
      <c r="FD302" s="31"/>
      <c r="FE302" s="31"/>
      <c r="FF302" s="31"/>
      <c r="FG302" s="31"/>
      <c r="FH302" s="31"/>
      <c r="FI302" s="31"/>
      <c r="FJ302" s="31"/>
      <c r="FK302" s="31"/>
      <c r="FL302" s="31"/>
      <c r="FM302" s="31"/>
      <c r="FN302" s="31"/>
      <c r="FO302" s="31"/>
      <c r="FP302" s="31"/>
      <c r="FQ302" s="31"/>
      <c r="FR302" s="31"/>
      <c r="FS302" s="31"/>
      <c r="FT302" s="31"/>
      <c r="FU302" s="31"/>
      <c r="FV302" s="31"/>
      <c r="FW302" s="31"/>
      <c r="FX302" s="31"/>
      <c r="FY302" s="31"/>
      <c r="FZ302" s="31"/>
      <c r="GA302" s="31"/>
      <c r="GB302" s="31"/>
      <c r="GC302" s="31"/>
      <c r="GD302" s="31"/>
      <c r="GE302" s="31"/>
      <c r="GF302" s="31"/>
      <c r="GG302" s="31"/>
      <c r="GH302" s="31"/>
      <c r="GI302" s="31"/>
      <c r="GJ302" s="31"/>
      <c r="GK302" s="31"/>
      <c r="GL302" s="31"/>
      <c r="GM302" s="31"/>
      <c r="GN302" s="31"/>
      <c r="GO302" s="31"/>
      <c r="GP302" s="31"/>
      <c r="GQ302" s="31"/>
      <c r="GR302" s="31"/>
      <c r="GS302" s="31"/>
      <c r="GT302" s="31"/>
      <c r="GU302" s="31"/>
      <c r="GV302" s="31"/>
      <c r="GW302" s="31"/>
      <c r="GX302" s="31"/>
      <c r="GY302" s="31"/>
      <c r="GZ302" s="31"/>
      <c r="HA302" s="31"/>
      <c r="HB302" s="31"/>
      <c r="HC302" s="31"/>
      <c r="HD302" s="31"/>
      <c r="HE302" s="31"/>
      <c r="HF302" s="31"/>
      <c r="HG302" s="31"/>
      <c r="HH302" s="31"/>
      <c r="HI302" s="31"/>
      <c r="HJ302" s="31"/>
      <c r="HK302" s="31"/>
      <c r="HL302" s="31"/>
      <c r="HM302" s="31"/>
      <c r="HN302" s="31"/>
      <c r="HO302" s="31"/>
      <c r="HP302" s="31"/>
      <c r="HQ302" s="31"/>
      <c r="HR302" s="31"/>
      <c r="HS302" s="31"/>
      <c r="HT302" s="31"/>
      <c r="HU302" s="31"/>
      <c r="HV302" s="31"/>
      <c r="HW302" s="31"/>
      <c r="HX302" s="31"/>
      <c r="HY302" s="31"/>
      <c r="HZ302" s="31"/>
      <c r="IA302" s="31"/>
      <c r="IB302" s="31"/>
      <c r="IC302" s="31"/>
      <c r="ID302" s="31"/>
      <c r="IE302" s="31"/>
      <c r="IF302" s="31"/>
      <c r="IG302" s="31"/>
      <c r="IH302" s="31"/>
      <c r="II302" s="31"/>
      <c r="IJ302" s="31"/>
      <c r="IK302" s="31"/>
      <c r="IL302" s="31"/>
      <c r="IM302" s="31"/>
      <c r="IN302" s="31"/>
      <c r="IO302" s="31"/>
      <c r="IP302" s="31"/>
      <c r="IQ302" s="31"/>
      <c r="IR302" s="31"/>
      <c r="IS302" s="42"/>
      <c r="IT302" s="42"/>
      <c r="IU302" s="42"/>
    </row>
    <row r="303" spans="1:255" ht="13.5" customHeight="1" x14ac:dyDescent="0.2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c r="BG303" s="31"/>
      <c r="BH303" s="31"/>
      <c r="BI303" s="31"/>
      <c r="BJ303" s="31"/>
      <c r="BK303" s="31"/>
      <c r="BL303" s="31"/>
      <c r="BM303" s="31"/>
      <c r="BN303" s="31"/>
      <c r="BO303" s="31"/>
      <c r="BP303" s="31"/>
      <c r="BQ303" s="31"/>
      <c r="BR303" s="31"/>
      <c r="BS303" s="31"/>
      <c r="BT303" s="31"/>
      <c r="BU303" s="31"/>
      <c r="BV303" s="31"/>
      <c r="BW303" s="31"/>
      <c r="BX303" s="31"/>
      <c r="BY303" s="31"/>
      <c r="BZ303" s="31"/>
      <c r="CA303" s="31"/>
      <c r="CB303" s="31"/>
      <c r="CC303" s="31"/>
      <c r="CD303" s="31"/>
      <c r="CE303" s="31"/>
      <c r="CF303" s="31"/>
      <c r="CG303" s="31"/>
      <c r="CH303" s="31"/>
      <c r="CI303" s="31"/>
      <c r="CJ303" s="31"/>
      <c r="CK303" s="31"/>
      <c r="CL303" s="31"/>
      <c r="CM303" s="31"/>
      <c r="CN303" s="31"/>
      <c r="CO303" s="31"/>
      <c r="CP303" s="31"/>
      <c r="CQ303" s="31"/>
      <c r="CR303" s="31"/>
      <c r="CS303" s="31"/>
      <c r="CT303" s="31"/>
      <c r="CU303" s="31"/>
      <c r="CV303" s="31"/>
      <c r="CW303" s="31"/>
      <c r="CX303" s="31"/>
      <c r="CY303" s="31"/>
      <c r="CZ303" s="31"/>
      <c r="DA303" s="31"/>
      <c r="DB303" s="31"/>
      <c r="DC303" s="31"/>
      <c r="DD303" s="31"/>
      <c r="DE303" s="31"/>
      <c r="DF303" s="31"/>
      <c r="DG303" s="31"/>
      <c r="DH303" s="31"/>
      <c r="DI303" s="31"/>
      <c r="DJ303" s="31"/>
      <c r="DK303" s="31"/>
      <c r="DL303" s="31"/>
      <c r="DM303" s="31"/>
      <c r="DN303" s="31"/>
      <c r="DO303" s="31"/>
      <c r="DP303" s="31"/>
      <c r="DQ303" s="31"/>
      <c r="DR303" s="31"/>
      <c r="DS303" s="31"/>
      <c r="DT303" s="31"/>
      <c r="DU303" s="31"/>
      <c r="DV303" s="31"/>
      <c r="DW303" s="31"/>
      <c r="DX303" s="31"/>
      <c r="DY303" s="31"/>
      <c r="DZ303" s="31"/>
      <c r="EA303" s="31"/>
      <c r="EB303" s="31"/>
      <c r="EC303" s="31"/>
      <c r="ED303" s="31"/>
      <c r="EE303" s="31"/>
      <c r="EF303" s="31"/>
      <c r="EG303" s="31"/>
      <c r="EH303" s="31"/>
      <c r="EI303" s="31"/>
      <c r="EJ303" s="31"/>
      <c r="EK303" s="31"/>
      <c r="EL303" s="31"/>
      <c r="EM303" s="31"/>
      <c r="EN303" s="31"/>
      <c r="EO303" s="31"/>
      <c r="EP303" s="31"/>
      <c r="EQ303" s="31"/>
      <c r="ER303" s="31"/>
      <c r="ES303" s="31"/>
      <c r="ET303" s="31"/>
      <c r="EU303" s="31"/>
      <c r="EV303" s="31"/>
      <c r="EW303" s="31"/>
      <c r="EX303" s="31"/>
      <c r="EY303" s="31"/>
      <c r="EZ303" s="31"/>
      <c r="FA303" s="31"/>
      <c r="FB303" s="31"/>
      <c r="FC303" s="31"/>
      <c r="FD303" s="31"/>
      <c r="FE303" s="31"/>
      <c r="FF303" s="31"/>
      <c r="FG303" s="31"/>
      <c r="FH303" s="31"/>
      <c r="FI303" s="31"/>
      <c r="FJ303" s="31"/>
      <c r="FK303" s="31"/>
      <c r="FL303" s="31"/>
      <c r="FM303" s="31"/>
      <c r="FN303" s="31"/>
      <c r="FO303" s="31"/>
      <c r="FP303" s="31"/>
      <c r="FQ303" s="31"/>
      <c r="FR303" s="31"/>
      <c r="FS303" s="31"/>
      <c r="FT303" s="31"/>
      <c r="FU303" s="31"/>
      <c r="FV303" s="31"/>
      <c r="FW303" s="31"/>
      <c r="FX303" s="31"/>
      <c r="FY303" s="31"/>
      <c r="FZ303" s="31"/>
      <c r="GA303" s="31"/>
      <c r="GB303" s="31"/>
      <c r="GC303" s="31"/>
      <c r="GD303" s="31"/>
      <c r="GE303" s="31"/>
      <c r="GF303" s="31"/>
      <c r="GG303" s="31"/>
      <c r="GH303" s="31"/>
      <c r="GI303" s="31"/>
      <c r="GJ303" s="31"/>
      <c r="GK303" s="31"/>
      <c r="GL303" s="31"/>
      <c r="GM303" s="31"/>
      <c r="GN303" s="31"/>
      <c r="GO303" s="31"/>
      <c r="GP303" s="31"/>
      <c r="GQ303" s="31"/>
      <c r="GR303" s="31"/>
      <c r="GS303" s="31"/>
      <c r="GT303" s="31"/>
      <c r="GU303" s="31"/>
      <c r="GV303" s="31"/>
      <c r="GW303" s="31"/>
      <c r="GX303" s="31"/>
      <c r="GY303" s="31"/>
      <c r="GZ303" s="31"/>
      <c r="HA303" s="31"/>
      <c r="HB303" s="31"/>
      <c r="HC303" s="31"/>
      <c r="HD303" s="31"/>
      <c r="HE303" s="31"/>
      <c r="HF303" s="31"/>
      <c r="HG303" s="31"/>
      <c r="HH303" s="31"/>
      <c r="HI303" s="31"/>
      <c r="HJ303" s="31"/>
      <c r="HK303" s="31"/>
      <c r="HL303" s="31"/>
      <c r="HM303" s="31"/>
      <c r="HN303" s="31"/>
      <c r="HO303" s="31"/>
      <c r="HP303" s="31"/>
      <c r="HQ303" s="31"/>
      <c r="HR303" s="31"/>
      <c r="HS303" s="31"/>
      <c r="HT303" s="31"/>
      <c r="HU303" s="31"/>
      <c r="HV303" s="31"/>
      <c r="HW303" s="31"/>
      <c r="HX303" s="31"/>
      <c r="HY303" s="31"/>
      <c r="HZ303" s="31"/>
      <c r="IA303" s="31"/>
      <c r="IB303" s="31"/>
      <c r="IC303" s="31"/>
      <c r="ID303" s="31"/>
      <c r="IE303" s="31"/>
      <c r="IF303" s="31"/>
      <c r="IG303" s="31"/>
      <c r="IH303" s="31"/>
      <c r="II303" s="31"/>
      <c r="IJ303" s="31"/>
      <c r="IK303" s="31"/>
      <c r="IL303" s="31"/>
      <c r="IM303" s="31"/>
      <c r="IN303" s="31"/>
      <c r="IO303" s="31"/>
      <c r="IP303" s="31"/>
      <c r="IQ303" s="31"/>
      <c r="IR303" s="31"/>
      <c r="IS303" s="42"/>
      <c r="IT303" s="42"/>
      <c r="IU303" s="42"/>
    </row>
    <row r="304" spans="1:255" ht="13.5" customHeight="1" x14ac:dyDescent="0.2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c r="BG304" s="31"/>
      <c r="BH304" s="31"/>
      <c r="BI304" s="31"/>
      <c r="BJ304" s="31"/>
      <c r="BK304" s="31"/>
      <c r="BL304" s="31"/>
      <c r="BM304" s="31"/>
      <c r="BN304" s="31"/>
      <c r="BO304" s="31"/>
      <c r="BP304" s="31"/>
      <c r="BQ304" s="31"/>
      <c r="BR304" s="31"/>
      <c r="BS304" s="31"/>
      <c r="BT304" s="31"/>
      <c r="BU304" s="31"/>
      <c r="BV304" s="31"/>
      <c r="BW304" s="31"/>
      <c r="BX304" s="31"/>
      <c r="BY304" s="31"/>
      <c r="BZ304" s="31"/>
      <c r="CA304" s="31"/>
      <c r="CB304" s="31"/>
      <c r="CC304" s="31"/>
      <c r="CD304" s="31"/>
      <c r="CE304" s="31"/>
      <c r="CF304" s="31"/>
      <c r="CG304" s="31"/>
      <c r="CH304" s="31"/>
      <c r="CI304" s="31"/>
      <c r="CJ304" s="31"/>
      <c r="CK304" s="31"/>
      <c r="CL304" s="31"/>
      <c r="CM304" s="31"/>
      <c r="CN304" s="31"/>
      <c r="CO304" s="31"/>
      <c r="CP304" s="31"/>
      <c r="CQ304" s="31"/>
      <c r="CR304" s="31"/>
      <c r="CS304" s="31"/>
      <c r="CT304" s="31"/>
      <c r="CU304" s="31"/>
      <c r="CV304" s="31"/>
      <c r="CW304" s="31"/>
      <c r="CX304" s="31"/>
      <c r="CY304" s="31"/>
      <c r="CZ304" s="31"/>
      <c r="DA304" s="31"/>
      <c r="DB304" s="31"/>
      <c r="DC304" s="31"/>
      <c r="DD304" s="31"/>
      <c r="DE304" s="31"/>
      <c r="DF304" s="31"/>
      <c r="DG304" s="31"/>
      <c r="DH304" s="31"/>
      <c r="DI304" s="31"/>
      <c r="DJ304" s="31"/>
      <c r="DK304" s="31"/>
      <c r="DL304" s="31"/>
      <c r="DM304" s="31"/>
      <c r="DN304" s="31"/>
      <c r="DO304" s="31"/>
      <c r="DP304" s="31"/>
      <c r="DQ304" s="31"/>
      <c r="DR304" s="31"/>
      <c r="DS304" s="31"/>
      <c r="DT304" s="31"/>
      <c r="DU304" s="31"/>
      <c r="DV304" s="31"/>
      <c r="DW304" s="31"/>
      <c r="DX304" s="31"/>
      <c r="DY304" s="31"/>
      <c r="DZ304" s="31"/>
      <c r="EA304" s="31"/>
      <c r="EB304" s="31"/>
      <c r="EC304" s="31"/>
      <c r="ED304" s="31"/>
      <c r="EE304" s="31"/>
      <c r="EF304" s="31"/>
      <c r="EG304" s="31"/>
      <c r="EH304" s="31"/>
      <c r="EI304" s="31"/>
      <c r="EJ304" s="31"/>
      <c r="EK304" s="31"/>
      <c r="EL304" s="31"/>
      <c r="EM304" s="31"/>
      <c r="EN304" s="31"/>
      <c r="EO304" s="31"/>
      <c r="EP304" s="31"/>
      <c r="EQ304" s="31"/>
      <c r="ER304" s="31"/>
      <c r="ES304" s="31"/>
      <c r="ET304" s="31"/>
      <c r="EU304" s="31"/>
      <c r="EV304" s="31"/>
      <c r="EW304" s="31"/>
      <c r="EX304" s="31"/>
      <c r="EY304" s="31"/>
      <c r="EZ304" s="31"/>
      <c r="FA304" s="31"/>
      <c r="FB304" s="31"/>
      <c r="FC304" s="31"/>
      <c r="FD304" s="31"/>
      <c r="FE304" s="31"/>
      <c r="FF304" s="31"/>
      <c r="FG304" s="31"/>
      <c r="FH304" s="31"/>
      <c r="FI304" s="31"/>
      <c r="FJ304" s="31"/>
      <c r="FK304" s="31"/>
      <c r="FL304" s="31"/>
      <c r="FM304" s="31"/>
      <c r="FN304" s="31"/>
      <c r="FO304" s="31"/>
      <c r="FP304" s="31"/>
      <c r="FQ304" s="31"/>
      <c r="FR304" s="31"/>
      <c r="FS304" s="31"/>
      <c r="FT304" s="31"/>
      <c r="FU304" s="31"/>
      <c r="FV304" s="31"/>
      <c r="FW304" s="31"/>
      <c r="FX304" s="31"/>
      <c r="FY304" s="31"/>
      <c r="FZ304" s="31"/>
      <c r="GA304" s="31"/>
      <c r="GB304" s="31"/>
      <c r="GC304" s="31"/>
      <c r="GD304" s="31"/>
      <c r="GE304" s="31"/>
      <c r="GF304" s="31"/>
      <c r="GG304" s="31"/>
      <c r="GH304" s="31"/>
      <c r="GI304" s="31"/>
      <c r="GJ304" s="31"/>
      <c r="GK304" s="31"/>
      <c r="GL304" s="31"/>
      <c r="GM304" s="31"/>
      <c r="GN304" s="31"/>
      <c r="GO304" s="31"/>
      <c r="GP304" s="31"/>
      <c r="GQ304" s="31"/>
      <c r="GR304" s="31"/>
      <c r="GS304" s="31"/>
      <c r="GT304" s="31"/>
      <c r="GU304" s="31"/>
      <c r="GV304" s="31"/>
      <c r="GW304" s="31"/>
      <c r="GX304" s="31"/>
      <c r="GY304" s="31"/>
      <c r="GZ304" s="31"/>
      <c r="HA304" s="31"/>
      <c r="HB304" s="31"/>
      <c r="HC304" s="31"/>
      <c r="HD304" s="31"/>
      <c r="HE304" s="31"/>
      <c r="HF304" s="31"/>
      <c r="HG304" s="31"/>
      <c r="HH304" s="31"/>
      <c r="HI304" s="31"/>
      <c r="HJ304" s="31"/>
      <c r="HK304" s="31"/>
      <c r="HL304" s="31"/>
      <c r="HM304" s="31"/>
      <c r="HN304" s="31"/>
      <c r="HO304" s="31"/>
      <c r="HP304" s="31"/>
      <c r="HQ304" s="31"/>
      <c r="HR304" s="31"/>
      <c r="HS304" s="31"/>
      <c r="HT304" s="31"/>
      <c r="HU304" s="31"/>
      <c r="HV304" s="31"/>
      <c r="HW304" s="31"/>
      <c r="HX304" s="31"/>
      <c r="HY304" s="31"/>
      <c r="HZ304" s="31"/>
      <c r="IA304" s="31"/>
      <c r="IB304" s="31"/>
      <c r="IC304" s="31"/>
      <c r="ID304" s="31"/>
      <c r="IE304" s="31"/>
      <c r="IF304" s="31"/>
      <c r="IG304" s="31"/>
      <c r="IH304" s="31"/>
      <c r="II304" s="31"/>
      <c r="IJ304" s="31"/>
      <c r="IK304" s="31"/>
      <c r="IL304" s="31"/>
      <c r="IM304" s="31"/>
      <c r="IN304" s="31"/>
      <c r="IO304" s="31"/>
      <c r="IP304" s="31"/>
      <c r="IQ304" s="31"/>
      <c r="IR304" s="31"/>
      <c r="IS304" s="42"/>
      <c r="IT304" s="42"/>
      <c r="IU304" s="42"/>
    </row>
    <row r="305" spans="1:255" ht="13.5" customHeight="1" x14ac:dyDescent="0.2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c r="BG305" s="31"/>
      <c r="BH305" s="31"/>
      <c r="BI305" s="31"/>
      <c r="BJ305" s="31"/>
      <c r="BK305" s="31"/>
      <c r="BL305" s="31"/>
      <c r="BM305" s="31"/>
      <c r="BN305" s="31"/>
      <c r="BO305" s="31"/>
      <c r="BP305" s="31"/>
      <c r="BQ305" s="31"/>
      <c r="BR305" s="31"/>
      <c r="BS305" s="31"/>
      <c r="BT305" s="31"/>
      <c r="BU305" s="31"/>
      <c r="BV305" s="31"/>
      <c r="BW305" s="31"/>
      <c r="BX305" s="31"/>
      <c r="BY305" s="31"/>
      <c r="BZ305" s="31"/>
      <c r="CA305" s="31"/>
      <c r="CB305" s="31"/>
      <c r="CC305" s="31"/>
      <c r="CD305" s="31"/>
      <c r="CE305" s="31"/>
      <c r="CF305" s="31"/>
      <c r="CG305" s="31"/>
      <c r="CH305" s="31"/>
      <c r="CI305" s="31"/>
      <c r="CJ305" s="31"/>
      <c r="CK305" s="31"/>
      <c r="CL305" s="31"/>
      <c r="CM305" s="31"/>
      <c r="CN305" s="31"/>
      <c r="CO305" s="31"/>
      <c r="CP305" s="31"/>
      <c r="CQ305" s="31"/>
      <c r="CR305" s="31"/>
      <c r="CS305" s="31"/>
      <c r="CT305" s="31"/>
      <c r="CU305" s="31"/>
      <c r="CV305" s="31"/>
      <c r="CW305" s="31"/>
      <c r="CX305" s="31"/>
      <c r="CY305" s="31"/>
      <c r="CZ305" s="31"/>
      <c r="DA305" s="31"/>
      <c r="DB305" s="31"/>
      <c r="DC305" s="31"/>
      <c r="DD305" s="31"/>
      <c r="DE305" s="31"/>
      <c r="DF305" s="31"/>
      <c r="DG305" s="31"/>
      <c r="DH305" s="31"/>
      <c r="DI305" s="31"/>
      <c r="DJ305" s="31"/>
      <c r="DK305" s="31"/>
      <c r="DL305" s="31"/>
      <c r="DM305" s="31"/>
      <c r="DN305" s="31"/>
      <c r="DO305" s="31"/>
      <c r="DP305" s="31"/>
      <c r="DQ305" s="31"/>
      <c r="DR305" s="31"/>
      <c r="DS305" s="31"/>
      <c r="DT305" s="31"/>
      <c r="DU305" s="31"/>
      <c r="DV305" s="31"/>
      <c r="DW305" s="31"/>
      <c r="DX305" s="31"/>
      <c r="DY305" s="31"/>
      <c r="DZ305" s="31"/>
      <c r="EA305" s="31"/>
      <c r="EB305" s="31"/>
      <c r="EC305" s="31"/>
      <c r="ED305" s="31"/>
      <c r="EE305" s="31"/>
      <c r="EF305" s="31"/>
      <c r="EG305" s="31"/>
      <c r="EH305" s="31"/>
      <c r="EI305" s="31"/>
      <c r="EJ305" s="31"/>
      <c r="EK305" s="31"/>
      <c r="EL305" s="31"/>
      <c r="EM305" s="31"/>
      <c r="EN305" s="31"/>
      <c r="EO305" s="31"/>
      <c r="EP305" s="31"/>
      <c r="EQ305" s="31"/>
      <c r="ER305" s="31"/>
      <c r="ES305" s="31"/>
      <c r="ET305" s="31"/>
      <c r="EU305" s="31"/>
      <c r="EV305" s="31"/>
      <c r="EW305" s="31"/>
      <c r="EX305" s="31"/>
      <c r="EY305" s="31"/>
      <c r="EZ305" s="31"/>
      <c r="FA305" s="31"/>
      <c r="FB305" s="31"/>
      <c r="FC305" s="31"/>
      <c r="FD305" s="31"/>
      <c r="FE305" s="31"/>
      <c r="FF305" s="31"/>
      <c r="FG305" s="31"/>
      <c r="FH305" s="31"/>
      <c r="FI305" s="31"/>
      <c r="FJ305" s="31"/>
      <c r="FK305" s="31"/>
      <c r="FL305" s="31"/>
      <c r="FM305" s="31"/>
      <c r="FN305" s="31"/>
      <c r="FO305" s="31"/>
      <c r="FP305" s="31"/>
      <c r="FQ305" s="31"/>
      <c r="FR305" s="31"/>
      <c r="FS305" s="31"/>
      <c r="FT305" s="31"/>
      <c r="FU305" s="31"/>
      <c r="FV305" s="31"/>
      <c r="FW305" s="31"/>
      <c r="FX305" s="31"/>
      <c r="FY305" s="31"/>
      <c r="FZ305" s="31"/>
      <c r="GA305" s="31"/>
      <c r="GB305" s="31"/>
      <c r="GC305" s="31"/>
      <c r="GD305" s="31"/>
      <c r="GE305" s="31"/>
      <c r="GF305" s="31"/>
      <c r="GG305" s="31"/>
      <c r="GH305" s="31"/>
      <c r="GI305" s="31"/>
      <c r="GJ305" s="31"/>
      <c r="GK305" s="31"/>
      <c r="GL305" s="31"/>
      <c r="GM305" s="31"/>
      <c r="GN305" s="31"/>
      <c r="GO305" s="31"/>
      <c r="GP305" s="31"/>
      <c r="GQ305" s="31"/>
      <c r="GR305" s="31"/>
      <c r="GS305" s="31"/>
      <c r="GT305" s="31"/>
      <c r="GU305" s="31"/>
      <c r="GV305" s="31"/>
      <c r="GW305" s="31"/>
      <c r="GX305" s="31"/>
      <c r="GY305" s="31"/>
      <c r="GZ305" s="31"/>
      <c r="HA305" s="31"/>
      <c r="HB305" s="31"/>
      <c r="HC305" s="31"/>
      <c r="HD305" s="31"/>
      <c r="HE305" s="31"/>
      <c r="HF305" s="31"/>
      <c r="HG305" s="31"/>
      <c r="HH305" s="31"/>
      <c r="HI305" s="31"/>
      <c r="HJ305" s="31"/>
      <c r="HK305" s="31"/>
      <c r="HL305" s="31"/>
      <c r="HM305" s="31"/>
      <c r="HN305" s="31"/>
      <c r="HO305" s="31"/>
      <c r="HP305" s="31"/>
      <c r="HQ305" s="31"/>
      <c r="HR305" s="31"/>
      <c r="HS305" s="31"/>
      <c r="HT305" s="31"/>
      <c r="HU305" s="31"/>
      <c r="HV305" s="31"/>
      <c r="HW305" s="31"/>
      <c r="HX305" s="31"/>
      <c r="HY305" s="31"/>
      <c r="HZ305" s="31"/>
      <c r="IA305" s="31"/>
      <c r="IB305" s="31"/>
      <c r="IC305" s="31"/>
      <c r="ID305" s="31"/>
      <c r="IE305" s="31"/>
      <c r="IF305" s="31"/>
      <c r="IG305" s="31"/>
      <c r="IH305" s="31"/>
      <c r="II305" s="31"/>
      <c r="IJ305" s="31"/>
      <c r="IK305" s="31"/>
      <c r="IL305" s="31"/>
      <c r="IM305" s="31"/>
      <c r="IN305" s="31"/>
      <c r="IO305" s="31"/>
      <c r="IP305" s="31"/>
      <c r="IQ305" s="31"/>
      <c r="IR305" s="31"/>
      <c r="IS305" s="42"/>
      <c r="IT305" s="42"/>
      <c r="IU305" s="42"/>
    </row>
    <row r="306" spans="1:255" ht="13.5" customHeight="1" x14ac:dyDescent="0.2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c r="BZ306" s="31"/>
      <c r="CA306" s="31"/>
      <c r="CB306" s="31"/>
      <c r="CC306" s="31"/>
      <c r="CD306" s="31"/>
      <c r="CE306" s="31"/>
      <c r="CF306" s="31"/>
      <c r="CG306" s="31"/>
      <c r="CH306" s="31"/>
      <c r="CI306" s="31"/>
      <c r="CJ306" s="31"/>
      <c r="CK306" s="31"/>
      <c r="CL306" s="31"/>
      <c r="CM306" s="31"/>
      <c r="CN306" s="31"/>
      <c r="CO306" s="31"/>
      <c r="CP306" s="31"/>
      <c r="CQ306" s="31"/>
      <c r="CR306" s="31"/>
      <c r="CS306" s="31"/>
      <c r="CT306" s="31"/>
      <c r="CU306" s="31"/>
      <c r="CV306" s="31"/>
      <c r="CW306" s="31"/>
      <c r="CX306" s="31"/>
      <c r="CY306" s="31"/>
      <c r="CZ306" s="31"/>
      <c r="DA306" s="31"/>
      <c r="DB306" s="31"/>
      <c r="DC306" s="31"/>
      <c r="DD306" s="31"/>
      <c r="DE306" s="31"/>
      <c r="DF306" s="31"/>
      <c r="DG306" s="31"/>
      <c r="DH306" s="31"/>
      <c r="DI306" s="31"/>
      <c r="DJ306" s="31"/>
      <c r="DK306" s="31"/>
      <c r="DL306" s="31"/>
      <c r="DM306" s="31"/>
      <c r="DN306" s="31"/>
      <c r="DO306" s="31"/>
      <c r="DP306" s="31"/>
      <c r="DQ306" s="31"/>
      <c r="DR306" s="31"/>
      <c r="DS306" s="31"/>
      <c r="DT306" s="31"/>
      <c r="DU306" s="31"/>
      <c r="DV306" s="31"/>
      <c r="DW306" s="31"/>
      <c r="DX306" s="31"/>
      <c r="DY306" s="31"/>
      <c r="DZ306" s="31"/>
      <c r="EA306" s="31"/>
      <c r="EB306" s="31"/>
      <c r="EC306" s="31"/>
      <c r="ED306" s="31"/>
      <c r="EE306" s="31"/>
      <c r="EF306" s="31"/>
      <c r="EG306" s="31"/>
      <c r="EH306" s="31"/>
      <c r="EI306" s="31"/>
      <c r="EJ306" s="31"/>
      <c r="EK306" s="31"/>
      <c r="EL306" s="31"/>
      <c r="EM306" s="31"/>
      <c r="EN306" s="31"/>
      <c r="EO306" s="31"/>
      <c r="EP306" s="31"/>
      <c r="EQ306" s="31"/>
      <c r="ER306" s="31"/>
      <c r="ES306" s="31"/>
      <c r="ET306" s="31"/>
      <c r="EU306" s="31"/>
      <c r="EV306" s="31"/>
      <c r="EW306" s="31"/>
      <c r="EX306" s="31"/>
      <c r="EY306" s="31"/>
      <c r="EZ306" s="31"/>
      <c r="FA306" s="31"/>
      <c r="FB306" s="31"/>
      <c r="FC306" s="31"/>
      <c r="FD306" s="31"/>
      <c r="FE306" s="31"/>
      <c r="FF306" s="31"/>
      <c r="FG306" s="31"/>
      <c r="FH306" s="31"/>
      <c r="FI306" s="31"/>
      <c r="FJ306" s="31"/>
      <c r="FK306" s="31"/>
      <c r="FL306" s="31"/>
      <c r="FM306" s="31"/>
      <c r="FN306" s="31"/>
      <c r="FO306" s="31"/>
      <c r="FP306" s="31"/>
      <c r="FQ306" s="31"/>
      <c r="FR306" s="31"/>
      <c r="FS306" s="31"/>
      <c r="FT306" s="31"/>
      <c r="FU306" s="31"/>
      <c r="FV306" s="31"/>
      <c r="FW306" s="31"/>
      <c r="FX306" s="31"/>
      <c r="FY306" s="31"/>
      <c r="FZ306" s="31"/>
      <c r="GA306" s="31"/>
      <c r="GB306" s="31"/>
      <c r="GC306" s="31"/>
      <c r="GD306" s="31"/>
      <c r="GE306" s="31"/>
      <c r="GF306" s="31"/>
      <c r="GG306" s="31"/>
      <c r="GH306" s="31"/>
      <c r="GI306" s="31"/>
      <c r="GJ306" s="31"/>
      <c r="GK306" s="31"/>
      <c r="GL306" s="31"/>
      <c r="GM306" s="31"/>
      <c r="GN306" s="31"/>
      <c r="GO306" s="31"/>
      <c r="GP306" s="31"/>
      <c r="GQ306" s="31"/>
      <c r="GR306" s="31"/>
      <c r="GS306" s="31"/>
      <c r="GT306" s="31"/>
      <c r="GU306" s="31"/>
      <c r="GV306" s="31"/>
      <c r="GW306" s="31"/>
      <c r="GX306" s="31"/>
      <c r="GY306" s="31"/>
      <c r="GZ306" s="31"/>
      <c r="HA306" s="31"/>
      <c r="HB306" s="31"/>
      <c r="HC306" s="31"/>
      <c r="HD306" s="31"/>
      <c r="HE306" s="31"/>
      <c r="HF306" s="31"/>
      <c r="HG306" s="31"/>
      <c r="HH306" s="31"/>
      <c r="HI306" s="31"/>
      <c r="HJ306" s="31"/>
      <c r="HK306" s="31"/>
      <c r="HL306" s="31"/>
      <c r="HM306" s="31"/>
      <c r="HN306" s="31"/>
      <c r="HO306" s="31"/>
      <c r="HP306" s="31"/>
      <c r="HQ306" s="31"/>
      <c r="HR306" s="31"/>
      <c r="HS306" s="31"/>
      <c r="HT306" s="31"/>
      <c r="HU306" s="31"/>
      <c r="HV306" s="31"/>
      <c r="HW306" s="31"/>
      <c r="HX306" s="31"/>
      <c r="HY306" s="31"/>
      <c r="HZ306" s="31"/>
      <c r="IA306" s="31"/>
      <c r="IB306" s="31"/>
      <c r="IC306" s="31"/>
      <c r="ID306" s="31"/>
      <c r="IE306" s="31"/>
      <c r="IF306" s="31"/>
      <c r="IG306" s="31"/>
      <c r="IH306" s="31"/>
      <c r="II306" s="31"/>
      <c r="IJ306" s="31"/>
      <c r="IK306" s="31"/>
      <c r="IL306" s="31"/>
      <c r="IM306" s="31"/>
      <c r="IN306" s="31"/>
      <c r="IO306" s="31"/>
      <c r="IP306" s="31"/>
      <c r="IQ306" s="31"/>
      <c r="IR306" s="31"/>
      <c r="IS306" s="42"/>
      <c r="IT306" s="42"/>
      <c r="IU306" s="42"/>
    </row>
    <row r="307" spans="1:255" ht="13.5" customHeight="1" x14ac:dyDescent="0.2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c r="CH307" s="31"/>
      <c r="CI307" s="31"/>
      <c r="CJ307" s="31"/>
      <c r="CK307" s="31"/>
      <c r="CL307" s="31"/>
      <c r="CM307" s="31"/>
      <c r="CN307" s="31"/>
      <c r="CO307" s="31"/>
      <c r="CP307" s="31"/>
      <c r="CQ307" s="31"/>
      <c r="CR307" s="31"/>
      <c r="CS307" s="31"/>
      <c r="CT307" s="31"/>
      <c r="CU307" s="31"/>
      <c r="CV307" s="31"/>
      <c r="CW307" s="31"/>
      <c r="CX307" s="31"/>
      <c r="CY307" s="31"/>
      <c r="CZ307" s="31"/>
      <c r="DA307" s="31"/>
      <c r="DB307" s="31"/>
      <c r="DC307" s="31"/>
      <c r="DD307" s="31"/>
      <c r="DE307" s="31"/>
      <c r="DF307" s="31"/>
      <c r="DG307" s="31"/>
      <c r="DH307" s="31"/>
      <c r="DI307" s="31"/>
      <c r="DJ307" s="31"/>
      <c r="DK307" s="31"/>
      <c r="DL307" s="31"/>
      <c r="DM307" s="31"/>
      <c r="DN307" s="31"/>
      <c r="DO307" s="31"/>
      <c r="DP307" s="31"/>
      <c r="DQ307" s="31"/>
      <c r="DR307" s="31"/>
      <c r="DS307" s="31"/>
      <c r="DT307" s="31"/>
      <c r="DU307" s="31"/>
      <c r="DV307" s="31"/>
      <c r="DW307" s="31"/>
      <c r="DX307" s="31"/>
      <c r="DY307" s="31"/>
      <c r="DZ307" s="31"/>
      <c r="EA307" s="31"/>
      <c r="EB307" s="31"/>
      <c r="EC307" s="31"/>
      <c r="ED307" s="31"/>
      <c r="EE307" s="31"/>
      <c r="EF307" s="31"/>
      <c r="EG307" s="31"/>
      <c r="EH307" s="31"/>
      <c r="EI307" s="31"/>
      <c r="EJ307" s="31"/>
      <c r="EK307" s="31"/>
      <c r="EL307" s="31"/>
      <c r="EM307" s="31"/>
      <c r="EN307" s="31"/>
      <c r="EO307" s="31"/>
      <c r="EP307" s="31"/>
      <c r="EQ307" s="31"/>
      <c r="ER307" s="31"/>
      <c r="ES307" s="31"/>
      <c r="ET307" s="31"/>
      <c r="EU307" s="31"/>
      <c r="EV307" s="31"/>
      <c r="EW307" s="31"/>
      <c r="EX307" s="31"/>
      <c r="EY307" s="31"/>
      <c r="EZ307" s="31"/>
      <c r="FA307" s="31"/>
      <c r="FB307" s="31"/>
      <c r="FC307" s="31"/>
      <c r="FD307" s="31"/>
      <c r="FE307" s="31"/>
      <c r="FF307" s="31"/>
      <c r="FG307" s="31"/>
      <c r="FH307" s="31"/>
      <c r="FI307" s="31"/>
      <c r="FJ307" s="31"/>
      <c r="FK307" s="31"/>
      <c r="FL307" s="31"/>
      <c r="FM307" s="31"/>
      <c r="FN307" s="31"/>
      <c r="FO307" s="31"/>
      <c r="FP307" s="31"/>
      <c r="FQ307" s="31"/>
      <c r="FR307" s="31"/>
      <c r="FS307" s="31"/>
      <c r="FT307" s="31"/>
      <c r="FU307" s="31"/>
      <c r="FV307" s="31"/>
      <c r="FW307" s="31"/>
      <c r="FX307" s="31"/>
      <c r="FY307" s="31"/>
      <c r="FZ307" s="31"/>
      <c r="GA307" s="31"/>
      <c r="GB307" s="31"/>
      <c r="GC307" s="31"/>
      <c r="GD307" s="31"/>
      <c r="GE307" s="31"/>
      <c r="GF307" s="31"/>
      <c r="GG307" s="31"/>
      <c r="GH307" s="31"/>
      <c r="GI307" s="31"/>
      <c r="GJ307" s="31"/>
      <c r="GK307" s="31"/>
      <c r="GL307" s="31"/>
      <c r="GM307" s="31"/>
      <c r="GN307" s="31"/>
      <c r="GO307" s="31"/>
      <c r="GP307" s="31"/>
      <c r="GQ307" s="31"/>
      <c r="GR307" s="31"/>
      <c r="GS307" s="31"/>
      <c r="GT307" s="31"/>
      <c r="GU307" s="31"/>
      <c r="GV307" s="31"/>
      <c r="GW307" s="31"/>
      <c r="GX307" s="31"/>
      <c r="GY307" s="31"/>
      <c r="GZ307" s="31"/>
      <c r="HA307" s="31"/>
      <c r="HB307" s="31"/>
      <c r="HC307" s="31"/>
      <c r="HD307" s="31"/>
      <c r="HE307" s="31"/>
      <c r="HF307" s="31"/>
      <c r="HG307" s="31"/>
      <c r="HH307" s="31"/>
      <c r="HI307" s="31"/>
      <c r="HJ307" s="31"/>
      <c r="HK307" s="31"/>
      <c r="HL307" s="31"/>
      <c r="HM307" s="31"/>
      <c r="HN307" s="31"/>
      <c r="HO307" s="31"/>
      <c r="HP307" s="31"/>
      <c r="HQ307" s="31"/>
      <c r="HR307" s="31"/>
      <c r="HS307" s="31"/>
      <c r="HT307" s="31"/>
      <c r="HU307" s="31"/>
      <c r="HV307" s="31"/>
      <c r="HW307" s="31"/>
      <c r="HX307" s="31"/>
      <c r="HY307" s="31"/>
      <c r="HZ307" s="31"/>
      <c r="IA307" s="31"/>
      <c r="IB307" s="31"/>
      <c r="IC307" s="31"/>
      <c r="ID307" s="31"/>
      <c r="IE307" s="31"/>
      <c r="IF307" s="31"/>
      <c r="IG307" s="31"/>
      <c r="IH307" s="31"/>
      <c r="II307" s="31"/>
      <c r="IJ307" s="31"/>
      <c r="IK307" s="31"/>
      <c r="IL307" s="31"/>
      <c r="IM307" s="31"/>
      <c r="IN307" s="31"/>
      <c r="IO307" s="31"/>
      <c r="IP307" s="31"/>
      <c r="IQ307" s="31"/>
      <c r="IR307" s="31"/>
      <c r="IS307" s="42"/>
      <c r="IT307" s="42"/>
      <c r="IU307" s="42"/>
    </row>
    <row r="308" spans="1:255" ht="13.5" customHeight="1" x14ac:dyDescent="0.2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c r="BG308" s="31"/>
      <c r="BH308" s="31"/>
      <c r="BI308" s="31"/>
      <c r="BJ308" s="31"/>
      <c r="BK308" s="31"/>
      <c r="BL308" s="31"/>
      <c r="BM308" s="31"/>
      <c r="BN308" s="31"/>
      <c r="BO308" s="31"/>
      <c r="BP308" s="31"/>
      <c r="BQ308" s="31"/>
      <c r="BR308" s="31"/>
      <c r="BS308" s="31"/>
      <c r="BT308" s="31"/>
      <c r="BU308" s="31"/>
      <c r="BV308" s="31"/>
      <c r="BW308" s="31"/>
      <c r="BX308" s="31"/>
      <c r="BY308" s="31"/>
      <c r="BZ308" s="31"/>
      <c r="CA308" s="31"/>
      <c r="CB308" s="31"/>
      <c r="CC308" s="31"/>
      <c r="CD308" s="31"/>
      <c r="CE308" s="31"/>
      <c r="CF308" s="31"/>
      <c r="CG308" s="31"/>
      <c r="CH308" s="31"/>
      <c r="CI308" s="31"/>
      <c r="CJ308" s="31"/>
      <c r="CK308" s="31"/>
      <c r="CL308" s="31"/>
      <c r="CM308" s="31"/>
      <c r="CN308" s="31"/>
      <c r="CO308" s="31"/>
      <c r="CP308" s="31"/>
      <c r="CQ308" s="31"/>
      <c r="CR308" s="31"/>
      <c r="CS308" s="31"/>
      <c r="CT308" s="31"/>
      <c r="CU308" s="31"/>
      <c r="CV308" s="31"/>
      <c r="CW308" s="31"/>
      <c r="CX308" s="31"/>
      <c r="CY308" s="31"/>
      <c r="CZ308" s="31"/>
      <c r="DA308" s="31"/>
      <c r="DB308" s="31"/>
      <c r="DC308" s="31"/>
      <c r="DD308" s="31"/>
      <c r="DE308" s="31"/>
      <c r="DF308" s="31"/>
      <c r="DG308" s="31"/>
      <c r="DH308" s="31"/>
      <c r="DI308" s="31"/>
      <c r="DJ308" s="31"/>
      <c r="DK308" s="31"/>
      <c r="DL308" s="31"/>
      <c r="DM308" s="31"/>
      <c r="DN308" s="31"/>
      <c r="DO308" s="31"/>
      <c r="DP308" s="31"/>
      <c r="DQ308" s="31"/>
      <c r="DR308" s="31"/>
      <c r="DS308" s="31"/>
      <c r="DT308" s="31"/>
      <c r="DU308" s="31"/>
      <c r="DV308" s="31"/>
      <c r="DW308" s="31"/>
      <c r="DX308" s="31"/>
      <c r="DY308" s="31"/>
      <c r="DZ308" s="31"/>
      <c r="EA308" s="31"/>
      <c r="EB308" s="31"/>
      <c r="EC308" s="31"/>
      <c r="ED308" s="31"/>
      <c r="EE308" s="31"/>
      <c r="EF308" s="31"/>
      <c r="EG308" s="31"/>
      <c r="EH308" s="31"/>
      <c r="EI308" s="31"/>
      <c r="EJ308" s="31"/>
      <c r="EK308" s="31"/>
      <c r="EL308" s="31"/>
      <c r="EM308" s="31"/>
      <c r="EN308" s="31"/>
      <c r="EO308" s="31"/>
      <c r="EP308" s="31"/>
      <c r="EQ308" s="31"/>
      <c r="ER308" s="31"/>
      <c r="ES308" s="31"/>
      <c r="ET308" s="31"/>
      <c r="EU308" s="31"/>
      <c r="EV308" s="31"/>
      <c r="EW308" s="31"/>
      <c r="EX308" s="31"/>
      <c r="EY308" s="31"/>
      <c r="EZ308" s="31"/>
      <c r="FA308" s="31"/>
      <c r="FB308" s="31"/>
      <c r="FC308" s="31"/>
      <c r="FD308" s="31"/>
      <c r="FE308" s="31"/>
      <c r="FF308" s="31"/>
      <c r="FG308" s="31"/>
      <c r="FH308" s="31"/>
      <c r="FI308" s="31"/>
      <c r="FJ308" s="31"/>
      <c r="FK308" s="31"/>
      <c r="FL308" s="31"/>
      <c r="FM308" s="31"/>
      <c r="FN308" s="31"/>
      <c r="FO308" s="31"/>
      <c r="FP308" s="31"/>
      <c r="FQ308" s="31"/>
      <c r="FR308" s="31"/>
      <c r="FS308" s="31"/>
      <c r="FT308" s="31"/>
      <c r="FU308" s="31"/>
      <c r="FV308" s="31"/>
      <c r="FW308" s="31"/>
      <c r="FX308" s="31"/>
      <c r="FY308" s="31"/>
      <c r="FZ308" s="31"/>
      <c r="GA308" s="31"/>
      <c r="GB308" s="31"/>
      <c r="GC308" s="31"/>
      <c r="GD308" s="31"/>
      <c r="GE308" s="31"/>
      <c r="GF308" s="31"/>
      <c r="GG308" s="31"/>
      <c r="GH308" s="31"/>
      <c r="GI308" s="31"/>
      <c r="GJ308" s="31"/>
      <c r="GK308" s="31"/>
      <c r="GL308" s="31"/>
      <c r="GM308" s="31"/>
      <c r="GN308" s="31"/>
      <c r="GO308" s="31"/>
      <c r="GP308" s="31"/>
      <c r="GQ308" s="31"/>
      <c r="GR308" s="31"/>
      <c r="GS308" s="31"/>
      <c r="GT308" s="31"/>
      <c r="GU308" s="31"/>
      <c r="GV308" s="31"/>
      <c r="GW308" s="31"/>
      <c r="GX308" s="31"/>
      <c r="GY308" s="31"/>
      <c r="GZ308" s="31"/>
      <c r="HA308" s="31"/>
      <c r="HB308" s="31"/>
      <c r="HC308" s="31"/>
      <c r="HD308" s="31"/>
      <c r="HE308" s="31"/>
      <c r="HF308" s="31"/>
      <c r="HG308" s="31"/>
      <c r="HH308" s="31"/>
      <c r="HI308" s="31"/>
      <c r="HJ308" s="31"/>
      <c r="HK308" s="31"/>
      <c r="HL308" s="31"/>
      <c r="HM308" s="31"/>
      <c r="HN308" s="31"/>
      <c r="HO308" s="31"/>
      <c r="HP308" s="31"/>
      <c r="HQ308" s="31"/>
      <c r="HR308" s="31"/>
      <c r="HS308" s="31"/>
      <c r="HT308" s="31"/>
      <c r="HU308" s="31"/>
      <c r="HV308" s="31"/>
      <c r="HW308" s="31"/>
      <c r="HX308" s="31"/>
      <c r="HY308" s="31"/>
      <c r="HZ308" s="31"/>
      <c r="IA308" s="31"/>
      <c r="IB308" s="31"/>
      <c r="IC308" s="31"/>
      <c r="ID308" s="31"/>
      <c r="IE308" s="31"/>
      <c r="IF308" s="31"/>
      <c r="IG308" s="31"/>
      <c r="IH308" s="31"/>
      <c r="II308" s="31"/>
      <c r="IJ308" s="31"/>
      <c r="IK308" s="31"/>
      <c r="IL308" s="31"/>
      <c r="IM308" s="31"/>
      <c r="IN308" s="31"/>
      <c r="IO308" s="31"/>
      <c r="IP308" s="31"/>
      <c r="IQ308" s="31"/>
      <c r="IR308" s="31"/>
      <c r="IS308" s="42"/>
      <c r="IT308" s="42"/>
      <c r="IU308" s="42"/>
    </row>
    <row r="309" spans="1:255" ht="13.5" customHeight="1" x14ac:dyDescent="0.2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c r="BG309" s="31"/>
      <c r="BH309" s="31"/>
      <c r="BI309" s="31"/>
      <c r="BJ309" s="31"/>
      <c r="BK309" s="31"/>
      <c r="BL309" s="31"/>
      <c r="BM309" s="31"/>
      <c r="BN309" s="31"/>
      <c r="BO309" s="31"/>
      <c r="BP309" s="31"/>
      <c r="BQ309" s="31"/>
      <c r="BR309" s="31"/>
      <c r="BS309" s="31"/>
      <c r="BT309" s="31"/>
      <c r="BU309" s="31"/>
      <c r="BV309" s="31"/>
      <c r="BW309" s="31"/>
      <c r="BX309" s="31"/>
      <c r="BY309" s="31"/>
      <c r="BZ309" s="31"/>
      <c r="CA309" s="31"/>
      <c r="CB309" s="31"/>
      <c r="CC309" s="31"/>
      <c r="CD309" s="31"/>
      <c r="CE309" s="31"/>
      <c r="CF309" s="31"/>
      <c r="CG309" s="31"/>
      <c r="CH309" s="31"/>
      <c r="CI309" s="31"/>
      <c r="CJ309" s="31"/>
      <c r="CK309" s="31"/>
      <c r="CL309" s="31"/>
      <c r="CM309" s="31"/>
      <c r="CN309" s="31"/>
      <c r="CO309" s="31"/>
      <c r="CP309" s="31"/>
      <c r="CQ309" s="31"/>
      <c r="CR309" s="31"/>
      <c r="CS309" s="31"/>
      <c r="CT309" s="31"/>
      <c r="CU309" s="31"/>
      <c r="CV309" s="31"/>
      <c r="CW309" s="31"/>
      <c r="CX309" s="31"/>
      <c r="CY309" s="31"/>
      <c r="CZ309" s="31"/>
      <c r="DA309" s="31"/>
      <c r="DB309" s="31"/>
      <c r="DC309" s="31"/>
      <c r="DD309" s="31"/>
      <c r="DE309" s="31"/>
      <c r="DF309" s="31"/>
      <c r="DG309" s="31"/>
      <c r="DH309" s="31"/>
      <c r="DI309" s="31"/>
      <c r="DJ309" s="31"/>
      <c r="DK309" s="31"/>
      <c r="DL309" s="31"/>
      <c r="DM309" s="31"/>
      <c r="DN309" s="31"/>
      <c r="DO309" s="31"/>
      <c r="DP309" s="31"/>
      <c r="DQ309" s="31"/>
      <c r="DR309" s="31"/>
      <c r="DS309" s="31"/>
      <c r="DT309" s="31"/>
      <c r="DU309" s="31"/>
      <c r="DV309" s="31"/>
      <c r="DW309" s="31"/>
      <c r="DX309" s="31"/>
      <c r="DY309" s="31"/>
      <c r="DZ309" s="31"/>
      <c r="EA309" s="31"/>
      <c r="EB309" s="31"/>
      <c r="EC309" s="31"/>
      <c r="ED309" s="31"/>
      <c r="EE309" s="31"/>
      <c r="EF309" s="31"/>
      <c r="EG309" s="31"/>
      <c r="EH309" s="31"/>
      <c r="EI309" s="31"/>
      <c r="EJ309" s="31"/>
      <c r="EK309" s="31"/>
      <c r="EL309" s="31"/>
      <c r="EM309" s="31"/>
      <c r="EN309" s="31"/>
      <c r="EO309" s="31"/>
      <c r="EP309" s="31"/>
      <c r="EQ309" s="31"/>
      <c r="ER309" s="31"/>
      <c r="ES309" s="31"/>
      <c r="ET309" s="31"/>
      <c r="EU309" s="31"/>
      <c r="EV309" s="31"/>
      <c r="EW309" s="31"/>
      <c r="EX309" s="31"/>
      <c r="EY309" s="31"/>
      <c r="EZ309" s="31"/>
      <c r="FA309" s="31"/>
      <c r="FB309" s="31"/>
      <c r="FC309" s="31"/>
      <c r="FD309" s="31"/>
      <c r="FE309" s="31"/>
      <c r="FF309" s="31"/>
      <c r="FG309" s="31"/>
      <c r="FH309" s="31"/>
      <c r="FI309" s="31"/>
      <c r="FJ309" s="31"/>
      <c r="FK309" s="31"/>
      <c r="FL309" s="31"/>
      <c r="FM309" s="31"/>
      <c r="FN309" s="31"/>
      <c r="FO309" s="31"/>
      <c r="FP309" s="31"/>
      <c r="FQ309" s="31"/>
      <c r="FR309" s="31"/>
      <c r="FS309" s="31"/>
      <c r="FT309" s="31"/>
      <c r="FU309" s="31"/>
      <c r="FV309" s="31"/>
      <c r="FW309" s="31"/>
      <c r="FX309" s="31"/>
      <c r="FY309" s="31"/>
      <c r="FZ309" s="31"/>
      <c r="GA309" s="31"/>
      <c r="GB309" s="31"/>
      <c r="GC309" s="31"/>
      <c r="GD309" s="31"/>
      <c r="GE309" s="31"/>
      <c r="GF309" s="31"/>
      <c r="GG309" s="31"/>
      <c r="GH309" s="31"/>
      <c r="GI309" s="31"/>
      <c r="GJ309" s="31"/>
      <c r="GK309" s="31"/>
      <c r="GL309" s="31"/>
      <c r="GM309" s="31"/>
      <c r="GN309" s="31"/>
      <c r="GO309" s="31"/>
      <c r="GP309" s="31"/>
      <c r="GQ309" s="31"/>
      <c r="GR309" s="31"/>
      <c r="GS309" s="31"/>
      <c r="GT309" s="31"/>
      <c r="GU309" s="31"/>
      <c r="GV309" s="31"/>
      <c r="GW309" s="31"/>
      <c r="GX309" s="31"/>
      <c r="GY309" s="31"/>
      <c r="GZ309" s="31"/>
      <c r="HA309" s="31"/>
      <c r="HB309" s="31"/>
      <c r="HC309" s="31"/>
      <c r="HD309" s="31"/>
      <c r="HE309" s="31"/>
      <c r="HF309" s="31"/>
      <c r="HG309" s="31"/>
      <c r="HH309" s="31"/>
      <c r="HI309" s="31"/>
      <c r="HJ309" s="31"/>
      <c r="HK309" s="31"/>
      <c r="HL309" s="31"/>
      <c r="HM309" s="31"/>
      <c r="HN309" s="31"/>
      <c r="HO309" s="31"/>
      <c r="HP309" s="31"/>
      <c r="HQ309" s="31"/>
      <c r="HR309" s="31"/>
      <c r="HS309" s="31"/>
      <c r="HT309" s="31"/>
      <c r="HU309" s="31"/>
      <c r="HV309" s="31"/>
      <c r="HW309" s="31"/>
      <c r="HX309" s="31"/>
      <c r="HY309" s="31"/>
      <c r="HZ309" s="31"/>
      <c r="IA309" s="31"/>
      <c r="IB309" s="31"/>
      <c r="IC309" s="31"/>
      <c r="ID309" s="31"/>
      <c r="IE309" s="31"/>
      <c r="IF309" s="31"/>
      <c r="IG309" s="31"/>
      <c r="IH309" s="31"/>
      <c r="II309" s="31"/>
      <c r="IJ309" s="31"/>
      <c r="IK309" s="31"/>
      <c r="IL309" s="31"/>
      <c r="IM309" s="31"/>
      <c r="IN309" s="31"/>
      <c r="IO309" s="31"/>
      <c r="IP309" s="31"/>
      <c r="IQ309" s="31"/>
      <c r="IR309" s="31"/>
      <c r="IS309" s="42"/>
      <c r="IT309" s="42"/>
      <c r="IU309" s="42"/>
    </row>
    <row r="310" spans="1:255" ht="13.5" customHeight="1" x14ac:dyDescent="0.2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c r="BG310" s="31"/>
      <c r="BH310" s="31"/>
      <c r="BI310" s="31"/>
      <c r="BJ310" s="31"/>
      <c r="BK310" s="31"/>
      <c r="BL310" s="31"/>
      <c r="BM310" s="31"/>
      <c r="BN310" s="31"/>
      <c r="BO310" s="31"/>
      <c r="BP310" s="31"/>
      <c r="BQ310" s="31"/>
      <c r="BR310" s="31"/>
      <c r="BS310" s="31"/>
      <c r="BT310" s="31"/>
      <c r="BU310" s="31"/>
      <c r="BV310" s="31"/>
      <c r="BW310" s="31"/>
      <c r="BX310" s="31"/>
      <c r="BY310" s="31"/>
      <c r="BZ310" s="31"/>
      <c r="CA310" s="31"/>
      <c r="CB310" s="31"/>
      <c r="CC310" s="31"/>
      <c r="CD310" s="31"/>
      <c r="CE310" s="31"/>
      <c r="CF310" s="31"/>
      <c r="CG310" s="31"/>
      <c r="CH310" s="31"/>
      <c r="CI310" s="31"/>
      <c r="CJ310" s="31"/>
      <c r="CK310" s="31"/>
      <c r="CL310" s="31"/>
      <c r="CM310" s="31"/>
      <c r="CN310" s="31"/>
      <c r="CO310" s="31"/>
      <c r="CP310" s="31"/>
      <c r="CQ310" s="31"/>
      <c r="CR310" s="31"/>
      <c r="CS310" s="31"/>
      <c r="CT310" s="31"/>
      <c r="CU310" s="31"/>
      <c r="CV310" s="31"/>
      <c r="CW310" s="31"/>
      <c r="CX310" s="31"/>
      <c r="CY310" s="31"/>
      <c r="CZ310" s="31"/>
      <c r="DA310" s="31"/>
      <c r="DB310" s="31"/>
      <c r="DC310" s="31"/>
      <c r="DD310" s="31"/>
      <c r="DE310" s="31"/>
      <c r="DF310" s="31"/>
      <c r="DG310" s="31"/>
      <c r="DH310" s="31"/>
      <c r="DI310" s="31"/>
      <c r="DJ310" s="31"/>
      <c r="DK310" s="31"/>
      <c r="DL310" s="31"/>
      <c r="DM310" s="31"/>
      <c r="DN310" s="31"/>
      <c r="DO310" s="31"/>
      <c r="DP310" s="31"/>
      <c r="DQ310" s="31"/>
      <c r="DR310" s="31"/>
      <c r="DS310" s="31"/>
      <c r="DT310" s="31"/>
      <c r="DU310" s="31"/>
      <c r="DV310" s="31"/>
      <c r="DW310" s="31"/>
      <c r="DX310" s="31"/>
      <c r="DY310" s="31"/>
      <c r="DZ310" s="31"/>
      <c r="EA310" s="31"/>
      <c r="EB310" s="31"/>
      <c r="EC310" s="31"/>
      <c r="ED310" s="31"/>
      <c r="EE310" s="31"/>
      <c r="EF310" s="31"/>
      <c r="EG310" s="31"/>
      <c r="EH310" s="31"/>
      <c r="EI310" s="31"/>
      <c r="EJ310" s="31"/>
      <c r="EK310" s="31"/>
      <c r="EL310" s="31"/>
      <c r="EM310" s="31"/>
      <c r="EN310" s="31"/>
      <c r="EO310" s="31"/>
      <c r="EP310" s="31"/>
      <c r="EQ310" s="31"/>
      <c r="ER310" s="31"/>
      <c r="ES310" s="31"/>
      <c r="ET310" s="31"/>
      <c r="EU310" s="31"/>
      <c r="EV310" s="31"/>
      <c r="EW310" s="31"/>
      <c r="EX310" s="31"/>
      <c r="EY310" s="31"/>
      <c r="EZ310" s="31"/>
      <c r="FA310" s="31"/>
      <c r="FB310" s="31"/>
      <c r="FC310" s="31"/>
      <c r="FD310" s="31"/>
      <c r="FE310" s="31"/>
      <c r="FF310" s="31"/>
      <c r="FG310" s="31"/>
      <c r="FH310" s="31"/>
      <c r="FI310" s="31"/>
      <c r="FJ310" s="31"/>
      <c r="FK310" s="31"/>
      <c r="FL310" s="31"/>
      <c r="FM310" s="31"/>
      <c r="FN310" s="31"/>
      <c r="FO310" s="31"/>
      <c r="FP310" s="31"/>
      <c r="FQ310" s="31"/>
      <c r="FR310" s="31"/>
      <c r="FS310" s="31"/>
      <c r="FT310" s="31"/>
      <c r="FU310" s="31"/>
      <c r="FV310" s="31"/>
      <c r="FW310" s="31"/>
      <c r="FX310" s="31"/>
      <c r="FY310" s="31"/>
      <c r="FZ310" s="31"/>
      <c r="GA310" s="31"/>
      <c r="GB310" s="31"/>
      <c r="GC310" s="31"/>
      <c r="GD310" s="31"/>
      <c r="GE310" s="31"/>
      <c r="GF310" s="31"/>
      <c r="GG310" s="31"/>
      <c r="GH310" s="31"/>
      <c r="GI310" s="31"/>
      <c r="GJ310" s="31"/>
      <c r="GK310" s="31"/>
      <c r="GL310" s="31"/>
      <c r="GM310" s="31"/>
      <c r="GN310" s="31"/>
      <c r="GO310" s="31"/>
      <c r="GP310" s="31"/>
      <c r="GQ310" s="31"/>
      <c r="GR310" s="31"/>
      <c r="GS310" s="31"/>
      <c r="GT310" s="31"/>
      <c r="GU310" s="31"/>
      <c r="GV310" s="31"/>
      <c r="GW310" s="31"/>
      <c r="GX310" s="31"/>
      <c r="GY310" s="31"/>
      <c r="GZ310" s="31"/>
      <c r="HA310" s="31"/>
      <c r="HB310" s="31"/>
      <c r="HC310" s="31"/>
      <c r="HD310" s="31"/>
      <c r="HE310" s="31"/>
      <c r="HF310" s="31"/>
      <c r="HG310" s="31"/>
      <c r="HH310" s="31"/>
      <c r="HI310" s="31"/>
      <c r="HJ310" s="31"/>
      <c r="HK310" s="31"/>
      <c r="HL310" s="31"/>
      <c r="HM310" s="31"/>
      <c r="HN310" s="31"/>
      <c r="HO310" s="31"/>
      <c r="HP310" s="31"/>
      <c r="HQ310" s="31"/>
      <c r="HR310" s="31"/>
      <c r="HS310" s="31"/>
      <c r="HT310" s="31"/>
      <c r="HU310" s="31"/>
      <c r="HV310" s="31"/>
      <c r="HW310" s="31"/>
      <c r="HX310" s="31"/>
      <c r="HY310" s="31"/>
      <c r="HZ310" s="31"/>
      <c r="IA310" s="31"/>
      <c r="IB310" s="31"/>
      <c r="IC310" s="31"/>
      <c r="ID310" s="31"/>
      <c r="IE310" s="31"/>
      <c r="IF310" s="31"/>
      <c r="IG310" s="31"/>
      <c r="IH310" s="31"/>
      <c r="II310" s="31"/>
      <c r="IJ310" s="31"/>
      <c r="IK310" s="31"/>
      <c r="IL310" s="31"/>
      <c r="IM310" s="31"/>
      <c r="IN310" s="31"/>
      <c r="IO310" s="31"/>
      <c r="IP310" s="31"/>
      <c r="IQ310" s="31"/>
      <c r="IR310" s="31"/>
      <c r="IS310" s="42"/>
      <c r="IT310" s="42"/>
      <c r="IU310" s="42"/>
    </row>
    <row r="311" spans="1:255" ht="13.5" customHeight="1" x14ac:dyDescent="0.2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c r="BG311" s="31"/>
      <c r="BH311" s="31"/>
      <c r="BI311" s="31"/>
      <c r="BJ311" s="31"/>
      <c r="BK311" s="31"/>
      <c r="BL311" s="31"/>
      <c r="BM311" s="31"/>
      <c r="BN311" s="31"/>
      <c r="BO311" s="31"/>
      <c r="BP311" s="31"/>
      <c r="BQ311" s="31"/>
      <c r="BR311" s="31"/>
      <c r="BS311" s="31"/>
      <c r="BT311" s="31"/>
      <c r="BU311" s="31"/>
      <c r="BV311" s="31"/>
      <c r="BW311" s="31"/>
      <c r="BX311" s="31"/>
      <c r="BY311" s="31"/>
      <c r="BZ311" s="31"/>
      <c r="CA311" s="31"/>
      <c r="CB311" s="31"/>
      <c r="CC311" s="31"/>
      <c r="CD311" s="31"/>
      <c r="CE311" s="31"/>
      <c r="CF311" s="31"/>
      <c r="CG311" s="31"/>
      <c r="CH311" s="31"/>
      <c r="CI311" s="31"/>
      <c r="CJ311" s="31"/>
      <c r="CK311" s="31"/>
      <c r="CL311" s="31"/>
      <c r="CM311" s="31"/>
      <c r="CN311" s="31"/>
      <c r="CO311" s="31"/>
      <c r="CP311" s="31"/>
      <c r="CQ311" s="31"/>
      <c r="CR311" s="31"/>
      <c r="CS311" s="31"/>
      <c r="CT311" s="31"/>
      <c r="CU311" s="31"/>
      <c r="CV311" s="31"/>
      <c r="CW311" s="31"/>
      <c r="CX311" s="31"/>
      <c r="CY311" s="31"/>
      <c r="CZ311" s="31"/>
      <c r="DA311" s="31"/>
      <c r="DB311" s="31"/>
      <c r="DC311" s="31"/>
      <c r="DD311" s="31"/>
      <c r="DE311" s="31"/>
      <c r="DF311" s="31"/>
      <c r="DG311" s="31"/>
      <c r="DH311" s="31"/>
      <c r="DI311" s="31"/>
      <c r="DJ311" s="31"/>
      <c r="DK311" s="31"/>
      <c r="DL311" s="31"/>
      <c r="DM311" s="31"/>
      <c r="DN311" s="31"/>
      <c r="DO311" s="31"/>
      <c r="DP311" s="31"/>
      <c r="DQ311" s="31"/>
      <c r="DR311" s="31"/>
      <c r="DS311" s="31"/>
      <c r="DT311" s="31"/>
      <c r="DU311" s="31"/>
      <c r="DV311" s="31"/>
      <c r="DW311" s="31"/>
      <c r="DX311" s="31"/>
      <c r="DY311" s="31"/>
      <c r="DZ311" s="31"/>
      <c r="EA311" s="31"/>
      <c r="EB311" s="31"/>
      <c r="EC311" s="31"/>
      <c r="ED311" s="31"/>
      <c r="EE311" s="31"/>
      <c r="EF311" s="31"/>
      <c r="EG311" s="31"/>
      <c r="EH311" s="31"/>
      <c r="EI311" s="31"/>
      <c r="EJ311" s="31"/>
      <c r="EK311" s="31"/>
      <c r="EL311" s="31"/>
      <c r="EM311" s="31"/>
      <c r="EN311" s="31"/>
      <c r="EO311" s="31"/>
      <c r="EP311" s="31"/>
      <c r="EQ311" s="31"/>
      <c r="ER311" s="31"/>
      <c r="ES311" s="31"/>
      <c r="ET311" s="31"/>
      <c r="EU311" s="31"/>
      <c r="EV311" s="31"/>
      <c r="EW311" s="31"/>
      <c r="EX311" s="31"/>
      <c r="EY311" s="31"/>
      <c r="EZ311" s="31"/>
      <c r="FA311" s="31"/>
      <c r="FB311" s="31"/>
      <c r="FC311" s="31"/>
      <c r="FD311" s="31"/>
      <c r="FE311" s="31"/>
      <c r="FF311" s="31"/>
      <c r="FG311" s="31"/>
      <c r="FH311" s="31"/>
      <c r="FI311" s="31"/>
      <c r="FJ311" s="31"/>
      <c r="FK311" s="31"/>
      <c r="FL311" s="31"/>
      <c r="FM311" s="31"/>
      <c r="FN311" s="31"/>
      <c r="FO311" s="31"/>
      <c r="FP311" s="31"/>
      <c r="FQ311" s="31"/>
      <c r="FR311" s="31"/>
      <c r="FS311" s="31"/>
      <c r="FT311" s="31"/>
      <c r="FU311" s="31"/>
      <c r="FV311" s="31"/>
      <c r="FW311" s="31"/>
      <c r="FX311" s="31"/>
      <c r="FY311" s="31"/>
      <c r="FZ311" s="31"/>
      <c r="GA311" s="31"/>
      <c r="GB311" s="31"/>
      <c r="GC311" s="31"/>
      <c r="GD311" s="31"/>
      <c r="GE311" s="31"/>
      <c r="GF311" s="31"/>
      <c r="GG311" s="31"/>
      <c r="GH311" s="31"/>
      <c r="GI311" s="31"/>
      <c r="GJ311" s="31"/>
      <c r="GK311" s="31"/>
      <c r="GL311" s="31"/>
      <c r="GM311" s="31"/>
      <c r="GN311" s="31"/>
      <c r="GO311" s="31"/>
      <c r="GP311" s="31"/>
      <c r="GQ311" s="31"/>
      <c r="GR311" s="31"/>
      <c r="GS311" s="31"/>
      <c r="GT311" s="31"/>
      <c r="GU311" s="31"/>
      <c r="GV311" s="31"/>
      <c r="GW311" s="31"/>
      <c r="GX311" s="31"/>
      <c r="GY311" s="31"/>
      <c r="GZ311" s="31"/>
      <c r="HA311" s="31"/>
      <c r="HB311" s="31"/>
      <c r="HC311" s="31"/>
      <c r="HD311" s="31"/>
      <c r="HE311" s="31"/>
      <c r="HF311" s="31"/>
      <c r="HG311" s="31"/>
      <c r="HH311" s="31"/>
      <c r="HI311" s="31"/>
      <c r="HJ311" s="31"/>
      <c r="HK311" s="31"/>
      <c r="HL311" s="31"/>
      <c r="HM311" s="31"/>
      <c r="HN311" s="31"/>
      <c r="HO311" s="31"/>
      <c r="HP311" s="31"/>
      <c r="HQ311" s="31"/>
      <c r="HR311" s="31"/>
      <c r="HS311" s="31"/>
      <c r="HT311" s="31"/>
      <c r="HU311" s="31"/>
      <c r="HV311" s="31"/>
      <c r="HW311" s="31"/>
      <c r="HX311" s="31"/>
      <c r="HY311" s="31"/>
      <c r="HZ311" s="31"/>
      <c r="IA311" s="31"/>
      <c r="IB311" s="31"/>
      <c r="IC311" s="31"/>
      <c r="ID311" s="31"/>
      <c r="IE311" s="31"/>
      <c r="IF311" s="31"/>
      <c r="IG311" s="31"/>
      <c r="IH311" s="31"/>
      <c r="II311" s="31"/>
      <c r="IJ311" s="31"/>
      <c r="IK311" s="31"/>
      <c r="IL311" s="31"/>
      <c r="IM311" s="31"/>
      <c r="IN311" s="31"/>
      <c r="IO311" s="31"/>
      <c r="IP311" s="31"/>
      <c r="IQ311" s="31"/>
      <c r="IR311" s="31"/>
      <c r="IS311" s="42"/>
      <c r="IT311" s="42"/>
      <c r="IU311" s="42"/>
    </row>
    <row r="312" spans="1:255" ht="13.5" customHeight="1" x14ac:dyDescent="0.2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c r="BY312" s="31"/>
      <c r="BZ312" s="31"/>
      <c r="CA312" s="31"/>
      <c r="CB312" s="31"/>
      <c r="CC312" s="31"/>
      <c r="CD312" s="31"/>
      <c r="CE312" s="31"/>
      <c r="CF312" s="31"/>
      <c r="CG312" s="31"/>
      <c r="CH312" s="31"/>
      <c r="CI312" s="31"/>
      <c r="CJ312" s="31"/>
      <c r="CK312" s="31"/>
      <c r="CL312" s="31"/>
      <c r="CM312" s="31"/>
      <c r="CN312" s="31"/>
      <c r="CO312" s="31"/>
      <c r="CP312" s="31"/>
      <c r="CQ312" s="31"/>
      <c r="CR312" s="31"/>
      <c r="CS312" s="31"/>
      <c r="CT312" s="31"/>
      <c r="CU312" s="31"/>
      <c r="CV312" s="31"/>
      <c r="CW312" s="31"/>
      <c r="CX312" s="31"/>
      <c r="CY312" s="31"/>
      <c r="CZ312" s="31"/>
      <c r="DA312" s="31"/>
      <c r="DB312" s="31"/>
      <c r="DC312" s="31"/>
      <c r="DD312" s="31"/>
      <c r="DE312" s="31"/>
      <c r="DF312" s="31"/>
      <c r="DG312" s="31"/>
      <c r="DH312" s="31"/>
      <c r="DI312" s="31"/>
      <c r="DJ312" s="31"/>
      <c r="DK312" s="31"/>
      <c r="DL312" s="31"/>
      <c r="DM312" s="31"/>
      <c r="DN312" s="31"/>
      <c r="DO312" s="31"/>
      <c r="DP312" s="31"/>
      <c r="DQ312" s="31"/>
      <c r="DR312" s="31"/>
      <c r="DS312" s="31"/>
      <c r="DT312" s="31"/>
      <c r="DU312" s="31"/>
      <c r="DV312" s="31"/>
      <c r="DW312" s="31"/>
      <c r="DX312" s="31"/>
      <c r="DY312" s="31"/>
      <c r="DZ312" s="31"/>
      <c r="EA312" s="31"/>
      <c r="EB312" s="31"/>
      <c r="EC312" s="31"/>
      <c r="ED312" s="31"/>
      <c r="EE312" s="31"/>
      <c r="EF312" s="31"/>
      <c r="EG312" s="31"/>
      <c r="EH312" s="31"/>
      <c r="EI312" s="31"/>
      <c r="EJ312" s="31"/>
      <c r="EK312" s="31"/>
      <c r="EL312" s="31"/>
      <c r="EM312" s="31"/>
      <c r="EN312" s="31"/>
      <c r="EO312" s="31"/>
      <c r="EP312" s="31"/>
      <c r="EQ312" s="31"/>
      <c r="ER312" s="31"/>
      <c r="ES312" s="31"/>
      <c r="ET312" s="31"/>
      <c r="EU312" s="31"/>
      <c r="EV312" s="31"/>
      <c r="EW312" s="31"/>
      <c r="EX312" s="31"/>
      <c r="EY312" s="31"/>
      <c r="EZ312" s="31"/>
      <c r="FA312" s="31"/>
      <c r="FB312" s="31"/>
      <c r="FC312" s="31"/>
      <c r="FD312" s="31"/>
      <c r="FE312" s="31"/>
      <c r="FF312" s="31"/>
      <c r="FG312" s="31"/>
      <c r="FH312" s="31"/>
      <c r="FI312" s="31"/>
      <c r="FJ312" s="31"/>
      <c r="FK312" s="31"/>
      <c r="FL312" s="31"/>
      <c r="FM312" s="31"/>
      <c r="FN312" s="31"/>
      <c r="FO312" s="31"/>
      <c r="FP312" s="31"/>
      <c r="FQ312" s="31"/>
      <c r="FR312" s="31"/>
      <c r="FS312" s="31"/>
      <c r="FT312" s="31"/>
      <c r="FU312" s="31"/>
      <c r="FV312" s="31"/>
      <c r="FW312" s="31"/>
      <c r="FX312" s="31"/>
      <c r="FY312" s="31"/>
      <c r="FZ312" s="31"/>
      <c r="GA312" s="31"/>
      <c r="GB312" s="31"/>
      <c r="GC312" s="31"/>
      <c r="GD312" s="31"/>
      <c r="GE312" s="31"/>
      <c r="GF312" s="31"/>
      <c r="GG312" s="31"/>
      <c r="GH312" s="31"/>
      <c r="GI312" s="31"/>
      <c r="GJ312" s="31"/>
      <c r="GK312" s="31"/>
      <c r="GL312" s="31"/>
      <c r="GM312" s="31"/>
      <c r="GN312" s="31"/>
      <c r="GO312" s="31"/>
      <c r="GP312" s="31"/>
      <c r="GQ312" s="31"/>
      <c r="GR312" s="31"/>
      <c r="GS312" s="31"/>
      <c r="GT312" s="31"/>
      <c r="GU312" s="31"/>
      <c r="GV312" s="31"/>
      <c r="GW312" s="31"/>
      <c r="GX312" s="31"/>
      <c r="GY312" s="31"/>
      <c r="GZ312" s="31"/>
      <c r="HA312" s="31"/>
      <c r="HB312" s="31"/>
      <c r="HC312" s="31"/>
      <c r="HD312" s="31"/>
      <c r="HE312" s="31"/>
      <c r="HF312" s="31"/>
      <c r="HG312" s="31"/>
      <c r="HH312" s="31"/>
      <c r="HI312" s="31"/>
      <c r="HJ312" s="31"/>
      <c r="HK312" s="31"/>
      <c r="HL312" s="31"/>
      <c r="HM312" s="31"/>
      <c r="HN312" s="31"/>
      <c r="HO312" s="31"/>
      <c r="HP312" s="31"/>
      <c r="HQ312" s="31"/>
      <c r="HR312" s="31"/>
      <c r="HS312" s="31"/>
      <c r="HT312" s="31"/>
      <c r="HU312" s="31"/>
      <c r="HV312" s="31"/>
      <c r="HW312" s="31"/>
      <c r="HX312" s="31"/>
      <c r="HY312" s="31"/>
      <c r="HZ312" s="31"/>
      <c r="IA312" s="31"/>
      <c r="IB312" s="31"/>
      <c r="IC312" s="31"/>
      <c r="ID312" s="31"/>
      <c r="IE312" s="31"/>
      <c r="IF312" s="31"/>
      <c r="IG312" s="31"/>
      <c r="IH312" s="31"/>
      <c r="II312" s="31"/>
      <c r="IJ312" s="31"/>
      <c r="IK312" s="31"/>
      <c r="IL312" s="31"/>
      <c r="IM312" s="31"/>
      <c r="IN312" s="31"/>
      <c r="IO312" s="31"/>
      <c r="IP312" s="31"/>
      <c r="IQ312" s="31"/>
      <c r="IR312" s="31"/>
      <c r="IS312" s="42"/>
      <c r="IT312" s="42"/>
      <c r="IU312" s="42"/>
    </row>
    <row r="313" spans="1:255" ht="13.5" customHeight="1" x14ac:dyDescent="0.2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c r="BG313" s="31"/>
      <c r="BH313" s="31"/>
      <c r="BI313" s="31"/>
      <c r="BJ313" s="31"/>
      <c r="BK313" s="31"/>
      <c r="BL313" s="31"/>
      <c r="BM313" s="31"/>
      <c r="BN313" s="31"/>
      <c r="BO313" s="31"/>
      <c r="BP313" s="31"/>
      <c r="BQ313" s="31"/>
      <c r="BR313" s="31"/>
      <c r="BS313" s="31"/>
      <c r="BT313" s="31"/>
      <c r="BU313" s="31"/>
      <c r="BV313" s="31"/>
      <c r="BW313" s="31"/>
      <c r="BX313" s="31"/>
      <c r="BY313" s="31"/>
      <c r="BZ313" s="31"/>
      <c r="CA313" s="31"/>
      <c r="CB313" s="31"/>
      <c r="CC313" s="31"/>
      <c r="CD313" s="31"/>
      <c r="CE313" s="31"/>
      <c r="CF313" s="31"/>
      <c r="CG313" s="31"/>
      <c r="CH313" s="31"/>
      <c r="CI313" s="31"/>
      <c r="CJ313" s="31"/>
      <c r="CK313" s="31"/>
      <c r="CL313" s="31"/>
      <c r="CM313" s="31"/>
      <c r="CN313" s="31"/>
      <c r="CO313" s="31"/>
      <c r="CP313" s="31"/>
      <c r="CQ313" s="31"/>
      <c r="CR313" s="31"/>
      <c r="CS313" s="31"/>
      <c r="CT313" s="31"/>
      <c r="CU313" s="31"/>
      <c r="CV313" s="31"/>
      <c r="CW313" s="31"/>
      <c r="CX313" s="31"/>
      <c r="CY313" s="31"/>
      <c r="CZ313" s="31"/>
      <c r="DA313" s="31"/>
      <c r="DB313" s="31"/>
      <c r="DC313" s="31"/>
      <c r="DD313" s="31"/>
      <c r="DE313" s="31"/>
      <c r="DF313" s="31"/>
      <c r="DG313" s="31"/>
      <c r="DH313" s="31"/>
      <c r="DI313" s="31"/>
      <c r="DJ313" s="31"/>
      <c r="DK313" s="31"/>
      <c r="DL313" s="31"/>
      <c r="DM313" s="31"/>
      <c r="DN313" s="31"/>
      <c r="DO313" s="31"/>
      <c r="DP313" s="31"/>
      <c r="DQ313" s="31"/>
      <c r="DR313" s="31"/>
      <c r="DS313" s="31"/>
      <c r="DT313" s="31"/>
      <c r="DU313" s="31"/>
      <c r="DV313" s="31"/>
      <c r="DW313" s="31"/>
      <c r="DX313" s="31"/>
      <c r="DY313" s="31"/>
      <c r="DZ313" s="31"/>
      <c r="EA313" s="31"/>
      <c r="EB313" s="31"/>
      <c r="EC313" s="31"/>
      <c r="ED313" s="31"/>
      <c r="EE313" s="31"/>
      <c r="EF313" s="31"/>
      <c r="EG313" s="31"/>
      <c r="EH313" s="31"/>
      <c r="EI313" s="31"/>
      <c r="EJ313" s="31"/>
      <c r="EK313" s="31"/>
      <c r="EL313" s="31"/>
      <c r="EM313" s="31"/>
      <c r="EN313" s="31"/>
      <c r="EO313" s="31"/>
      <c r="EP313" s="31"/>
      <c r="EQ313" s="31"/>
      <c r="ER313" s="31"/>
      <c r="ES313" s="31"/>
      <c r="ET313" s="31"/>
      <c r="EU313" s="31"/>
      <c r="EV313" s="31"/>
      <c r="EW313" s="31"/>
      <c r="EX313" s="31"/>
      <c r="EY313" s="31"/>
      <c r="EZ313" s="31"/>
      <c r="FA313" s="31"/>
      <c r="FB313" s="31"/>
      <c r="FC313" s="31"/>
      <c r="FD313" s="31"/>
      <c r="FE313" s="31"/>
      <c r="FF313" s="31"/>
      <c r="FG313" s="31"/>
      <c r="FH313" s="31"/>
      <c r="FI313" s="31"/>
      <c r="FJ313" s="31"/>
      <c r="FK313" s="31"/>
      <c r="FL313" s="31"/>
      <c r="FM313" s="31"/>
      <c r="FN313" s="31"/>
      <c r="FO313" s="31"/>
      <c r="FP313" s="31"/>
      <c r="FQ313" s="31"/>
      <c r="FR313" s="31"/>
      <c r="FS313" s="31"/>
      <c r="FT313" s="31"/>
      <c r="FU313" s="31"/>
      <c r="FV313" s="31"/>
      <c r="FW313" s="31"/>
      <c r="FX313" s="31"/>
      <c r="FY313" s="31"/>
      <c r="FZ313" s="31"/>
      <c r="GA313" s="31"/>
      <c r="GB313" s="31"/>
      <c r="GC313" s="31"/>
      <c r="GD313" s="31"/>
      <c r="GE313" s="31"/>
      <c r="GF313" s="31"/>
      <c r="GG313" s="31"/>
      <c r="GH313" s="31"/>
      <c r="GI313" s="31"/>
      <c r="GJ313" s="31"/>
      <c r="GK313" s="31"/>
      <c r="GL313" s="31"/>
      <c r="GM313" s="31"/>
      <c r="GN313" s="31"/>
      <c r="GO313" s="31"/>
      <c r="GP313" s="31"/>
      <c r="GQ313" s="31"/>
      <c r="GR313" s="31"/>
      <c r="GS313" s="31"/>
      <c r="GT313" s="31"/>
      <c r="GU313" s="31"/>
      <c r="GV313" s="31"/>
      <c r="GW313" s="31"/>
      <c r="GX313" s="31"/>
      <c r="GY313" s="31"/>
      <c r="GZ313" s="31"/>
      <c r="HA313" s="31"/>
      <c r="HB313" s="31"/>
      <c r="HC313" s="31"/>
      <c r="HD313" s="31"/>
      <c r="HE313" s="31"/>
      <c r="HF313" s="31"/>
      <c r="HG313" s="31"/>
      <c r="HH313" s="31"/>
      <c r="HI313" s="31"/>
      <c r="HJ313" s="31"/>
      <c r="HK313" s="31"/>
      <c r="HL313" s="31"/>
      <c r="HM313" s="31"/>
      <c r="HN313" s="31"/>
      <c r="HO313" s="31"/>
      <c r="HP313" s="31"/>
      <c r="HQ313" s="31"/>
      <c r="HR313" s="31"/>
      <c r="HS313" s="31"/>
      <c r="HT313" s="31"/>
      <c r="HU313" s="31"/>
      <c r="HV313" s="31"/>
      <c r="HW313" s="31"/>
      <c r="HX313" s="31"/>
      <c r="HY313" s="31"/>
      <c r="HZ313" s="31"/>
      <c r="IA313" s="31"/>
      <c r="IB313" s="31"/>
      <c r="IC313" s="31"/>
      <c r="ID313" s="31"/>
      <c r="IE313" s="31"/>
      <c r="IF313" s="31"/>
      <c r="IG313" s="31"/>
      <c r="IH313" s="31"/>
      <c r="II313" s="31"/>
      <c r="IJ313" s="31"/>
      <c r="IK313" s="31"/>
      <c r="IL313" s="31"/>
      <c r="IM313" s="31"/>
      <c r="IN313" s="31"/>
      <c r="IO313" s="31"/>
      <c r="IP313" s="31"/>
      <c r="IQ313" s="31"/>
      <c r="IR313" s="31"/>
      <c r="IS313" s="42"/>
      <c r="IT313" s="42"/>
      <c r="IU313" s="42"/>
    </row>
    <row r="314" spans="1:255" ht="13.5" customHeight="1" x14ac:dyDescent="0.2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c r="BG314" s="31"/>
      <c r="BH314" s="31"/>
      <c r="BI314" s="31"/>
      <c r="BJ314" s="31"/>
      <c r="BK314" s="31"/>
      <c r="BL314" s="31"/>
      <c r="BM314" s="31"/>
      <c r="BN314" s="31"/>
      <c r="BO314" s="31"/>
      <c r="BP314" s="31"/>
      <c r="BQ314" s="31"/>
      <c r="BR314" s="31"/>
      <c r="BS314" s="31"/>
      <c r="BT314" s="31"/>
      <c r="BU314" s="31"/>
      <c r="BV314" s="31"/>
      <c r="BW314" s="31"/>
      <c r="BX314" s="31"/>
      <c r="BY314" s="31"/>
      <c r="BZ314" s="31"/>
      <c r="CA314" s="31"/>
      <c r="CB314" s="31"/>
      <c r="CC314" s="31"/>
      <c r="CD314" s="31"/>
      <c r="CE314" s="31"/>
      <c r="CF314" s="31"/>
      <c r="CG314" s="31"/>
      <c r="CH314" s="31"/>
      <c r="CI314" s="31"/>
      <c r="CJ314" s="31"/>
      <c r="CK314" s="31"/>
      <c r="CL314" s="31"/>
      <c r="CM314" s="31"/>
      <c r="CN314" s="31"/>
      <c r="CO314" s="31"/>
      <c r="CP314" s="31"/>
      <c r="CQ314" s="31"/>
      <c r="CR314" s="31"/>
      <c r="CS314" s="31"/>
      <c r="CT314" s="31"/>
      <c r="CU314" s="31"/>
      <c r="CV314" s="31"/>
      <c r="CW314" s="31"/>
      <c r="CX314" s="31"/>
      <c r="CY314" s="31"/>
      <c r="CZ314" s="31"/>
      <c r="DA314" s="31"/>
      <c r="DB314" s="31"/>
      <c r="DC314" s="31"/>
      <c r="DD314" s="31"/>
      <c r="DE314" s="31"/>
      <c r="DF314" s="31"/>
      <c r="DG314" s="31"/>
      <c r="DH314" s="31"/>
      <c r="DI314" s="31"/>
      <c r="DJ314" s="31"/>
      <c r="DK314" s="31"/>
      <c r="DL314" s="31"/>
      <c r="DM314" s="31"/>
      <c r="DN314" s="31"/>
      <c r="DO314" s="31"/>
      <c r="DP314" s="31"/>
      <c r="DQ314" s="31"/>
      <c r="DR314" s="31"/>
      <c r="DS314" s="31"/>
      <c r="DT314" s="31"/>
      <c r="DU314" s="31"/>
      <c r="DV314" s="31"/>
      <c r="DW314" s="31"/>
      <c r="DX314" s="31"/>
      <c r="DY314" s="31"/>
      <c r="DZ314" s="31"/>
      <c r="EA314" s="31"/>
      <c r="EB314" s="31"/>
      <c r="EC314" s="31"/>
      <c r="ED314" s="31"/>
      <c r="EE314" s="31"/>
      <c r="EF314" s="31"/>
      <c r="EG314" s="31"/>
      <c r="EH314" s="31"/>
      <c r="EI314" s="31"/>
      <c r="EJ314" s="31"/>
      <c r="EK314" s="31"/>
      <c r="EL314" s="31"/>
      <c r="EM314" s="31"/>
      <c r="EN314" s="31"/>
      <c r="EO314" s="31"/>
      <c r="EP314" s="31"/>
      <c r="EQ314" s="31"/>
      <c r="ER314" s="31"/>
      <c r="ES314" s="31"/>
      <c r="ET314" s="31"/>
      <c r="EU314" s="31"/>
      <c r="EV314" s="31"/>
      <c r="EW314" s="31"/>
      <c r="EX314" s="31"/>
      <c r="EY314" s="31"/>
      <c r="EZ314" s="31"/>
      <c r="FA314" s="31"/>
      <c r="FB314" s="31"/>
      <c r="FC314" s="31"/>
      <c r="FD314" s="31"/>
      <c r="FE314" s="31"/>
      <c r="FF314" s="31"/>
      <c r="FG314" s="31"/>
      <c r="FH314" s="31"/>
      <c r="FI314" s="31"/>
      <c r="FJ314" s="31"/>
      <c r="FK314" s="31"/>
      <c r="FL314" s="31"/>
      <c r="FM314" s="31"/>
      <c r="FN314" s="31"/>
      <c r="FO314" s="31"/>
      <c r="FP314" s="31"/>
      <c r="FQ314" s="31"/>
      <c r="FR314" s="31"/>
      <c r="FS314" s="31"/>
      <c r="FT314" s="31"/>
      <c r="FU314" s="31"/>
      <c r="FV314" s="31"/>
      <c r="FW314" s="31"/>
      <c r="FX314" s="31"/>
      <c r="FY314" s="31"/>
      <c r="FZ314" s="31"/>
      <c r="GA314" s="31"/>
      <c r="GB314" s="31"/>
      <c r="GC314" s="31"/>
      <c r="GD314" s="31"/>
      <c r="GE314" s="31"/>
      <c r="GF314" s="31"/>
      <c r="GG314" s="31"/>
      <c r="GH314" s="31"/>
      <c r="GI314" s="31"/>
      <c r="GJ314" s="31"/>
      <c r="GK314" s="31"/>
      <c r="GL314" s="31"/>
      <c r="GM314" s="31"/>
      <c r="GN314" s="31"/>
      <c r="GO314" s="31"/>
      <c r="GP314" s="31"/>
      <c r="GQ314" s="31"/>
      <c r="GR314" s="31"/>
      <c r="GS314" s="31"/>
      <c r="GT314" s="31"/>
      <c r="GU314" s="31"/>
      <c r="GV314" s="31"/>
      <c r="GW314" s="31"/>
      <c r="GX314" s="31"/>
      <c r="GY314" s="31"/>
      <c r="GZ314" s="31"/>
      <c r="HA314" s="31"/>
      <c r="HB314" s="31"/>
      <c r="HC314" s="31"/>
      <c r="HD314" s="31"/>
      <c r="HE314" s="31"/>
      <c r="HF314" s="31"/>
      <c r="HG314" s="31"/>
      <c r="HH314" s="31"/>
      <c r="HI314" s="31"/>
      <c r="HJ314" s="31"/>
      <c r="HK314" s="31"/>
      <c r="HL314" s="31"/>
      <c r="HM314" s="31"/>
      <c r="HN314" s="31"/>
      <c r="HO314" s="31"/>
      <c r="HP314" s="31"/>
      <c r="HQ314" s="31"/>
      <c r="HR314" s="31"/>
      <c r="HS314" s="31"/>
      <c r="HT314" s="31"/>
      <c r="HU314" s="31"/>
      <c r="HV314" s="31"/>
      <c r="HW314" s="31"/>
      <c r="HX314" s="31"/>
      <c r="HY314" s="31"/>
      <c r="HZ314" s="31"/>
      <c r="IA314" s="31"/>
      <c r="IB314" s="31"/>
      <c r="IC314" s="31"/>
      <c r="ID314" s="31"/>
      <c r="IE314" s="31"/>
      <c r="IF314" s="31"/>
      <c r="IG314" s="31"/>
      <c r="IH314" s="31"/>
      <c r="II314" s="31"/>
      <c r="IJ314" s="31"/>
      <c r="IK314" s="31"/>
      <c r="IL314" s="31"/>
      <c r="IM314" s="31"/>
      <c r="IN314" s="31"/>
      <c r="IO314" s="31"/>
      <c r="IP314" s="31"/>
      <c r="IQ314" s="31"/>
      <c r="IR314" s="31"/>
      <c r="IS314" s="42"/>
      <c r="IT314" s="42"/>
      <c r="IU314" s="42"/>
    </row>
    <row r="315" spans="1:255" ht="13.5" customHeight="1" x14ac:dyDescent="0.2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c r="BZ315" s="31"/>
      <c r="CA315" s="31"/>
      <c r="CB315" s="31"/>
      <c r="CC315" s="31"/>
      <c r="CD315" s="31"/>
      <c r="CE315" s="31"/>
      <c r="CF315" s="31"/>
      <c r="CG315" s="31"/>
      <c r="CH315" s="31"/>
      <c r="CI315" s="31"/>
      <c r="CJ315" s="31"/>
      <c r="CK315" s="31"/>
      <c r="CL315" s="31"/>
      <c r="CM315" s="31"/>
      <c r="CN315" s="31"/>
      <c r="CO315" s="31"/>
      <c r="CP315" s="31"/>
      <c r="CQ315" s="31"/>
      <c r="CR315" s="31"/>
      <c r="CS315" s="31"/>
      <c r="CT315" s="31"/>
      <c r="CU315" s="31"/>
      <c r="CV315" s="31"/>
      <c r="CW315" s="31"/>
      <c r="CX315" s="31"/>
      <c r="CY315" s="31"/>
      <c r="CZ315" s="31"/>
      <c r="DA315" s="31"/>
      <c r="DB315" s="31"/>
      <c r="DC315" s="31"/>
      <c r="DD315" s="31"/>
      <c r="DE315" s="31"/>
      <c r="DF315" s="31"/>
      <c r="DG315" s="31"/>
      <c r="DH315" s="31"/>
      <c r="DI315" s="31"/>
      <c r="DJ315" s="31"/>
      <c r="DK315" s="31"/>
      <c r="DL315" s="31"/>
      <c r="DM315" s="31"/>
      <c r="DN315" s="31"/>
      <c r="DO315" s="31"/>
      <c r="DP315" s="31"/>
      <c r="DQ315" s="31"/>
      <c r="DR315" s="31"/>
      <c r="DS315" s="31"/>
      <c r="DT315" s="31"/>
      <c r="DU315" s="31"/>
      <c r="DV315" s="31"/>
      <c r="DW315" s="31"/>
      <c r="DX315" s="31"/>
      <c r="DY315" s="31"/>
      <c r="DZ315" s="31"/>
      <c r="EA315" s="31"/>
      <c r="EB315" s="31"/>
      <c r="EC315" s="31"/>
      <c r="ED315" s="31"/>
      <c r="EE315" s="31"/>
      <c r="EF315" s="31"/>
      <c r="EG315" s="31"/>
      <c r="EH315" s="31"/>
      <c r="EI315" s="31"/>
      <c r="EJ315" s="31"/>
      <c r="EK315" s="31"/>
      <c r="EL315" s="31"/>
      <c r="EM315" s="31"/>
      <c r="EN315" s="31"/>
      <c r="EO315" s="31"/>
      <c r="EP315" s="31"/>
      <c r="EQ315" s="31"/>
      <c r="ER315" s="31"/>
      <c r="ES315" s="31"/>
      <c r="ET315" s="31"/>
      <c r="EU315" s="31"/>
      <c r="EV315" s="31"/>
      <c r="EW315" s="31"/>
      <c r="EX315" s="31"/>
      <c r="EY315" s="31"/>
      <c r="EZ315" s="31"/>
      <c r="FA315" s="31"/>
      <c r="FB315" s="31"/>
      <c r="FC315" s="31"/>
      <c r="FD315" s="31"/>
      <c r="FE315" s="31"/>
      <c r="FF315" s="31"/>
      <c r="FG315" s="31"/>
      <c r="FH315" s="31"/>
      <c r="FI315" s="31"/>
      <c r="FJ315" s="31"/>
      <c r="FK315" s="31"/>
      <c r="FL315" s="31"/>
      <c r="FM315" s="31"/>
      <c r="FN315" s="31"/>
      <c r="FO315" s="31"/>
      <c r="FP315" s="31"/>
      <c r="FQ315" s="31"/>
      <c r="FR315" s="31"/>
      <c r="FS315" s="31"/>
      <c r="FT315" s="31"/>
      <c r="FU315" s="31"/>
      <c r="FV315" s="31"/>
      <c r="FW315" s="31"/>
      <c r="FX315" s="31"/>
      <c r="FY315" s="31"/>
      <c r="FZ315" s="31"/>
      <c r="GA315" s="31"/>
      <c r="GB315" s="31"/>
      <c r="GC315" s="31"/>
      <c r="GD315" s="31"/>
      <c r="GE315" s="31"/>
      <c r="GF315" s="31"/>
      <c r="GG315" s="31"/>
      <c r="GH315" s="31"/>
      <c r="GI315" s="31"/>
      <c r="GJ315" s="31"/>
      <c r="GK315" s="31"/>
      <c r="GL315" s="31"/>
      <c r="GM315" s="31"/>
      <c r="GN315" s="31"/>
      <c r="GO315" s="31"/>
      <c r="GP315" s="31"/>
      <c r="GQ315" s="31"/>
      <c r="GR315" s="31"/>
      <c r="GS315" s="31"/>
      <c r="GT315" s="31"/>
      <c r="GU315" s="31"/>
      <c r="GV315" s="31"/>
      <c r="GW315" s="31"/>
      <c r="GX315" s="31"/>
      <c r="GY315" s="31"/>
      <c r="GZ315" s="31"/>
      <c r="HA315" s="31"/>
      <c r="HB315" s="31"/>
      <c r="HC315" s="31"/>
      <c r="HD315" s="31"/>
      <c r="HE315" s="31"/>
      <c r="HF315" s="31"/>
      <c r="HG315" s="31"/>
      <c r="HH315" s="31"/>
      <c r="HI315" s="31"/>
      <c r="HJ315" s="31"/>
      <c r="HK315" s="31"/>
      <c r="HL315" s="31"/>
      <c r="HM315" s="31"/>
      <c r="HN315" s="31"/>
      <c r="HO315" s="31"/>
      <c r="HP315" s="31"/>
      <c r="HQ315" s="31"/>
      <c r="HR315" s="31"/>
      <c r="HS315" s="31"/>
      <c r="HT315" s="31"/>
      <c r="HU315" s="31"/>
      <c r="HV315" s="31"/>
      <c r="HW315" s="31"/>
      <c r="HX315" s="31"/>
      <c r="HY315" s="31"/>
      <c r="HZ315" s="31"/>
      <c r="IA315" s="31"/>
      <c r="IB315" s="31"/>
      <c r="IC315" s="31"/>
      <c r="ID315" s="31"/>
      <c r="IE315" s="31"/>
      <c r="IF315" s="31"/>
      <c r="IG315" s="31"/>
      <c r="IH315" s="31"/>
      <c r="II315" s="31"/>
      <c r="IJ315" s="31"/>
      <c r="IK315" s="31"/>
      <c r="IL315" s="31"/>
      <c r="IM315" s="31"/>
      <c r="IN315" s="31"/>
      <c r="IO315" s="31"/>
      <c r="IP315" s="31"/>
      <c r="IQ315" s="31"/>
      <c r="IR315" s="31"/>
      <c r="IS315" s="42"/>
      <c r="IT315" s="42"/>
      <c r="IU315" s="42"/>
    </row>
    <row r="316" spans="1:255" ht="13.5" customHeight="1" x14ac:dyDescent="0.2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c r="CO316" s="31"/>
      <c r="CP316" s="31"/>
      <c r="CQ316" s="31"/>
      <c r="CR316" s="31"/>
      <c r="CS316" s="31"/>
      <c r="CT316" s="31"/>
      <c r="CU316" s="31"/>
      <c r="CV316" s="31"/>
      <c r="CW316" s="31"/>
      <c r="CX316" s="31"/>
      <c r="CY316" s="31"/>
      <c r="CZ316" s="31"/>
      <c r="DA316" s="31"/>
      <c r="DB316" s="31"/>
      <c r="DC316" s="31"/>
      <c r="DD316" s="31"/>
      <c r="DE316" s="31"/>
      <c r="DF316" s="31"/>
      <c r="DG316" s="31"/>
      <c r="DH316" s="31"/>
      <c r="DI316" s="31"/>
      <c r="DJ316" s="31"/>
      <c r="DK316" s="31"/>
      <c r="DL316" s="31"/>
      <c r="DM316" s="31"/>
      <c r="DN316" s="31"/>
      <c r="DO316" s="31"/>
      <c r="DP316" s="31"/>
      <c r="DQ316" s="31"/>
      <c r="DR316" s="31"/>
      <c r="DS316" s="31"/>
      <c r="DT316" s="31"/>
      <c r="DU316" s="31"/>
      <c r="DV316" s="31"/>
      <c r="DW316" s="31"/>
      <c r="DX316" s="31"/>
      <c r="DY316" s="31"/>
      <c r="DZ316" s="31"/>
      <c r="EA316" s="31"/>
      <c r="EB316" s="31"/>
      <c r="EC316" s="31"/>
      <c r="ED316" s="31"/>
      <c r="EE316" s="31"/>
      <c r="EF316" s="31"/>
      <c r="EG316" s="31"/>
      <c r="EH316" s="31"/>
      <c r="EI316" s="31"/>
      <c r="EJ316" s="31"/>
      <c r="EK316" s="31"/>
      <c r="EL316" s="31"/>
      <c r="EM316" s="31"/>
      <c r="EN316" s="31"/>
      <c r="EO316" s="31"/>
      <c r="EP316" s="31"/>
      <c r="EQ316" s="31"/>
      <c r="ER316" s="31"/>
      <c r="ES316" s="31"/>
      <c r="ET316" s="31"/>
      <c r="EU316" s="31"/>
      <c r="EV316" s="31"/>
      <c r="EW316" s="31"/>
      <c r="EX316" s="31"/>
      <c r="EY316" s="31"/>
      <c r="EZ316" s="31"/>
      <c r="FA316" s="31"/>
      <c r="FB316" s="31"/>
      <c r="FC316" s="31"/>
      <c r="FD316" s="31"/>
      <c r="FE316" s="31"/>
      <c r="FF316" s="31"/>
      <c r="FG316" s="31"/>
      <c r="FH316" s="31"/>
      <c r="FI316" s="31"/>
      <c r="FJ316" s="31"/>
      <c r="FK316" s="31"/>
      <c r="FL316" s="31"/>
      <c r="FM316" s="31"/>
      <c r="FN316" s="31"/>
      <c r="FO316" s="31"/>
      <c r="FP316" s="31"/>
      <c r="FQ316" s="31"/>
      <c r="FR316" s="31"/>
      <c r="FS316" s="31"/>
      <c r="FT316" s="31"/>
      <c r="FU316" s="31"/>
      <c r="FV316" s="31"/>
      <c r="FW316" s="31"/>
      <c r="FX316" s="31"/>
      <c r="FY316" s="31"/>
      <c r="FZ316" s="31"/>
      <c r="GA316" s="31"/>
      <c r="GB316" s="31"/>
      <c r="GC316" s="31"/>
      <c r="GD316" s="31"/>
      <c r="GE316" s="31"/>
      <c r="GF316" s="31"/>
      <c r="GG316" s="31"/>
      <c r="GH316" s="31"/>
      <c r="GI316" s="31"/>
      <c r="GJ316" s="31"/>
      <c r="GK316" s="31"/>
      <c r="GL316" s="31"/>
      <c r="GM316" s="31"/>
      <c r="GN316" s="31"/>
      <c r="GO316" s="31"/>
      <c r="GP316" s="31"/>
      <c r="GQ316" s="31"/>
      <c r="GR316" s="31"/>
      <c r="GS316" s="31"/>
      <c r="GT316" s="31"/>
      <c r="GU316" s="31"/>
      <c r="GV316" s="31"/>
      <c r="GW316" s="31"/>
      <c r="GX316" s="31"/>
      <c r="GY316" s="31"/>
      <c r="GZ316" s="31"/>
      <c r="HA316" s="31"/>
      <c r="HB316" s="31"/>
      <c r="HC316" s="31"/>
      <c r="HD316" s="31"/>
      <c r="HE316" s="31"/>
      <c r="HF316" s="31"/>
      <c r="HG316" s="31"/>
      <c r="HH316" s="31"/>
      <c r="HI316" s="31"/>
      <c r="HJ316" s="31"/>
      <c r="HK316" s="31"/>
      <c r="HL316" s="31"/>
      <c r="HM316" s="31"/>
      <c r="HN316" s="31"/>
      <c r="HO316" s="31"/>
      <c r="HP316" s="31"/>
      <c r="HQ316" s="31"/>
      <c r="HR316" s="31"/>
      <c r="HS316" s="31"/>
      <c r="HT316" s="31"/>
      <c r="HU316" s="31"/>
      <c r="HV316" s="31"/>
      <c r="HW316" s="31"/>
      <c r="HX316" s="31"/>
      <c r="HY316" s="31"/>
      <c r="HZ316" s="31"/>
      <c r="IA316" s="31"/>
      <c r="IB316" s="31"/>
      <c r="IC316" s="31"/>
      <c r="ID316" s="31"/>
      <c r="IE316" s="31"/>
      <c r="IF316" s="31"/>
      <c r="IG316" s="31"/>
      <c r="IH316" s="31"/>
      <c r="II316" s="31"/>
      <c r="IJ316" s="31"/>
      <c r="IK316" s="31"/>
      <c r="IL316" s="31"/>
      <c r="IM316" s="31"/>
      <c r="IN316" s="31"/>
      <c r="IO316" s="31"/>
      <c r="IP316" s="31"/>
      <c r="IQ316" s="31"/>
      <c r="IR316" s="31"/>
      <c r="IS316" s="42"/>
      <c r="IT316" s="42"/>
      <c r="IU316" s="42"/>
    </row>
    <row r="317" spans="1:255" ht="13.5" customHeight="1" x14ac:dyDescent="0.2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c r="BG317" s="31"/>
      <c r="BH317" s="31"/>
      <c r="BI317" s="31"/>
      <c r="BJ317" s="31"/>
      <c r="BK317" s="31"/>
      <c r="BL317" s="31"/>
      <c r="BM317" s="31"/>
      <c r="BN317" s="31"/>
      <c r="BO317" s="31"/>
      <c r="BP317" s="31"/>
      <c r="BQ317" s="31"/>
      <c r="BR317" s="31"/>
      <c r="BS317" s="31"/>
      <c r="BT317" s="31"/>
      <c r="BU317" s="31"/>
      <c r="BV317" s="31"/>
      <c r="BW317" s="31"/>
      <c r="BX317" s="31"/>
      <c r="BY317" s="31"/>
      <c r="BZ317" s="31"/>
      <c r="CA317" s="31"/>
      <c r="CB317" s="31"/>
      <c r="CC317" s="31"/>
      <c r="CD317" s="31"/>
      <c r="CE317" s="31"/>
      <c r="CF317" s="31"/>
      <c r="CG317" s="31"/>
      <c r="CH317" s="31"/>
      <c r="CI317" s="31"/>
      <c r="CJ317" s="31"/>
      <c r="CK317" s="31"/>
      <c r="CL317" s="31"/>
      <c r="CM317" s="31"/>
      <c r="CN317" s="31"/>
      <c r="CO317" s="31"/>
      <c r="CP317" s="31"/>
      <c r="CQ317" s="31"/>
      <c r="CR317" s="31"/>
      <c r="CS317" s="31"/>
      <c r="CT317" s="31"/>
      <c r="CU317" s="31"/>
      <c r="CV317" s="31"/>
      <c r="CW317" s="31"/>
      <c r="CX317" s="31"/>
      <c r="CY317" s="31"/>
      <c r="CZ317" s="31"/>
      <c r="DA317" s="31"/>
      <c r="DB317" s="31"/>
      <c r="DC317" s="31"/>
      <c r="DD317" s="31"/>
      <c r="DE317" s="31"/>
      <c r="DF317" s="31"/>
      <c r="DG317" s="31"/>
      <c r="DH317" s="31"/>
      <c r="DI317" s="31"/>
      <c r="DJ317" s="31"/>
      <c r="DK317" s="31"/>
      <c r="DL317" s="31"/>
      <c r="DM317" s="31"/>
      <c r="DN317" s="31"/>
      <c r="DO317" s="31"/>
      <c r="DP317" s="31"/>
      <c r="DQ317" s="31"/>
      <c r="DR317" s="31"/>
      <c r="DS317" s="31"/>
      <c r="DT317" s="31"/>
      <c r="DU317" s="31"/>
      <c r="DV317" s="31"/>
      <c r="DW317" s="31"/>
      <c r="DX317" s="31"/>
      <c r="DY317" s="31"/>
      <c r="DZ317" s="31"/>
      <c r="EA317" s="31"/>
      <c r="EB317" s="31"/>
      <c r="EC317" s="31"/>
      <c r="ED317" s="31"/>
      <c r="EE317" s="31"/>
      <c r="EF317" s="31"/>
      <c r="EG317" s="31"/>
      <c r="EH317" s="31"/>
      <c r="EI317" s="31"/>
      <c r="EJ317" s="31"/>
      <c r="EK317" s="31"/>
      <c r="EL317" s="31"/>
      <c r="EM317" s="31"/>
      <c r="EN317" s="31"/>
      <c r="EO317" s="31"/>
      <c r="EP317" s="31"/>
      <c r="EQ317" s="31"/>
      <c r="ER317" s="31"/>
      <c r="ES317" s="31"/>
      <c r="ET317" s="31"/>
      <c r="EU317" s="31"/>
      <c r="EV317" s="31"/>
      <c r="EW317" s="31"/>
      <c r="EX317" s="31"/>
      <c r="EY317" s="31"/>
      <c r="EZ317" s="31"/>
      <c r="FA317" s="31"/>
      <c r="FB317" s="31"/>
      <c r="FC317" s="31"/>
      <c r="FD317" s="31"/>
      <c r="FE317" s="31"/>
      <c r="FF317" s="31"/>
      <c r="FG317" s="31"/>
      <c r="FH317" s="31"/>
      <c r="FI317" s="31"/>
      <c r="FJ317" s="31"/>
      <c r="FK317" s="31"/>
      <c r="FL317" s="31"/>
      <c r="FM317" s="31"/>
      <c r="FN317" s="31"/>
      <c r="FO317" s="31"/>
      <c r="FP317" s="31"/>
      <c r="FQ317" s="31"/>
      <c r="FR317" s="31"/>
      <c r="FS317" s="31"/>
      <c r="FT317" s="31"/>
      <c r="FU317" s="31"/>
      <c r="FV317" s="31"/>
      <c r="FW317" s="31"/>
      <c r="FX317" s="31"/>
      <c r="FY317" s="31"/>
      <c r="FZ317" s="31"/>
      <c r="GA317" s="31"/>
      <c r="GB317" s="31"/>
      <c r="GC317" s="31"/>
      <c r="GD317" s="31"/>
      <c r="GE317" s="31"/>
      <c r="GF317" s="31"/>
      <c r="GG317" s="31"/>
      <c r="GH317" s="31"/>
      <c r="GI317" s="31"/>
      <c r="GJ317" s="31"/>
      <c r="GK317" s="31"/>
      <c r="GL317" s="31"/>
      <c r="GM317" s="31"/>
      <c r="GN317" s="31"/>
      <c r="GO317" s="31"/>
      <c r="GP317" s="31"/>
      <c r="GQ317" s="31"/>
      <c r="GR317" s="31"/>
      <c r="GS317" s="31"/>
      <c r="GT317" s="31"/>
      <c r="GU317" s="31"/>
      <c r="GV317" s="31"/>
      <c r="GW317" s="31"/>
      <c r="GX317" s="31"/>
      <c r="GY317" s="31"/>
      <c r="GZ317" s="31"/>
      <c r="HA317" s="31"/>
      <c r="HB317" s="31"/>
      <c r="HC317" s="31"/>
      <c r="HD317" s="31"/>
      <c r="HE317" s="31"/>
      <c r="HF317" s="31"/>
      <c r="HG317" s="31"/>
      <c r="HH317" s="31"/>
      <c r="HI317" s="31"/>
      <c r="HJ317" s="31"/>
      <c r="HK317" s="31"/>
      <c r="HL317" s="31"/>
      <c r="HM317" s="31"/>
      <c r="HN317" s="31"/>
      <c r="HO317" s="31"/>
      <c r="HP317" s="31"/>
      <c r="HQ317" s="31"/>
      <c r="HR317" s="31"/>
      <c r="HS317" s="31"/>
      <c r="HT317" s="31"/>
      <c r="HU317" s="31"/>
      <c r="HV317" s="31"/>
      <c r="HW317" s="31"/>
      <c r="HX317" s="31"/>
      <c r="HY317" s="31"/>
      <c r="HZ317" s="31"/>
      <c r="IA317" s="31"/>
      <c r="IB317" s="31"/>
      <c r="IC317" s="31"/>
      <c r="ID317" s="31"/>
      <c r="IE317" s="31"/>
      <c r="IF317" s="31"/>
      <c r="IG317" s="31"/>
      <c r="IH317" s="31"/>
      <c r="II317" s="31"/>
      <c r="IJ317" s="31"/>
      <c r="IK317" s="31"/>
      <c r="IL317" s="31"/>
      <c r="IM317" s="31"/>
      <c r="IN317" s="31"/>
      <c r="IO317" s="31"/>
      <c r="IP317" s="31"/>
      <c r="IQ317" s="31"/>
      <c r="IR317" s="31"/>
      <c r="IS317" s="42"/>
      <c r="IT317" s="42"/>
      <c r="IU317" s="42"/>
    </row>
    <row r="318" spans="1:255" ht="13.5" customHeight="1" x14ac:dyDescent="0.2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c r="BG318" s="31"/>
      <c r="BH318" s="31"/>
      <c r="BI318" s="31"/>
      <c r="BJ318" s="31"/>
      <c r="BK318" s="31"/>
      <c r="BL318" s="31"/>
      <c r="BM318" s="31"/>
      <c r="BN318" s="31"/>
      <c r="BO318" s="31"/>
      <c r="BP318" s="31"/>
      <c r="BQ318" s="31"/>
      <c r="BR318" s="31"/>
      <c r="BS318" s="31"/>
      <c r="BT318" s="31"/>
      <c r="BU318" s="31"/>
      <c r="BV318" s="31"/>
      <c r="BW318" s="31"/>
      <c r="BX318" s="31"/>
      <c r="BY318" s="31"/>
      <c r="BZ318" s="31"/>
      <c r="CA318" s="31"/>
      <c r="CB318" s="31"/>
      <c r="CC318" s="31"/>
      <c r="CD318" s="31"/>
      <c r="CE318" s="31"/>
      <c r="CF318" s="31"/>
      <c r="CG318" s="31"/>
      <c r="CH318" s="31"/>
      <c r="CI318" s="31"/>
      <c r="CJ318" s="31"/>
      <c r="CK318" s="31"/>
      <c r="CL318" s="31"/>
      <c r="CM318" s="31"/>
      <c r="CN318" s="31"/>
      <c r="CO318" s="31"/>
      <c r="CP318" s="31"/>
      <c r="CQ318" s="31"/>
      <c r="CR318" s="31"/>
      <c r="CS318" s="31"/>
      <c r="CT318" s="31"/>
      <c r="CU318" s="31"/>
      <c r="CV318" s="31"/>
      <c r="CW318" s="31"/>
      <c r="CX318" s="31"/>
      <c r="CY318" s="31"/>
      <c r="CZ318" s="31"/>
      <c r="DA318" s="31"/>
      <c r="DB318" s="31"/>
      <c r="DC318" s="31"/>
      <c r="DD318" s="31"/>
      <c r="DE318" s="31"/>
      <c r="DF318" s="31"/>
      <c r="DG318" s="31"/>
      <c r="DH318" s="31"/>
      <c r="DI318" s="31"/>
      <c r="DJ318" s="31"/>
      <c r="DK318" s="31"/>
      <c r="DL318" s="31"/>
      <c r="DM318" s="31"/>
      <c r="DN318" s="31"/>
      <c r="DO318" s="31"/>
      <c r="DP318" s="31"/>
      <c r="DQ318" s="31"/>
      <c r="DR318" s="31"/>
      <c r="DS318" s="31"/>
      <c r="DT318" s="31"/>
      <c r="DU318" s="31"/>
      <c r="DV318" s="31"/>
      <c r="DW318" s="31"/>
      <c r="DX318" s="31"/>
      <c r="DY318" s="31"/>
      <c r="DZ318" s="31"/>
      <c r="EA318" s="31"/>
      <c r="EB318" s="31"/>
      <c r="EC318" s="31"/>
      <c r="ED318" s="31"/>
      <c r="EE318" s="31"/>
      <c r="EF318" s="31"/>
      <c r="EG318" s="31"/>
      <c r="EH318" s="31"/>
      <c r="EI318" s="31"/>
      <c r="EJ318" s="31"/>
      <c r="EK318" s="31"/>
      <c r="EL318" s="31"/>
      <c r="EM318" s="31"/>
      <c r="EN318" s="31"/>
      <c r="EO318" s="31"/>
      <c r="EP318" s="31"/>
      <c r="EQ318" s="31"/>
      <c r="ER318" s="31"/>
      <c r="ES318" s="31"/>
      <c r="ET318" s="31"/>
      <c r="EU318" s="31"/>
      <c r="EV318" s="31"/>
      <c r="EW318" s="31"/>
      <c r="EX318" s="31"/>
      <c r="EY318" s="31"/>
      <c r="EZ318" s="31"/>
      <c r="FA318" s="31"/>
      <c r="FB318" s="31"/>
      <c r="FC318" s="31"/>
      <c r="FD318" s="31"/>
      <c r="FE318" s="31"/>
      <c r="FF318" s="31"/>
      <c r="FG318" s="31"/>
      <c r="FH318" s="31"/>
      <c r="FI318" s="31"/>
      <c r="FJ318" s="31"/>
      <c r="FK318" s="31"/>
      <c r="FL318" s="31"/>
      <c r="FM318" s="31"/>
      <c r="FN318" s="31"/>
      <c r="FO318" s="31"/>
      <c r="FP318" s="31"/>
      <c r="FQ318" s="31"/>
      <c r="FR318" s="31"/>
      <c r="FS318" s="31"/>
      <c r="FT318" s="31"/>
      <c r="FU318" s="31"/>
      <c r="FV318" s="31"/>
      <c r="FW318" s="31"/>
      <c r="FX318" s="31"/>
      <c r="FY318" s="31"/>
      <c r="FZ318" s="31"/>
      <c r="GA318" s="31"/>
      <c r="GB318" s="31"/>
      <c r="GC318" s="31"/>
      <c r="GD318" s="31"/>
      <c r="GE318" s="31"/>
      <c r="GF318" s="31"/>
      <c r="GG318" s="31"/>
      <c r="GH318" s="31"/>
      <c r="GI318" s="31"/>
      <c r="GJ318" s="31"/>
      <c r="GK318" s="31"/>
      <c r="GL318" s="31"/>
      <c r="GM318" s="31"/>
      <c r="GN318" s="31"/>
      <c r="GO318" s="31"/>
      <c r="GP318" s="31"/>
      <c r="GQ318" s="31"/>
      <c r="GR318" s="31"/>
      <c r="GS318" s="31"/>
      <c r="GT318" s="31"/>
      <c r="GU318" s="31"/>
      <c r="GV318" s="31"/>
      <c r="GW318" s="31"/>
      <c r="GX318" s="31"/>
      <c r="GY318" s="31"/>
      <c r="GZ318" s="31"/>
      <c r="HA318" s="31"/>
      <c r="HB318" s="31"/>
      <c r="HC318" s="31"/>
      <c r="HD318" s="31"/>
      <c r="HE318" s="31"/>
      <c r="HF318" s="31"/>
      <c r="HG318" s="31"/>
      <c r="HH318" s="31"/>
      <c r="HI318" s="31"/>
      <c r="HJ318" s="31"/>
      <c r="HK318" s="31"/>
      <c r="HL318" s="31"/>
      <c r="HM318" s="31"/>
      <c r="HN318" s="31"/>
      <c r="HO318" s="31"/>
      <c r="HP318" s="31"/>
      <c r="HQ318" s="31"/>
      <c r="HR318" s="31"/>
      <c r="HS318" s="31"/>
      <c r="HT318" s="31"/>
      <c r="HU318" s="31"/>
      <c r="HV318" s="31"/>
      <c r="HW318" s="31"/>
      <c r="HX318" s="31"/>
      <c r="HY318" s="31"/>
      <c r="HZ318" s="31"/>
      <c r="IA318" s="31"/>
      <c r="IB318" s="31"/>
      <c r="IC318" s="31"/>
      <c r="ID318" s="31"/>
      <c r="IE318" s="31"/>
      <c r="IF318" s="31"/>
      <c r="IG318" s="31"/>
      <c r="IH318" s="31"/>
      <c r="II318" s="31"/>
      <c r="IJ318" s="31"/>
      <c r="IK318" s="31"/>
      <c r="IL318" s="31"/>
      <c r="IM318" s="31"/>
      <c r="IN318" s="31"/>
      <c r="IO318" s="31"/>
      <c r="IP318" s="31"/>
      <c r="IQ318" s="31"/>
      <c r="IR318" s="31"/>
      <c r="IS318" s="42"/>
      <c r="IT318" s="42"/>
      <c r="IU318" s="42"/>
    </row>
    <row r="319" spans="1:255" ht="13.5" customHeight="1" x14ac:dyDescent="0.2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c r="BG319" s="31"/>
      <c r="BH319" s="31"/>
      <c r="BI319" s="31"/>
      <c r="BJ319" s="31"/>
      <c r="BK319" s="31"/>
      <c r="BL319" s="31"/>
      <c r="BM319" s="31"/>
      <c r="BN319" s="31"/>
      <c r="BO319" s="31"/>
      <c r="BP319" s="31"/>
      <c r="BQ319" s="31"/>
      <c r="BR319" s="31"/>
      <c r="BS319" s="31"/>
      <c r="BT319" s="31"/>
      <c r="BU319" s="31"/>
      <c r="BV319" s="31"/>
      <c r="BW319" s="31"/>
      <c r="BX319" s="31"/>
      <c r="BY319" s="31"/>
      <c r="BZ319" s="31"/>
      <c r="CA319" s="31"/>
      <c r="CB319" s="31"/>
      <c r="CC319" s="31"/>
      <c r="CD319" s="31"/>
      <c r="CE319" s="31"/>
      <c r="CF319" s="31"/>
      <c r="CG319" s="31"/>
      <c r="CH319" s="31"/>
      <c r="CI319" s="31"/>
      <c r="CJ319" s="31"/>
      <c r="CK319" s="31"/>
      <c r="CL319" s="31"/>
      <c r="CM319" s="31"/>
      <c r="CN319" s="31"/>
      <c r="CO319" s="31"/>
      <c r="CP319" s="31"/>
      <c r="CQ319" s="31"/>
      <c r="CR319" s="31"/>
      <c r="CS319" s="31"/>
      <c r="CT319" s="31"/>
      <c r="CU319" s="31"/>
      <c r="CV319" s="31"/>
      <c r="CW319" s="31"/>
      <c r="CX319" s="31"/>
      <c r="CY319" s="31"/>
      <c r="CZ319" s="31"/>
      <c r="DA319" s="31"/>
      <c r="DB319" s="31"/>
      <c r="DC319" s="31"/>
      <c r="DD319" s="31"/>
      <c r="DE319" s="31"/>
      <c r="DF319" s="31"/>
      <c r="DG319" s="31"/>
      <c r="DH319" s="31"/>
      <c r="DI319" s="31"/>
      <c r="DJ319" s="31"/>
      <c r="DK319" s="31"/>
      <c r="DL319" s="31"/>
      <c r="DM319" s="31"/>
      <c r="DN319" s="31"/>
      <c r="DO319" s="31"/>
      <c r="DP319" s="31"/>
      <c r="DQ319" s="31"/>
      <c r="DR319" s="31"/>
      <c r="DS319" s="31"/>
      <c r="DT319" s="31"/>
      <c r="DU319" s="31"/>
      <c r="DV319" s="31"/>
      <c r="DW319" s="31"/>
      <c r="DX319" s="31"/>
      <c r="DY319" s="31"/>
      <c r="DZ319" s="31"/>
      <c r="EA319" s="31"/>
      <c r="EB319" s="31"/>
      <c r="EC319" s="31"/>
      <c r="ED319" s="31"/>
      <c r="EE319" s="31"/>
      <c r="EF319" s="31"/>
      <c r="EG319" s="31"/>
      <c r="EH319" s="31"/>
      <c r="EI319" s="31"/>
      <c r="EJ319" s="31"/>
      <c r="EK319" s="31"/>
      <c r="EL319" s="31"/>
      <c r="EM319" s="31"/>
      <c r="EN319" s="31"/>
      <c r="EO319" s="31"/>
      <c r="EP319" s="31"/>
      <c r="EQ319" s="31"/>
      <c r="ER319" s="31"/>
      <c r="ES319" s="31"/>
      <c r="ET319" s="31"/>
      <c r="EU319" s="31"/>
      <c r="EV319" s="31"/>
      <c r="EW319" s="31"/>
      <c r="EX319" s="31"/>
      <c r="EY319" s="31"/>
      <c r="EZ319" s="31"/>
      <c r="FA319" s="31"/>
      <c r="FB319" s="31"/>
      <c r="FC319" s="31"/>
      <c r="FD319" s="31"/>
      <c r="FE319" s="31"/>
      <c r="FF319" s="31"/>
      <c r="FG319" s="31"/>
      <c r="FH319" s="31"/>
      <c r="FI319" s="31"/>
      <c r="FJ319" s="31"/>
      <c r="FK319" s="31"/>
      <c r="FL319" s="31"/>
      <c r="FM319" s="31"/>
      <c r="FN319" s="31"/>
      <c r="FO319" s="31"/>
      <c r="FP319" s="31"/>
      <c r="FQ319" s="31"/>
      <c r="FR319" s="31"/>
      <c r="FS319" s="31"/>
      <c r="FT319" s="31"/>
      <c r="FU319" s="31"/>
      <c r="FV319" s="31"/>
      <c r="FW319" s="31"/>
      <c r="FX319" s="31"/>
      <c r="FY319" s="31"/>
      <c r="FZ319" s="31"/>
      <c r="GA319" s="31"/>
      <c r="GB319" s="31"/>
      <c r="GC319" s="31"/>
      <c r="GD319" s="31"/>
      <c r="GE319" s="31"/>
      <c r="GF319" s="31"/>
      <c r="GG319" s="31"/>
      <c r="GH319" s="31"/>
      <c r="GI319" s="31"/>
      <c r="GJ319" s="31"/>
      <c r="GK319" s="31"/>
      <c r="GL319" s="31"/>
      <c r="GM319" s="31"/>
      <c r="GN319" s="31"/>
      <c r="GO319" s="31"/>
      <c r="GP319" s="31"/>
      <c r="GQ319" s="31"/>
      <c r="GR319" s="31"/>
      <c r="GS319" s="31"/>
      <c r="GT319" s="31"/>
      <c r="GU319" s="31"/>
      <c r="GV319" s="31"/>
      <c r="GW319" s="31"/>
      <c r="GX319" s="31"/>
      <c r="GY319" s="31"/>
      <c r="GZ319" s="31"/>
      <c r="HA319" s="31"/>
      <c r="HB319" s="31"/>
      <c r="HC319" s="31"/>
      <c r="HD319" s="31"/>
      <c r="HE319" s="31"/>
      <c r="HF319" s="31"/>
      <c r="HG319" s="31"/>
      <c r="HH319" s="31"/>
      <c r="HI319" s="31"/>
      <c r="HJ319" s="31"/>
      <c r="HK319" s="31"/>
      <c r="HL319" s="31"/>
      <c r="HM319" s="31"/>
      <c r="HN319" s="31"/>
      <c r="HO319" s="31"/>
      <c r="HP319" s="31"/>
      <c r="HQ319" s="31"/>
      <c r="HR319" s="31"/>
      <c r="HS319" s="31"/>
      <c r="HT319" s="31"/>
      <c r="HU319" s="31"/>
      <c r="HV319" s="31"/>
      <c r="HW319" s="31"/>
      <c r="HX319" s="31"/>
      <c r="HY319" s="31"/>
      <c r="HZ319" s="31"/>
      <c r="IA319" s="31"/>
      <c r="IB319" s="31"/>
      <c r="IC319" s="31"/>
      <c r="ID319" s="31"/>
      <c r="IE319" s="31"/>
      <c r="IF319" s="31"/>
      <c r="IG319" s="31"/>
      <c r="IH319" s="31"/>
      <c r="II319" s="31"/>
      <c r="IJ319" s="31"/>
      <c r="IK319" s="31"/>
      <c r="IL319" s="31"/>
      <c r="IM319" s="31"/>
      <c r="IN319" s="31"/>
      <c r="IO319" s="31"/>
      <c r="IP319" s="31"/>
      <c r="IQ319" s="31"/>
      <c r="IR319" s="31"/>
      <c r="IS319" s="42"/>
      <c r="IT319" s="42"/>
      <c r="IU319" s="42"/>
    </row>
  </sheetData>
  <mergeCells count="96">
    <mergeCell ref="M22:AO22"/>
    <mergeCell ref="M23:AO23"/>
    <mergeCell ref="M24:AO24"/>
    <mergeCell ref="M25:AO25"/>
    <mergeCell ref="M26:AO26"/>
    <mergeCell ref="B19:L19"/>
    <mergeCell ref="B20:L20"/>
    <mergeCell ref="B21:L21"/>
    <mergeCell ref="M17:AO17"/>
    <mergeCell ref="V18:AF18"/>
    <mergeCell ref="M19:AO19"/>
    <mergeCell ref="M20:AO20"/>
    <mergeCell ref="M21:AO21"/>
    <mergeCell ref="X14:AF14"/>
    <mergeCell ref="B13:L13"/>
    <mergeCell ref="B15:L15"/>
    <mergeCell ref="B17:L17"/>
    <mergeCell ref="B18:L18"/>
    <mergeCell ref="B12:L12"/>
    <mergeCell ref="M12:O12"/>
    <mergeCell ref="X12:AF12"/>
    <mergeCell ref="AG12:AO12"/>
    <mergeCell ref="X13:AF13"/>
    <mergeCell ref="AG13:AO13"/>
    <mergeCell ref="B10:L10"/>
    <mergeCell ref="M10:V10"/>
    <mergeCell ref="X10:AF10"/>
    <mergeCell ref="AG10:AO10"/>
    <mergeCell ref="B11:L11"/>
    <mergeCell ref="X11:AF11"/>
    <mergeCell ref="B8:L8"/>
    <mergeCell ref="M8:V8"/>
    <mergeCell ref="X8:AF8"/>
    <mergeCell ref="AG8:AO8"/>
    <mergeCell ref="M9:V9"/>
    <mergeCell ref="X9:AF9"/>
    <mergeCell ref="B9:L9"/>
    <mergeCell ref="A1:U1"/>
    <mergeCell ref="V1:AQ1"/>
    <mergeCell ref="A3:AP3"/>
    <mergeCell ref="A5:AQ5"/>
    <mergeCell ref="W6:AA6"/>
    <mergeCell ref="AC6:AE6"/>
    <mergeCell ref="AF6:AG6"/>
    <mergeCell ref="L6:V6"/>
    <mergeCell ref="B47:AA47"/>
    <mergeCell ref="A51:AQ51"/>
    <mergeCell ref="P43:U43"/>
    <mergeCell ref="B44:X44"/>
    <mergeCell ref="Y44:AA44"/>
    <mergeCell ref="B46:W46"/>
    <mergeCell ref="Y46:AA46"/>
    <mergeCell ref="AD46:AH46"/>
    <mergeCell ref="AJ46:AO46"/>
    <mergeCell ref="M43:O43"/>
    <mergeCell ref="B45:L45"/>
    <mergeCell ref="M33:AO33"/>
    <mergeCell ref="M34:AO34"/>
    <mergeCell ref="M35:AO35"/>
    <mergeCell ref="M36:AO36"/>
    <mergeCell ref="M37:AO37"/>
    <mergeCell ref="M41:O41"/>
    <mergeCell ref="B42:L42"/>
    <mergeCell ref="M38:AO38"/>
    <mergeCell ref="M39:AO39"/>
    <mergeCell ref="M40:AO40"/>
    <mergeCell ref="P41:U41"/>
    <mergeCell ref="Z41:AM41"/>
    <mergeCell ref="AN41:AO41"/>
    <mergeCell ref="M42:AO42"/>
    <mergeCell ref="B38:L38"/>
    <mergeCell ref="B39:L39"/>
    <mergeCell ref="B40:L40"/>
    <mergeCell ref="B41:L41"/>
    <mergeCell ref="B33:L33"/>
    <mergeCell ref="B34:L34"/>
    <mergeCell ref="B35:L35"/>
    <mergeCell ref="B36:L36"/>
    <mergeCell ref="B43:L43"/>
    <mergeCell ref="B37:L37"/>
    <mergeCell ref="B27:L27"/>
    <mergeCell ref="M28:O28"/>
    <mergeCell ref="B28:L28"/>
    <mergeCell ref="B29:L29"/>
    <mergeCell ref="B32:L32"/>
    <mergeCell ref="M29:AO29"/>
    <mergeCell ref="M32:AO32"/>
    <mergeCell ref="M27:AO27"/>
    <mergeCell ref="P28:U28"/>
    <mergeCell ref="Z28:AM28"/>
    <mergeCell ref="AN28:AO28"/>
    <mergeCell ref="B22:L22"/>
    <mergeCell ref="B23:L23"/>
    <mergeCell ref="B24:L24"/>
    <mergeCell ref="B25:L25"/>
    <mergeCell ref="B26:L26"/>
  </mergeCells>
  <dataValidations count="23">
    <dataValidation type="list" allowBlank="1" showInputMessage="1" showErrorMessage="1" prompt=" - " sqref="AN28 AN41 M43" xr:uid="{00000000-0002-0000-0100-000000000000}">
      <formula1>"Y,N"</formula1>
    </dataValidation>
    <dataValidation type="custom" allowBlank="1" showInputMessage="1" showErrorMessage="1" prompt=" - Enter the 6-digit alphanumric ID generated after successful registration." sqref="AJ46" xr:uid="{00000000-0002-0000-0100-000001000000}">
      <formula1>IF(LEN(AJ46)&gt;6,0,1)</formula1>
    </dataValidation>
    <dataValidation type="custom" allowBlank="1" showInputMessage="1" showErrorMessage="1" prompt=" - Maximum Length = 75" sqref="M29" xr:uid="{00000000-0002-0000-0100-000002000000}">
      <formula1>IF(eMailVerification2=1,1,0)</formula1>
    </dataValidation>
    <dataValidation type="decimal" allowBlank="1" showInputMessage="1" showErrorMessage="1" prompt="Enter STD Code - numeric values without using special characters like &quot;+&quot; or &quot;-&quot;" sqref="M28 M41" xr:uid="{00000000-0002-0000-0100-000003000000}">
      <formula1>1</formula1>
      <formula2>99999</formula2>
    </dataValidation>
    <dataValidation type="custom" allowBlank="1" showInputMessage="1" showErrorMessage="1" prompt=" - Maximum Length = 75" sqref="M42" xr:uid="{00000000-0002-0000-0100-000004000000}">
      <formula1>IF(eMailVerification1=1,1,0)</formula1>
    </dataValidation>
    <dataValidation type="list" allowBlank="1" showInputMessage="1" showErrorMessage="1" prompt=" - select one from dropdown" sqref="AC6" xr:uid="{00000000-0002-0000-0100-000005000000}">
      <formula1>years</formula1>
    </dataValidation>
    <dataValidation type="list" allowBlank="1" showInputMessage="1" showErrorMessage="1" prompt=" - Select &quot;Yes&quot; or &quot;No&quot;" sqref="M12" xr:uid="{00000000-0002-0000-0100-000006000000}">
      <formula1>"No"</formula1>
    </dataValidation>
    <dataValidation type="list" allowBlank="1" showInputMessage="1" showErrorMessage="1" prompt=" - " sqref="Y44 Y46" xr:uid="{00000000-0002-0000-0100-000007000000}">
      <formula1>"Yes,No"</formula1>
    </dataValidation>
    <dataValidation type="list" allowBlank="1" showInputMessage="1" showErrorMessage="1" prompt=" - select one from dropdown" sqref="AG8" xr:uid="{00000000-0002-0000-0100-000008000000}">
      <formula1>finyears</formula1>
    </dataValidation>
    <dataValidation type="custom" allowBlank="1" showInputMessage="1" showErrorMessage="1" prompt=" - Maximum Length = 25" sqref="M21:M25 M34:M38" xr:uid="{00000000-0002-0000-0100-000009000000}">
      <formula1>AND(GTE(LEN(M21),MIN((0),(25))),LTE(LEN(M21),MAX((0),(25))))</formula1>
    </dataValidation>
    <dataValidation type="decimal" allowBlank="1" showInputMessage="1" showErrorMessage="1" prompt=" - Length = 6, enter numeric value" sqref="M27 M40" xr:uid="{00000000-0002-0000-0100-00000A000000}">
      <formula1>100000</formula1>
      <formula2>999999</formula2>
    </dataValidation>
    <dataValidation type="decimal" allowBlank="1" showInputMessage="1" showErrorMessage="1" prompt="Enter Telephone Number - numeric values without using special characters like &quot;+&quot; or &quot;-&quot;" sqref="P28 P41" xr:uid="{00000000-0002-0000-0100-00000B000000}">
      <formula1>1</formula1>
      <formula2>9999999999</formula2>
    </dataValidation>
    <dataValidation type="list" allowBlank="1" showInputMessage="1" showErrorMessage="1" prompt=" - Select Quarter" sqref="W6" xr:uid="{00000000-0002-0000-0100-00000C000000}">
      <formula1>$IQ$50:$IQ$53</formula1>
    </dataValidation>
    <dataValidation type="custom" allowBlank="1" showInputMessage="1" showErrorMessage="1" prompt=" - Maximum Length = 75" sqref="M32" xr:uid="{00000000-0002-0000-0100-00000D000000}">
      <formula1>IF(AND(IQ42=1,LEN(M32)&lt;=75),1,0)</formula1>
    </dataValidation>
    <dataValidation type="list" allowBlank="1" showInputMessage="1" showErrorMessage="1" prompt=" - select one from dropdown" sqref="M26 M39" xr:uid="{00000000-0002-0000-0100-00000E000000}">
      <formula1>stateNames</formula1>
    </dataValidation>
    <dataValidation type="custom" allowBlank="1" showInputMessage="1" showErrorMessage="1" prompt=" - " sqref="L7" xr:uid="{00000000-0002-0000-0100-00000F000000}">
      <formula1>AND(GTE(LEN(L7),MIN((0),(0))),LTE(LEN(L7),MAX((0),(0))))</formula1>
    </dataValidation>
    <dataValidation type="custom" allowBlank="1" showInputMessage="1" showErrorMessage="1" prompt=" - Length = 15, enter numeric value" sqref="AG12:AG13" xr:uid="{00000000-0002-0000-0100-000010000000}">
      <formula1>IF(LEN(AG12)&lt;&gt;15,0,IF(VALUE(AG12)&gt;0,1,0))</formula1>
    </dataValidation>
    <dataValidation type="decimal" allowBlank="1" showInputMessage="1" showErrorMessage="1" prompt=" - Enter numeric values without using special characters like &quot;/&quot; or &quot;-&quot;" sqref="AP27:AX28 AP40:AX41" xr:uid="{00000000-0002-0000-0100-000011000000}">
      <formula1>0</formula1>
      <formula2>9.99999999999999E+23</formula2>
    </dataValidation>
    <dataValidation type="custom" allowBlank="1" showInputMessage="1" showErrorMessage="1" prompt=" - Maximum Length = 20" sqref="M33" xr:uid="{00000000-0002-0000-0100-000012000000}">
      <formula1>LTE(LEN(M33),(20))</formula1>
    </dataValidation>
    <dataValidation type="custom" allowBlank="1" showInputMessage="1" showErrorMessage="1" prompt=" - Maximum Length = 15" sqref="P43" xr:uid="{00000000-0002-0000-0100-000013000000}">
      <formula1>LTE(LEN(P43),(15))</formula1>
    </dataValidation>
    <dataValidation type="custom" allowBlank="1" showInputMessage="1" showErrorMessage="1" prompt=" - Maximum Length = 75" sqref="M19" xr:uid="{00000000-0002-0000-0100-000014000000}">
      <formula1>AND(GTE(LEN(M19),MIN((0),(75))),LTE(LEN(M19),MAX((0),(75))))</formula1>
    </dataValidation>
    <dataValidation type="list" allowBlank="1" showInputMessage="1" showErrorMessage="1" prompt="Select - Any one" sqref="V18" xr:uid="{00000000-0002-0000-0100-000015000000}">
      <formula1>$IQ$46:$IQ$47</formula1>
    </dataValidation>
    <dataValidation type="custom" allowBlank="1" showInputMessage="1" showErrorMessage="1" prompt=" - Maximum Length = 75" sqref="M17" xr:uid="{00000000-0002-0000-0100-000016000000}">
      <formula1>IF(AND(IQ43=1,LEN(M17)&lt;=75),1,0)</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011"/>
  <sheetViews>
    <sheetView workbookViewId="0">
      <pane ySplit="6" topLeftCell="A10" activePane="bottomLeft" state="frozen"/>
      <selection pane="bottomLeft" activeCell="U16" sqref="U16"/>
    </sheetView>
  </sheetViews>
  <sheetFormatPr defaultColWidth="12.6640625" defaultRowHeight="15" customHeight="1" x14ac:dyDescent="0.25"/>
  <cols>
    <col min="1" max="1" width="7.6640625" customWidth="1"/>
    <col min="2" max="2" width="9.109375" customWidth="1"/>
    <col min="3" max="7" width="11.77734375" customWidth="1"/>
    <col min="8" max="8" width="9.109375" hidden="1" customWidth="1"/>
    <col min="9" max="9" width="12.77734375" customWidth="1"/>
    <col min="10" max="10" width="11.77734375" customWidth="1"/>
    <col min="11" max="11" width="11.77734375" hidden="1" customWidth="1"/>
    <col min="12" max="12" width="11.77734375" customWidth="1"/>
    <col min="13" max="13" width="11.77734375" hidden="1" customWidth="1"/>
    <col min="14" max="14" width="11.77734375" customWidth="1"/>
    <col min="15" max="15" width="11.77734375" hidden="1" customWidth="1"/>
    <col min="16" max="16" width="11.77734375" customWidth="1"/>
    <col min="17" max="17" width="9.21875" customWidth="1"/>
    <col min="18" max="19" width="11.77734375" customWidth="1"/>
    <col min="20" max="20" width="9.109375" hidden="1" customWidth="1"/>
    <col min="21" max="24" width="12.77734375" customWidth="1"/>
    <col min="25" max="26" width="8" customWidth="1"/>
    <col min="27" max="27" width="9.109375" hidden="1" customWidth="1"/>
    <col min="28" max="256" width="8" customWidth="1"/>
  </cols>
  <sheetData>
    <row r="1" spans="1:256" ht="12.75" customHeight="1" x14ac:dyDescent="0.25">
      <c r="A1" s="50" t="s">
        <v>131</v>
      </c>
      <c r="B1" s="50"/>
      <c r="C1" s="50"/>
      <c r="D1" s="50"/>
      <c r="E1" s="50"/>
      <c r="F1" s="50"/>
      <c r="G1" s="50"/>
      <c r="H1" s="50"/>
      <c r="I1" s="50"/>
      <c r="J1" s="50"/>
      <c r="K1" s="50"/>
      <c r="L1" s="55"/>
      <c r="M1" s="50"/>
      <c r="N1" s="50"/>
      <c r="O1" s="50"/>
      <c r="P1" s="50"/>
      <c r="Q1" s="56"/>
      <c r="R1" s="50"/>
      <c r="S1" s="56"/>
      <c r="T1" s="56"/>
      <c r="U1" s="50"/>
      <c r="V1" s="50"/>
      <c r="W1" s="50"/>
      <c r="X1" s="50"/>
      <c r="Y1" s="54"/>
    </row>
    <row r="2" spans="1:256" ht="12.75" customHeight="1" x14ac:dyDescent="0.25">
      <c r="A2" s="57"/>
      <c r="B2" s="57"/>
      <c r="C2" s="58"/>
      <c r="D2" s="58"/>
      <c r="E2" s="58"/>
      <c r="F2" s="57"/>
      <c r="G2" s="57"/>
      <c r="H2" s="59"/>
      <c r="I2" s="58">
        <f>SUM(C2:G2)</f>
        <v>0</v>
      </c>
      <c r="J2" s="60"/>
      <c r="K2" s="58"/>
      <c r="L2" s="57"/>
      <c r="M2" s="61"/>
      <c r="N2" s="61"/>
      <c r="O2" s="62"/>
      <c r="P2" s="63"/>
      <c r="Q2" s="63"/>
      <c r="R2" s="57"/>
      <c r="S2" s="58"/>
      <c r="T2" s="64"/>
      <c r="U2" s="62">
        <f>SUMIF(annexureChallanSrno,A2,annexureTotalDeposit)</f>
        <v>0</v>
      </c>
      <c r="V2" s="62">
        <f>SUMIF(annexureChallanSrno,A2,annexureTDS)</f>
        <v>0</v>
      </c>
      <c r="W2" s="62">
        <f>SUMIF(annexureChallanSrno,A2,annexureSurcharges)</f>
        <v>0</v>
      </c>
      <c r="X2" s="62">
        <f>SUMIF(annexureChallanSrno,A2,annexureEducation)</f>
        <v>0</v>
      </c>
    </row>
    <row r="3" spans="1:256" ht="84" customHeight="1" x14ac:dyDescent="0.25">
      <c r="A3" s="65" t="s">
        <v>132</v>
      </c>
      <c r="B3" s="65" t="s">
        <v>133</v>
      </c>
      <c r="C3" s="65" t="s">
        <v>134</v>
      </c>
      <c r="D3" s="65" t="s">
        <v>135</v>
      </c>
      <c r="E3" s="65" t="s">
        <v>136</v>
      </c>
      <c r="F3" s="65" t="s">
        <v>137</v>
      </c>
      <c r="G3" s="65" t="s">
        <v>138</v>
      </c>
      <c r="H3" s="65" t="s">
        <v>139</v>
      </c>
      <c r="I3" s="65" t="s">
        <v>140</v>
      </c>
      <c r="J3" s="65" t="s">
        <v>141</v>
      </c>
      <c r="K3" s="65" t="s">
        <v>142</v>
      </c>
      <c r="L3" s="65" t="s">
        <v>143</v>
      </c>
      <c r="M3" s="65" t="s">
        <v>144</v>
      </c>
      <c r="N3" s="65" t="s">
        <v>145</v>
      </c>
      <c r="O3" s="65" t="s">
        <v>146</v>
      </c>
      <c r="P3" s="65" t="s">
        <v>147</v>
      </c>
      <c r="Q3" s="66" t="s">
        <v>148</v>
      </c>
      <c r="R3" s="65" t="s">
        <v>149</v>
      </c>
      <c r="S3" s="65" t="s">
        <v>150</v>
      </c>
      <c r="T3" s="67" t="s">
        <v>151</v>
      </c>
      <c r="U3" s="66" t="s">
        <v>152</v>
      </c>
      <c r="V3" s="66" t="s">
        <v>153</v>
      </c>
      <c r="W3" s="66" t="s">
        <v>154</v>
      </c>
      <c r="X3" s="66" t="s">
        <v>155</v>
      </c>
    </row>
    <row r="4" spans="1:256" ht="12.75" customHeight="1" x14ac:dyDescent="0.25">
      <c r="A4" s="68">
        <v>401</v>
      </c>
      <c r="B4" s="68">
        <v>402</v>
      </c>
      <c r="C4" s="68">
        <v>403</v>
      </c>
      <c r="D4" s="68">
        <v>404</v>
      </c>
      <c r="E4" s="68">
        <v>405</v>
      </c>
      <c r="F4" s="68">
        <v>406</v>
      </c>
      <c r="G4" s="68">
        <v>407</v>
      </c>
      <c r="H4" s="68">
        <v>307</v>
      </c>
      <c r="I4" s="68">
        <v>408</v>
      </c>
      <c r="J4" s="68">
        <v>409</v>
      </c>
      <c r="K4" s="68">
        <v>309</v>
      </c>
      <c r="L4" s="68">
        <v>410</v>
      </c>
      <c r="M4" s="68">
        <v>310</v>
      </c>
      <c r="N4" s="68">
        <v>411</v>
      </c>
      <c r="O4" s="68">
        <v>311</v>
      </c>
      <c r="P4" s="68">
        <v>412</v>
      </c>
      <c r="Q4" s="69">
        <v>413</v>
      </c>
      <c r="R4" s="68"/>
      <c r="S4" s="69"/>
      <c r="T4" s="69"/>
      <c r="U4" s="70"/>
      <c r="V4" s="70"/>
      <c r="W4" s="70"/>
      <c r="X4" s="71"/>
      <c r="Y4" s="72"/>
      <c r="Z4" s="72"/>
      <c r="AA4" s="72"/>
      <c r="AB4" s="72"/>
      <c r="AC4" s="72"/>
      <c r="AD4" s="72"/>
      <c r="AE4" s="72"/>
      <c r="AF4" s="72"/>
      <c r="AG4" s="72"/>
      <c r="AH4" s="72"/>
      <c r="AI4" s="72"/>
      <c r="AJ4" s="72"/>
      <c r="AK4" s="72"/>
      <c r="AL4" s="72"/>
      <c r="AM4" s="72"/>
      <c r="AN4" s="72"/>
      <c r="AO4" s="72"/>
      <c r="AP4" s="72"/>
      <c r="AQ4" s="72"/>
      <c r="AR4" s="72"/>
    </row>
    <row r="5" spans="1:256" ht="13.5" customHeight="1" x14ac:dyDescent="0.3">
      <c r="A5" s="73">
        <v>1</v>
      </c>
      <c r="B5" s="73">
        <v>2</v>
      </c>
      <c r="C5" s="73">
        <v>3</v>
      </c>
      <c r="D5" s="73">
        <v>4</v>
      </c>
      <c r="E5" s="73">
        <v>5</v>
      </c>
      <c r="F5" s="73">
        <v>6</v>
      </c>
      <c r="G5" s="73">
        <v>7</v>
      </c>
      <c r="H5" s="73">
        <v>8</v>
      </c>
      <c r="I5" s="73">
        <v>9</v>
      </c>
      <c r="J5" s="73">
        <v>10</v>
      </c>
      <c r="K5" s="73">
        <v>11</v>
      </c>
      <c r="L5" s="73">
        <v>12</v>
      </c>
      <c r="M5" s="73">
        <v>13</v>
      </c>
      <c r="N5" s="73">
        <v>14</v>
      </c>
      <c r="O5" s="73">
        <v>15</v>
      </c>
      <c r="P5" s="73">
        <v>16</v>
      </c>
      <c r="Q5" s="73"/>
      <c r="R5" s="73"/>
      <c r="S5" s="74"/>
      <c r="T5" s="74"/>
      <c r="U5" s="70"/>
      <c r="V5" s="70"/>
      <c r="W5" s="70"/>
      <c r="X5" s="71"/>
      <c r="Y5" s="72"/>
      <c r="Z5" s="72"/>
      <c r="AA5" s="72"/>
      <c r="AB5" s="72"/>
      <c r="AC5" s="72"/>
      <c r="AD5" s="72"/>
      <c r="AE5" s="72"/>
      <c r="AF5" s="72"/>
      <c r="AG5" s="72"/>
      <c r="AH5" s="72"/>
      <c r="AI5" s="72"/>
      <c r="AJ5" s="72"/>
      <c r="AK5" s="72"/>
      <c r="AL5" s="72"/>
      <c r="AM5" s="72"/>
      <c r="AN5" s="72"/>
      <c r="AO5" s="72"/>
      <c r="AP5" s="72"/>
      <c r="AQ5" s="72"/>
      <c r="AR5" s="72"/>
    </row>
    <row r="6" spans="1:256" ht="12.75" hidden="1" customHeight="1" x14ac:dyDescent="0.25">
      <c r="A6" s="75">
        <v>2</v>
      </c>
      <c r="B6" s="75" t="s">
        <v>156</v>
      </c>
      <c r="C6" s="76">
        <v>2000</v>
      </c>
      <c r="D6" s="76">
        <v>200</v>
      </c>
      <c r="E6" s="76">
        <v>50</v>
      </c>
      <c r="F6" s="77">
        <v>40</v>
      </c>
      <c r="G6" s="77">
        <v>10</v>
      </c>
      <c r="H6" s="78">
        <v>20</v>
      </c>
      <c r="I6" s="79">
        <v>2300</v>
      </c>
      <c r="J6" s="80"/>
      <c r="K6" s="81">
        <v>2222</v>
      </c>
      <c r="L6" s="75"/>
      <c r="M6" s="82">
        <v>38565</v>
      </c>
      <c r="N6" s="82">
        <v>38539</v>
      </c>
      <c r="O6" s="83">
        <v>45</v>
      </c>
      <c r="P6" s="84">
        <v>22</v>
      </c>
      <c r="Q6" s="84" t="s">
        <v>157</v>
      </c>
      <c r="R6" s="85">
        <v>40</v>
      </c>
      <c r="S6" s="76">
        <v>10</v>
      </c>
      <c r="T6" s="86">
        <v>234</v>
      </c>
      <c r="U6" s="87">
        <v>2250</v>
      </c>
      <c r="V6" s="87">
        <v>1750</v>
      </c>
      <c r="W6" s="87">
        <v>350</v>
      </c>
      <c r="X6" s="87">
        <v>200</v>
      </c>
    </row>
    <row r="7" spans="1:256" ht="12.75" customHeight="1" x14ac:dyDescent="0.25">
      <c r="A7" s="88"/>
      <c r="B7" s="89"/>
      <c r="C7" s="256"/>
      <c r="D7" s="90"/>
      <c r="E7" s="91"/>
      <c r="F7" s="88"/>
      <c r="G7" s="88"/>
      <c r="H7" s="59"/>
      <c r="I7" s="92"/>
      <c r="J7" s="93"/>
      <c r="K7" s="90"/>
      <c r="L7" s="89"/>
      <c r="M7" s="94"/>
      <c r="N7" s="94"/>
      <c r="O7" s="95"/>
      <c r="P7" s="93"/>
      <c r="Q7" s="96"/>
      <c r="R7" s="88"/>
      <c r="S7" s="91"/>
      <c r="T7" s="64"/>
      <c r="U7" s="87"/>
      <c r="V7" s="87"/>
      <c r="W7" s="87"/>
      <c r="X7" s="87"/>
    </row>
    <row r="8" spans="1:256" ht="12.75" customHeight="1" x14ac:dyDescent="0.25">
      <c r="A8" s="89"/>
      <c r="B8" s="97"/>
      <c r="C8" s="257"/>
      <c r="D8" s="90"/>
      <c r="E8" s="90"/>
      <c r="F8" s="89"/>
      <c r="G8" s="89"/>
      <c r="H8" s="59"/>
      <c r="I8" s="99"/>
      <c r="J8" s="100"/>
      <c r="K8" s="98"/>
      <c r="L8" s="97"/>
      <c r="M8" s="101"/>
      <c r="N8" s="101"/>
      <c r="O8" s="102"/>
      <c r="P8" s="100"/>
      <c r="Q8" s="103"/>
      <c r="R8" s="89"/>
      <c r="S8" s="90"/>
      <c r="T8" s="64"/>
      <c r="U8" s="104"/>
      <c r="V8" s="104"/>
      <c r="W8" s="104"/>
      <c r="X8" s="104"/>
    </row>
    <row r="9" spans="1:256" ht="12.75" customHeight="1" x14ac:dyDescent="0.25">
      <c r="A9" s="97"/>
      <c r="B9" s="97"/>
      <c r="C9" s="257"/>
      <c r="D9" s="98"/>
      <c r="E9" s="98"/>
      <c r="F9" s="97"/>
      <c r="G9" s="97"/>
      <c r="H9" s="59"/>
      <c r="I9" s="105"/>
      <c r="J9" s="100"/>
      <c r="K9" s="98"/>
      <c r="L9" s="97"/>
      <c r="M9" s="101"/>
      <c r="N9" s="101"/>
      <c r="O9" s="106"/>
      <c r="P9" s="107"/>
      <c r="Q9" s="107"/>
      <c r="R9" s="97"/>
      <c r="S9" s="98"/>
      <c r="T9" s="64"/>
      <c r="U9" s="108"/>
      <c r="V9" s="108"/>
      <c r="W9" s="108"/>
      <c r="X9" s="108"/>
    </row>
    <row r="10" spans="1:256" ht="12.75" customHeight="1" x14ac:dyDescent="0.25">
      <c r="A10" s="97"/>
      <c r="B10" s="97"/>
      <c r="C10" s="257"/>
      <c r="D10" s="98"/>
      <c r="E10" s="98"/>
      <c r="F10" s="97"/>
      <c r="G10" s="97"/>
      <c r="H10" s="59"/>
      <c r="I10" s="105"/>
      <c r="J10" s="100"/>
      <c r="K10" s="98"/>
      <c r="L10" s="97"/>
      <c r="M10" s="101"/>
      <c r="N10" s="101"/>
      <c r="O10" s="106"/>
      <c r="P10" s="107"/>
      <c r="Q10" s="107"/>
      <c r="R10" s="97"/>
      <c r="S10" s="98"/>
      <c r="T10" s="64"/>
      <c r="U10" s="108"/>
      <c r="V10" s="108"/>
      <c r="W10" s="108"/>
      <c r="X10" s="108"/>
    </row>
    <row r="11" spans="1:256" ht="12.75" customHeight="1" x14ac:dyDescent="0.25">
      <c r="A11" s="97"/>
      <c r="B11" s="97"/>
      <c r="C11" s="257"/>
      <c r="D11" s="98"/>
      <c r="E11" s="98"/>
      <c r="F11" s="97"/>
      <c r="G11" s="97"/>
      <c r="H11" s="59"/>
      <c r="I11" s="105"/>
      <c r="J11" s="100"/>
      <c r="K11" s="98"/>
      <c r="L11" s="97"/>
      <c r="M11" s="101"/>
      <c r="N11" s="101"/>
      <c r="O11" s="106"/>
      <c r="P11" s="107"/>
      <c r="Q11" s="107"/>
      <c r="R11" s="97"/>
      <c r="S11" s="98"/>
      <c r="T11" s="64"/>
      <c r="U11" s="108"/>
      <c r="V11" s="108"/>
      <c r="W11" s="108"/>
      <c r="X11" s="108"/>
    </row>
    <row r="12" spans="1:256" ht="12.75" customHeight="1" x14ac:dyDescent="0.25">
      <c r="A12" s="97"/>
      <c r="B12" s="97"/>
      <c r="C12" s="257"/>
      <c r="D12" s="98"/>
      <c r="E12" s="98"/>
      <c r="F12" s="97"/>
      <c r="G12" s="97"/>
      <c r="H12" s="59"/>
      <c r="I12" s="105"/>
      <c r="J12" s="100"/>
      <c r="K12" s="98"/>
      <c r="L12" s="97"/>
      <c r="M12" s="101"/>
      <c r="N12" s="101"/>
      <c r="O12" s="106"/>
      <c r="P12" s="107"/>
      <c r="Q12" s="107"/>
      <c r="R12" s="97"/>
      <c r="S12" s="98"/>
      <c r="T12" s="64"/>
      <c r="U12" s="108"/>
      <c r="V12" s="108"/>
      <c r="W12" s="108"/>
      <c r="X12" s="108"/>
    </row>
    <row r="13" spans="1:256" ht="12.75" customHeight="1" x14ac:dyDescent="0.25">
      <c r="A13" s="97"/>
      <c r="B13" s="97"/>
      <c r="C13" s="257"/>
      <c r="D13" s="98"/>
      <c r="E13" s="98"/>
      <c r="F13" s="97"/>
      <c r="G13" s="97"/>
      <c r="H13" s="59"/>
      <c r="I13" s="105"/>
      <c r="J13" s="100"/>
      <c r="K13" s="98"/>
      <c r="L13" s="97"/>
      <c r="M13" s="101"/>
      <c r="N13" s="101"/>
      <c r="O13" s="106"/>
      <c r="P13" s="107"/>
      <c r="Q13" s="107"/>
      <c r="R13" s="97"/>
      <c r="S13" s="98"/>
      <c r="T13" s="64"/>
      <c r="U13" s="108"/>
      <c r="V13" s="108"/>
      <c r="W13" s="108"/>
      <c r="X13" s="108"/>
    </row>
    <row r="14" spans="1:256" ht="12.75" customHeight="1" x14ac:dyDescent="0.25">
      <c r="A14" s="97"/>
      <c r="B14" s="97"/>
      <c r="C14" s="257"/>
      <c r="D14" s="98"/>
      <c r="E14" s="98"/>
      <c r="F14" s="97"/>
      <c r="G14" s="97"/>
      <c r="H14" s="59"/>
      <c r="I14" s="105"/>
      <c r="J14" s="100"/>
      <c r="K14" s="98"/>
      <c r="L14" s="97"/>
      <c r="M14" s="101"/>
      <c r="N14" s="101"/>
      <c r="O14" s="106"/>
      <c r="P14" s="107"/>
      <c r="Q14" s="107"/>
      <c r="R14" s="97"/>
      <c r="S14" s="98"/>
      <c r="T14" s="64"/>
      <c r="U14" s="108"/>
      <c r="V14" s="108"/>
      <c r="W14" s="108"/>
      <c r="X14" s="108"/>
    </row>
    <row r="15" spans="1:256" ht="12.75" customHeight="1" x14ac:dyDescent="0.25">
      <c r="A15" s="109"/>
      <c r="B15" s="109"/>
      <c r="C15" s="258"/>
      <c r="D15" s="110"/>
      <c r="E15" s="110"/>
      <c r="F15" s="111"/>
      <c r="G15" s="111"/>
      <c r="H15" s="78"/>
      <c r="I15" s="112"/>
      <c r="J15" s="113"/>
      <c r="K15" s="110"/>
      <c r="L15" s="109"/>
      <c r="M15" s="114"/>
      <c r="N15" s="114"/>
      <c r="O15" s="115"/>
      <c r="P15" s="111"/>
      <c r="Q15" s="116"/>
      <c r="R15" s="117"/>
      <c r="S15" s="118"/>
      <c r="T15" s="86"/>
      <c r="U15" s="119"/>
      <c r="V15" s="119"/>
      <c r="W15" s="119"/>
      <c r="X15" s="119"/>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row>
    <row r="16" spans="1:256" ht="12.75" customHeight="1" x14ac:dyDescent="0.25">
      <c r="A16" s="120"/>
      <c r="B16" s="120"/>
      <c r="C16" s="259"/>
      <c r="D16" s="121"/>
      <c r="E16" s="121"/>
      <c r="F16" s="122"/>
      <c r="G16" s="122"/>
      <c r="H16" s="78"/>
      <c r="I16" s="123"/>
      <c r="J16" s="124"/>
      <c r="K16" s="121"/>
      <c r="L16" s="120"/>
      <c r="M16" s="125"/>
      <c r="N16" s="125"/>
      <c r="O16" s="126"/>
      <c r="P16" s="127"/>
      <c r="Q16" s="127"/>
      <c r="R16" s="128"/>
      <c r="S16" s="78"/>
      <c r="T16" s="86"/>
      <c r="U16" s="129"/>
      <c r="V16" s="129"/>
      <c r="W16" s="129"/>
      <c r="X16" s="129"/>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row>
    <row r="17" spans="1:256" ht="12.75" customHeight="1" x14ac:dyDescent="0.25">
      <c r="A17" s="120"/>
      <c r="B17" s="120"/>
      <c r="C17" s="259"/>
      <c r="D17" s="121"/>
      <c r="E17" s="121"/>
      <c r="F17" s="121"/>
      <c r="G17" s="121"/>
      <c r="H17" s="78"/>
      <c r="I17" s="123"/>
      <c r="J17" s="124"/>
      <c r="K17" s="121"/>
      <c r="L17" s="120"/>
      <c r="M17" s="125"/>
      <c r="N17" s="125"/>
      <c r="O17" s="126"/>
      <c r="P17" s="127"/>
      <c r="Q17" s="127"/>
      <c r="R17" s="128"/>
      <c r="S17" s="78"/>
      <c r="T17" s="86"/>
      <c r="U17" s="129"/>
      <c r="V17" s="129"/>
      <c r="W17" s="129"/>
      <c r="X17" s="129"/>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row>
    <row r="18" spans="1:256" ht="12.75" customHeight="1" x14ac:dyDescent="0.25">
      <c r="A18" s="120"/>
      <c r="B18" s="120"/>
      <c r="C18" s="259"/>
      <c r="D18" s="121"/>
      <c r="E18" s="121"/>
      <c r="F18" s="121"/>
      <c r="G18" s="121"/>
      <c r="H18" s="78"/>
      <c r="I18" s="123"/>
      <c r="J18" s="124"/>
      <c r="K18" s="121"/>
      <c r="L18" s="120"/>
      <c r="M18" s="125"/>
      <c r="N18" s="125"/>
      <c r="O18" s="126"/>
      <c r="P18" s="127"/>
      <c r="Q18" s="127"/>
      <c r="R18" s="128"/>
      <c r="S18" s="78"/>
      <c r="T18" s="86"/>
      <c r="U18" s="129"/>
      <c r="V18" s="129"/>
      <c r="W18" s="129"/>
      <c r="X18" s="129"/>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row>
    <row r="19" spans="1:256" ht="12.75" customHeight="1" x14ac:dyDescent="0.25">
      <c r="A19" s="120"/>
      <c r="B19" s="120"/>
      <c r="C19" s="259"/>
      <c r="D19" s="121"/>
      <c r="E19" s="121"/>
      <c r="F19" s="121"/>
      <c r="G19" s="121"/>
      <c r="H19" s="78"/>
      <c r="I19" s="123"/>
      <c r="J19" s="124"/>
      <c r="K19" s="121"/>
      <c r="L19" s="120"/>
      <c r="M19" s="125"/>
      <c r="N19" s="125"/>
      <c r="O19" s="126"/>
      <c r="P19" s="127"/>
      <c r="Q19" s="127"/>
      <c r="R19" s="128"/>
      <c r="S19" s="78"/>
      <c r="T19" s="86"/>
      <c r="U19" s="129"/>
      <c r="V19" s="129"/>
      <c r="W19" s="129"/>
      <c r="X19" s="129"/>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row>
    <row r="20" spans="1:256" ht="12.75" customHeight="1" x14ac:dyDescent="0.25">
      <c r="A20" s="120"/>
      <c r="B20" s="120"/>
      <c r="C20" s="259"/>
      <c r="D20" s="121"/>
      <c r="E20" s="121"/>
      <c r="F20" s="121"/>
      <c r="G20" s="121"/>
      <c r="H20" s="78"/>
      <c r="I20" s="123"/>
      <c r="J20" s="124"/>
      <c r="K20" s="121"/>
      <c r="L20" s="120"/>
      <c r="M20" s="125"/>
      <c r="N20" s="125"/>
      <c r="O20" s="126"/>
      <c r="P20" s="127"/>
      <c r="Q20" s="127"/>
      <c r="R20" s="128"/>
      <c r="S20" s="78"/>
      <c r="T20" s="86"/>
      <c r="U20" s="129"/>
      <c r="V20" s="129"/>
      <c r="W20" s="129"/>
      <c r="X20" s="129"/>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row>
    <row r="21" spans="1:256" ht="12.75" customHeight="1" x14ac:dyDescent="0.25">
      <c r="A21" s="120"/>
      <c r="B21" s="120"/>
      <c r="C21" s="259"/>
      <c r="D21" s="121"/>
      <c r="E21" s="121"/>
      <c r="F21" s="121"/>
      <c r="G21" s="121"/>
      <c r="H21" s="78"/>
      <c r="I21" s="123"/>
      <c r="J21" s="124"/>
      <c r="K21" s="121"/>
      <c r="L21" s="120"/>
      <c r="M21" s="125"/>
      <c r="N21" s="125"/>
      <c r="O21" s="126"/>
      <c r="P21" s="127"/>
      <c r="Q21" s="127"/>
      <c r="R21" s="128"/>
      <c r="S21" s="78"/>
      <c r="T21" s="86"/>
      <c r="U21" s="129"/>
      <c r="V21" s="129"/>
      <c r="W21" s="129"/>
      <c r="X21" s="129"/>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row>
    <row r="22" spans="1:256" ht="12.75" customHeight="1" x14ac:dyDescent="0.25">
      <c r="A22" s="120"/>
      <c r="B22" s="120"/>
      <c r="C22" s="259"/>
      <c r="D22" s="121"/>
      <c r="E22" s="121"/>
      <c r="F22" s="121"/>
      <c r="G22" s="121"/>
      <c r="H22" s="78"/>
      <c r="I22" s="123"/>
      <c r="J22" s="124"/>
      <c r="K22" s="121"/>
      <c r="L22" s="120"/>
      <c r="M22" s="125"/>
      <c r="N22" s="125"/>
      <c r="O22" s="126"/>
      <c r="P22" s="127"/>
      <c r="Q22" s="127"/>
      <c r="R22" s="128"/>
      <c r="S22" s="78"/>
      <c r="T22" s="86"/>
      <c r="U22" s="129"/>
      <c r="V22" s="129"/>
      <c r="W22" s="129"/>
      <c r="X22" s="129"/>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row>
    <row r="23" spans="1:256" ht="12.75" customHeight="1" x14ac:dyDescent="0.25">
      <c r="A23" s="130"/>
      <c r="B23" s="120"/>
      <c r="C23" s="259"/>
      <c r="D23" s="121"/>
      <c r="E23" s="121"/>
      <c r="F23" s="121"/>
      <c r="G23" s="121"/>
      <c r="H23" s="78"/>
      <c r="I23" s="105"/>
      <c r="J23" s="124"/>
      <c r="K23" s="121"/>
      <c r="L23" s="120"/>
      <c r="M23" s="125"/>
      <c r="N23" s="125"/>
      <c r="O23" s="126"/>
      <c r="P23" s="127"/>
      <c r="Q23" s="127"/>
      <c r="R23" s="128"/>
      <c r="S23" s="78"/>
      <c r="T23" s="86">
        <v>234</v>
      </c>
      <c r="U23" s="131"/>
      <c r="V23" s="131"/>
      <c r="W23" s="131"/>
      <c r="X23" s="131"/>
    </row>
    <row r="24" spans="1:256" ht="12.75" customHeight="1" x14ac:dyDescent="0.25">
      <c r="A24" s="130"/>
      <c r="B24" s="120"/>
      <c r="C24" s="259"/>
      <c r="D24" s="121"/>
      <c r="E24" s="121"/>
      <c r="F24" s="121"/>
      <c r="G24" s="121"/>
      <c r="H24" s="78"/>
      <c r="I24" s="105"/>
      <c r="J24" s="124"/>
      <c r="K24" s="121"/>
      <c r="L24" s="120"/>
      <c r="M24" s="125"/>
      <c r="N24" s="125"/>
      <c r="O24" s="126"/>
      <c r="P24" s="127"/>
      <c r="Q24" s="127"/>
      <c r="R24" s="128"/>
      <c r="S24" s="78"/>
      <c r="T24" s="86"/>
      <c r="U24" s="131"/>
      <c r="V24" s="131"/>
      <c r="W24" s="131"/>
      <c r="X24" s="131"/>
    </row>
    <row r="25" spans="1:256" ht="12.75" customHeight="1" x14ac:dyDescent="0.25">
      <c r="A25" s="132"/>
      <c r="B25" s="133"/>
      <c r="C25" s="259"/>
      <c r="D25" s="121"/>
      <c r="E25" s="121"/>
      <c r="F25" s="121"/>
      <c r="G25" s="121"/>
      <c r="H25" s="78"/>
      <c r="I25" s="123"/>
      <c r="J25" s="124"/>
      <c r="K25" s="121"/>
      <c r="L25" s="120"/>
      <c r="M25" s="125"/>
      <c r="N25" s="125"/>
      <c r="O25" s="126"/>
      <c r="P25" s="127"/>
      <c r="Q25" s="127"/>
      <c r="R25" s="128"/>
      <c r="S25" s="78"/>
      <c r="T25" s="86"/>
      <c r="U25" s="129"/>
      <c r="V25" s="129"/>
      <c r="W25" s="129"/>
      <c r="X25" s="129"/>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row>
    <row r="26" spans="1:256" ht="12.75" customHeight="1" x14ac:dyDescent="0.25">
      <c r="A26" s="132"/>
      <c r="B26" s="133"/>
      <c r="C26" s="259"/>
      <c r="D26" s="121"/>
      <c r="E26" s="121"/>
      <c r="F26" s="121"/>
      <c r="G26" s="121"/>
      <c r="H26" s="78"/>
      <c r="I26" s="123"/>
      <c r="J26" s="124"/>
      <c r="K26" s="121"/>
      <c r="L26" s="120"/>
      <c r="M26" s="125"/>
      <c r="N26" s="125"/>
      <c r="O26" s="126"/>
      <c r="P26" s="127"/>
      <c r="Q26" s="127"/>
      <c r="R26" s="128"/>
      <c r="S26" s="78"/>
      <c r="T26" s="86"/>
      <c r="U26" s="129"/>
      <c r="V26" s="129"/>
      <c r="W26" s="129"/>
      <c r="X26" s="129"/>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row>
    <row r="27" spans="1:256" ht="12.75" customHeight="1" x14ac:dyDescent="0.25">
      <c r="A27" s="132"/>
      <c r="B27" s="133"/>
      <c r="C27" s="259"/>
      <c r="D27" s="121"/>
      <c r="E27" s="121"/>
      <c r="F27" s="121"/>
      <c r="G27" s="121"/>
      <c r="H27" s="78"/>
      <c r="I27" s="123"/>
      <c r="J27" s="124"/>
      <c r="K27" s="121"/>
      <c r="L27" s="120"/>
      <c r="M27" s="125"/>
      <c r="N27" s="125"/>
      <c r="O27" s="126"/>
      <c r="P27" s="127"/>
      <c r="Q27" s="127"/>
      <c r="R27" s="128"/>
      <c r="S27" s="78"/>
      <c r="T27" s="86"/>
      <c r="U27" s="129"/>
      <c r="V27" s="129"/>
      <c r="W27" s="129"/>
      <c r="X27" s="129"/>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row>
    <row r="28" spans="1:256" ht="12.75" customHeight="1" x14ac:dyDescent="0.25">
      <c r="A28" s="132"/>
      <c r="B28" s="133"/>
      <c r="C28" s="259"/>
      <c r="D28" s="121"/>
      <c r="E28" s="121"/>
      <c r="F28" s="121"/>
      <c r="G28" s="121"/>
      <c r="H28" s="78"/>
      <c r="I28" s="123"/>
      <c r="J28" s="124"/>
      <c r="K28" s="121"/>
      <c r="L28" s="120"/>
      <c r="M28" s="125"/>
      <c r="N28" s="125"/>
      <c r="O28" s="126"/>
      <c r="P28" s="127"/>
      <c r="Q28" s="127"/>
      <c r="R28" s="128"/>
      <c r="S28" s="78"/>
      <c r="T28" s="86"/>
      <c r="U28" s="129"/>
      <c r="V28" s="129"/>
      <c r="W28" s="129"/>
      <c r="X28" s="129"/>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row>
    <row r="29" spans="1:256" ht="12.75" customHeight="1" x14ac:dyDescent="0.25">
      <c r="A29" s="132"/>
      <c r="B29" s="133"/>
      <c r="C29" s="259"/>
      <c r="D29" s="121"/>
      <c r="E29" s="121"/>
      <c r="F29" s="121"/>
      <c r="G29" s="121"/>
      <c r="H29" s="78"/>
      <c r="I29" s="123"/>
      <c r="J29" s="124"/>
      <c r="K29" s="121"/>
      <c r="L29" s="120"/>
      <c r="M29" s="125"/>
      <c r="N29" s="125"/>
      <c r="O29" s="126"/>
      <c r="P29" s="127"/>
      <c r="Q29" s="127"/>
      <c r="R29" s="128"/>
      <c r="S29" s="78"/>
      <c r="T29" s="86"/>
      <c r="U29" s="129"/>
      <c r="V29" s="129"/>
      <c r="W29" s="129"/>
      <c r="X29" s="129"/>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row>
    <row r="30" spans="1:256" ht="12.75" customHeight="1" x14ac:dyDescent="0.25">
      <c r="A30" s="132"/>
      <c r="B30" s="133"/>
      <c r="C30" s="259"/>
      <c r="D30" s="121"/>
      <c r="E30" s="121"/>
      <c r="F30" s="121"/>
      <c r="G30" s="121"/>
      <c r="H30" s="78"/>
      <c r="I30" s="123"/>
      <c r="J30" s="124"/>
      <c r="K30" s="121"/>
      <c r="L30" s="120"/>
      <c r="M30" s="125"/>
      <c r="N30" s="125"/>
      <c r="O30" s="126"/>
      <c r="P30" s="127"/>
      <c r="Q30" s="127"/>
      <c r="R30" s="128"/>
      <c r="S30" s="78"/>
      <c r="T30" s="86"/>
      <c r="U30" s="129"/>
      <c r="V30" s="129"/>
      <c r="W30" s="129"/>
      <c r="X30" s="129"/>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row>
    <row r="31" spans="1:256" ht="12.75" customHeight="1" x14ac:dyDescent="0.25">
      <c r="A31" s="132"/>
      <c r="B31" s="133"/>
      <c r="C31" s="259"/>
      <c r="D31" s="121"/>
      <c r="E31" s="121"/>
      <c r="F31" s="121"/>
      <c r="G31" s="121"/>
      <c r="H31" s="78"/>
      <c r="I31" s="123"/>
      <c r="J31" s="124"/>
      <c r="K31" s="121"/>
      <c r="L31" s="120"/>
      <c r="M31" s="125"/>
      <c r="N31" s="125"/>
      <c r="O31" s="126"/>
      <c r="P31" s="127"/>
      <c r="Q31" s="127"/>
      <c r="R31" s="128"/>
      <c r="S31" s="78"/>
      <c r="T31" s="86"/>
      <c r="U31" s="129"/>
      <c r="V31" s="129"/>
      <c r="W31" s="129"/>
      <c r="X31" s="129"/>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row>
    <row r="32" spans="1:256" ht="12.75" customHeight="1" x14ac:dyDescent="0.25">
      <c r="A32" s="132"/>
      <c r="B32" s="133"/>
      <c r="C32" s="259"/>
      <c r="D32" s="121"/>
      <c r="E32" s="121"/>
      <c r="F32" s="121"/>
      <c r="G32" s="121"/>
      <c r="H32" s="78"/>
      <c r="I32" s="123"/>
      <c r="J32" s="124"/>
      <c r="K32" s="121"/>
      <c r="L32" s="120"/>
      <c r="M32" s="125"/>
      <c r="N32" s="125"/>
      <c r="O32" s="126"/>
      <c r="P32" s="127"/>
      <c r="Q32" s="127"/>
      <c r="R32" s="128"/>
      <c r="S32" s="78"/>
      <c r="T32" s="86"/>
      <c r="U32" s="129"/>
      <c r="V32" s="129"/>
      <c r="W32" s="129"/>
      <c r="X32" s="129"/>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row>
    <row r="33" spans="1:256" ht="12.75" customHeight="1" x14ac:dyDescent="0.25">
      <c r="A33" s="132"/>
      <c r="B33" s="133"/>
      <c r="C33" s="259"/>
      <c r="D33" s="121"/>
      <c r="E33" s="121"/>
      <c r="F33" s="121"/>
      <c r="G33" s="121"/>
      <c r="H33" s="78"/>
      <c r="I33" s="123"/>
      <c r="J33" s="124"/>
      <c r="K33" s="121"/>
      <c r="L33" s="120"/>
      <c r="M33" s="125"/>
      <c r="N33" s="125"/>
      <c r="O33" s="126"/>
      <c r="P33" s="127"/>
      <c r="Q33" s="127"/>
      <c r="R33" s="128"/>
      <c r="S33" s="78"/>
      <c r="T33" s="86"/>
      <c r="U33" s="129"/>
      <c r="V33" s="129"/>
      <c r="W33" s="129"/>
      <c r="X33" s="129"/>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row>
    <row r="34" spans="1:256" ht="12.75" customHeight="1" x14ac:dyDescent="0.25">
      <c r="A34" s="132"/>
      <c r="B34" s="133"/>
      <c r="C34" s="259"/>
      <c r="D34" s="121"/>
      <c r="E34" s="121"/>
      <c r="F34" s="121"/>
      <c r="G34" s="121"/>
      <c r="H34" s="78"/>
      <c r="I34" s="123"/>
      <c r="J34" s="124"/>
      <c r="K34" s="121"/>
      <c r="L34" s="120"/>
      <c r="M34" s="125"/>
      <c r="N34" s="125"/>
      <c r="O34" s="126"/>
      <c r="P34" s="127"/>
      <c r="Q34" s="127"/>
      <c r="R34" s="128"/>
      <c r="S34" s="78"/>
      <c r="T34" s="86"/>
      <c r="U34" s="129"/>
      <c r="V34" s="129"/>
      <c r="W34" s="129"/>
      <c r="X34" s="129"/>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row>
    <row r="35" spans="1:256" ht="12.75" customHeight="1" x14ac:dyDescent="0.25">
      <c r="A35" s="132"/>
      <c r="B35" s="133"/>
      <c r="C35" s="259"/>
      <c r="D35" s="121"/>
      <c r="E35" s="121"/>
      <c r="F35" s="121"/>
      <c r="G35" s="121"/>
      <c r="H35" s="78"/>
      <c r="I35" s="123"/>
      <c r="J35" s="124"/>
      <c r="K35" s="121"/>
      <c r="L35" s="120"/>
      <c r="M35" s="125"/>
      <c r="N35" s="125"/>
      <c r="O35" s="126"/>
      <c r="P35" s="127"/>
      <c r="Q35" s="127"/>
      <c r="R35" s="128"/>
      <c r="S35" s="78"/>
      <c r="T35" s="86"/>
      <c r="U35" s="129"/>
      <c r="V35" s="129"/>
      <c r="W35" s="129"/>
      <c r="X35" s="129"/>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row>
    <row r="36" spans="1:256" ht="12.75" customHeight="1" x14ac:dyDescent="0.25">
      <c r="A36" s="132"/>
      <c r="B36" s="133"/>
      <c r="C36" s="259"/>
      <c r="D36" s="121"/>
      <c r="E36" s="121"/>
      <c r="F36" s="121"/>
      <c r="G36" s="121"/>
      <c r="H36" s="78"/>
      <c r="I36" s="123"/>
      <c r="J36" s="124"/>
      <c r="K36" s="121"/>
      <c r="L36" s="120"/>
      <c r="M36" s="125"/>
      <c r="N36" s="125"/>
      <c r="O36" s="126"/>
      <c r="P36" s="127"/>
      <c r="Q36" s="127"/>
      <c r="R36" s="128"/>
      <c r="S36" s="78"/>
      <c r="T36" s="86"/>
      <c r="U36" s="129"/>
      <c r="V36" s="129"/>
      <c r="W36" s="129"/>
      <c r="X36" s="129"/>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row>
    <row r="37" spans="1:256" ht="12.75" customHeight="1" x14ac:dyDescent="0.25">
      <c r="A37" s="132"/>
      <c r="B37" s="133"/>
      <c r="C37" s="259"/>
      <c r="D37" s="121"/>
      <c r="E37" s="121"/>
      <c r="F37" s="121"/>
      <c r="G37" s="121"/>
      <c r="H37" s="78"/>
      <c r="I37" s="123"/>
      <c r="J37" s="124"/>
      <c r="K37" s="121"/>
      <c r="L37" s="120"/>
      <c r="M37" s="125"/>
      <c r="N37" s="125"/>
      <c r="O37" s="126"/>
      <c r="P37" s="127"/>
      <c r="Q37" s="127"/>
      <c r="R37" s="128"/>
      <c r="S37" s="78"/>
      <c r="T37" s="86"/>
      <c r="U37" s="129"/>
      <c r="V37" s="129"/>
      <c r="W37" s="129"/>
      <c r="X37" s="129"/>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row>
    <row r="38" spans="1:256" ht="12.75" customHeight="1" x14ac:dyDescent="0.25">
      <c r="A38" s="132"/>
      <c r="B38" s="133"/>
      <c r="C38" s="259"/>
      <c r="D38" s="121"/>
      <c r="E38" s="121"/>
      <c r="F38" s="121"/>
      <c r="G38" s="121"/>
      <c r="H38" s="78"/>
      <c r="I38" s="123"/>
      <c r="J38" s="124"/>
      <c r="K38" s="121"/>
      <c r="L38" s="120"/>
      <c r="M38" s="125"/>
      <c r="N38" s="125"/>
      <c r="O38" s="126"/>
      <c r="P38" s="127"/>
      <c r="Q38" s="127"/>
      <c r="R38" s="128"/>
      <c r="S38" s="78"/>
      <c r="T38" s="86"/>
      <c r="U38" s="129"/>
      <c r="V38" s="129"/>
      <c r="W38" s="129"/>
      <c r="X38" s="129"/>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row>
    <row r="39" spans="1:256" ht="12.75" customHeight="1" x14ac:dyDescent="0.25">
      <c r="A39" s="132"/>
      <c r="B39" s="133"/>
      <c r="C39" s="259"/>
      <c r="D39" s="121"/>
      <c r="E39" s="121"/>
      <c r="F39" s="121"/>
      <c r="G39" s="121"/>
      <c r="H39" s="78"/>
      <c r="I39" s="123"/>
      <c r="J39" s="124"/>
      <c r="K39" s="121"/>
      <c r="L39" s="120"/>
      <c r="M39" s="125"/>
      <c r="N39" s="125"/>
      <c r="O39" s="126"/>
      <c r="P39" s="127"/>
      <c r="Q39" s="127"/>
      <c r="R39" s="128"/>
      <c r="S39" s="78"/>
      <c r="T39" s="86"/>
      <c r="U39" s="129"/>
      <c r="V39" s="129"/>
      <c r="W39" s="129"/>
      <c r="X39" s="129"/>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row>
    <row r="40" spans="1:256" ht="12.75" customHeight="1" x14ac:dyDescent="0.25">
      <c r="A40" s="132"/>
      <c r="B40" s="133"/>
      <c r="C40" s="259"/>
      <c r="D40" s="121"/>
      <c r="E40" s="121"/>
      <c r="F40" s="121"/>
      <c r="G40" s="121"/>
      <c r="H40" s="78"/>
      <c r="I40" s="123"/>
      <c r="J40" s="124"/>
      <c r="K40" s="121"/>
      <c r="L40" s="120"/>
      <c r="M40" s="125"/>
      <c r="N40" s="125"/>
      <c r="O40" s="126"/>
      <c r="P40" s="127"/>
      <c r="Q40" s="127"/>
      <c r="R40" s="128"/>
      <c r="S40" s="78"/>
      <c r="T40" s="86"/>
      <c r="U40" s="129"/>
      <c r="V40" s="129"/>
      <c r="W40" s="129"/>
      <c r="X40" s="129"/>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c r="FO40" s="54"/>
      <c r="FP40" s="54"/>
      <c r="FQ40" s="54"/>
      <c r="FR40" s="54"/>
      <c r="FS40" s="54"/>
      <c r="FT40" s="54"/>
      <c r="FU40" s="54"/>
      <c r="FV40" s="54"/>
      <c r="FW40" s="54"/>
      <c r="FX40" s="54"/>
      <c r="FY40" s="54"/>
      <c r="FZ40" s="54"/>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row>
    <row r="41" spans="1:256" ht="12.75" customHeight="1" x14ac:dyDescent="0.25">
      <c r="A41" s="132"/>
      <c r="B41" s="133"/>
      <c r="C41" s="259"/>
      <c r="D41" s="121"/>
      <c r="E41" s="121"/>
      <c r="F41" s="121"/>
      <c r="G41" s="121"/>
      <c r="H41" s="78"/>
      <c r="I41" s="123"/>
      <c r="J41" s="124"/>
      <c r="K41" s="121"/>
      <c r="L41" s="120"/>
      <c r="M41" s="125"/>
      <c r="N41" s="125"/>
      <c r="O41" s="126"/>
      <c r="P41" s="127"/>
      <c r="Q41" s="127"/>
      <c r="R41" s="128"/>
      <c r="S41" s="78"/>
      <c r="T41" s="86"/>
      <c r="U41" s="129"/>
      <c r="V41" s="129"/>
      <c r="W41" s="129"/>
      <c r="X41" s="129"/>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row>
    <row r="42" spans="1:256" ht="12.75" customHeight="1" x14ac:dyDescent="0.25">
      <c r="A42" s="132"/>
      <c r="B42" s="133"/>
      <c r="C42" s="259"/>
      <c r="D42" s="121"/>
      <c r="E42" s="121"/>
      <c r="F42" s="121"/>
      <c r="G42" s="121"/>
      <c r="H42" s="78"/>
      <c r="I42" s="123"/>
      <c r="J42" s="124"/>
      <c r="K42" s="121"/>
      <c r="L42" s="120"/>
      <c r="M42" s="125"/>
      <c r="N42" s="125"/>
      <c r="O42" s="126"/>
      <c r="P42" s="127"/>
      <c r="Q42" s="127"/>
      <c r="R42" s="128"/>
      <c r="S42" s="78"/>
      <c r="T42" s="86"/>
      <c r="U42" s="129"/>
      <c r="V42" s="129"/>
      <c r="W42" s="129"/>
      <c r="X42" s="129"/>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row>
    <row r="43" spans="1:256" ht="12.75" customHeight="1" x14ac:dyDescent="0.25">
      <c r="A43" s="132"/>
      <c r="B43" s="133"/>
      <c r="C43" s="259"/>
      <c r="D43" s="121"/>
      <c r="E43" s="121"/>
      <c r="F43" s="121"/>
      <c r="G43" s="121"/>
      <c r="H43" s="78"/>
      <c r="I43" s="123"/>
      <c r="J43" s="124"/>
      <c r="K43" s="121"/>
      <c r="L43" s="120"/>
      <c r="M43" s="125"/>
      <c r="N43" s="125"/>
      <c r="O43" s="126"/>
      <c r="P43" s="127"/>
      <c r="Q43" s="127"/>
      <c r="R43" s="128"/>
      <c r="S43" s="78"/>
      <c r="T43" s="86"/>
      <c r="U43" s="129"/>
      <c r="V43" s="129"/>
      <c r="W43" s="129"/>
      <c r="X43" s="129"/>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row>
    <row r="44" spans="1:256" ht="12.75" customHeight="1" x14ac:dyDescent="0.25">
      <c r="A44" s="132"/>
      <c r="B44" s="133"/>
      <c r="C44" s="259"/>
      <c r="D44" s="121"/>
      <c r="E44" s="121"/>
      <c r="F44" s="121"/>
      <c r="G44" s="121"/>
      <c r="H44" s="78"/>
      <c r="I44" s="123"/>
      <c r="J44" s="124"/>
      <c r="K44" s="121"/>
      <c r="L44" s="120"/>
      <c r="M44" s="125"/>
      <c r="N44" s="125"/>
      <c r="O44" s="126"/>
      <c r="P44" s="127"/>
      <c r="Q44" s="127"/>
      <c r="R44" s="128"/>
      <c r="S44" s="78"/>
      <c r="T44" s="86"/>
      <c r="U44" s="129"/>
      <c r="V44" s="129"/>
      <c r="W44" s="129"/>
      <c r="X44" s="129"/>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row>
    <row r="45" spans="1:256" ht="12.75" customHeight="1" x14ac:dyDescent="0.25">
      <c r="A45" s="132"/>
      <c r="B45" s="133"/>
      <c r="C45" s="259"/>
      <c r="D45" s="121"/>
      <c r="E45" s="121"/>
      <c r="F45" s="121"/>
      <c r="G45" s="121"/>
      <c r="H45" s="78"/>
      <c r="I45" s="123"/>
      <c r="J45" s="124"/>
      <c r="K45" s="121"/>
      <c r="L45" s="120"/>
      <c r="M45" s="125"/>
      <c r="N45" s="125"/>
      <c r="O45" s="126"/>
      <c r="P45" s="127"/>
      <c r="Q45" s="127"/>
      <c r="R45" s="128"/>
      <c r="S45" s="78"/>
      <c r="T45" s="86"/>
      <c r="U45" s="129"/>
      <c r="V45" s="129"/>
      <c r="W45" s="129"/>
      <c r="X45" s="129"/>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row>
    <row r="46" spans="1:256" ht="12.75" customHeight="1" x14ac:dyDescent="0.25">
      <c r="A46" s="132"/>
      <c r="B46" s="133"/>
      <c r="C46" s="259"/>
      <c r="D46" s="121"/>
      <c r="E46" s="121"/>
      <c r="F46" s="121"/>
      <c r="G46" s="121"/>
      <c r="H46" s="78"/>
      <c r="I46" s="123"/>
      <c r="J46" s="124"/>
      <c r="K46" s="121"/>
      <c r="L46" s="120"/>
      <c r="M46" s="125"/>
      <c r="N46" s="125"/>
      <c r="O46" s="126"/>
      <c r="P46" s="127"/>
      <c r="Q46" s="127"/>
      <c r="R46" s="128"/>
      <c r="S46" s="78"/>
      <c r="T46" s="86"/>
      <c r="U46" s="129"/>
      <c r="V46" s="129"/>
      <c r="W46" s="129"/>
      <c r="X46" s="129"/>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c r="FO46" s="54"/>
      <c r="FP46" s="54"/>
      <c r="FQ46" s="54"/>
      <c r="FR46" s="54"/>
      <c r="FS46" s="54"/>
      <c r="FT46" s="54"/>
      <c r="FU46" s="54"/>
      <c r="FV46" s="54"/>
      <c r="FW46" s="54"/>
      <c r="FX46" s="54"/>
      <c r="FY46" s="54"/>
      <c r="FZ46" s="54"/>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row>
    <row r="47" spans="1:256" ht="12.75" customHeight="1" x14ac:dyDescent="0.25">
      <c r="A47" s="132"/>
      <c r="B47" s="133"/>
      <c r="C47" s="259"/>
      <c r="D47" s="121"/>
      <c r="E47" s="121"/>
      <c r="F47" s="121"/>
      <c r="G47" s="121"/>
      <c r="H47" s="78"/>
      <c r="I47" s="123"/>
      <c r="J47" s="124"/>
      <c r="K47" s="121"/>
      <c r="L47" s="120"/>
      <c r="M47" s="125"/>
      <c r="N47" s="125"/>
      <c r="O47" s="126"/>
      <c r="P47" s="127"/>
      <c r="Q47" s="127"/>
      <c r="R47" s="128"/>
      <c r="S47" s="78"/>
      <c r="T47" s="86"/>
      <c r="U47" s="129"/>
      <c r="V47" s="129"/>
      <c r="W47" s="129"/>
      <c r="X47" s="129"/>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row>
    <row r="48" spans="1:256" ht="12.75" customHeight="1" x14ac:dyDescent="0.25">
      <c r="A48" s="132"/>
      <c r="B48" s="133"/>
      <c r="C48" s="259"/>
      <c r="D48" s="121"/>
      <c r="E48" s="121"/>
      <c r="F48" s="121"/>
      <c r="G48" s="121"/>
      <c r="H48" s="78"/>
      <c r="I48" s="123"/>
      <c r="J48" s="124"/>
      <c r="K48" s="121"/>
      <c r="L48" s="120"/>
      <c r="M48" s="125"/>
      <c r="N48" s="125"/>
      <c r="O48" s="126"/>
      <c r="P48" s="127"/>
      <c r="Q48" s="127"/>
      <c r="R48" s="128"/>
      <c r="S48" s="78"/>
      <c r="T48" s="86"/>
      <c r="U48" s="129"/>
      <c r="V48" s="129"/>
      <c r="W48" s="129"/>
      <c r="X48" s="129"/>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c r="IV48" s="54"/>
    </row>
    <row r="49" spans="1:256" ht="12.75" customHeight="1" x14ac:dyDescent="0.25">
      <c r="A49" s="132"/>
      <c r="B49" s="133"/>
      <c r="C49" s="259"/>
      <c r="D49" s="121"/>
      <c r="E49" s="121"/>
      <c r="F49" s="121"/>
      <c r="G49" s="121"/>
      <c r="H49" s="78"/>
      <c r="I49" s="123"/>
      <c r="J49" s="124"/>
      <c r="K49" s="121"/>
      <c r="L49" s="120"/>
      <c r="M49" s="125"/>
      <c r="N49" s="125"/>
      <c r="O49" s="126"/>
      <c r="P49" s="127"/>
      <c r="Q49" s="127"/>
      <c r="R49" s="128"/>
      <c r="S49" s="78"/>
      <c r="T49" s="86"/>
      <c r="U49" s="129"/>
      <c r="V49" s="129"/>
      <c r="W49" s="129"/>
      <c r="X49" s="129"/>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c r="FO49" s="54"/>
      <c r="FP49" s="54"/>
      <c r="FQ49" s="54"/>
      <c r="FR49" s="54"/>
      <c r="FS49" s="54"/>
      <c r="FT49" s="54"/>
      <c r="FU49" s="54"/>
      <c r="FV49" s="54"/>
      <c r="FW49" s="54"/>
      <c r="FX49" s="54"/>
      <c r="FY49" s="54"/>
      <c r="FZ49" s="54"/>
      <c r="GA49" s="54"/>
      <c r="GB49" s="54"/>
      <c r="GC49" s="54"/>
      <c r="GD49" s="54"/>
      <c r="GE49" s="54"/>
      <c r="GF49" s="54"/>
      <c r="GG49" s="54"/>
      <c r="GH49" s="54"/>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4"/>
      <c r="IB49" s="54"/>
      <c r="IC49" s="54"/>
      <c r="ID49" s="54"/>
      <c r="IE49" s="54"/>
      <c r="IF49" s="54"/>
      <c r="IG49" s="54"/>
      <c r="IH49" s="54"/>
      <c r="II49" s="54"/>
      <c r="IJ49" s="54"/>
      <c r="IK49" s="54"/>
      <c r="IL49" s="54"/>
      <c r="IM49" s="54"/>
      <c r="IN49" s="54"/>
      <c r="IO49" s="54"/>
      <c r="IP49" s="54"/>
      <c r="IQ49" s="54"/>
      <c r="IR49" s="54"/>
      <c r="IS49" s="54"/>
      <c r="IT49" s="54"/>
      <c r="IU49" s="54"/>
      <c r="IV49" s="54"/>
    </row>
    <row r="50" spans="1:256" ht="12.75" customHeight="1" x14ac:dyDescent="0.25">
      <c r="A50" s="132"/>
      <c r="B50" s="133"/>
      <c r="C50" s="259"/>
      <c r="D50" s="121"/>
      <c r="E50" s="121"/>
      <c r="F50" s="121"/>
      <c r="G50" s="121"/>
      <c r="H50" s="78"/>
      <c r="I50" s="123"/>
      <c r="J50" s="124"/>
      <c r="K50" s="121"/>
      <c r="L50" s="120"/>
      <c r="M50" s="125"/>
      <c r="N50" s="125"/>
      <c r="O50" s="126"/>
      <c r="P50" s="127"/>
      <c r="Q50" s="127"/>
      <c r="R50" s="128"/>
      <c r="S50" s="78"/>
      <c r="T50" s="86"/>
      <c r="U50" s="129"/>
      <c r="V50" s="129"/>
      <c r="W50" s="129"/>
      <c r="X50" s="129"/>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c r="FO50" s="54"/>
      <c r="FP50" s="54"/>
      <c r="FQ50" s="54"/>
      <c r="FR50" s="54"/>
      <c r="FS50" s="54"/>
      <c r="FT50" s="54"/>
      <c r="FU50" s="54"/>
      <c r="FV50" s="54"/>
      <c r="FW50" s="54"/>
      <c r="FX50" s="54"/>
      <c r="FY50" s="54"/>
      <c r="FZ50" s="54"/>
      <c r="GA50" s="54"/>
      <c r="GB50" s="54"/>
      <c r="GC50" s="54"/>
      <c r="GD50" s="54"/>
      <c r="GE50" s="54"/>
      <c r="GF50" s="54"/>
      <c r="GG50" s="54"/>
      <c r="GH50" s="54"/>
      <c r="GI50" s="54"/>
      <c r="GJ50" s="54"/>
      <c r="GK50" s="54"/>
      <c r="GL50" s="54"/>
      <c r="GM50" s="54"/>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c r="IR50" s="54"/>
      <c r="IS50" s="54"/>
      <c r="IT50" s="54"/>
      <c r="IU50" s="54"/>
      <c r="IV50" s="54"/>
    </row>
    <row r="51" spans="1:256" ht="12.75" customHeight="1" x14ac:dyDescent="0.25">
      <c r="A51" s="132"/>
      <c r="B51" s="133"/>
      <c r="C51" s="259"/>
      <c r="D51" s="121"/>
      <c r="E51" s="121"/>
      <c r="F51" s="121"/>
      <c r="G51" s="121"/>
      <c r="H51" s="78"/>
      <c r="I51" s="123"/>
      <c r="J51" s="124"/>
      <c r="K51" s="121"/>
      <c r="L51" s="120"/>
      <c r="M51" s="125"/>
      <c r="N51" s="125"/>
      <c r="O51" s="126"/>
      <c r="P51" s="127"/>
      <c r="Q51" s="127"/>
      <c r="R51" s="128"/>
      <c r="S51" s="78"/>
      <c r="T51" s="86"/>
      <c r="U51" s="129"/>
      <c r="V51" s="129"/>
      <c r="W51" s="129"/>
      <c r="X51" s="129"/>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c r="FO51" s="54"/>
      <c r="FP51" s="54"/>
      <c r="FQ51" s="54"/>
      <c r="FR51" s="54"/>
      <c r="FS51" s="54"/>
      <c r="FT51" s="54"/>
      <c r="FU51" s="54"/>
      <c r="FV51" s="54"/>
      <c r="FW51" s="54"/>
      <c r="FX51" s="54"/>
      <c r="FY51" s="54"/>
      <c r="FZ51" s="54"/>
      <c r="GA51" s="54"/>
      <c r="GB51" s="54"/>
      <c r="GC51" s="54"/>
      <c r="GD51" s="54"/>
      <c r="GE51" s="54"/>
      <c r="GF51" s="54"/>
      <c r="GG51" s="54"/>
      <c r="GH51" s="54"/>
      <c r="GI51" s="54"/>
      <c r="GJ51" s="54"/>
      <c r="GK51" s="54"/>
      <c r="GL51" s="54"/>
      <c r="GM51" s="54"/>
      <c r="GN51" s="54"/>
      <c r="GO51" s="54"/>
      <c r="GP51" s="54"/>
      <c r="GQ51" s="54"/>
      <c r="GR51" s="54"/>
      <c r="GS51" s="54"/>
      <c r="GT51" s="54"/>
      <c r="GU51" s="54"/>
      <c r="GV51" s="54"/>
      <c r="GW51" s="54"/>
      <c r="GX51" s="54"/>
      <c r="GY51" s="54"/>
      <c r="GZ51" s="54"/>
      <c r="HA51" s="54"/>
      <c r="HB51" s="54"/>
      <c r="HC51" s="54"/>
      <c r="HD51" s="54"/>
      <c r="HE51" s="54"/>
      <c r="HF51" s="54"/>
      <c r="HG51" s="54"/>
      <c r="HH51" s="54"/>
      <c r="HI51" s="54"/>
      <c r="HJ51" s="54"/>
      <c r="HK51" s="54"/>
      <c r="HL51" s="54"/>
      <c r="HM51" s="54"/>
      <c r="HN51" s="54"/>
      <c r="HO51" s="54"/>
      <c r="HP51" s="54"/>
      <c r="HQ51" s="54"/>
      <c r="HR51" s="54"/>
      <c r="HS51" s="54"/>
      <c r="HT51" s="54"/>
      <c r="HU51" s="54"/>
      <c r="HV51" s="54"/>
      <c r="HW51" s="54"/>
      <c r="HX51" s="54"/>
      <c r="HY51" s="54"/>
      <c r="HZ51" s="54"/>
      <c r="IA51" s="54"/>
      <c r="IB51" s="54"/>
      <c r="IC51" s="54"/>
      <c r="ID51" s="54"/>
      <c r="IE51" s="54"/>
      <c r="IF51" s="54"/>
      <c r="IG51" s="54"/>
      <c r="IH51" s="54"/>
      <c r="II51" s="54"/>
      <c r="IJ51" s="54"/>
      <c r="IK51" s="54"/>
      <c r="IL51" s="54"/>
      <c r="IM51" s="54"/>
      <c r="IN51" s="54"/>
      <c r="IO51" s="54"/>
      <c r="IP51" s="54"/>
      <c r="IQ51" s="54"/>
      <c r="IR51" s="54"/>
      <c r="IS51" s="54"/>
      <c r="IT51" s="54"/>
      <c r="IU51" s="54"/>
      <c r="IV51" s="54"/>
    </row>
    <row r="52" spans="1:256" ht="12.75" customHeight="1" x14ac:dyDescent="0.25">
      <c r="A52" s="132"/>
      <c r="B52" s="133"/>
      <c r="C52" s="259"/>
      <c r="D52" s="121"/>
      <c r="E52" s="121"/>
      <c r="F52" s="121"/>
      <c r="G52" s="121"/>
      <c r="H52" s="78"/>
      <c r="I52" s="123"/>
      <c r="J52" s="124"/>
      <c r="K52" s="121"/>
      <c r="L52" s="120"/>
      <c r="M52" s="125"/>
      <c r="N52" s="125"/>
      <c r="O52" s="126"/>
      <c r="P52" s="127"/>
      <c r="Q52" s="127"/>
      <c r="R52" s="128"/>
      <c r="S52" s="78"/>
      <c r="T52" s="86"/>
      <c r="U52" s="129"/>
      <c r="V52" s="129"/>
      <c r="W52" s="129"/>
      <c r="X52" s="129"/>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row>
    <row r="53" spans="1:256" ht="12.75" customHeight="1" x14ac:dyDescent="0.25">
      <c r="A53" s="132"/>
      <c r="B53" s="133"/>
      <c r="C53" s="259"/>
      <c r="D53" s="121"/>
      <c r="E53" s="121"/>
      <c r="F53" s="121"/>
      <c r="G53" s="121"/>
      <c r="H53" s="78"/>
      <c r="I53" s="123"/>
      <c r="J53" s="124"/>
      <c r="K53" s="121"/>
      <c r="L53" s="120"/>
      <c r="M53" s="125"/>
      <c r="N53" s="125"/>
      <c r="O53" s="126"/>
      <c r="P53" s="127"/>
      <c r="Q53" s="127"/>
      <c r="R53" s="128"/>
      <c r="S53" s="78"/>
      <c r="T53" s="86"/>
      <c r="U53" s="129"/>
      <c r="V53" s="129"/>
      <c r="W53" s="129"/>
      <c r="X53" s="129"/>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c r="FO53" s="54"/>
      <c r="FP53" s="54"/>
      <c r="FQ53" s="54"/>
      <c r="FR53" s="54"/>
      <c r="FS53" s="54"/>
      <c r="FT53" s="54"/>
      <c r="FU53" s="54"/>
      <c r="FV53" s="54"/>
      <c r="FW53" s="54"/>
      <c r="FX53" s="54"/>
      <c r="FY53" s="54"/>
      <c r="FZ53" s="54"/>
      <c r="GA53" s="54"/>
      <c r="GB53" s="54"/>
      <c r="GC53" s="54"/>
      <c r="GD53" s="54"/>
      <c r="GE53" s="54"/>
      <c r="GF53" s="54"/>
      <c r="GG53" s="54"/>
      <c r="GH53" s="54"/>
      <c r="GI53" s="54"/>
      <c r="GJ53" s="54"/>
      <c r="GK53" s="54"/>
      <c r="GL53" s="54"/>
      <c r="GM53" s="54"/>
      <c r="GN53" s="54"/>
      <c r="GO53" s="54"/>
      <c r="GP53" s="54"/>
      <c r="GQ53" s="54"/>
      <c r="GR53" s="54"/>
      <c r="GS53" s="54"/>
      <c r="GT53" s="54"/>
      <c r="GU53" s="54"/>
      <c r="GV53" s="54"/>
      <c r="GW53" s="54"/>
      <c r="GX53" s="54"/>
      <c r="GY53" s="54"/>
      <c r="GZ53" s="54"/>
      <c r="HA53" s="54"/>
      <c r="HB53" s="54"/>
      <c r="HC53" s="54"/>
      <c r="HD53" s="54"/>
      <c r="HE53" s="54"/>
      <c r="HF53" s="54"/>
      <c r="HG53" s="54"/>
      <c r="HH53" s="54"/>
      <c r="HI53" s="54"/>
      <c r="HJ53" s="54"/>
      <c r="HK53" s="54"/>
      <c r="HL53" s="54"/>
      <c r="HM53" s="54"/>
      <c r="HN53" s="54"/>
      <c r="HO53" s="54"/>
      <c r="HP53" s="54"/>
      <c r="HQ53" s="54"/>
      <c r="HR53" s="54"/>
      <c r="HS53" s="54"/>
      <c r="HT53" s="54"/>
      <c r="HU53" s="54"/>
      <c r="HV53" s="54"/>
      <c r="HW53" s="54"/>
      <c r="HX53" s="54"/>
      <c r="HY53" s="54"/>
      <c r="HZ53" s="54"/>
      <c r="IA53" s="54"/>
      <c r="IB53" s="54"/>
      <c r="IC53" s="54"/>
      <c r="ID53" s="54"/>
      <c r="IE53" s="54"/>
      <c r="IF53" s="54"/>
      <c r="IG53" s="54"/>
      <c r="IH53" s="54"/>
      <c r="II53" s="54"/>
      <c r="IJ53" s="54"/>
      <c r="IK53" s="54"/>
      <c r="IL53" s="54"/>
      <c r="IM53" s="54"/>
      <c r="IN53" s="54"/>
      <c r="IO53" s="54"/>
      <c r="IP53" s="54"/>
      <c r="IQ53" s="54"/>
      <c r="IR53" s="54"/>
      <c r="IS53" s="54"/>
      <c r="IT53" s="54"/>
      <c r="IU53" s="54"/>
      <c r="IV53" s="54"/>
    </row>
    <row r="54" spans="1:256" ht="12.75" customHeight="1" x14ac:dyDescent="0.25">
      <c r="A54" s="132"/>
      <c r="B54" s="133"/>
      <c r="C54" s="259"/>
      <c r="D54" s="121"/>
      <c r="E54" s="121"/>
      <c r="F54" s="121"/>
      <c r="G54" s="121"/>
      <c r="H54" s="78"/>
      <c r="I54" s="123"/>
      <c r="J54" s="124"/>
      <c r="K54" s="121"/>
      <c r="L54" s="120"/>
      <c r="M54" s="125"/>
      <c r="N54" s="125"/>
      <c r="O54" s="126"/>
      <c r="P54" s="127"/>
      <c r="Q54" s="127"/>
      <c r="R54" s="128"/>
      <c r="S54" s="78"/>
      <c r="T54" s="86"/>
      <c r="U54" s="129"/>
      <c r="V54" s="129"/>
      <c r="W54" s="129"/>
      <c r="X54" s="129"/>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54"/>
      <c r="FI54" s="54"/>
      <c r="FJ54" s="54"/>
      <c r="FK54" s="54"/>
      <c r="FL54" s="54"/>
      <c r="FM54" s="54"/>
      <c r="FN54" s="54"/>
      <c r="FO54" s="54"/>
      <c r="FP54" s="54"/>
      <c r="FQ54" s="54"/>
      <c r="FR54" s="54"/>
      <c r="FS54" s="54"/>
      <c r="FT54" s="54"/>
      <c r="FU54" s="54"/>
      <c r="FV54" s="54"/>
      <c r="FW54" s="54"/>
      <c r="FX54" s="54"/>
      <c r="FY54" s="54"/>
      <c r="FZ54" s="54"/>
      <c r="GA54" s="54"/>
      <c r="GB54" s="54"/>
      <c r="GC54" s="54"/>
      <c r="GD54" s="54"/>
      <c r="GE54" s="54"/>
      <c r="GF54" s="54"/>
      <c r="GG54" s="54"/>
      <c r="GH54" s="54"/>
      <c r="GI54" s="54"/>
      <c r="GJ54" s="54"/>
      <c r="GK54" s="54"/>
      <c r="GL54" s="54"/>
      <c r="GM54" s="54"/>
      <c r="GN54" s="54"/>
      <c r="GO54" s="54"/>
      <c r="GP54" s="54"/>
      <c r="GQ54" s="54"/>
      <c r="GR54" s="54"/>
      <c r="GS54" s="54"/>
      <c r="GT54" s="54"/>
      <c r="GU54" s="54"/>
      <c r="GV54" s="54"/>
      <c r="GW54" s="54"/>
      <c r="GX54" s="54"/>
      <c r="GY54" s="54"/>
      <c r="GZ54" s="54"/>
      <c r="HA54" s="54"/>
      <c r="HB54" s="54"/>
      <c r="HC54" s="54"/>
      <c r="HD54" s="54"/>
      <c r="HE54" s="54"/>
      <c r="HF54" s="54"/>
      <c r="HG54" s="54"/>
      <c r="HH54" s="54"/>
      <c r="HI54" s="54"/>
      <c r="HJ54" s="54"/>
      <c r="HK54" s="54"/>
      <c r="HL54" s="54"/>
      <c r="HM54" s="54"/>
      <c r="HN54" s="54"/>
      <c r="HO54" s="54"/>
      <c r="HP54" s="54"/>
      <c r="HQ54" s="54"/>
      <c r="HR54" s="54"/>
      <c r="HS54" s="54"/>
      <c r="HT54" s="54"/>
      <c r="HU54" s="54"/>
      <c r="HV54" s="54"/>
      <c r="HW54" s="54"/>
      <c r="HX54" s="54"/>
      <c r="HY54" s="54"/>
      <c r="HZ54" s="54"/>
      <c r="IA54" s="54"/>
      <c r="IB54" s="54"/>
      <c r="IC54" s="54"/>
      <c r="ID54" s="54"/>
      <c r="IE54" s="54"/>
      <c r="IF54" s="54"/>
      <c r="IG54" s="54"/>
      <c r="IH54" s="54"/>
      <c r="II54" s="54"/>
      <c r="IJ54" s="54"/>
      <c r="IK54" s="54"/>
      <c r="IL54" s="54"/>
      <c r="IM54" s="54"/>
      <c r="IN54" s="54"/>
      <c r="IO54" s="54"/>
      <c r="IP54" s="54"/>
      <c r="IQ54" s="54"/>
      <c r="IR54" s="54"/>
      <c r="IS54" s="54"/>
      <c r="IT54" s="54"/>
      <c r="IU54" s="54"/>
      <c r="IV54" s="54"/>
    </row>
    <row r="55" spans="1:256" ht="12.75" customHeight="1" x14ac:dyDescent="0.25">
      <c r="A55" s="132"/>
      <c r="B55" s="133"/>
      <c r="C55" s="259"/>
      <c r="D55" s="121"/>
      <c r="E55" s="121"/>
      <c r="F55" s="121"/>
      <c r="G55" s="121"/>
      <c r="H55" s="78"/>
      <c r="I55" s="123"/>
      <c r="J55" s="124"/>
      <c r="K55" s="121"/>
      <c r="L55" s="120"/>
      <c r="M55" s="125"/>
      <c r="N55" s="125"/>
      <c r="O55" s="126"/>
      <c r="P55" s="127"/>
      <c r="Q55" s="127"/>
      <c r="R55" s="128"/>
      <c r="S55" s="78"/>
      <c r="T55" s="86"/>
      <c r="U55" s="129"/>
      <c r="V55" s="129"/>
      <c r="W55" s="129"/>
      <c r="X55" s="129"/>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c r="FG55" s="54"/>
      <c r="FH55" s="54"/>
      <c r="FI55" s="54"/>
      <c r="FJ55" s="54"/>
      <c r="FK55" s="54"/>
      <c r="FL55" s="54"/>
      <c r="FM55" s="54"/>
      <c r="FN55" s="54"/>
      <c r="FO55" s="54"/>
      <c r="FP55" s="54"/>
      <c r="FQ55" s="54"/>
      <c r="FR55" s="54"/>
      <c r="FS55" s="54"/>
      <c r="FT55" s="54"/>
      <c r="FU55" s="54"/>
      <c r="FV55" s="54"/>
      <c r="FW55" s="54"/>
      <c r="FX55" s="54"/>
      <c r="FY55" s="54"/>
      <c r="FZ55" s="54"/>
      <c r="GA55" s="54"/>
      <c r="GB55" s="54"/>
      <c r="GC55" s="54"/>
      <c r="GD55" s="54"/>
      <c r="GE55" s="54"/>
      <c r="GF55" s="54"/>
      <c r="GG55" s="54"/>
      <c r="GH55" s="54"/>
      <c r="GI55" s="54"/>
      <c r="GJ55" s="54"/>
      <c r="GK55" s="54"/>
      <c r="GL55" s="54"/>
      <c r="GM55" s="54"/>
      <c r="GN55" s="54"/>
      <c r="GO55" s="54"/>
      <c r="GP55" s="54"/>
      <c r="GQ55" s="54"/>
      <c r="GR55" s="54"/>
      <c r="GS55" s="54"/>
      <c r="GT55" s="54"/>
      <c r="GU55" s="54"/>
      <c r="GV55" s="54"/>
      <c r="GW55" s="54"/>
      <c r="GX55" s="54"/>
      <c r="GY55" s="54"/>
      <c r="GZ55" s="54"/>
      <c r="HA55" s="54"/>
      <c r="HB55" s="54"/>
      <c r="HC55" s="54"/>
      <c r="HD55" s="54"/>
      <c r="HE55" s="54"/>
      <c r="HF55" s="54"/>
      <c r="HG55" s="54"/>
      <c r="HH55" s="54"/>
      <c r="HI55" s="54"/>
      <c r="HJ55" s="54"/>
      <c r="HK55" s="54"/>
      <c r="HL55" s="54"/>
      <c r="HM55" s="54"/>
      <c r="HN55" s="54"/>
      <c r="HO55" s="54"/>
      <c r="HP55" s="54"/>
      <c r="HQ55" s="54"/>
      <c r="HR55" s="54"/>
      <c r="HS55" s="54"/>
      <c r="HT55" s="54"/>
      <c r="HU55" s="54"/>
      <c r="HV55" s="54"/>
      <c r="HW55" s="54"/>
      <c r="HX55" s="54"/>
      <c r="HY55" s="54"/>
      <c r="HZ55" s="54"/>
      <c r="IA55" s="54"/>
      <c r="IB55" s="54"/>
      <c r="IC55" s="54"/>
      <c r="ID55" s="54"/>
      <c r="IE55" s="54"/>
      <c r="IF55" s="54"/>
      <c r="IG55" s="54"/>
      <c r="IH55" s="54"/>
      <c r="II55" s="54"/>
      <c r="IJ55" s="54"/>
      <c r="IK55" s="54"/>
      <c r="IL55" s="54"/>
      <c r="IM55" s="54"/>
      <c r="IN55" s="54"/>
      <c r="IO55" s="54"/>
      <c r="IP55" s="54"/>
      <c r="IQ55" s="54"/>
      <c r="IR55" s="54"/>
      <c r="IS55" s="54"/>
      <c r="IT55" s="54"/>
      <c r="IU55" s="54"/>
      <c r="IV55" s="54"/>
    </row>
    <row r="56" spans="1:256" ht="12.75" customHeight="1" x14ac:dyDescent="0.25">
      <c r="A56" s="132"/>
      <c r="B56" s="133"/>
      <c r="C56" s="259"/>
      <c r="D56" s="121"/>
      <c r="E56" s="121"/>
      <c r="F56" s="121"/>
      <c r="G56" s="121"/>
      <c r="H56" s="78"/>
      <c r="I56" s="123"/>
      <c r="J56" s="124"/>
      <c r="K56" s="121"/>
      <c r="L56" s="120"/>
      <c r="M56" s="125"/>
      <c r="N56" s="125"/>
      <c r="O56" s="126"/>
      <c r="P56" s="127"/>
      <c r="Q56" s="127"/>
      <c r="R56" s="128"/>
      <c r="S56" s="78"/>
      <c r="T56" s="86"/>
      <c r="U56" s="129"/>
      <c r="V56" s="129"/>
      <c r="W56" s="129"/>
      <c r="X56" s="129"/>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4"/>
      <c r="CE56" s="54"/>
      <c r="CF56" s="54"/>
      <c r="CG56" s="54"/>
      <c r="CH56" s="54"/>
      <c r="CI56" s="54"/>
      <c r="CJ56" s="54"/>
      <c r="CK56" s="54"/>
      <c r="CL56" s="54"/>
      <c r="CM56" s="54"/>
      <c r="CN56" s="54"/>
      <c r="CO56" s="54"/>
      <c r="CP56" s="54"/>
      <c r="CQ56" s="54"/>
      <c r="CR56" s="54"/>
      <c r="CS56" s="54"/>
      <c r="CT56" s="54"/>
      <c r="CU56" s="54"/>
      <c r="CV56" s="54"/>
      <c r="CW56" s="54"/>
      <c r="CX56" s="54"/>
      <c r="CY56" s="54"/>
      <c r="CZ56" s="54"/>
      <c r="DA56" s="54"/>
      <c r="DB56" s="54"/>
      <c r="DC56" s="54"/>
      <c r="DD56" s="54"/>
      <c r="DE56" s="54"/>
      <c r="DF56" s="54"/>
      <c r="DG56" s="54"/>
      <c r="DH56" s="54"/>
      <c r="DI56" s="54"/>
      <c r="DJ56" s="54"/>
      <c r="DK56" s="54"/>
      <c r="DL56" s="54"/>
      <c r="DM56" s="54"/>
      <c r="DN56" s="54"/>
      <c r="DO56" s="54"/>
      <c r="DP56" s="54"/>
      <c r="DQ56" s="54"/>
      <c r="DR56" s="54"/>
      <c r="DS56" s="54"/>
      <c r="DT56" s="54"/>
      <c r="DU56" s="54"/>
      <c r="DV56" s="54"/>
      <c r="DW56" s="54"/>
      <c r="DX56" s="54"/>
      <c r="DY56" s="54"/>
      <c r="DZ56" s="54"/>
      <c r="EA56" s="54"/>
      <c r="EB56" s="54"/>
      <c r="EC56" s="54"/>
      <c r="ED56" s="54"/>
      <c r="EE56" s="54"/>
      <c r="EF56" s="54"/>
      <c r="EG56" s="54"/>
      <c r="EH56" s="54"/>
      <c r="EI56" s="54"/>
      <c r="EJ56" s="54"/>
      <c r="EK56" s="54"/>
      <c r="EL56" s="54"/>
      <c r="EM56" s="54"/>
      <c r="EN56" s="54"/>
      <c r="EO56" s="54"/>
      <c r="EP56" s="54"/>
      <c r="EQ56" s="54"/>
      <c r="ER56" s="54"/>
      <c r="ES56" s="54"/>
      <c r="ET56" s="54"/>
      <c r="EU56" s="54"/>
      <c r="EV56" s="54"/>
      <c r="EW56" s="54"/>
      <c r="EX56" s="54"/>
      <c r="EY56" s="54"/>
      <c r="EZ56" s="54"/>
      <c r="FA56" s="54"/>
      <c r="FB56" s="54"/>
      <c r="FC56" s="54"/>
      <c r="FD56" s="54"/>
      <c r="FE56" s="54"/>
      <c r="FF56" s="54"/>
      <c r="FG56" s="54"/>
      <c r="FH56" s="54"/>
      <c r="FI56" s="54"/>
      <c r="FJ56" s="54"/>
      <c r="FK56" s="54"/>
      <c r="FL56" s="54"/>
      <c r="FM56" s="54"/>
      <c r="FN56" s="54"/>
      <c r="FO56" s="54"/>
      <c r="FP56" s="54"/>
      <c r="FQ56" s="54"/>
      <c r="FR56" s="54"/>
      <c r="FS56" s="54"/>
      <c r="FT56" s="54"/>
      <c r="FU56" s="54"/>
      <c r="FV56" s="54"/>
      <c r="FW56" s="54"/>
      <c r="FX56" s="54"/>
      <c r="FY56" s="54"/>
      <c r="FZ56" s="54"/>
      <c r="GA56" s="54"/>
      <c r="GB56" s="54"/>
      <c r="GC56" s="54"/>
      <c r="GD56" s="54"/>
      <c r="GE56" s="54"/>
      <c r="GF56" s="54"/>
      <c r="GG56" s="54"/>
      <c r="GH56" s="54"/>
      <c r="GI56" s="54"/>
      <c r="GJ56" s="54"/>
      <c r="GK56" s="54"/>
      <c r="GL56" s="54"/>
      <c r="GM56" s="54"/>
      <c r="GN56" s="54"/>
      <c r="GO56" s="54"/>
      <c r="GP56" s="54"/>
      <c r="GQ56" s="54"/>
      <c r="GR56" s="54"/>
      <c r="GS56" s="54"/>
      <c r="GT56" s="54"/>
      <c r="GU56" s="54"/>
      <c r="GV56" s="54"/>
      <c r="GW56" s="54"/>
      <c r="GX56" s="54"/>
      <c r="GY56" s="54"/>
      <c r="GZ56" s="54"/>
      <c r="HA56" s="54"/>
      <c r="HB56" s="54"/>
      <c r="HC56" s="54"/>
      <c r="HD56" s="54"/>
      <c r="HE56" s="54"/>
      <c r="HF56" s="54"/>
      <c r="HG56" s="54"/>
      <c r="HH56" s="54"/>
      <c r="HI56" s="54"/>
      <c r="HJ56" s="54"/>
      <c r="HK56" s="54"/>
      <c r="HL56" s="54"/>
      <c r="HM56" s="54"/>
      <c r="HN56" s="54"/>
      <c r="HO56" s="54"/>
      <c r="HP56" s="54"/>
      <c r="HQ56" s="54"/>
      <c r="HR56" s="54"/>
      <c r="HS56" s="54"/>
      <c r="HT56" s="54"/>
      <c r="HU56" s="54"/>
      <c r="HV56" s="54"/>
      <c r="HW56" s="54"/>
      <c r="HX56" s="54"/>
      <c r="HY56" s="54"/>
      <c r="HZ56" s="54"/>
      <c r="IA56" s="54"/>
      <c r="IB56" s="54"/>
      <c r="IC56" s="54"/>
      <c r="ID56" s="54"/>
      <c r="IE56" s="54"/>
      <c r="IF56" s="54"/>
      <c r="IG56" s="54"/>
      <c r="IH56" s="54"/>
      <c r="II56" s="54"/>
      <c r="IJ56" s="54"/>
      <c r="IK56" s="54"/>
      <c r="IL56" s="54"/>
      <c r="IM56" s="54"/>
      <c r="IN56" s="54"/>
      <c r="IO56" s="54"/>
      <c r="IP56" s="54"/>
      <c r="IQ56" s="54"/>
      <c r="IR56" s="54"/>
      <c r="IS56" s="54"/>
      <c r="IT56" s="54"/>
      <c r="IU56" s="54"/>
      <c r="IV56" s="54"/>
    </row>
    <row r="57" spans="1:256" ht="12.75" customHeight="1" x14ac:dyDescent="0.25">
      <c r="A57" s="132"/>
      <c r="B57" s="133"/>
      <c r="C57" s="259"/>
      <c r="D57" s="121"/>
      <c r="E57" s="121"/>
      <c r="F57" s="121"/>
      <c r="G57" s="121"/>
      <c r="H57" s="78"/>
      <c r="I57" s="123"/>
      <c r="J57" s="124"/>
      <c r="K57" s="121"/>
      <c r="L57" s="120"/>
      <c r="M57" s="125"/>
      <c r="N57" s="125"/>
      <c r="O57" s="126"/>
      <c r="P57" s="127"/>
      <c r="Q57" s="127"/>
      <c r="R57" s="128"/>
      <c r="S57" s="78"/>
      <c r="T57" s="86"/>
      <c r="U57" s="129"/>
      <c r="V57" s="129"/>
      <c r="W57" s="129"/>
      <c r="X57" s="129"/>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c r="CQ57" s="54"/>
      <c r="CR57" s="54"/>
      <c r="CS57" s="54"/>
      <c r="CT57" s="54"/>
      <c r="CU57" s="54"/>
      <c r="CV57" s="54"/>
      <c r="CW57" s="54"/>
      <c r="CX57" s="54"/>
      <c r="CY57" s="54"/>
      <c r="CZ57" s="54"/>
      <c r="DA57" s="54"/>
      <c r="DB57" s="54"/>
      <c r="DC57" s="54"/>
      <c r="DD57" s="54"/>
      <c r="DE57" s="54"/>
      <c r="DF57" s="54"/>
      <c r="DG57" s="54"/>
      <c r="DH57" s="54"/>
      <c r="DI57" s="54"/>
      <c r="DJ57" s="54"/>
      <c r="DK57" s="54"/>
      <c r="DL57" s="54"/>
      <c r="DM57" s="54"/>
      <c r="DN57" s="54"/>
      <c r="DO57" s="54"/>
      <c r="DP57" s="54"/>
      <c r="DQ57" s="54"/>
      <c r="DR57" s="54"/>
      <c r="DS57" s="54"/>
      <c r="DT57" s="54"/>
      <c r="DU57" s="54"/>
      <c r="DV57" s="54"/>
      <c r="DW57" s="54"/>
      <c r="DX57" s="54"/>
      <c r="DY57" s="54"/>
      <c r="DZ57" s="54"/>
      <c r="EA57" s="54"/>
      <c r="EB57" s="54"/>
      <c r="EC57" s="54"/>
      <c r="ED57" s="54"/>
      <c r="EE57" s="54"/>
      <c r="EF57" s="54"/>
      <c r="EG57" s="54"/>
      <c r="EH57" s="54"/>
      <c r="EI57" s="54"/>
      <c r="EJ57" s="54"/>
      <c r="EK57" s="54"/>
      <c r="EL57" s="54"/>
      <c r="EM57" s="54"/>
      <c r="EN57" s="54"/>
      <c r="EO57" s="54"/>
      <c r="EP57" s="54"/>
      <c r="EQ57" s="54"/>
      <c r="ER57" s="54"/>
      <c r="ES57" s="54"/>
      <c r="ET57" s="54"/>
      <c r="EU57" s="54"/>
      <c r="EV57" s="54"/>
      <c r="EW57" s="54"/>
      <c r="EX57" s="54"/>
      <c r="EY57" s="54"/>
      <c r="EZ57" s="54"/>
      <c r="FA57" s="54"/>
      <c r="FB57" s="54"/>
      <c r="FC57" s="54"/>
      <c r="FD57" s="54"/>
      <c r="FE57" s="54"/>
      <c r="FF57" s="54"/>
      <c r="FG57" s="54"/>
      <c r="FH57" s="54"/>
      <c r="FI57" s="54"/>
      <c r="FJ57" s="54"/>
      <c r="FK57" s="54"/>
      <c r="FL57" s="54"/>
      <c r="FM57" s="54"/>
      <c r="FN57" s="54"/>
      <c r="FO57" s="54"/>
      <c r="FP57" s="54"/>
      <c r="FQ57" s="54"/>
      <c r="FR57" s="54"/>
      <c r="FS57" s="54"/>
      <c r="FT57" s="54"/>
      <c r="FU57" s="54"/>
      <c r="FV57" s="54"/>
      <c r="FW57" s="54"/>
      <c r="FX57" s="54"/>
      <c r="FY57" s="54"/>
      <c r="FZ57" s="54"/>
      <c r="GA57" s="54"/>
      <c r="GB57" s="54"/>
      <c r="GC57" s="54"/>
      <c r="GD57" s="54"/>
      <c r="GE57" s="54"/>
      <c r="GF57" s="54"/>
      <c r="GG57" s="54"/>
      <c r="GH57" s="54"/>
      <c r="GI57" s="54"/>
      <c r="GJ57" s="54"/>
      <c r="GK57" s="54"/>
      <c r="GL57" s="54"/>
      <c r="GM57" s="54"/>
      <c r="GN57" s="54"/>
      <c r="GO57" s="54"/>
      <c r="GP57" s="54"/>
      <c r="GQ57" s="54"/>
      <c r="GR57" s="54"/>
      <c r="GS57" s="54"/>
      <c r="GT57" s="54"/>
      <c r="GU57" s="54"/>
      <c r="GV57" s="54"/>
      <c r="GW57" s="54"/>
      <c r="GX57" s="54"/>
      <c r="GY57" s="54"/>
      <c r="GZ57" s="54"/>
      <c r="HA57" s="54"/>
      <c r="HB57" s="54"/>
      <c r="HC57" s="54"/>
      <c r="HD57" s="54"/>
      <c r="HE57" s="54"/>
      <c r="HF57" s="54"/>
      <c r="HG57" s="54"/>
      <c r="HH57" s="54"/>
      <c r="HI57" s="54"/>
      <c r="HJ57" s="54"/>
      <c r="HK57" s="54"/>
      <c r="HL57" s="54"/>
      <c r="HM57" s="54"/>
      <c r="HN57" s="54"/>
      <c r="HO57" s="54"/>
      <c r="HP57" s="54"/>
      <c r="HQ57" s="54"/>
      <c r="HR57" s="54"/>
      <c r="HS57" s="54"/>
      <c r="HT57" s="54"/>
      <c r="HU57" s="54"/>
      <c r="HV57" s="54"/>
      <c r="HW57" s="54"/>
      <c r="HX57" s="54"/>
      <c r="HY57" s="54"/>
      <c r="HZ57" s="54"/>
      <c r="IA57" s="54"/>
      <c r="IB57" s="54"/>
      <c r="IC57" s="54"/>
      <c r="ID57" s="54"/>
      <c r="IE57" s="54"/>
      <c r="IF57" s="54"/>
      <c r="IG57" s="54"/>
      <c r="IH57" s="54"/>
      <c r="II57" s="54"/>
      <c r="IJ57" s="54"/>
      <c r="IK57" s="54"/>
      <c r="IL57" s="54"/>
      <c r="IM57" s="54"/>
      <c r="IN57" s="54"/>
      <c r="IO57" s="54"/>
      <c r="IP57" s="54"/>
      <c r="IQ57" s="54"/>
      <c r="IR57" s="54"/>
      <c r="IS57" s="54"/>
      <c r="IT57" s="54"/>
      <c r="IU57" s="54"/>
      <c r="IV57" s="54"/>
    </row>
    <row r="58" spans="1:256" ht="12.75" customHeight="1" x14ac:dyDescent="0.25">
      <c r="A58" s="132"/>
      <c r="B58" s="133"/>
      <c r="C58" s="259"/>
      <c r="D58" s="121"/>
      <c r="E58" s="121"/>
      <c r="F58" s="121"/>
      <c r="G58" s="121"/>
      <c r="H58" s="78"/>
      <c r="I58" s="123"/>
      <c r="J58" s="124"/>
      <c r="K58" s="121"/>
      <c r="L58" s="120"/>
      <c r="M58" s="125"/>
      <c r="N58" s="125"/>
      <c r="O58" s="126"/>
      <c r="P58" s="127"/>
      <c r="Q58" s="127"/>
      <c r="R58" s="128"/>
      <c r="S58" s="78"/>
      <c r="T58" s="86"/>
      <c r="U58" s="129"/>
      <c r="V58" s="129"/>
      <c r="W58" s="129"/>
      <c r="X58" s="129"/>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c r="CQ58" s="54"/>
      <c r="CR58" s="54"/>
      <c r="CS58" s="54"/>
      <c r="CT58" s="54"/>
      <c r="CU58" s="54"/>
      <c r="CV58" s="54"/>
      <c r="CW58" s="54"/>
      <c r="CX58" s="54"/>
      <c r="CY58" s="54"/>
      <c r="CZ58" s="54"/>
      <c r="DA58" s="54"/>
      <c r="DB58" s="54"/>
      <c r="DC58" s="54"/>
      <c r="DD58" s="54"/>
      <c r="DE58" s="54"/>
      <c r="DF58" s="54"/>
      <c r="DG58" s="54"/>
      <c r="DH58" s="54"/>
      <c r="DI58" s="54"/>
      <c r="DJ58" s="54"/>
      <c r="DK58" s="54"/>
      <c r="DL58" s="54"/>
      <c r="DM58" s="54"/>
      <c r="DN58" s="54"/>
      <c r="DO58" s="54"/>
      <c r="DP58" s="54"/>
      <c r="DQ58" s="54"/>
      <c r="DR58" s="54"/>
      <c r="DS58" s="54"/>
      <c r="DT58" s="54"/>
      <c r="DU58" s="54"/>
      <c r="DV58" s="54"/>
      <c r="DW58" s="54"/>
      <c r="DX58" s="54"/>
      <c r="DY58" s="54"/>
      <c r="DZ58" s="54"/>
      <c r="EA58" s="54"/>
      <c r="EB58" s="54"/>
      <c r="EC58" s="54"/>
      <c r="ED58" s="54"/>
      <c r="EE58" s="54"/>
      <c r="EF58" s="54"/>
      <c r="EG58" s="54"/>
      <c r="EH58" s="54"/>
      <c r="EI58" s="54"/>
      <c r="EJ58" s="54"/>
      <c r="EK58" s="54"/>
      <c r="EL58" s="54"/>
      <c r="EM58" s="54"/>
      <c r="EN58" s="54"/>
      <c r="EO58" s="54"/>
      <c r="EP58" s="54"/>
      <c r="EQ58" s="54"/>
      <c r="ER58" s="54"/>
      <c r="ES58" s="54"/>
      <c r="ET58" s="54"/>
      <c r="EU58" s="54"/>
      <c r="EV58" s="54"/>
      <c r="EW58" s="54"/>
      <c r="EX58" s="54"/>
      <c r="EY58" s="54"/>
      <c r="EZ58" s="54"/>
      <c r="FA58" s="54"/>
      <c r="FB58" s="54"/>
      <c r="FC58" s="54"/>
      <c r="FD58" s="54"/>
      <c r="FE58" s="54"/>
      <c r="FF58" s="54"/>
      <c r="FG58" s="54"/>
      <c r="FH58" s="54"/>
      <c r="FI58" s="54"/>
      <c r="FJ58" s="54"/>
      <c r="FK58" s="54"/>
      <c r="FL58" s="54"/>
      <c r="FM58" s="54"/>
      <c r="FN58" s="54"/>
      <c r="FO58" s="54"/>
      <c r="FP58" s="54"/>
      <c r="FQ58" s="54"/>
      <c r="FR58" s="54"/>
      <c r="FS58" s="54"/>
      <c r="FT58" s="54"/>
      <c r="FU58" s="54"/>
      <c r="FV58" s="54"/>
      <c r="FW58" s="54"/>
      <c r="FX58" s="54"/>
      <c r="FY58" s="54"/>
      <c r="FZ58" s="54"/>
      <c r="GA58" s="54"/>
      <c r="GB58" s="54"/>
      <c r="GC58" s="54"/>
      <c r="GD58" s="54"/>
      <c r="GE58" s="54"/>
      <c r="GF58" s="54"/>
      <c r="GG58" s="54"/>
      <c r="GH58" s="54"/>
      <c r="GI58" s="54"/>
      <c r="GJ58" s="54"/>
      <c r="GK58" s="54"/>
      <c r="GL58" s="54"/>
      <c r="GM58" s="54"/>
      <c r="GN58" s="54"/>
      <c r="GO58" s="54"/>
      <c r="GP58" s="54"/>
      <c r="GQ58" s="54"/>
      <c r="GR58" s="54"/>
      <c r="GS58" s="54"/>
      <c r="GT58" s="54"/>
      <c r="GU58" s="54"/>
      <c r="GV58" s="54"/>
      <c r="GW58" s="54"/>
      <c r="GX58" s="54"/>
      <c r="GY58" s="54"/>
      <c r="GZ58" s="54"/>
      <c r="HA58" s="54"/>
      <c r="HB58" s="54"/>
      <c r="HC58" s="54"/>
      <c r="HD58" s="54"/>
      <c r="HE58" s="54"/>
      <c r="HF58" s="54"/>
      <c r="HG58" s="54"/>
      <c r="HH58" s="54"/>
      <c r="HI58" s="54"/>
      <c r="HJ58" s="54"/>
      <c r="HK58" s="54"/>
      <c r="HL58" s="54"/>
      <c r="HM58" s="54"/>
      <c r="HN58" s="54"/>
      <c r="HO58" s="54"/>
      <c r="HP58" s="54"/>
      <c r="HQ58" s="54"/>
      <c r="HR58" s="54"/>
      <c r="HS58" s="54"/>
      <c r="HT58" s="54"/>
      <c r="HU58" s="54"/>
      <c r="HV58" s="54"/>
      <c r="HW58" s="54"/>
      <c r="HX58" s="54"/>
      <c r="HY58" s="54"/>
      <c r="HZ58" s="54"/>
      <c r="IA58" s="54"/>
      <c r="IB58" s="54"/>
      <c r="IC58" s="54"/>
      <c r="ID58" s="54"/>
      <c r="IE58" s="54"/>
      <c r="IF58" s="54"/>
      <c r="IG58" s="54"/>
      <c r="IH58" s="54"/>
      <c r="II58" s="54"/>
      <c r="IJ58" s="54"/>
      <c r="IK58" s="54"/>
      <c r="IL58" s="54"/>
      <c r="IM58" s="54"/>
      <c r="IN58" s="54"/>
      <c r="IO58" s="54"/>
      <c r="IP58" s="54"/>
      <c r="IQ58" s="54"/>
      <c r="IR58" s="54"/>
      <c r="IS58" s="54"/>
      <c r="IT58" s="54"/>
      <c r="IU58" s="54"/>
      <c r="IV58" s="54"/>
    </row>
    <row r="59" spans="1:256" ht="12.75" customHeight="1" x14ac:dyDescent="0.25">
      <c r="A59" s="132"/>
      <c r="B59" s="133"/>
      <c r="C59" s="259"/>
      <c r="D59" s="121"/>
      <c r="E59" s="121"/>
      <c r="F59" s="121"/>
      <c r="G59" s="121"/>
      <c r="H59" s="78"/>
      <c r="I59" s="123"/>
      <c r="J59" s="124"/>
      <c r="K59" s="121"/>
      <c r="L59" s="120"/>
      <c r="M59" s="125"/>
      <c r="N59" s="125"/>
      <c r="O59" s="126"/>
      <c r="P59" s="127"/>
      <c r="Q59" s="127"/>
      <c r="R59" s="128"/>
      <c r="S59" s="78"/>
      <c r="T59" s="86"/>
      <c r="U59" s="129"/>
      <c r="V59" s="129"/>
      <c r="W59" s="129"/>
      <c r="X59" s="129"/>
    </row>
    <row r="60" spans="1:256" ht="12.75" customHeight="1" x14ac:dyDescent="0.25">
      <c r="A60" s="132"/>
      <c r="B60" s="133"/>
      <c r="C60" s="259"/>
      <c r="D60" s="121"/>
      <c r="E60" s="121"/>
      <c r="F60" s="121"/>
      <c r="G60" s="121"/>
      <c r="H60" s="78"/>
      <c r="I60" s="123"/>
      <c r="J60" s="124"/>
      <c r="K60" s="121"/>
      <c r="L60" s="120"/>
      <c r="M60" s="125"/>
      <c r="N60" s="125"/>
      <c r="O60" s="126"/>
      <c r="P60" s="127"/>
      <c r="Q60" s="127"/>
      <c r="R60" s="128"/>
      <c r="S60" s="78"/>
      <c r="T60" s="86"/>
      <c r="U60" s="129"/>
      <c r="V60" s="129"/>
      <c r="W60" s="129"/>
      <c r="X60" s="129"/>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4"/>
      <c r="CW60" s="54"/>
      <c r="CX60" s="54"/>
      <c r="CY60" s="54"/>
      <c r="CZ60" s="54"/>
      <c r="DA60" s="54"/>
      <c r="DB60" s="54"/>
      <c r="DC60" s="54"/>
      <c r="DD60" s="54"/>
      <c r="DE60" s="54"/>
      <c r="DF60" s="54"/>
      <c r="DG60" s="54"/>
      <c r="DH60" s="54"/>
      <c r="DI60" s="54"/>
      <c r="DJ60" s="54"/>
      <c r="DK60" s="54"/>
      <c r="DL60" s="54"/>
      <c r="DM60" s="54"/>
      <c r="DN60" s="54"/>
      <c r="DO60" s="54"/>
      <c r="DP60" s="54"/>
      <c r="DQ60" s="54"/>
      <c r="DR60" s="54"/>
      <c r="DS60" s="54"/>
      <c r="DT60" s="54"/>
      <c r="DU60" s="54"/>
      <c r="DV60" s="54"/>
      <c r="DW60" s="54"/>
      <c r="DX60" s="54"/>
      <c r="DY60" s="54"/>
      <c r="DZ60" s="54"/>
      <c r="EA60" s="54"/>
      <c r="EB60" s="54"/>
      <c r="EC60" s="54"/>
      <c r="ED60" s="54"/>
      <c r="EE60" s="54"/>
      <c r="EF60" s="54"/>
      <c r="EG60" s="54"/>
      <c r="EH60" s="54"/>
      <c r="EI60" s="54"/>
      <c r="EJ60" s="54"/>
      <c r="EK60" s="54"/>
      <c r="EL60" s="54"/>
      <c r="EM60" s="54"/>
      <c r="EN60" s="54"/>
      <c r="EO60" s="54"/>
      <c r="EP60" s="54"/>
      <c r="EQ60" s="54"/>
      <c r="ER60" s="54"/>
      <c r="ES60" s="54"/>
      <c r="ET60" s="54"/>
      <c r="EU60" s="54"/>
      <c r="EV60" s="54"/>
      <c r="EW60" s="54"/>
      <c r="EX60" s="54"/>
      <c r="EY60" s="54"/>
      <c r="EZ60" s="54"/>
      <c r="FA60" s="54"/>
      <c r="FB60" s="54"/>
      <c r="FC60" s="54"/>
      <c r="FD60" s="54"/>
      <c r="FE60" s="54"/>
      <c r="FF60" s="54"/>
      <c r="FG60" s="54"/>
      <c r="FH60" s="54"/>
      <c r="FI60" s="54"/>
      <c r="FJ60" s="54"/>
      <c r="FK60" s="54"/>
      <c r="FL60" s="54"/>
      <c r="FM60" s="54"/>
      <c r="FN60" s="54"/>
      <c r="FO60" s="54"/>
      <c r="FP60" s="54"/>
      <c r="FQ60" s="54"/>
      <c r="FR60" s="54"/>
      <c r="FS60" s="54"/>
      <c r="FT60" s="54"/>
      <c r="FU60" s="54"/>
      <c r="FV60" s="54"/>
      <c r="FW60" s="54"/>
      <c r="FX60" s="54"/>
      <c r="FY60" s="54"/>
      <c r="FZ60" s="54"/>
      <c r="GA60" s="54"/>
      <c r="GB60" s="54"/>
      <c r="GC60" s="54"/>
      <c r="GD60" s="54"/>
      <c r="GE60" s="54"/>
      <c r="GF60" s="54"/>
      <c r="GG60" s="54"/>
      <c r="GH60" s="54"/>
      <c r="GI60" s="54"/>
      <c r="GJ60" s="54"/>
      <c r="GK60" s="54"/>
      <c r="GL60" s="54"/>
      <c r="GM60" s="54"/>
      <c r="GN60" s="54"/>
      <c r="GO60" s="54"/>
      <c r="GP60" s="54"/>
      <c r="GQ60" s="54"/>
      <c r="GR60" s="54"/>
      <c r="GS60" s="54"/>
      <c r="GT60" s="54"/>
      <c r="GU60" s="54"/>
      <c r="GV60" s="54"/>
      <c r="GW60" s="54"/>
      <c r="GX60" s="54"/>
      <c r="GY60" s="54"/>
      <c r="GZ60" s="54"/>
      <c r="HA60" s="54"/>
      <c r="HB60" s="54"/>
      <c r="HC60" s="54"/>
      <c r="HD60" s="54"/>
      <c r="HE60" s="54"/>
      <c r="HF60" s="54"/>
      <c r="HG60" s="54"/>
      <c r="HH60" s="54"/>
      <c r="HI60" s="54"/>
      <c r="HJ60" s="54"/>
      <c r="HK60" s="54"/>
      <c r="HL60" s="54"/>
      <c r="HM60" s="54"/>
      <c r="HN60" s="54"/>
      <c r="HO60" s="54"/>
      <c r="HP60" s="54"/>
      <c r="HQ60" s="54"/>
      <c r="HR60" s="54"/>
      <c r="HS60" s="54"/>
      <c r="HT60" s="54"/>
      <c r="HU60" s="54"/>
      <c r="HV60" s="54"/>
      <c r="HW60" s="54"/>
      <c r="HX60" s="54"/>
      <c r="HY60" s="54"/>
      <c r="HZ60" s="54"/>
      <c r="IA60" s="54"/>
      <c r="IB60" s="54"/>
      <c r="IC60" s="54"/>
      <c r="ID60" s="54"/>
      <c r="IE60" s="54"/>
      <c r="IF60" s="54"/>
      <c r="IG60" s="54"/>
      <c r="IH60" s="54"/>
      <c r="II60" s="54"/>
      <c r="IJ60" s="54"/>
      <c r="IK60" s="54"/>
      <c r="IL60" s="54"/>
      <c r="IM60" s="54"/>
      <c r="IN60" s="54"/>
      <c r="IO60" s="54"/>
      <c r="IP60" s="54"/>
      <c r="IQ60" s="54"/>
      <c r="IR60" s="54"/>
      <c r="IS60" s="54"/>
      <c r="IT60" s="54"/>
      <c r="IU60" s="54"/>
      <c r="IV60" s="54"/>
    </row>
    <row r="61" spans="1:256" ht="12.75" customHeight="1" x14ac:dyDescent="0.25">
      <c r="A61" s="132"/>
      <c r="B61" s="133"/>
      <c r="C61" s="259"/>
      <c r="D61" s="121"/>
      <c r="E61" s="121"/>
      <c r="F61" s="121"/>
      <c r="G61" s="121"/>
      <c r="H61" s="78"/>
      <c r="I61" s="123"/>
      <c r="J61" s="124"/>
      <c r="K61" s="121"/>
      <c r="L61" s="120"/>
      <c r="M61" s="125"/>
      <c r="N61" s="125"/>
      <c r="O61" s="126"/>
      <c r="P61" s="127"/>
      <c r="Q61" s="127"/>
      <c r="R61" s="128"/>
      <c r="S61" s="78"/>
      <c r="T61" s="86"/>
      <c r="U61" s="129"/>
      <c r="V61" s="129"/>
      <c r="W61" s="129"/>
      <c r="X61" s="129"/>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54"/>
      <c r="BS61" s="54"/>
      <c r="BT61" s="54"/>
      <c r="BU61" s="54"/>
      <c r="BV61" s="54"/>
      <c r="BW61" s="54"/>
      <c r="BX61" s="54"/>
      <c r="BY61" s="54"/>
      <c r="BZ61" s="54"/>
      <c r="CA61" s="54"/>
      <c r="CB61" s="54"/>
      <c r="CC61" s="54"/>
      <c r="CD61" s="54"/>
      <c r="CE61" s="54"/>
      <c r="CF61" s="54"/>
      <c r="CG61" s="54"/>
      <c r="CH61" s="54"/>
      <c r="CI61" s="54"/>
      <c r="CJ61" s="54"/>
      <c r="CK61" s="54"/>
      <c r="CL61" s="54"/>
      <c r="CM61" s="54"/>
      <c r="CN61" s="54"/>
      <c r="CO61" s="54"/>
      <c r="CP61" s="54"/>
      <c r="CQ61" s="54"/>
      <c r="CR61" s="54"/>
      <c r="CS61" s="54"/>
      <c r="CT61" s="54"/>
      <c r="CU61" s="54"/>
      <c r="CV61" s="54"/>
      <c r="CW61" s="54"/>
      <c r="CX61" s="54"/>
      <c r="CY61" s="54"/>
      <c r="CZ61" s="54"/>
      <c r="DA61" s="54"/>
      <c r="DB61" s="54"/>
      <c r="DC61" s="54"/>
      <c r="DD61" s="54"/>
      <c r="DE61" s="54"/>
      <c r="DF61" s="54"/>
      <c r="DG61" s="54"/>
      <c r="DH61" s="54"/>
      <c r="DI61" s="54"/>
      <c r="DJ61" s="54"/>
      <c r="DK61" s="54"/>
      <c r="DL61" s="54"/>
      <c r="DM61" s="54"/>
      <c r="DN61" s="54"/>
      <c r="DO61" s="54"/>
      <c r="DP61" s="54"/>
      <c r="DQ61" s="54"/>
      <c r="DR61" s="54"/>
      <c r="DS61" s="54"/>
      <c r="DT61" s="54"/>
      <c r="DU61" s="54"/>
      <c r="DV61" s="54"/>
      <c r="DW61" s="54"/>
      <c r="DX61" s="54"/>
      <c r="DY61" s="54"/>
      <c r="DZ61" s="54"/>
      <c r="EA61" s="54"/>
      <c r="EB61" s="54"/>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4"/>
      <c r="IP61" s="54"/>
      <c r="IQ61" s="54"/>
      <c r="IR61" s="54"/>
      <c r="IS61" s="54"/>
      <c r="IT61" s="54"/>
      <c r="IU61" s="54"/>
      <c r="IV61" s="54"/>
    </row>
    <row r="62" spans="1:256" ht="12.75" customHeight="1" x14ac:dyDescent="0.25">
      <c r="A62" s="132"/>
      <c r="B62" s="133"/>
      <c r="C62" s="259"/>
      <c r="D62" s="121"/>
      <c r="E62" s="121"/>
      <c r="F62" s="121"/>
      <c r="G62" s="121"/>
      <c r="H62" s="78"/>
      <c r="I62" s="123"/>
      <c r="J62" s="124"/>
      <c r="K62" s="121"/>
      <c r="L62" s="120"/>
      <c r="M62" s="125"/>
      <c r="N62" s="125"/>
      <c r="O62" s="126"/>
      <c r="P62" s="127"/>
      <c r="Q62" s="127"/>
      <c r="R62" s="128"/>
      <c r="S62" s="78"/>
      <c r="T62" s="86"/>
      <c r="U62" s="129"/>
      <c r="V62" s="129"/>
      <c r="W62" s="129"/>
      <c r="X62" s="129"/>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row>
    <row r="63" spans="1:256" ht="12.75" customHeight="1" x14ac:dyDescent="0.25">
      <c r="A63" s="132"/>
      <c r="B63" s="133"/>
      <c r="C63" s="259"/>
      <c r="D63" s="121"/>
      <c r="E63" s="121"/>
      <c r="F63" s="121"/>
      <c r="G63" s="121"/>
      <c r="H63" s="78"/>
      <c r="I63" s="123"/>
      <c r="J63" s="124"/>
      <c r="K63" s="121"/>
      <c r="L63" s="120"/>
      <c r="M63" s="125"/>
      <c r="N63" s="125"/>
      <c r="O63" s="126"/>
      <c r="P63" s="127"/>
      <c r="Q63" s="127"/>
      <c r="R63" s="128"/>
      <c r="S63" s="78"/>
      <c r="T63" s="86"/>
      <c r="U63" s="129"/>
      <c r="V63" s="129"/>
      <c r="W63" s="129"/>
      <c r="X63" s="129"/>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c r="DI63" s="54"/>
      <c r="DJ63" s="54"/>
      <c r="DK63" s="54"/>
      <c r="DL63" s="54"/>
      <c r="DM63" s="54"/>
      <c r="DN63" s="54"/>
      <c r="DO63" s="54"/>
      <c r="DP63" s="54"/>
      <c r="DQ63" s="54"/>
      <c r="DR63" s="54"/>
      <c r="DS63" s="54"/>
      <c r="DT63" s="54"/>
      <c r="DU63" s="54"/>
      <c r="DV63" s="54"/>
      <c r="DW63" s="54"/>
      <c r="DX63" s="54"/>
      <c r="DY63" s="54"/>
      <c r="DZ63" s="54"/>
      <c r="EA63" s="54"/>
      <c r="EB63" s="54"/>
      <c r="EC63" s="54"/>
      <c r="ED63" s="54"/>
      <c r="EE63" s="54"/>
      <c r="EF63" s="54"/>
      <c r="EG63" s="54"/>
      <c r="EH63" s="54"/>
      <c r="EI63" s="54"/>
      <c r="EJ63" s="54"/>
      <c r="EK63" s="54"/>
      <c r="EL63" s="54"/>
      <c r="EM63" s="54"/>
      <c r="EN63" s="54"/>
      <c r="EO63" s="54"/>
      <c r="EP63" s="54"/>
      <c r="EQ63" s="54"/>
      <c r="ER63" s="54"/>
      <c r="ES63" s="54"/>
      <c r="ET63" s="54"/>
      <c r="EU63" s="54"/>
      <c r="EV63" s="54"/>
      <c r="EW63" s="54"/>
      <c r="EX63" s="54"/>
      <c r="EY63" s="54"/>
      <c r="EZ63" s="54"/>
      <c r="FA63" s="54"/>
      <c r="FB63" s="54"/>
      <c r="FC63" s="54"/>
      <c r="FD63" s="54"/>
      <c r="FE63" s="54"/>
      <c r="FF63" s="54"/>
      <c r="FG63" s="54"/>
      <c r="FH63" s="54"/>
      <c r="FI63" s="54"/>
      <c r="FJ63" s="54"/>
      <c r="FK63" s="54"/>
      <c r="FL63" s="54"/>
      <c r="FM63" s="54"/>
      <c r="FN63" s="54"/>
      <c r="FO63" s="54"/>
      <c r="FP63" s="54"/>
      <c r="FQ63" s="54"/>
      <c r="FR63" s="54"/>
      <c r="FS63" s="54"/>
      <c r="FT63" s="54"/>
      <c r="FU63" s="54"/>
      <c r="FV63" s="54"/>
      <c r="FW63" s="54"/>
      <c r="FX63" s="54"/>
      <c r="FY63" s="54"/>
      <c r="FZ63" s="54"/>
      <c r="GA63" s="54"/>
      <c r="GB63" s="54"/>
      <c r="GC63" s="54"/>
      <c r="GD63" s="54"/>
      <c r="GE63" s="54"/>
      <c r="GF63" s="54"/>
      <c r="GG63" s="54"/>
      <c r="GH63" s="54"/>
      <c r="GI63" s="54"/>
      <c r="GJ63" s="54"/>
      <c r="GK63" s="54"/>
      <c r="GL63" s="54"/>
      <c r="GM63" s="54"/>
      <c r="GN63" s="54"/>
      <c r="GO63" s="54"/>
      <c r="GP63" s="54"/>
      <c r="GQ63" s="54"/>
      <c r="GR63" s="54"/>
      <c r="GS63" s="54"/>
      <c r="GT63" s="54"/>
      <c r="GU63" s="54"/>
      <c r="GV63" s="54"/>
      <c r="GW63" s="54"/>
      <c r="GX63" s="54"/>
      <c r="GY63" s="54"/>
      <c r="GZ63" s="54"/>
      <c r="HA63" s="54"/>
      <c r="HB63" s="54"/>
      <c r="HC63" s="54"/>
      <c r="HD63" s="54"/>
      <c r="HE63" s="54"/>
      <c r="HF63" s="54"/>
      <c r="HG63" s="54"/>
      <c r="HH63" s="54"/>
      <c r="HI63" s="54"/>
      <c r="HJ63" s="54"/>
      <c r="HK63" s="54"/>
      <c r="HL63" s="54"/>
      <c r="HM63" s="54"/>
      <c r="HN63" s="54"/>
      <c r="HO63" s="54"/>
      <c r="HP63" s="54"/>
      <c r="HQ63" s="54"/>
      <c r="HR63" s="54"/>
      <c r="HS63" s="54"/>
      <c r="HT63" s="54"/>
      <c r="HU63" s="54"/>
      <c r="HV63" s="54"/>
      <c r="HW63" s="54"/>
      <c r="HX63" s="54"/>
      <c r="HY63" s="54"/>
      <c r="HZ63" s="54"/>
      <c r="IA63" s="54"/>
      <c r="IB63" s="54"/>
      <c r="IC63" s="54"/>
      <c r="ID63" s="54"/>
      <c r="IE63" s="54"/>
      <c r="IF63" s="54"/>
      <c r="IG63" s="54"/>
      <c r="IH63" s="54"/>
      <c r="II63" s="54"/>
      <c r="IJ63" s="54"/>
      <c r="IK63" s="54"/>
      <c r="IL63" s="54"/>
      <c r="IM63" s="54"/>
      <c r="IN63" s="54"/>
      <c r="IO63" s="54"/>
      <c r="IP63" s="54"/>
      <c r="IQ63" s="54"/>
      <c r="IR63" s="54"/>
      <c r="IS63" s="54"/>
      <c r="IT63" s="54"/>
      <c r="IU63" s="54"/>
      <c r="IV63" s="54"/>
    </row>
    <row r="64" spans="1:256" ht="12.75" customHeight="1" x14ac:dyDescent="0.25">
      <c r="A64" s="132"/>
      <c r="B64" s="133"/>
      <c r="C64" s="259"/>
      <c r="D64" s="121"/>
      <c r="E64" s="121"/>
      <c r="F64" s="121"/>
      <c r="G64" s="121"/>
      <c r="H64" s="78"/>
      <c r="I64" s="123"/>
      <c r="J64" s="124"/>
      <c r="K64" s="121"/>
      <c r="L64" s="120"/>
      <c r="M64" s="125"/>
      <c r="N64" s="125"/>
      <c r="O64" s="126"/>
      <c r="P64" s="127"/>
      <c r="Q64" s="127"/>
      <c r="R64" s="128"/>
      <c r="S64" s="78"/>
      <c r="T64" s="86"/>
      <c r="U64" s="129"/>
      <c r="V64" s="129"/>
      <c r="W64" s="129"/>
      <c r="X64" s="129"/>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c r="CK64" s="54"/>
      <c r="CL64" s="54"/>
      <c r="CM64" s="54"/>
      <c r="CN64" s="54"/>
      <c r="CO64" s="54"/>
      <c r="CP64" s="54"/>
      <c r="CQ64" s="54"/>
      <c r="CR64" s="54"/>
      <c r="CS64" s="54"/>
      <c r="CT64" s="54"/>
      <c r="CU64" s="54"/>
      <c r="CV64" s="54"/>
      <c r="CW64" s="54"/>
      <c r="CX64" s="54"/>
      <c r="CY64" s="54"/>
      <c r="CZ64" s="54"/>
      <c r="DA64" s="54"/>
      <c r="DB64" s="54"/>
      <c r="DC64" s="54"/>
      <c r="DD64" s="54"/>
      <c r="DE64" s="54"/>
      <c r="DF64" s="54"/>
      <c r="DG64" s="54"/>
      <c r="DH64" s="54"/>
      <c r="DI64" s="54"/>
      <c r="DJ64" s="54"/>
      <c r="DK64" s="54"/>
      <c r="DL64" s="54"/>
      <c r="DM64" s="54"/>
      <c r="DN64" s="54"/>
      <c r="DO64" s="54"/>
      <c r="DP64" s="54"/>
      <c r="DQ64" s="54"/>
      <c r="DR64" s="54"/>
      <c r="DS64" s="54"/>
      <c r="DT64" s="54"/>
      <c r="DU64" s="54"/>
      <c r="DV64" s="54"/>
      <c r="DW64" s="54"/>
      <c r="DX64" s="54"/>
      <c r="DY64" s="54"/>
      <c r="DZ64" s="54"/>
      <c r="EA64" s="54"/>
      <c r="EB64" s="54"/>
      <c r="EC64" s="54"/>
      <c r="ED64" s="54"/>
      <c r="EE64" s="54"/>
      <c r="EF64" s="54"/>
      <c r="EG64" s="54"/>
      <c r="EH64" s="54"/>
      <c r="EI64" s="54"/>
      <c r="EJ64" s="54"/>
      <c r="EK64" s="54"/>
      <c r="EL64" s="54"/>
      <c r="EM64" s="54"/>
      <c r="EN64" s="54"/>
      <c r="EO64" s="54"/>
      <c r="EP64" s="54"/>
      <c r="EQ64" s="54"/>
      <c r="ER64" s="54"/>
      <c r="ES64" s="54"/>
      <c r="ET64" s="54"/>
      <c r="EU64" s="54"/>
      <c r="EV64" s="54"/>
      <c r="EW64" s="54"/>
      <c r="EX64" s="54"/>
      <c r="EY64" s="54"/>
      <c r="EZ64" s="54"/>
      <c r="FA64" s="54"/>
      <c r="FB64" s="54"/>
      <c r="FC64" s="54"/>
      <c r="FD64" s="54"/>
      <c r="FE64" s="54"/>
      <c r="FF64" s="54"/>
      <c r="FG64" s="54"/>
      <c r="FH64" s="54"/>
      <c r="FI64" s="54"/>
      <c r="FJ64" s="54"/>
      <c r="FK64" s="54"/>
      <c r="FL64" s="54"/>
      <c r="FM64" s="54"/>
      <c r="FN64" s="54"/>
      <c r="FO64" s="54"/>
      <c r="FP64" s="54"/>
      <c r="FQ64" s="54"/>
      <c r="FR64" s="54"/>
      <c r="FS64" s="54"/>
      <c r="FT64" s="54"/>
      <c r="FU64" s="54"/>
      <c r="FV64" s="54"/>
      <c r="FW64" s="54"/>
      <c r="FX64" s="54"/>
      <c r="FY64" s="54"/>
      <c r="FZ64" s="54"/>
      <c r="GA64" s="54"/>
      <c r="GB64" s="54"/>
      <c r="GC64" s="54"/>
      <c r="GD64" s="54"/>
      <c r="GE64" s="54"/>
      <c r="GF64" s="54"/>
      <c r="GG64" s="54"/>
      <c r="GH64" s="54"/>
      <c r="GI64" s="54"/>
      <c r="GJ64" s="54"/>
      <c r="GK64" s="54"/>
      <c r="GL64" s="54"/>
      <c r="GM64" s="54"/>
      <c r="GN64" s="54"/>
      <c r="GO64" s="54"/>
      <c r="GP64" s="54"/>
      <c r="GQ64" s="54"/>
      <c r="GR64" s="54"/>
      <c r="GS64" s="54"/>
      <c r="GT64" s="54"/>
      <c r="GU64" s="54"/>
      <c r="GV64" s="54"/>
      <c r="GW64" s="54"/>
      <c r="GX64" s="54"/>
      <c r="GY64" s="54"/>
      <c r="GZ64" s="54"/>
      <c r="HA64" s="54"/>
      <c r="HB64" s="54"/>
      <c r="HC64" s="54"/>
      <c r="HD64" s="54"/>
      <c r="HE64" s="54"/>
      <c r="HF64" s="54"/>
      <c r="HG64" s="54"/>
      <c r="HH64" s="54"/>
      <c r="HI64" s="54"/>
      <c r="HJ64" s="54"/>
      <c r="HK64" s="54"/>
      <c r="HL64" s="54"/>
      <c r="HM64" s="54"/>
      <c r="HN64" s="54"/>
      <c r="HO64" s="54"/>
      <c r="HP64" s="54"/>
      <c r="HQ64" s="54"/>
      <c r="HR64" s="54"/>
      <c r="HS64" s="54"/>
      <c r="HT64" s="54"/>
      <c r="HU64" s="54"/>
      <c r="HV64" s="54"/>
      <c r="HW64" s="54"/>
      <c r="HX64" s="54"/>
      <c r="HY64" s="54"/>
      <c r="HZ64" s="54"/>
      <c r="IA64" s="54"/>
      <c r="IB64" s="54"/>
      <c r="IC64" s="54"/>
      <c r="ID64" s="54"/>
      <c r="IE64" s="54"/>
      <c r="IF64" s="54"/>
      <c r="IG64" s="54"/>
      <c r="IH64" s="54"/>
      <c r="II64" s="54"/>
      <c r="IJ64" s="54"/>
      <c r="IK64" s="54"/>
      <c r="IL64" s="54"/>
      <c r="IM64" s="54"/>
      <c r="IN64" s="54"/>
      <c r="IO64" s="54"/>
      <c r="IP64" s="54"/>
      <c r="IQ64" s="54"/>
      <c r="IR64" s="54"/>
      <c r="IS64" s="54"/>
      <c r="IT64" s="54"/>
      <c r="IU64" s="54"/>
      <c r="IV64" s="54"/>
    </row>
    <row r="65" spans="1:256" ht="12.75" hidden="1" customHeight="1" x14ac:dyDescent="0.25">
      <c r="A65" s="134"/>
      <c r="B65" s="135"/>
      <c r="C65" s="260"/>
      <c r="D65" s="136"/>
      <c r="E65" s="136"/>
      <c r="F65" s="135"/>
      <c r="G65" s="135"/>
      <c r="H65" s="137"/>
      <c r="I65" s="138">
        <f t="shared" ref="I65" si="0">SUM(C65:G65)</f>
        <v>0</v>
      </c>
      <c r="J65" s="139"/>
      <c r="K65" s="140"/>
      <c r="L65" s="141"/>
      <c r="M65" s="142"/>
      <c r="N65" s="142"/>
      <c r="O65" s="143"/>
      <c r="P65" s="144"/>
      <c r="Q65" s="145"/>
      <c r="R65" s="146"/>
      <c r="S65" s="137"/>
      <c r="T65" s="147"/>
      <c r="U65" s="148">
        <f t="shared" ref="U65" si="1">SUMIF(annexureChallanSrno,A65,annexureTotalDeposit)</f>
        <v>0</v>
      </c>
      <c r="V65" s="148">
        <f t="shared" ref="V39:V65" si="2">SUMIF(annexureChallanSrno,A65,annexureTDS)</f>
        <v>0</v>
      </c>
      <c r="W65" s="148">
        <f t="shared" ref="W39:W65" si="3">SUMIF(annexureChallanSrno,A65,annexureSurcharges)</f>
        <v>0</v>
      </c>
      <c r="X65" s="148">
        <f t="shared" ref="X39:X65" si="4">SUMIF(annexureChallanSrno,A65,annexureEducation)</f>
        <v>0</v>
      </c>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c r="CO65" s="54"/>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54"/>
      <c r="DQ65" s="54"/>
      <c r="DR65" s="54"/>
      <c r="DS65" s="54"/>
      <c r="DT65" s="54"/>
      <c r="DU65" s="54"/>
      <c r="DV65" s="54"/>
      <c r="DW65" s="54"/>
      <c r="DX65" s="54"/>
      <c r="DY65" s="54"/>
      <c r="DZ65" s="54"/>
      <c r="EA65" s="54"/>
      <c r="EB65" s="54"/>
      <c r="EC65" s="54"/>
      <c r="ED65" s="54"/>
      <c r="EE65" s="54"/>
      <c r="EF65" s="54"/>
      <c r="EG65" s="54"/>
      <c r="EH65" s="54"/>
      <c r="EI65" s="54"/>
      <c r="EJ65" s="54"/>
      <c r="EK65" s="54"/>
      <c r="EL65" s="54"/>
      <c r="EM65" s="54"/>
      <c r="EN65" s="54"/>
      <c r="EO65" s="54"/>
      <c r="EP65" s="54"/>
      <c r="EQ65" s="54"/>
      <c r="ER65" s="54"/>
      <c r="ES65" s="54"/>
      <c r="ET65" s="54"/>
      <c r="EU65" s="54"/>
      <c r="EV65" s="54"/>
      <c r="EW65" s="54"/>
      <c r="EX65" s="54"/>
      <c r="EY65" s="54"/>
      <c r="EZ65" s="54"/>
      <c r="FA65" s="54"/>
      <c r="FB65" s="54"/>
      <c r="FC65" s="54"/>
      <c r="FD65" s="54"/>
      <c r="FE65" s="54"/>
      <c r="FF65" s="54"/>
      <c r="FG65" s="54"/>
      <c r="FH65" s="54"/>
      <c r="FI65" s="54"/>
      <c r="FJ65" s="54"/>
      <c r="FK65" s="54"/>
      <c r="FL65" s="54"/>
      <c r="FM65" s="54"/>
      <c r="FN65" s="54"/>
      <c r="FO65" s="54"/>
      <c r="FP65" s="54"/>
      <c r="FQ65" s="54"/>
      <c r="FR65" s="54"/>
      <c r="FS65" s="54"/>
      <c r="FT65" s="54"/>
      <c r="FU65" s="54"/>
      <c r="FV65" s="54"/>
      <c r="FW65" s="54"/>
      <c r="FX65" s="54"/>
      <c r="FY65" s="54"/>
      <c r="FZ65" s="54"/>
      <c r="GA65" s="54"/>
      <c r="GB65" s="54"/>
      <c r="GC65" s="54"/>
      <c r="GD65" s="54"/>
      <c r="GE65" s="54"/>
      <c r="GF65" s="54"/>
      <c r="GG65" s="54"/>
      <c r="GH65" s="54"/>
      <c r="GI65" s="54"/>
      <c r="GJ65" s="54"/>
      <c r="GK65" s="54"/>
      <c r="GL65" s="54"/>
      <c r="GM65" s="54"/>
      <c r="GN65" s="54"/>
      <c r="GO65" s="54"/>
      <c r="GP65" s="54"/>
      <c r="GQ65" s="54"/>
      <c r="GR65" s="54"/>
      <c r="GS65" s="54"/>
      <c r="GT65" s="54"/>
      <c r="GU65" s="54"/>
      <c r="GV65" s="54"/>
      <c r="GW65" s="54"/>
      <c r="GX65" s="54"/>
      <c r="GY65" s="54"/>
      <c r="GZ65" s="54"/>
      <c r="HA65" s="54"/>
      <c r="HB65" s="54"/>
      <c r="HC65" s="54"/>
      <c r="HD65" s="54"/>
      <c r="HE65" s="54"/>
      <c r="HF65" s="54"/>
      <c r="HG65" s="54"/>
      <c r="HH65" s="54"/>
      <c r="HI65" s="54"/>
      <c r="HJ65" s="54"/>
      <c r="HK65" s="54"/>
      <c r="HL65" s="54"/>
      <c r="HM65" s="54"/>
      <c r="HN65" s="54"/>
      <c r="HO65" s="54"/>
      <c r="HP65" s="54"/>
      <c r="HQ65" s="54"/>
      <c r="HR65" s="54"/>
      <c r="HS65" s="54"/>
      <c r="HT65" s="54"/>
      <c r="HU65" s="54"/>
      <c r="HV65" s="54"/>
      <c r="HW65" s="54"/>
      <c r="HX65" s="54"/>
      <c r="HY65" s="54"/>
      <c r="HZ65" s="54"/>
      <c r="IA65" s="54"/>
      <c r="IB65" s="54"/>
      <c r="IC65" s="54"/>
      <c r="ID65" s="54"/>
      <c r="IE65" s="54"/>
      <c r="IF65" s="54"/>
      <c r="IG65" s="54"/>
      <c r="IH65" s="54"/>
      <c r="II65" s="54"/>
      <c r="IJ65" s="54"/>
      <c r="IK65" s="54"/>
      <c r="IL65" s="54"/>
      <c r="IM65" s="54"/>
      <c r="IN65" s="54"/>
      <c r="IO65" s="54"/>
      <c r="IP65" s="54"/>
      <c r="IQ65" s="54"/>
      <c r="IR65" s="54"/>
      <c r="IS65" s="54"/>
      <c r="IT65" s="54"/>
      <c r="IU65" s="54"/>
      <c r="IV65" s="54"/>
    </row>
    <row r="66" spans="1:256" ht="13.5" customHeight="1" x14ac:dyDescent="0.25">
      <c r="A66" s="149" t="s">
        <v>160</v>
      </c>
      <c r="B66" s="150"/>
      <c r="C66" s="261">
        <f t="shared" ref="C66:G66" si="5">SUM(C15:C65)</f>
        <v>0</v>
      </c>
      <c r="D66" s="151">
        <f t="shared" si="5"/>
        <v>0</v>
      </c>
      <c r="E66" s="151">
        <f t="shared" si="5"/>
        <v>0</v>
      </c>
      <c r="F66" s="151">
        <f t="shared" si="5"/>
        <v>0</v>
      </c>
      <c r="G66" s="151">
        <f t="shared" si="5"/>
        <v>0</v>
      </c>
      <c r="H66" s="152">
        <f>SUM(H15:H24)</f>
        <v>0</v>
      </c>
      <c r="I66" s="153">
        <f>SUM(I15:I65)</f>
        <v>0</v>
      </c>
      <c r="J66" s="154"/>
      <c r="K66" s="71"/>
      <c r="L66" s="154"/>
      <c r="M66" s="71"/>
      <c r="N66" s="154"/>
      <c r="O66" s="71"/>
      <c r="P66" s="154"/>
      <c r="Q66" s="155"/>
      <c r="R66" s="155">
        <f t="shared" ref="R66:S66" si="6">SUM(R15:R65)</f>
        <v>0</v>
      </c>
      <c r="S66" s="155">
        <f t="shared" si="6"/>
        <v>0</v>
      </c>
      <c r="T66" s="152" t="e">
        <f>SUM(#REF!)</f>
        <v>#REF!</v>
      </c>
      <c r="U66" s="155">
        <f t="shared" ref="U66:X66" si="7">SUM(U15:U65)</f>
        <v>0</v>
      </c>
      <c r="V66" s="155">
        <f t="shared" si="7"/>
        <v>0</v>
      </c>
      <c r="W66" s="155">
        <f t="shared" si="7"/>
        <v>0</v>
      </c>
      <c r="X66" s="155">
        <f t="shared" si="7"/>
        <v>0</v>
      </c>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54"/>
      <c r="BS66" s="54"/>
      <c r="BT66" s="54"/>
      <c r="BU66" s="54"/>
      <c r="BV66" s="54"/>
      <c r="BW66" s="54"/>
      <c r="BX66" s="54"/>
      <c r="BY66" s="54"/>
      <c r="BZ66" s="54"/>
      <c r="CA66" s="54"/>
      <c r="CB66" s="54"/>
      <c r="CC66" s="54"/>
      <c r="CD66" s="54"/>
      <c r="CE66" s="54"/>
      <c r="CF66" s="54"/>
      <c r="CG66" s="54"/>
      <c r="CH66" s="54"/>
      <c r="CI66" s="54"/>
      <c r="CJ66" s="54"/>
      <c r="CK66" s="54"/>
      <c r="CL66" s="54"/>
      <c r="CM66" s="54"/>
      <c r="CN66" s="54"/>
      <c r="CO66" s="54"/>
      <c r="CP66" s="54"/>
      <c r="CQ66" s="54"/>
      <c r="CR66" s="54"/>
      <c r="CS66" s="54"/>
      <c r="CT66" s="54"/>
      <c r="CU66" s="54"/>
      <c r="CV66" s="54"/>
      <c r="CW66" s="54"/>
      <c r="CX66" s="54"/>
      <c r="CY66" s="54"/>
      <c r="CZ66" s="54"/>
      <c r="DA66" s="54"/>
      <c r="DB66" s="54"/>
      <c r="DC66" s="54"/>
      <c r="DD66" s="54"/>
      <c r="DE66" s="54"/>
      <c r="DF66" s="54"/>
      <c r="DG66" s="54"/>
      <c r="DH66" s="54"/>
      <c r="DI66" s="54"/>
      <c r="DJ66" s="54"/>
      <c r="DK66" s="54"/>
      <c r="DL66" s="54"/>
      <c r="DM66" s="54"/>
      <c r="DN66" s="54"/>
      <c r="DO66" s="54"/>
      <c r="DP66" s="54"/>
      <c r="DQ66" s="54"/>
      <c r="DR66" s="54"/>
      <c r="DS66" s="54"/>
      <c r="DT66" s="54"/>
      <c r="DU66" s="54"/>
      <c r="DV66" s="54"/>
      <c r="DW66" s="54"/>
      <c r="DX66" s="54"/>
      <c r="DY66" s="54"/>
      <c r="DZ66" s="54"/>
      <c r="EA66" s="54"/>
      <c r="EB66" s="54"/>
      <c r="EC66" s="54"/>
      <c r="ED66" s="54"/>
      <c r="EE66" s="54"/>
      <c r="EF66" s="54"/>
      <c r="EG66" s="54"/>
      <c r="EH66" s="54"/>
      <c r="EI66" s="54"/>
      <c r="EJ66" s="54"/>
      <c r="EK66" s="54"/>
      <c r="EL66" s="54"/>
      <c r="EM66" s="54"/>
      <c r="EN66" s="54"/>
      <c r="EO66" s="54"/>
      <c r="EP66" s="54"/>
      <c r="EQ66" s="54"/>
      <c r="ER66" s="54"/>
      <c r="ES66" s="54"/>
      <c r="ET66" s="54"/>
      <c r="EU66" s="54"/>
      <c r="EV66" s="54"/>
      <c r="EW66" s="54"/>
      <c r="EX66" s="54"/>
      <c r="EY66" s="54"/>
      <c r="EZ66" s="54"/>
      <c r="FA66" s="54"/>
      <c r="FB66" s="54"/>
      <c r="FC66" s="54"/>
      <c r="FD66" s="54"/>
      <c r="FE66" s="54"/>
      <c r="FF66" s="54"/>
      <c r="FG66" s="54"/>
      <c r="FH66" s="54"/>
      <c r="FI66" s="54"/>
      <c r="FJ66" s="54"/>
      <c r="FK66" s="54"/>
      <c r="FL66" s="54"/>
      <c r="FM66" s="54"/>
      <c r="FN66" s="54"/>
      <c r="FO66" s="54"/>
      <c r="FP66" s="54"/>
      <c r="FQ66" s="54"/>
      <c r="FR66" s="54"/>
      <c r="FS66" s="54"/>
      <c r="FT66" s="54"/>
      <c r="FU66" s="54"/>
      <c r="FV66" s="54"/>
      <c r="FW66" s="54"/>
      <c r="FX66" s="54"/>
      <c r="FY66" s="54"/>
      <c r="FZ66" s="54"/>
      <c r="GA66" s="54"/>
      <c r="GB66" s="54"/>
      <c r="GC66" s="54"/>
      <c r="GD66" s="54"/>
      <c r="GE66" s="54"/>
      <c r="GF66" s="54"/>
      <c r="GG66" s="54"/>
      <c r="GH66" s="54"/>
      <c r="GI66" s="54"/>
      <c r="GJ66" s="54"/>
      <c r="GK66" s="54"/>
      <c r="GL66" s="54"/>
      <c r="GM66" s="54"/>
      <c r="GN66" s="54"/>
      <c r="GO66" s="54"/>
      <c r="GP66" s="54"/>
      <c r="GQ66" s="54"/>
      <c r="GR66" s="54"/>
      <c r="GS66" s="54"/>
      <c r="GT66" s="54"/>
      <c r="GU66" s="54"/>
      <c r="GV66" s="54"/>
      <c r="GW66" s="54"/>
      <c r="GX66" s="54"/>
      <c r="GY66" s="54"/>
      <c r="GZ66" s="54"/>
      <c r="HA66" s="54"/>
      <c r="HB66" s="54"/>
      <c r="HC66" s="54"/>
      <c r="HD66" s="54"/>
      <c r="HE66" s="54"/>
      <c r="HF66" s="54"/>
      <c r="HG66" s="54"/>
      <c r="HH66" s="54"/>
      <c r="HI66" s="54"/>
      <c r="HJ66" s="54"/>
      <c r="HK66" s="54"/>
      <c r="HL66" s="54"/>
      <c r="HM66" s="54"/>
      <c r="HN66" s="54"/>
      <c r="HO66" s="54"/>
      <c r="HP66" s="54"/>
      <c r="HQ66" s="54"/>
      <c r="HR66" s="54"/>
      <c r="HS66" s="54"/>
      <c r="HT66" s="54"/>
      <c r="HU66" s="54"/>
      <c r="HV66" s="54"/>
      <c r="HW66" s="54"/>
      <c r="HX66" s="54"/>
      <c r="HY66" s="54"/>
      <c r="HZ66" s="54"/>
      <c r="IA66" s="54"/>
      <c r="IB66" s="54"/>
      <c r="IC66" s="54"/>
      <c r="ID66" s="54"/>
      <c r="IE66" s="54"/>
      <c r="IF66" s="54"/>
      <c r="IG66" s="54"/>
      <c r="IH66" s="54"/>
      <c r="II66" s="54"/>
      <c r="IJ66" s="54"/>
      <c r="IK66" s="54"/>
      <c r="IL66" s="54"/>
      <c r="IM66" s="54"/>
      <c r="IN66" s="54"/>
      <c r="IO66" s="54"/>
      <c r="IP66" s="54"/>
      <c r="IQ66" s="54"/>
      <c r="IR66" s="54"/>
      <c r="IS66" s="54"/>
      <c r="IT66" s="54"/>
      <c r="IU66" s="54"/>
      <c r="IV66" s="54"/>
    </row>
    <row r="67" spans="1:256" ht="12.75" customHeight="1" x14ac:dyDescent="0.25">
      <c r="A67" s="54"/>
      <c r="B67" s="54"/>
      <c r="C67" s="54"/>
      <c r="D67" s="54"/>
      <c r="E67" s="54"/>
      <c r="F67" s="54"/>
      <c r="G67" s="54"/>
      <c r="H67" s="54"/>
      <c r="I67" s="54"/>
      <c r="J67" s="54"/>
      <c r="K67" s="156"/>
      <c r="L67" s="54"/>
      <c r="N67" s="54"/>
      <c r="O67" s="54"/>
      <c r="P67" s="54"/>
      <c r="Q67" s="54"/>
      <c r="R67" s="54"/>
      <c r="S67" s="54"/>
      <c r="T67" s="54"/>
      <c r="U67" s="54"/>
      <c r="V67" s="54"/>
      <c r="W67" s="54"/>
      <c r="X67" s="54"/>
    </row>
    <row r="68" spans="1:256" ht="12.75" hidden="1" customHeight="1" x14ac:dyDescent="0.25">
      <c r="A68" s="54" t="s">
        <v>161</v>
      </c>
      <c r="B68" s="54"/>
      <c r="C68" s="54"/>
      <c r="D68" s="54"/>
      <c r="E68" s="54"/>
      <c r="F68" s="54"/>
      <c r="G68" s="54"/>
      <c r="H68" s="54"/>
      <c r="I68" s="54"/>
      <c r="J68" s="54"/>
      <c r="K68" s="54"/>
      <c r="L68" s="157"/>
      <c r="N68" s="54"/>
      <c r="O68" s="54"/>
      <c r="P68" s="54"/>
      <c r="Q68" s="54"/>
      <c r="R68" s="54"/>
      <c r="S68" s="54"/>
      <c r="T68" s="54"/>
      <c r="U68" s="54"/>
      <c r="V68" s="54"/>
      <c r="W68" s="54"/>
      <c r="X68" s="54"/>
    </row>
    <row r="69" spans="1:256" ht="12.75" hidden="1" customHeight="1" x14ac:dyDescent="0.25">
      <c r="A69" s="54"/>
      <c r="B69" s="54"/>
      <c r="C69" s="54"/>
      <c r="D69" s="54"/>
      <c r="E69" s="54"/>
      <c r="F69" s="54"/>
      <c r="G69" s="54"/>
      <c r="H69" s="54"/>
      <c r="I69" s="54"/>
      <c r="J69" s="54"/>
      <c r="K69" s="158"/>
      <c r="L69" s="54"/>
      <c r="N69" s="54"/>
      <c r="O69" s="54"/>
      <c r="P69" s="54"/>
      <c r="Q69" s="54"/>
      <c r="R69" s="54"/>
      <c r="S69" s="54"/>
      <c r="T69" s="54"/>
      <c r="U69" s="54"/>
      <c r="V69" s="54"/>
      <c r="W69" s="54"/>
      <c r="X69" s="54"/>
    </row>
    <row r="70" spans="1:256" ht="12.75" hidden="1" customHeight="1" x14ac:dyDescent="0.25">
      <c r="A70" s="315" t="s">
        <v>162</v>
      </c>
      <c r="B70" s="316"/>
      <c r="C70" s="316"/>
      <c r="D70" s="316"/>
      <c r="E70" s="316"/>
      <c r="F70" s="316"/>
      <c r="G70" s="316"/>
      <c r="H70" s="316"/>
      <c r="I70" s="316"/>
      <c r="J70" s="316"/>
      <c r="K70" s="316"/>
      <c r="L70" s="316"/>
      <c r="N70" s="54"/>
      <c r="O70" s="54"/>
      <c r="P70" s="54"/>
      <c r="Q70" s="54"/>
      <c r="R70" s="54"/>
      <c r="S70" s="54"/>
      <c r="T70" s="54"/>
      <c r="U70" s="54"/>
      <c r="V70" s="54"/>
      <c r="W70" s="54"/>
      <c r="X70" s="54"/>
    </row>
    <row r="71" spans="1:256" ht="12.75" hidden="1" customHeight="1" x14ac:dyDescent="0.25">
      <c r="A71" s="54"/>
      <c r="B71" s="54"/>
      <c r="C71" s="54"/>
      <c r="D71" s="54"/>
      <c r="E71" s="54"/>
      <c r="F71" s="54"/>
      <c r="G71" s="54"/>
      <c r="H71" s="54"/>
      <c r="I71" s="54"/>
      <c r="J71" s="54"/>
      <c r="K71" s="54"/>
      <c r="L71" s="54"/>
      <c r="N71" s="54"/>
      <c r="O71" s="54"/>
      <c r="P71" s="54"/>
      <c r="Q71" s="54"/>
      <c r="R71" s="54"/>
      <c r="S71" s="54"/>
      <c r="T71" s="54"/>
      <c r="U71" s="54"/>
      <c r="V71" s="54"/>
      <c r="W71" s="54"/>
      <c r="X71" s="54"/>
    </row>
    <row r="72" spans="1:256" ht="12.75" hidden="1" customHeight="1" x14ac:dyDescent="0.25">
      <c r="A72" s="160" t="s">
        <v>163</v>
      </c>
      <c r="B72" s="160"/>
      <c r="C72" s="160"/>
      <c r="D72" s="54" t="s">
        <v>164</v>
      </c>
      <c r="E72" s="54"/>
      <c r="F72" s="54"/>
      <c r="G72" s="54"/>
      <c r="H72" s="54"/>
      <c r="I72" s="54"/>
      <c r="J72" s="54"/>
      <c r="K72" s="54"/>
      <c r="L72" s="54"/>
      <c r="N72" s="54"/>
      <c r="O72" s="54"/>
      <c r="P72" s="54"/>
      <c r="Q72" s="54"/>
      <c r="R72" s="54"/>
      <c r="S72" s="54"/>
      <c r="T72" s="54"/>
      <c r="U72" s="54"/>
      <c r="V72" s="54"/>
      <c r="W72" s="54"/>
      <c r="X72" s="54"/>
    </row>
    <row r="73" spans="1:256" ht="12.75" hidden="1" customHeight="1" x14ac:dyDescent="0.25">
      <c r="A73" s="54"/>
      <c r="B73" s="54"/>
      <c r="C73" s="54"/>
      <c r="D73" s="54"/>
      <c r="E73" s="54"/>
      <c r="F73" s="54"/>
      <c r="G73" s="54"/>
      <c r="H73" s="54"/>
      <c r="I73" s="54"/>
      <c r="J73" s="54"/>
      <c r="K73" s="54"/>
      <c r="L73" s="54"/>
      <c r="N73" s="54"/>
      <c r="O73" s="54"/>
      <c r="P73" s="54"/>
      <c r="Q73" s="54"/>
      <c r="R73" s="54"/>
      <c r="S73" s="54"/>
      <c r="T73" s="54"/>
      <c r="U73" s="54"/>
      <c r="V73" s="54"/>
      <c r="W73" s="54"/>
      <c r="X73" s="54"/>
    </row>
    <row r="74" spans="1:256" ht="12.75" hidden="1" customHeight="1" x14ac:dyDescent="0.25">
      <c r="A74" s="54"/>
      <c r="B74" s="54"/>
      <c r="C74" s="54"/>
      <c r="D74" s="54"/>
      <c r="E74" s="54"/>
      <c r="F74" s="54"/>
      <c r="G74" s="54"/>
      <c r="H74" s="54"/>
      <c r="I74" s="54"/>
      <c r="J74" s="54"/>
      <c r="K74" s="54"/>
      <c r="L74" s="54"/>
      <c r="N74" s="54"/>
      <c r="O74" s="54"/>
      <c r="P74" s="54"/>
      <c r="Q74" s="54"/>
      <c r="R74" s="54"/>
      <c r="S74" s="54"/>
      <c r="T74" s="54"/>
      <c r="U74" s="54"/>
      <c r="V74" s="54"/>
      <c r="W74" s="54"/>
      <c r="X74" s="54"/>
    </row>
    <row r="75" spans="1:256" ht="12.75" hidden="1" customHeight="1" x14ac:dyDescent="0.25">
      <c r="A75" s="54" t="s">
        <v>165</v>
      </c>
      <c r="B75" s="54"/>
      <c r="C75" s="54"/>
      <c r="D75" s="54" t="s">
        <v>166</v>
      </c>
      <c r="E75" s="54"/>
      <c r="F75" s="54"/>
      <c r="G75" s="54"/>
      <c r="H75" s="54"/>
      <c r="I75" s="54"/>
      <c r="J75" s="54"/>
      <c r="K75" s="54"/>
      <c r="L75" s="54"/>
      <c r="N75" s="317"/>
      <c r="O75" s="316"/>
      <c r="P75" s="316"/>
      <c r="Q75" s="54"/>
      <c r="R75" s="54"/>
      <c r="S75" s="54"/>
      <c r="T75" s="54"/>
      <c r="U75" s="54"/>
      <c r="V75" s="54"/>
      <c r="W75" s="54"/>
      <c r="X75" s="54"/>
    </row>
    <row r="76" spans="1:256" ht="12.75" hidden="1" customHeight="1" x14ac:dyDescent="0.25">
      <c r="A76" s="54" t="s">
        <v>167</v>
      </c>
      <c r="B76" s="54"/>
      <c r="C76" s="54"/>
      <c r="D76" s="54" t="s">
        <v>168</v>
      </c>
      <c r="E76" s="54"/>
      <c r="F76" s="54"/>
      <c r="G76" s="54"/>
      <c r="H76" s="54"/>
      <c r="I76" s="54"/>
      <c r="J76" s="54"/>
      <c r="K76" s="161"/>
      <c r="L76" s="54"/>
      <c r="N76" s="318"/>
      <c r="O76" s="316"/>
      <c r="P76" s="316"/>
      <c r="Q76" s="54"/>
      <c r="R76" s="54"/>
      <c r="S76" s="54"/>
      <c r="T76" s="54"/>
      <c r="U76" s="54"/>
      <c r="V76" s="54"/>
      <c r="W76" s="54"/>
      <c r="X76" s="54"/>
    </row>
    <row r="77" spans="1:256" ht="12.75" customHeight="1" x14ac:dyDescent="0.25">
      <c r="A77" s="54"/>
      <c r="B77" s="54"/>
      <c r="C77" s="54"/>
      <c r="D77" s="54"/>
      <c r="E77" s="54"/>
      <c r="F77" s="54"/>
      <c r="G77" s="54"/>
      <c r="H77" s="54"/>
      <c r="I77" s="54"/>
      <c r="J77" s="54"/>
      <c r="K77" s="162"/>
      <c r="L77" s="54"/>
      <c r="N77" s="318"/>
      <c r="O77" s="316"/>
      <c r="P77" s="316"/>
      <c r="Q77" s="54"/>
      <c r="R77" s="54"/>
      <c r="S77" s="54"/>
      <c r="T77" s="54"/>
      <c r="U77" s="54"/>
      <c r="V77" s="54"/>
      <c r="W77" s="54"/>
      <c r="X77" s="54"/>
    </row>
    <row r="78" spans="1:256" ht="12.75" customHeight="1" x14ac:dyDescent="0.25">
      <c r="A78" s="163" t="s">
        <v>169</v>
      </c>
      <c r="B78" s="54"/>
      <c r="C78" s="54"/>
      <c r="D78" s="54"/>
      <c r="E78" s="54"/>
      <c r="F78" s="54"/>
      <c r="G78" s="54"/>
      <c r="H78" s="54"/>
      <c r="I78" s="54"/>
      <c r="J78" s="54"/>
      <c r="K78" s="54"/>
      <c r="L78" s="54"/>
      <c r="N78" s="54"/>
      <c r="O78" s="54"/>
      <c r="P78" s="54"/>
      <c r="Q78" s="54"/>
      <c r="R78" s="54"/>
      <c r="S78" s="54"/>
      <c r="T78" s="54"/>
      <c r="U78" s="54"/>
      <c r="V78" s="54"/>
      <c r="W78" s="54"/>
      <c r="X78" s="54"/>
    </row>
    <row r="79" spans="1:256" ht="12.75" customHeight="1" x14ac:dyDescent="0.25">
      <c r="A79" s="164" t="s">
        <v>170</v>
      </c>
      <c r="B79" s="54"/>
      <c r="C79" s="54"/>
      <c r="D79" s="54"/>
      <c r="E79" s="54"/>
      <c r="F79" s="54"/>
      <c r="G79" s="54"/>
      <c r="H79" s="54"/>
      <c r="I79" s="54"/>
      <c r="J79" s="54"/>
      <c r="K79" s="54"/>
      <c r="L79" s="157"/>
      <c r="N79" s="54"/>
      <c r="O79" s="54"/>
      <c r="P79" s="54"/>
      <c r="Q79" s="54"/>
      <c r="R79" s="54"/>
      <c r="S79" s="54"/>
      <c r="T79" s="54"/>
      <c r="U79" s="54"/>
      <c r="V79" s="54"/>
      <c r="W79" s="54"/>
      <c r="X79" s="54"/>
    </row>
    <row r="80" spans="1:256" ht="12.75" customHeight="1" x14ac:dyDescent="0.25">
      <c r="A80" s="54" t="s">
        <v>171</v>
      </c>
      <c r="B80" s="54"/>
      <c r="C80" s="54"/>
      <c r="D80" s="54"/>
      <c r="E80" s="54"/>
      <c r="F80" s="54"/>
      <c r="G80" s="54"/>
      <c r="H80" s="54"/>
      <c r="I80" s="54"/>
      <c r="J80" s="54"/>
      <c r="K80" s="54"/>
      <c r="L80" s="157"/>
      <c r="N80" s="54"/>
      <c r="O80" s="54"/>
      <c r="P80" s="54"/>
      <c r="Q80" s="54"/>
      <c r="R80" s="54"/>
      <c r="S80" s="54"/>
      <c r="T80" s="54"/>
      <c r="U80" s="54"/>
      <c r="V80" s="54"/>
      <c r="W80" s="54"/>
      <c r="X80" s="54"/>
    </row>
    <row r="81" spans="1:255" ht="12.75" customHeight="1" x14ac:dyDescent="0.25">
      <c r="A81" s="54" t="s">
        <v>172</v>
      </c>
      <c r="B81" s="54"/>
      <c r="C81" s="54"/>
      <c r="D81" s="54"/>
      <c r="E81" s="54"/>
      <c r="F81" s="54"/>
      <c r="G81" s="54"/>
      <c r="H81" s="54"/>
      <c r="I81" s="54"/>
      <c r="J81" s="54"/>
      <c r="K81" s="54"/>
      <c r="L81" s="157"/>
      <c r="N81" s="54"/>
      <c r="O81" s="54"/>
      <c r="P81" s="54"/>
      <c r="Q81" s="54"/>
      <c r="R81" s="54"/>
      <c r="S81" s="54"/>
      <c r="T81" s="54"/>
      <c r="U81" s="54"/>
      <c r="V81" s="54"/>
      <c r="W81" s="54"/>
      <c r="X81" s="54"/>
      <c r="IS81" s="165"/>
      <c r="IT81" s="165"/>
      <c r="IU81" s="166">
        <v>0</v>
      </c>
    </row>
    <row r="82" spans="1:255" ht="12.75" customHeight="1" x14ac:dyDescent="0.25">
      <c r="A82" s="54"/>
      <c r="B82" s="54"/>
      <c r="C82" s="54"/>
      <c r="D82" s="54"/>
      <c r="E82" s="54"/>
      <c r="F82" s="54"/>
      <c r="G82" s="54"/>
      <c r="H82" s="54"/>
      <c r="I82" s="54"/>
      <c r="J82" s="54"/>
      <c r="K82" s="54"/>
      <c r="L82" s="157"/>
      <c r="N82" s="54"/>
      <c r="O82" s="54"/>
      <c r="P82" s="54"/>
      <c r="Q82" s="54"/>
      <c r="R82" s="54"/>
      <c r="S82" s="54"/>
      <c r="T82" s="54"/>
      <c r="U82" s="54"/>
      <c r="V82" s="54"/>
      <c r="W82" s="54"/>
      <c r="X82" s="54"/>
      <c r="IS82" s="165"/>
      <c r="IT82" s="165"/>
      <c r="IU82" s="165" t="s">
        <v>173</v>
      </c>
    </row>
    <row r="83" spans="1:255" ht="12.75" customHeight="1" x14ac:dyDescent="0.25">
      <c r="A83" s="54"/>
      <c r="B83" s="54"/>
      <c r="C83" s="54"/>
      <c r="D83" s="54"/>
      <c r="E83" s="54"/>
      <c r="F83" s="54"/>
      <c r="G83" s="54"/>
      <c r="H83" s="54"/>
      <c r="I83" s="54"/>
      <c r="J83" s="54"/>
      <c r="K83" s="156"/>
      <c r="L83" s="54"/>
      <c r="N83" s="54"/>
      <c r="O83" s="54"/>
      <c r="P83" s="54"/>
      <c r="Q83" s="54"/>
      <c r="R83" s="54"/>
      <c r="S83" s="54"/>
      <c r="T83" s="54"/>
      <c r="U83" s="54"/>
      <c r="V83" s="54"/>
      <c r="W83" s="54"/>
      <c r="X83" s="54"/>
    </row>
    <row r="84" spans="1:255" ht="12.75" customHeight="1" x14ac:dyDescent="0.25">
      <c r="A84" s="54"/>
      <c r="B84" s="54"/>
      <c r="C84" s="54"/>
      <c r="D84" s="54"/>
      <c r="E84" s="54"/>
      <c r="F84" s="54"/>
      <c r="G84" s="54"/>
      <c r="H84" s="54"/>
      <c r="I84" s="54"/>
      <c r="J84" s="54"/>
      <c r="K84" s="156"/>
      <c r="L84" s="54"/>
      <c r="N84" s="54"/>
      <c r="O84" s="54"/>
      <c r="P84" s="54"/>
      <c r="Q84" s="54"/>
      <c r="R84" s="54"/>
      <c r="S84" s="54"/>
      <c r="T84" s="54"/>
      <c r="U84" s="54"/>
      <c r="V84" s="54"/>
      <c r="W84" s="54"/>
      <c r="X84" s="54"/>
    </row>
    <row r="85" spans="1:255" ht="12.75" customHeight="1" x14ac:dyDescent="0.25">
      <c r="A85" s="54"/>
      <c r="B85" s="54"/>
      <c r="C85" s="54"/>
      <c r="D85" s="54"/>
      <c r="E85" s="54"/>
      <c r="F85" s="54"/>
      <c r="G85" s="54"/>
      <c r="H85" s="54"/>
      <c r="I85" s="54"/>
      <c r="J85" s="54"/>
      <c r="K85" s="156"/>
      <c r="L85" s="54"/>
      <c r="N85" s="54"/>
      <c r="O85" s="54"/>
      <c r="P85" s="54"/>
      <c r="Q85" s="54"/>
      <c r="R85" s="54"/>
      <c r="S85" s="54"/>
      <c r="T85" s="54"/>
      <c r="U85" s="54"/>
      <c r="V85" s="54"/>
      <c r="W85" s="54"/>
      <c r="X85" s="54"/>
    </row>
    <row r="86" spans="1:255" ht="12.75" customHeight="1" x14ac:dyDescent="0.25">
      <c r="A86" s="54"/>
      <c r="B86" s="54"/>
      <c r="C86" s="54"/>
      <c r="D86" s="54"/>
      <c r="E86" s="54"/>
      <c r="F86" s="54"/>
      <c r="G86" s="54"/>
      <c r="H86" s="54"/>
      <c r="I86" s="54"/>
      <c r="J86" s="54"/>
      <c r="K86" s="156"/>
      <c r="L86" s="54"/>
      <c r="N86" s="54"/>
      <c r="O86" s="54"/>
      <c r="P86" s="54"/>
      <c r="Q86" s="54"/>
      <c r="R86" s="54"/>
      <c r="S86" s="54"/>
      <c r="T86" s="54"/>
      <c r="U86" s="54"/>
      <c r="V86" s="54"/>
      <c r="W86" s="54"/>
      <c r="X86" s="54"/>
    </row>
    <row r="87" spans="1:255" ht="12.75" customHeight="1" x14ac:dyDescent="0.25">
      <c r="A87" s="54"/>
      <c r="B87" s="54"/>
      <c r="C87" s="54"/>
      <c r="D87" s="54"/>
      <c r="E87" s="54"/>
      <c r="F87" s="54"/>
      <c r="G87" s="54"/>
      <c r="H87" s="54"/>
      <c r="I87" s="54"/>
      <c r="J87" s="54"/>
      <c r="K87" s="156"/>
      <c r="L87" s="54"/>
      <c r="N87" s="54"/>
      <c r="O87" s="54"/>
      <c r="P87" s="54"/>
      <c r="Q87" s="54"/>
      <c r="R87" s="54"/>
      <c r="S87" s="54"/>
      <c r="T87" s="54"/>
      <c r="U87" s="54"/>
      <c r="V87" s="54"/>
      <c r="W87" s="54"/>
      <c r="X87" s="54"/>
    </row>
    <row r="88" spans="1:255" ht="12.75" customHeight="1" x14ac:dyDescent="0.25">
      <c r="A88" s="54"/>
      <c r="B88" s="54"/>
      <c r="C88" s="54"/>
      <c r="D88" s="54"/>
      <c r="E88" s="54"/>
      <c r="F88" s="54"/>
      <c r="G88" s="54"/>
      <c r="H88" s="54"/>
      <c r="I88" s="54"/>
      <c r="J88" s="54"/>
      <c r="K88" s="156"/>
      <c r="L88" s="54"/>
      <c r="N88" s="54"/>
      <c r="O88" s="54"/>
      <c r="P88" s="54"/>
      <c r="Q88" s="54"/>
      <c r="R88" s="54"/>
      <c r="S88" s="54"/>
      <c r="T88" s="54"/>
      <c r="U88" s="54"/>
      <c r="V88" s="54"/>
      <c r="W88" s="54"/>
      <c r="X88" s="54"/>
    </row>
    <row r="89" spans="1:255" ht="12.75" customHeight="1" x14ac:dyDescent="0.25">
      <c r="A89" s="54"/>
      <c r="B89" s="54"/>
      <c r="C89" s="54"/>
      <c r="D89" s="54"/>
      <c r="E89" s="54"/>
      <c r="F89" s="54"/>
      <c r="G89" s="54"/>
      <c r="H89" s="54"/>
      <c r="I89" s="54"/>
      <c r="J89" s="54"/>
      <c r="K89" s="156"/>
      <c r="L89" s="54"/>
      <c r="N89" s="54"/>
      <c r="O89" s="54"/>
      <c r="P89" s="54"/>
      <c r="Q89" s="54"/>
      <c r="R89" s="54"/>
      <c r="S89" s="54"/>
      <c r="T89" s="54"/>
      <c r="U89" s="54"/>
      <c r="V89" s="54"/>
      <c r="W89" s="54"/>
      <c r="X89" s="54"/>
    </row>
    <row r="90" spans="1:255" ht="12.75" customHeight="1" x14ac:dyDescent="0.25">
      <c r="A90" s="54"/>
      <c r="B90" s="54"/>
      <c r="C90" s="54"/>
      <c r="D90" s="54"/>
      <c r="E90" s="54"/>
      <c r="F90" s="54"/>
      <c r="G90" s="54"/>
      <c r="H90" s="54"/>
      <c r="I90" s="54"/>
      <c r="J90" s="54"/>
      <c r="K90" s="156"/>
      <c r="L90" s="54"/>
      <c r="N90" s="54"/>
      <c r="O90" s="54"/>
      <c r="P90" s="54"/>
      <c r="Q90" s="54"/>
      <c r="R90" s="54"/>
      <c r="S90" s="54"/>
      <c r="T90" s="54"/>
      <c r="U90" s="54"/>
      <c r="V90" s="54"/>
      <c r="W90" s="54"/>
      <c r="X90" s="54"/>
    </row>
    <row r="91" spans="1:255" ht="12.75" customHeight="1" x14ac:dyDescent="0.25">
      <c r="A91" s="54"/>
      <c r="B91" s="54"/>
      <c r="C91" s="54"/>
      <c r="D91" s="54"/>
      <c r="E91" s="54"/>
      <c r="F91" s="54"/>
      <c r="G91" s="54"/>
      <c r="H91" s="54"/>
      <c r="I91" s="54"/>
      <c r="J91" s="54"/>
      <c r="K91" s="156"/>
      <c r="L91" s="54"/>
      <c r="N91" s="54"/>
      <c r="O91" s="54"/>
      <c r="P91" s="54"/>
      <c r="Q91" s="54"/>
      <c r="R91" s="54"/>
      <c r="S91" s="54"/>
      <c r="T91" s="54"/>
      <c r="U91" s="54"/>
      <c r="V91" s="54"/>
      <c r="W91" s="54"/>
      <c r="X91" s="54"/>
    </row>
    <row r="92" spans="1:255" ht="12.75" customHeight="1" x14ac:dyDescent="0.25">
      <c r="A92" s="54"/>
      <c r="B92" s="54"/>
      <c r="C92" s="54"/>
      <c r="D92" s="54"/>
      <c r="E92" s="54"/>
      <c r="F92" s="54"/>
      <c r="G92" s="54"/>
      <c r="H92" s="54"/>
      <c r="I92" s="54"/>
      <c r="J92" s="54"/>
      <c r="K92" s="156"/>
      <c r="L92" s="54"/>
      <c r="N92" s="54"/>
      <c r="O92" s="54"/>
      <c r="P92" s="54"/>
      <c r="Q92" s="54"/>
      <c r="R92" s="54"/>
      <c r="S92" s="54"/>
      <c r="T92" s="54"/>
      <c r="U92" s="54"/>
      <c r="V92" s="54"/>
      <c r="W92" s="54"/>
      <c r="X92" s="54"/>
    </row>
    <row r="93" spans="1:255" ht="12.75" customHeight="1" x14ac:dyDescent="0.25">
      <c r="A93" s="54"/>
      <c r="B93" s="54"/>
      <c r="C93" s="54"/>
      <c r="D93" s="54"/>
      <c r="E93" s="54"/>
      <c r="F93" s="54"/>
      <c r="G93" s="54"/>
      <c r="H93" s="54"/>
      <c r="I93" s="54"/>
      <c r="J93" s="54"/>
      <c r="K93" s="156"/>
      <c r="L93" s="54"/>
      <c r="N93" s="54"/>
      <c r="O93" s="54"/>
      <c r="P93" s="54"/>
      <c r="Q93" s="54"/>
      <c r="R93" s="54"/>
      <c r="S93" s="54"/>
      <c r="T93" s="54"/>
      <c r="U93" s="54"/>
      <c r="V93" s="54"/>
      <c r="W93" s="54"/>
      <c r="X93" s="54"/>
    </row>
    <row r="94" spans="1:255" ht="12.75" customHeight="1" x14ac:dyDescent="0.25">
      <c r="A94" s="54"/>
      <c r="B94" s="54"/>
      <c r="C94" s="54"/>
      <c r="D94" s="54"/>
      <c r="E94" s="54"/>
      <c r="F94" s="54"/>
      <c r="G94" s="54"/>
      <c r="H94" s="54"/>
      <c r="I94" s="54"/>
      <c r="J94" s="54"/>
      <c r="K94" s="156"/>
      <c r="L94" s="54"/>
      <c r="N94" s="54"/>
      <c r="O94" s="54"/>
      <c r="P94" s="54"/>
      <c r="Q94" s="54"/>
      <c r="R94" s="54"/>
      <c r="S94" s="54"/>
      <c r="T94" s="54"/>
      <c r="U94" s="54"/>
      <c r="V94" s="54"/>
      <c r="W94" s="54"/>
      <c r="X94" s="54"/>
    </row>
    <row r="95" spans="1:255" ht="12.75" customHeight="1" x14ac:dyDescent="0.25">
      <c r="A95" s="54"/>
      <c r="B95" s="54"/>
      <c r="C95" s="54"/>
      <c r="D95" s="54"/>
      <c r="E95" s="54"/>
      <c r="F95" s="54"/>
      <c r="G95" s="54"/>
      <c r="H95" s="54"/>
      <c r="I95" s="54"/>
      <c r="J95" s="54"/>
      <c r="K95" s="156"/>
      <c r="L95" s="54"/>
      <c r="N95" s="54"/>
      <c r="O95" s="54"/>
      <c r="P95" s="54"/>
      <c r="Q95" s="54"/>
      <c r="R95" s="54"/>
      <c r="S95" s="54"/>
      <c r="T95" s="54"/>
      <c r="U95" s="54"/>
      <c r="V95" s="54"/>
      <c r="W95" s="54"/>
      <c r="X95" s="54"/>
    </row>
    <row r="96" spans="1:255" ht="12.75" customHeight="1" x14ac:dyDescent="0.25">
      <c r="A96" s="54"/>
      <c r="B96" s="54"/>
      <c r="C96" s="54"/>
      <c r="D96" s="54"/>
      <c r="E96" s="54"/>
      <c r="F96" s="54"/>
      <c r="G96" s="54"/>
      <c r="H96" s="54"/>
      <c r="I96" s="54"/>
      <c r="J96" s="54"/>
      <c r="K96" s="156"/>
      <c r="L96" s="54"/>
      <c r="N96" s="54"/>
      <c r="O96" s="54"/>
      <c r="P96" s="54"/>
      <c r="Q96" s="54"/>
      <c r="R96" s="54"/>
      <c r="S96" s="54"/>
      <c r="T96" s="54"/>
      <c r="U96" s="54"/>
      <c r="V96" s="54"/>
      <c r="W96" s="54"/>
      <c r="X96" s="54"/>
    </row>
    <row r="97" spans="1:24" ht="12.75" customHeight="1" x14ac:dyDescent="0.25">
      <c r="A97" s="54"/>
      <c r="B97" s="54"/>
      <c r="C97" s="54"/>
      <c r="D97" s="54"/>
      <c r="E97" s="54"/>
      <c r="F97" s="54"/>
      <c r="G97" s="54"/>
      <c r="H97" s="54"/>
      <c r="I97" s="54"/>
      <c r="J97" s="54"/>
      <c r="K97" s="156"/>
      <c r="L97" s="54"/>
      <c r="N97" s="54"/>
      <c r="O97" s="54"/>
      <c r="P97" s="54"/>
      <c r="Q97" s="54"/>
      <c r="R97" s="54"/>
      <c r="S97" s="54"/>
      <c r="T97" s="54"/>
      <c r="U97" s="54"/>
      <c r="V97" s="54"/>
      <c r="W97" s="54"/>
      <c r="X97" s="54"/>
    </row>
    <row r="98" spans="1:24" ht="12.75" customHeight="1" x14ac:dyDescent="0.25">
      <c r="A98" s="54"/>
      <c r="B98" s="54"/>
      <c r="C98" s="54"/>
      <c r="D98" s="54"/>
      <c r="E98" s="54"/>
      <c r="F98" s="54"/>
      <c r="G98" s="54"/>
      <c r="H98" s="54"/>
      <c r="I98" s="54"/>
      <c r="J98" s="54"/>
      <c r="K98" s="156"/>
      <c r="L98" s="54"/>
      <c r="N98" s="54"/>
      <c r="O98" s="54"/>
      <c r="P98" s="54"/>
      <c r="Q98" s="54"/>
      <c r="R98" s="54"/>
      <c r="S98" s="54"/>
      <c r="T98" s="54"/>
      <c r="U98" s="54"/>
      <c r="V98" s="54"/>
      <c r="W98" s="54"/>
      <c r="X98" s="54"/>
    </row>
    <row r="99" spans="1:24" ht="12.75" customHeight="1" x14ac:dyDescent="0.25">
      <c r="A99" s="54"/>
      <c r="B99" s="54"/>
      <c r="C99" s="54"/>
      <c r="D99" s="54"/>
      <c r="E99" s="54"/>
      <c r="F99" s="54"/>
      <c r="G99" s="54"/>
      <c r="H99" s="54"/>
      <c r="I99" s="54"/>
      <c r="J99" s="54"/>
      <c r="K99" s="156"/>
      <c r="L99" s="54"/>
      <c r="N99" s="54"/>
      <c r="O99" s="54"/>
      <c r="P99" s="54"/>
      <c r="Q99" s="54"/>
      <c r="R99" s="54"/>
      <c r="S99" s="54"/>
      <c r="T99" s="54"/>
      <c r="U99" s="54"/>
      <c r="V99" s="54"/>
      <c r="W99" s="54"/>
      <c r="X99" s="54"/>
    </row>
    <row r="100" spans="1:24" ht="12.75" customHeight="1" x14ac:dyDescent="0.25">
      <c r="A100" s="54"/>
      <c r="B100" s="54"/>
      <c r="C100" s="54"/>
      <c r="D100" s="54"/>
      <c r="E100" s="54"/>
      <c r="F100" s="54"/>
      <c r="G100" s="54"/>
      <c r="H100" s="54"/>
      <c r="I100" s="54"/>
      <c r="J100" s="54"/>
      <c r="K100" s="156"/>
      <c r="L100" s="54"/>
      <c r="N100" s="54"/>
      <c r="O100" s="54"/>
      <c r="P100" s="54"/>
      <c r="Q100" s="54"/>
      <c r="R100" s="54"/>
      <c r="S100" s="54"/>
      <c r="T100" s="54"/>
      <c r="U100" s="54"/>
      <c r="V100" s="54"/>
      <c r="W100" s="54"/>
      <c r="X100" s="54"/>
    </row>
    <row r="101" spans="1:24" ht="12.75" customHeight="1" x14ac:dyDescent="0.25">
      <c r="A101" s="54"/>
      <c r="B101" s="54"/>
      <c r="C101" s="54"/>
      <c r="D101" s="54"/>
      <c r="E101" s="54"/>
      <c r="F101" s="54"/>
      <c r="G101" s="54"/>
      <c r="H101" s="54"/>
      <c r="I101" s="54"/>
      <c r="J101" s="54"/>
      <c r="K101" s="156"/>
      <c r="L101" s="54"/>
      <c r="N101" s="54"/>
      <c r="O101" s="54"/>
      <c r="P101" s="54"/>
      <c r="Q101" s="54"/>
      <c r="R101" s="54"/>
      <c r="S101" s="54"/>
      <c r="T101" s="54"/>
      <c r="U101" s="54"/>
      <c r="V101" s="54"/>
      <c r="W101" s="54"/>
      <c r="X101" s="54"/>
    </row>
    <row r="102" spans="1:24" ht="12.75" customHeight="1" x14ac:dyDescent="0.25">
      <c r="A102" s="54"/>
      <c r="B102" s="54"/>
      <c r="C102" s="54"/>
      <c r="D102" s="54"/>
      <c r="E102" s="54"/>
      <c r="F102" s="54"/>
      <c r="G102" s="54"/>
      <c r="H102" s="54"/>
      <c r="I102" s="54"/>
      <c r="J102" s="54"/>
      <c r="K102" s="156"/>
      <c r="L102" s="54"/>
      <c r="N102" s="54"/>
      <c r="O102" s="54"/>
      <c r="P102" s="54"/>
      <c r="Q102" s="54"/>
      <c r="R102" s="54"/>
      <c r="S102" s="54"/>
      <c r="T102" s="54"/>
      <c r="U102" s="54"/>
      <c r="V102" s="54"/>
      <c r="W102" s="54"/>
      <c r="X102" s="54"/>
    </row>
    <row r="103" spans="1:24" ht="12.75" customHeight="1" x14ac:dyDescent="0.25">
      <c r="A103" s="54"/>
      <c r="B103" s="54"/>
      <c r="C103" s="54"/>
      <c r="D103" s="54"/>
      <c r="E103" s="54"/>
      <c r="F103" s="54"/>
      <c r="G103" s="54"/>
      <c r="H103" s="54"/>
      <c r="I103" s="54"/>
      <c r="J103" s="54"/>
      <c r="K103" s="156"/>
      <c r="L103" s="54"/>
      <c r="N103" s="54"/>
      <c r="O103" s="54"/>
      <c r="P103" s="54"/>
      <c r="Q103" s="54"/>
      <c r="R103" s="54"/>
      <c r="S103" s="54"/>
      <c r="T103" s="54"/>
      <c r="U103" s="54"/>
      <c r="V103" s="54"/>
      <c r="W103" s="54"/>
      <c r="X103" s="54"/>
    </row>
    <row r="104" spans="1:24" ht="12.75" customHeight="1" x14ac:dyDescent="0.25">
      <c r="A104" s="54"/>
      <c r="B104" s="54"/>
      <c r="C104" s="54"/>
      <c r="D104" s="54"/>
      <c r="E104" s="54"/>
      <c r="F104" s="54"/>
      <c r="G104" s="54"/>
      <c r="H104" s="54"/>
      <c r="I104" s="54"/>
      <c r="J104" s="54"/>
      <c r="K104" s="156"/>
      <c r="L104" s="54"/>
      <c r="N104" s="54"/>
      <c r="O104" s="54"/>
      <c r="P104" s="54"/>
      <c r="Q104" s="54"/>
      <c r="R104" s="54"/>
      <c r="S104" s="54"/>
      <c r="T104" s="54"/>
      <c r="U104" s="54"/>
      <c r="V104" s="54"/>
      <c r="W104" s="54"/>
      <c r="X104" s="54"/>
    </row>
    <row r="105" spans="1:24" ht="12.75" customHeight="1" x14ac:dyDescent="0.25">
      <c r="A105" s="54"/>
      <c r="B105" s="54"/>
      <c r="C105" s="54"/>
      <c r="D105" s="54"/>
      <c r="E105" s="54"/>
      <c r="F105" s="54"/>
      <c r="G105" s="54"/>
      <c r="H105" s="54"/>
      <c r="I105" s="54"/>
      <c r="J105" s="54"/>
      <c r="K105" s="156"/>
      <c r="L105" s="54"/>
      <c r="N105" s="54"/>
      <c r="O105" s="54"/>
      <c r="P105" s="54"/>
      <c r="Q105" s="54"/>
      <c r="R105" s="54"/>
      <c r="S105" s="54"/>
      <c r="T105" s="54"/>
      <c r="U105" s="54"/>
      <c r="V105" s="54"/>
      <c r="W105" s="54"/>
      <c r="X105" s="54"/>
    </row>
    <row r="106" spans="1:24" ht="12.75" customHeight="1" x14ac:dyDescent="0.25">
      <c r="A106" s="54"/>
      <c r="B106" s="54"/>
      <c r="C106" s="54"/>
      <c r="D106" s="54"/>
      <c r="E106" s="54"/>
      <c r="F106" s="54"/>
      <c r="G106" s="54"/>
      <c r="H106" s="54"/>
      <c r="I106" s="54"/>
      <c r="J106" s="54"/>
      <c r="K106" s="156"/>
      <c r="L106" s="54"/>
      <c r="N106" s="54"/>
      <c r="O106" s="54"/>
      <c r="P106" s="54"/>
      <c r="Q106" s="54"/>
      <c r="R106" s="54"/>
      <c r="S106" s="54"/>
      <c r="T106" s="54"/>
      <c r="U106" s="54"/>
      <c r="V106" s="54"/>
      <c r="W106" s="54"/>
      <c r="X106" s="54"/>
    </row>
    <row r="107" spans="1:24" ht="12.75" customHeight="1" x14ac:dyDescent="0.25">
      <c r="A107" s="54"/>
      <c r="B107" s="54"/>
      <c r="C107" s="54"/>
      <c r="D107" s="54"/>
      <c r="E107" s="54"/>
      <c r="F107" s="54"/>
      <c r="G107" s="54"/>
      <c r="H107" s="54"/>
      <c r="I107" s="54"/>
      <c r="J107" s="54"/>
      <c r="K107" s="156"/>
      <c r="L107" s="54"/>
      <c r="N107" s="54"/>
      <c r="O107" s="54"/>
      <c r="P107" s="54"/>
      <c r="Q107" s="54"/>
      <c r="R107" s="54"/>
      <c r="S107" s="54"/>
      <c r="T107" s="54"/>
      <c r="U107" s="54"/>
      <c r="V107" s="54"/>
      <c r="W107" s="54"/>
      <c r="X107" s="54"/>
    </row>
    <row r="108" spans="1:24" ht="12.75" customHeight="1" x14ac:dyDescent="0.25">
      <c r="A108" s="54"/>
      <c r="B108" s="54"/>
      <c r="C108" s="54"/>
      <c r="D108" s="54"/>
      <c r="E108" s="54"/>
      <c r="F108" s="54"/>
      <c r="G108" s="54"/>
      <c r="H108" s="54"/>
      <c r="I108" s="54"/>
      <c r="J108" s="54"/>
      <c r="K108" s="156"/>
      <c r="L108" s="54"/>
      <c r="N108" s="54"/>
      <c r="O108" s="54"/>
      <c r="P108" s="54"/>
      <c r="Q108" s="54"/>
      <c r="R108" s="54"/>
      <c r="S108" s="54"/>
      <c r="T108" s="54"/>
      <c r="U108" s="54"/>
      <c r="V108" s="54"/>
      <c r="W108" s="54"/>
      <c r="X108" s="54"/>
    </row>
    <row r="109" spans="1:24" ht="12.75" customHeight="1" x14ac:dyDescent="0.25">
      <c r="A109" s="54"/>
      <c r="B109" s="54"/>
      <c r="C109" s="54"/>
      <c r="D109" s="54"/>
      <c r="E109" s="54"/>
      <c r="F109" s="54"/>
      <c r="G109" s="54"/>
      <c r="H109" s="54"/>
      <c r="I109" s="54"/>
      <c r="J109" s="54"/>
      <c r="K109" s="156"/>
      <c r="L109" s="54"/>
      <c r="N109" s="54"/>
      <c r="O109" s="54"/>
      <c r="P109" s="54"/>
      <c r="Q109" s="54"/>
      <c r="R109" s="54"/>
      <c r="S109" s="54"/>
      <c r="T109" s="54"/>
      <c r="U109" s="54"/>
      <c r="V109" s="54"/>
      <c r="W109" s="54"/>
      <c r="X109" s="54"/>
    </row>
    <row r="110" spans="1:24" ht="12.75" customHeight="1" x14ac:dyDescent="0.25">
      <c r="A110" s="54"/>
      <c r="B110" s="54"/>
      <c r="C110" s="54"/>
      <c r="D110" s="54"/>
      <c r="E110" s="54"/>
      <c r="F110" s="54"/>
      <c r="G110" s="54"/>
      <c r="H110" s="54"/>
      <c r="I110" s="54"/>
      <c r="J110" s="54"/>
      <c r="K110" s="156"/>
      <c r="L110" s="54"/>
      <c r="N110" s="54"/>
      <c r="O110" s="54"/>
      <c r="P110" s="54"/>
      <c r="Q110" s="54"/>
      <c r="R110" s="54"/>
      <c r="S110" s="54"/>
      <c r="T110" s="54"/>
      <c r="U110" s="54"/>
      <c r="V110" s="54"/>
      <c r="W110" s="54"/>
      <c r="X110" s="54"/>
    </row>
    <row r="111" spans="1:24" ht="12.75" customHeight="1" x14ac:dyDescent="0.25">
      <c r="A111" s="54"/>
      <c r="B111" s="54"/>
      <c r="C111" s="54"/>
      <c r="D111" s="54"/>
      <c r="E111" s="54"/>
      <c r="F111" s="54"/>
      <c r="G111" s="54"/>
      <c r="H111" s="54"/>
      <c r="I111" s="54"/>
      <c r="J111" s="54"/>
      <c r="K111" s="156"/>
      <c r="L111" s="54"/>
      <c r="N111" s="54"/>
      <c r="O111" s="54"/>
      <c r="P111" s="54"/>
      <c r="Q111" s="54"/>
      <c r="R111" s="54"/>
      <c r="S111" s="54"/>
      <c r="T111" s="54"/>
      <c r="U111" s="54"/>
      <c r="V111" s="54"/>
      <c r="W111" s="54"/>
      <c r="X111" s="54"/>
    </row>
    <row r="112" spans="1:24" ht="12.75" customHeight="1" x14ac:dyDescent="0.25">
      <c r="A112" s="54"/>
      <c r="B112" s="54"/>
      <c r="C112" s="54"/>
      <c r="D112" s="54"/>
      <c r="E112" s="54"/>
      <c r="F112" s="54"/>
      <c r="G112" s="54"/>
      <c r="H112" s="54"/>
      <c r="I112" s="54"/>
      <c r="J112" s="54"/>
      <c r="K112" s="156"/>
      <c r="L112" s="54"/>
      <c r="N112" s="54"/>
      <c r="O112" s="54"/>
      <c r="P112" s="54"/>
      <c r="Q112" s="54"/>
      <c r="R112" s="54"/>
      <c r="S112" s="54"/>
      <c r="T112" s="54"/>
      <c r="U112" s="54"/>
      <c r="V112" s="54"/>
      <c r="W112" s="54"/>
      <c r="X112" s="54"/>
    </row>
    <row r="113" spans="1:24" ht="12.75" customHeight="1" x14ac:dyDescent="0.25">
      <c r="A113" s="54"/>
      <c r="B113" s="54"/>
      <c r="C113" s="54"/>
      <c r="D113" s="54"/>
      <c r="E113" s="54"/>
      <c r="F113" s="54"/>
      <c r="G113" s="54"/>
      <c r="H113" s="54"/>
      <c r="I113" s="54"/>
      <c r="J113" s="54"/>
      <c r="K113" s="156"/>
      <c r="L113" s="54"/>
      <c r="N113" s="54"/>
      <c r="O113" s="54"/>
      <c r="P113" s="54"/>
      <c r="Q113" s="54"/>
      <c r="R113" s="54"/>
      <c r="S113" s="54"/>
      <c r="T113" s="54"/>
      <c r="U113" s="54"/>
      <c r="V113" s="54"/>
      <c r="W113" s="54"/>
      <c r="X113" s="54"/>
    </row>
    <row r="114" spans="1:24" ht="12.75" customHeight="1" x14ac:dyDescent="0.25">
      <c r="A114" s="54"/>
      <c r="B114" s="54"/>
      <c r="C114" s="54"/>
      <c r="D114" s="54"/>
      <c r="E114" s="54"/>
      <c r="F114" s="54"/>
      <c r="G114" s="54"/>
      <c r="H114" s="54"/>
      <c r="I114" s="54"/>
      <c r="J114" s="54"/>
      <c r="K114" s="156"/>
      <c r="L114" s="54"/>
      <c r="N114" s="54"/>
      <c r="O114" s="54"/>
      <c r="P114" s="54"/>
      <c r="Q114" s="54"/>
      <c r="R114" s="54"/>
      <c r="S114" s="54"/>
      <c r="T114" s="54"/>
      <c r="U114" s="54"/>
      <c r="V114" s="54"/>
      <c r="W114" s="54"/>
      <c r="X114" s="54"/>
    </row>
    <row r="115" spans="1:24" ht="12.75" customHeight="1" x14ac:dyDescent="0.25">
      <c r="A115" s="54"/>
      <c r="B115" s="54"/>
      <c r="C115" s="54"/>
      <c r="D115" s="54"/>
      <c r="E115" s="54"/>
      <c r="F115" s="54"/>
      <c r="G115" s="54"/>
      <c r="H115" s="54"/>
      <c r="I115" s="54"/>
      <c r="J115" s="54"/>
      <c r="K115" s="156"/>
      <c r="L115" s="54"/>
      <c r="N115" s="54"/>
      <c r="O115" s="54"/>
      <c r="P115" s="54"/>
      <c r="Q115" s="54"/>
      <c r="R115" s="54"/>
      <c r="S115" s="54"/>
      <c r="T115" s="54"/>
      <c r="U115" s="54"/>
      <c r="V115" s="54"/>
      <c r="W115" s="54"/>
      <c r="X115" s="54"/>
    </row>
    <row r="116" spans="1:24" ht="12.75" customHeight="1" x14ac:dyDescent="0.25">
      <c r="A116" s="54"/>
      <c r="B116" s="54"/>
      <c r="C116" s="54"/>
      <c r="D116" s="54"/>
      <c r="E116" s="54"/>
      <c r="F116" s="54"/>
      <c r="G116" s="54"/>
      <c r="H116" s="54"/>
      <c r="I116" s="54"/>
      <c r="J116" s="54"/>
      <c r="K116" s="156"/>
      <c r="L116" s="54"/>
      <c r="N116" s="54"/>
      <c r="O116" s="54"/>
      <c r="P116" s="54"/>
      <c r="Q116" s="54"/>
      <c r="R116" s="54"/>
      <c r="S116" s="54"/>
      <c r="T116" s="54"/>
      <c r="U116" s="54"/>
      <c r="V116" s="54"/>
      <c r="W116" s="54"/>
      <c r="X116" s="54"/>
    </row>
    <row r="117" spans="1:24" ht="12.75" customHeight="1" x14ac:dyDescent="0.25">
      <c r="A117" s="54"/>
      <c r="B117" s="54"/>
      <c r="C117" s="54"/>
      <c r="D117" s="54"/>
      <c r="E117" s="54"/>
      <c r="F117" s="54"/>
      <c r="G117" s="54"/>
      <c r="H117" s="54"/>
      <c r="I117" s="54"/>
      <c r="J117" s="54"/>
      <c r="K117" s="156"/>
      <c r="L117" s="54"/>
      <c r="N117" s="54"/>
      <c r="O117" s="54"/>
      <c r="P117" s="54"/>
      <c r="Q117" s="54"/>
      <c r="R117" s="54"/>
      <c r="S117" s="54"/>
      <c r="T117" s="54"/>
      <c r="U117" s="54"/>
      <c r="V117" s="54"/>
      <c r="W117" s="54"/>
      <c r="X117" s="54"/>
    </row>
    <row r="118" spans="1:24" ht="12.75" customHeight="1" x14ac:dyDescent="0.25">
      <c r="A118" s="54"/>
      <c r="B118" s="54"/>
      <c r="C118" s="54"/>
      <c r="D118" s="54"/>
      <c r="E118" s="54"/>
      <c r="F118" s="54"/>
      <c r="G118" s="54"/>
      <c r="H118" s="54"/>
      <c r="I118" s="54"/>
      <c r="J118" s="54"/>
      <c r="K118" s="156"/>
      <c r="L118" s="54"/>
      <c r="N118" s="54"/>
      <c r="O118" s="54"/>
      <c r="P118" s="54"/>
      <c r="Q118" s="54"/>
      <c r="R118" s="54"/>
      <c r="S118" s="54"/>
      <c r="T118" s="54"/>
      <c r="U118" s="54"/>
      <c r="V118" s="54"/>
      <c r="W118" s="54"/>
      <c r="X118" s="54"/>
    </row>
    <row r="119" spans="1:24" ht="12.75" customHeight="1" x14ac:dyDescent="0.25">
      <c r="A119" s="54"/>
      <c r="B119" s="54"/>
      <c r="C119" s="54"/>
      <c r="D119" s="54"/>
      <c r="E119" s="54"/>
      <c r="F119" s="54"/>
      <c r="G119" s="54"/>
      <c r="H119" s="54"/>
      <c r="I119" s="54"/>
      <c r="J119" s="54"/>
      <c r="K119" s="156"/>
      <c r="L119" s="54"/>
      <c r="N119" s="54"/>
      <c r="O119" s="54"/>
      <c r="P119" s="54"/>
      <c r="Q119" s="54"/>
      <c r="R119" s="54"/>
      <c r="S119" s="54"/>
      <c r="T119" s="54"/>
      <c r="U119" s="54"/>
      <c r="V119" s="54"/>
      <c r="W119" s="54"/>
      <c r="X119" s="54"/>
    </row>
    <row r="120" spans="1:24" ht="12.75" customHeight="1" x14ac:dyDescent="0.25">
      <c r="A120" s="54"/>
      <c r="B120" s="54"/>
      <c r="C120" s="54"/>
      <c r="D120" s="54"/>
      <c r="E120" s="54"/>
      <c r="F120" s="54"/>
      <c r="G120" s="54"/>
      <c r="H120" s="54"/>
      <c r="I120" s="54"/>
      <c r="J120" s="54"/>
      <c r="K120" s="156"/>
      <c r="L120" s="54"/>
      <c r="N120" s="54"/>
      <c r="O120" s="54"/>
      <c r="P120" s="54"/>
      <c r="Q120" s="54"/>
      <c r="R120" s="54"/>
      <c r="S120" s="54"/>
      <c r="T120" s="54"/>
      <c r="U120" s="54"/>
      <c r="V120" s="54"/>
      <c r="W120" s="54"/>
      <c r="X120" s="54"/>
    </row>
    <row r="121" spans="1:24" ht="12.75" customHeight="1" x14ac:dyDescent="0.25">
      <c r="A121" s="54"/>
      <c r="B121" s="54"/>
      <c r="C121" s="54"/>
      <c r="D121" s="54"/>
      <c r="E121" s="54"/>
      <c r="F121" s="54"/>
      <c r="G121" s="54"/>
      <c r="H121" s="54"/>
      <c r="I121" s="54"/>
      <c r="J121" s="54"/>
      <c r="K121" s="156"/>
      <c r="L121" s="54"/>
      <c r="N121" s="54"/>
      <c r="O121" s="54"/>
      <c r="P121" s="54"/>
      <c r="Q121" s="54"/>
      <c r="R121" s="54"/>
      <c r="S121" s="54"/>
      <c r="T121" s="54"/>
      <c r="U121" s="54"/>
      <c r="V121" s="54"/>
      <c r="W121" s="54"/>
      <c r="X121" s="54"/>
    </row>
    <row r="122" spans="1:24" ht="12.75" customHeight="1" x14ac:dyDescent="0.25">
      <c r="A122" s="54"/>
      <c r="B122" s="54"/>
      <c r="C122" s="54"/>
      <c r="D122" s="54"/>
      <c r="E122" s="54"/>
      <c r="F122" s="54"/>
      <c r="G122" s="54"/>
      <c r="H122" s="54"/>
      <c r="I122" s="54"/>
      <c r="J122" s="54"/>
      <c r="K122" s="156"/>
      <c r="L122" s="54"/>
      <c r="N122" s="54"/>
      <c r="O122" s="54"/>
      <c r="P122" s="54"/>
      <c r="Q122" s="54"/>
      <c r="R122" s="54"/>
      <c r="S122" s="54"/>
      <c r="T122" s="54"/>
      <c r="U122" s="54"/>
      <c r="V122" s="54"/>
      <c r="W122" s="54"/>
      <c r="X122" s="54"/>
    </row>
    <row r="123" spans="1:24" ht="12.75" customHeight="1" x14ac:dyDescent="0.25">
      <c r="A123" s="54"/>
      <c r="B123" s="54"/>
      <c r="C123" s="54"/>
      <c r="D123" s="54"/>
      <c r="E123" s="54"/>
      <c r="F123" s="54"/>
      <c r="G123" s="54"/>
      <c r="H123" s="54"/>
      <c r="I123" s="54"/>
      <c r="J123" s="54"/>
      <c r="K123" s="156"/>
      <c r="L123" s="54"/>
      <c r="N123" s="54"/>
      <c r="O123" s="54"/>
      <c r="P123" s="54"/>
      <c r="Q123" s="54"/>
      <c r="R123" s="54"/>
      <c r="S123" s="54"/>
      <c r="T123" s="54"/>
      <c r="U123" s="54"/>
      <c r="V123" s="54"/>
      <c r="W123" s="54"/>
      <c r="X123" s="54"/>
    </row>
    <row r="124" spans="1:24" ht="12.75" customHeight="1" x14ac:dyDescent="0.25">
      <c r="A124" s="54"/>
      <c r="B124" s="54"/>
      <c r="C124" s="54"/>
      <c r="D124" s="54"/>
      <c r="E124" s="54"/>
      <c r="F124" s="54"/>
      <c r="G124" s="54"/>
      <c r="H124" s="54"/>
      <c r="I124" s="54"/>
      <c r="J124" s="54"/>
      <c r="K124" s="156"/>
      <c r="L124" s="54"/>
      <c r="N124" s="54"/>
      <c r="O124" s="54"/>
      <c r="P124" s="54"/>
      <c r="Q124" s="54"/>
      <c r="R124" s="54"/>
      <c r="S124" s="54"/>
      <c r="T124" s="54"/>
      <c r="U124" s="54"/>
      <c r="V124" s="54"/>
      <c r="W124" s="54"/>
      <c r="X124" s="54"/>
    </row>
    <row r="125" spans="1:24" ht="12.75" customHeight="1" x14ac:dyDescent="0.25">
      <c r="A125" s="54"/>
      <c r="B125" s="54"/>
      <c r="C125" s="54"/>
      <c r="D125" s="54"/>
      <c r="E125" s="54"/>
      <c r="F125" s="54"/>
      <c r="G125" s="54"/>
      <c r="H125" s="54"/>
      <c r="I125" s="54"/>
      <c r="J125" s="54"/>
      <c r="K125" s="156"/>
      <c r="L125" s="54"/>
      <c r="N125" s="54"/>
      <c r="O125" s="54"/>
      <c r="P125" s="54"/>
      <c r="Q125" s="54"/>
      <c r="R125" s="54"/>
      <c r="S125" s="54"/>
      <c r="T125" s="54"/>
      <c r="U125" s="54"/>
      <c r="V125" s="54"/>
      <c r="W125" s="54"/>
      <c r="X125" s="54"/>
    </row>
    <row r="126" spans="1:24" ht="12.75" customHeight="1" x14ac:dyDescent="0.25">
      <c r="A126" s="54"/>
      <c r="B126" s="54"/>
      <c r="C126" s="54"/>
      <c r="D126" s="54"/>
      <c r="E126" s="54"/>
      <c r="F126" s="54"/>
      <c r="G126" s="54"/>
      <c r="H126" s="54"/>
      <c r="I126" s="54"/>
      <c r="J126" s="54"/>
      <c r="K126" s="156"/>
      <c r="L126" s="54"/>
      <c r="N126" s="54"/>
      <c r="O126" s="54"/>
      <c r="P126" s="54"/>
      <c r="Q126" s="54"/>
      <c r="R126" s="54"/>
      <c r="S126" s="54"/>
      <c r="T126" s="54"/>
      <c r="U126" s="54"/>
      <c r="V126" s="54"/>
      <c r="W126" s="54"/>
      <c r="X126" s="54"/>
    </row>
    <row r="127" spans="1:24" ht="12.75" customHeight="1" x14ac:dyDescent="0.25">
      <c r="A127" s="54"/>
      <c r="B127" s="54"/>
      <c r="C127" s="54"/>
      <c r="D127" s="54"/>
      <c r="E127" s="54"/>
      <c r="F127" s="54"/>
      <c r="G127" s="54"/>
      <c r="H127" s="54"/>
      <c r="I127" s="54"/>
      <c r="J127" s="54"/>
      <c r="K127" s="156"/>
      <c r="L127" s="54"/>
      <c r="N127" s="54"/>
      <c r="O127" s="54"/>
      <c r="P127" s="54"/>
      <c r="Q127" s="54"/>
      <c r="R127" s="54"/>
      <c r="S127" s="54"/>
      <c r="T127" s="54"/>
      <c r="U127" s="54"/>
      <c r="V127" s="54"/>
      <c r="W127" s="54"/>
      <c r="X127" s="54"/>
    </row>
    <row r="128" spans="1:24" ht="12.75" customHeight="1" x14ac:dyDescent="0.25">
      <c r="A128" s="54"/>
      <c r="B128" s="54"/>
      <c r="C128" s="54"/>
      <c r="D128" s="54"/>
      <c r="E128" s="54"/>
      <c r="F128" s="54"/>
      <c r="G128" s="54"/>
      <c r="H128" s="54"/>
      <c r="I128" s="54"/>
      <c r="J128" s="54"/>
      <c r="K128" s="156"/>
      <c r="L128" s="54"/>
      <c r="N128" s="54"/>
      <c r="O128" s="54"/>
      <c r="P128" s="54"/>
      <c r="Q128" s="54"/>
      <c r="R128" s="54"/>
      <c r="S128" s="54"/>
      <c r="T128" s="54"/>
      <c r="U128" s="54"/>
      <c r="V128" s="54"/>
      <c r="W128" s="54"/>
      <c r="X128" s="54"/>
    </row>
    <row r="129" spans="1:24" ht="12.75" customHeight="1" x14ac:dyDescent="0.25">
      <c r="A129" s="54"/>
      <c r="B129" s="54"/>
      <c r="C129" s="54"/>
      <c r="D129" s="54"/>
      <c r="E129" s="54"/>
      <c r="F129" s="54"/>
      <c r="G129" s="54"/>
      <c r="H129" s="54"/>
      <c r="I129" s="54"/>
      <c r="J129" s="54"/>
      <c r="K129" s="156"/>
      <c r="L129" s="54"/>
      <c r="N129" s="54"/>
      <c r="O129" s="54"/>
      <c r="P129" s="54"/>
      <c r="Q129" s="54"/>
      <c r="R129" s="54"/>
      <c r="S129" s="54"/>
      <c r="T129" s="54"/>
      <c r="U129" s="54"/>
      <c r="V129" s="54"/>
      <c r="W129" s="54"/>
      <c r="X129" s="54"/>
    </row>
    <row r="130" spans="1:24" ht="12.75" customHeight="1" x14ac:dyDescent="0.25">
      <c r="A130" s="54"/>
      <c r="B130" s="54"/>
      <c r="C130" s="54"/>
      <c r="D130" s="54"/>
      <c r="E130" s="54"/>
      <c r="F130" s="54"/>
      <c r="G130" s="54"/>
      <c r="H130" s="54"/>
      <c r="I130" s="54"/>
      <c r="J130" s="54"/>
      <c r="K130" s="156"/>
      <c r="L130" s="54"/>
      <c r="N130" s="54"/>
      <c r="O130" s="54"/>
      <c r="P130" s="54"/>
      <c r="Q130" s="54"/>
      <c r="R130" s="54"/>
      <c r="S130" s="54"/>
      <c r="T130" s="54"/>
      <c r="U130" s="54"/>
      <c r="V130" s="54"/>
      <c r="W130" s="54"/>
      <c r="X130" s="54"/>
    </row>
    <row r="131" spans="1:24" ht="12.75" customHeight="1" x14ac:dyDescent="0.25">
      <c r="A131" s="54"/>
      <c r="B131" s="54"/>
      <c r="C131" s="54"/>
      <c r="D131" s="54"/>
      <c r="E131" s="54"/>
      <c r="F131" s="54"/>
      <c r="G131" s="54"/>
      <c r="H131" s="54"/>
      <c r="I131" s="54"/>
      <c r="J131" s="54"/>
      <c r="K131" s="156"/>
      <c r="L131" s="54"/>
      <c r="N131" s="54"/>
      <c r="O131" s="54"/>
      <c r="P131" s="54"/>
      <c r="Q131" s="54"/>
      <c r="R131" s="54"/>
      <c r="S131" s="54"/>
      <c r="T131" s="54"/>
      <c r="U131" s="54"/>
      <c r="V131" s="54"/>
      <c r="W131" s="54"/>
      <c r="X131" s="54"/>
    </row>
    <row r="132" spans="1:24" ht="12.75" customHeight="1" x14ac:dyDescent="0.25">
      <c r="A132" s="54"/>
      <c r="B132" s="54"/>
      <c r="C132" s="54"/>
      <c r="D132" s="54"/>
      <c r="E132" s="54"/>
      <c r="F132" s="54"/>
      <c r="G132" s="54"/>
      <c r="H132" s="54"/>
      <c r="I132" s="54"/>
      <c r="J132" s="54"/>
      <c r="K132" s="156"/>
      <c r="L132" s="54"/>
      <c r="N132" s="54"/>
      <c r="O132" s="54"/>
      <c r="P132" s="54"/>
      <c r="Q132" s="54"/>
      <c r="R132" s="54"/>
      <c r="S132" s="54"/>
      <c r="T132" s="54"/>
      <c r="U132" s="54"/>
      <c r="V132" s="54"/>
      <c r="W132" s="54"/>
      <c r="X132" s="54"/>
    </row>
    <row r="133" spans="1:24" ht="12.75" customHeight="1" x14ac:dyDescent="0.25">
      <c r="A133" s="54"/>
      <c r="B133" s="54"/>
      <c r="C133" s="54"/>
      <c r="D133" s="54"/>
      <c r="E133" s="54"/>
      <c r="F133" s="54"/>
      <c r="G133" s="54"/>
      <c r="H133" s="54"/>
      <c r="I133" s="54"/>
      <c r="J133" s="54"/>
      <c r="K133" s="156"/>
      <c r="L133" s="54"/>
      <c r="N133" s="54"/>
      <c r="O133" s="54"/>
      <c r="P133" s="54"/>
      <c r="Q133" s="54"/>
      <c r="R133" s="54"/>
      <c r="S133" s="54"/>
      <c r="T133" s="54"/>
      <c r="U133" s="54"/>
      <c r="V133" s="54"/>
      <c r="W133" s="54"/>
      <c r="X133" s="54"/>
    </row>
    <row r="134" spans="1:24" ht="12.75" customHeight="1" x14ac:dyDescent="0.25">
      <c r="A134" s="54"/>
      <c r="B134" s="54"/>
      <c r="C134" s="54"/>
      <c r="D134" s="54"/>
      <c r="E134" s="54"/>
      <c r="F134" s="54"/>
      <c r="G134" s="54"/>
      <c r="H134" s="54"/>
      <c r="I134" s="54"/>
      <c r="J134" s="54"/>
      <c r="K134" s="156"/>
      <c r="L134" s="54"/>
      <c r="N134" s="54"/>
      <c r="O134" s="54"/>
      <c r="P134" s="54"/>
      <c r="Q134" s="54"/>
      <c r="R134" s="54"/>
      <c r="S134" s="54"/>
      <c r="T134" s="54"/>
      <c r="U134" s="54"/>
      <c r="V134" s="54"/>
      <c r="W134" s="54"/>
      <c r="X134" s="54"/>
    </row>
    <row r="135" spans="1:24" ht="12.75" customHeight="1" x14ac:dyDescent="0.25">
      <c r="A135" s="54"/>
      <c r="B135" s="54"/>
      <c r="C135" s="54"/>
      <c r="D135" s="54"/>
      <c r="E135" s="54"/>
      <c r="F135" s="54"/>
      <c r="G135" s="54"/>
      <c r="H135" s="54"/>
      <c r="I135" s="54"/>
      <c r="J135" s="54"/>
      <c r="K135" s="156"/>
      <c r="L135" s="54"/>
      <c r="N135" s="54"/>
      <c r="O135" s="54"/>
      <c r="P135" s="54"/>
      <c r="Q135" s="54"/>
      <c r="R135" s="54"/>
      <c r="S135" s="54"/>
      <c r="T135" s="54"/>
      <c r="U135" s="54"/>
      <c r="V135" s="54"/>
      <c r="W135" s="54"/>
      <c r="X135" s="54"/>
    </row>
    <row r="136" spans="1:24" ht="12.75" customHeight="1" x14ac:dyDescent="0.25">
      <c r="A136" s="54"/>
      <c r="B136" s="54"/>
      <c r="C136" s="54"/>
      <c r="D136" s="54"/>
      <c r="E136" s="54"/>
      <c r="F136" s="54"/>
      <c r="G136" s="54"/>
      <c r="H136" s="54"/>
      <c r="I136" s="54"/>
      <c r="J136" s="54"/>
      <c r="K136" s="156"/>
      <c r="L136" s="54"/>
      <c r="N136" s="54"/>
      <c r="O136" s="54"/>
      <c r="P136" s="54"/>
      <c r="Q136" s="54"/>
      <c r="R136" s="54"/>
      <c r="S136" s="54"/>
      <c r="T136" s="54"/>
      <c r="U136" s="54"/>
      <c r="V136" s="54"/>
      <c r="W136" s="54"/>
      <c r="X136" s="54"/>
    </row>
    <row r="137" spans="1:24" ht="12.75" customHeight="1" x14ac:dyDescent="0.25">
      <c r="A137" s="54"/>
      <c r="B137" s="54"/>
      <c r="C137" s="54"/>
      <c r="D137" s="54"/>
      <c r="E137" s="54"/>
      <c r="F137" s="54"/>
      <c r="G137" s="54"/>
      <c r="H137" s="54"/>
      <c r="I137" s="54"/>
      <c r="J137" s="54"/>
      <c r="K137" s="156"/>
      <c r="L137" s="54"/>
      <c r="N137" s="54"/>
      <c r="O137" s="54"/>
      <c r="P137" s="54"/>
      <c r="Q137" s="54"/>
      <c r="R137" s="54"/>
      <c r="S137" s="54"/>
      <c r="T137" s="54"/>
      <c r="U137" s="54"/>
      <c r="V137" s="54"/>
      <c r="W137" s="54"/>
      <c r="X137" s="54"/>
    </row>
    <row r="138" spans="1:24" ht="12.75" customHeight="1" x14ac:dyDescent="0.25">
      <c r="A138" s="54"/>
      <c r="B138" s="54"/>
      <c r="C138" s="54"/>
      <c r="D138" s="54"/>
      <c r="E138" s="54"/>
      <c r="F138" s="54"/>
      <c r="G138" s="54"/>
      <c r="H138" s="54"/>
      <c r="I138" s="54"/>
      <c r="J138" s="54"/>
      <c r="K138" s="156"/>
      <c r="L138" s="54"/>
      <c r="N138" s="54"/>
      <c r="O138" s="54"/>
      <c r="P138" s="54"/>
      <c r="Q138" s="54"/>
      <c r="R138" s="54"/>
      <c r="S138" s="54"/>
      <c r="T138" s="54"/>
      <c r="U138" s="54"/>
      <c r="V138" s="54"/>
      <c r="W138" s="54"/>
      <c r="X138" s="54"/>
    </row>
    <row r="139" spans="1:24" ht="12.75" customHeight="1" x14ac:dyDescent="0.25">
      <c r="A139" s="54"/>
      <c r="B139" s="54"/>
      <c r="C139" s="54"/>
      <c r="D139" s="54"/>
      <c r="E139" s="54"/>
      <c r="F139" s="54"/>
      <c r="G139" s="54"/>
      <c r="H139" s="54"/>
      <c r="I139" s="54"/>
      <c r="J139" s="54"/>
      <c r="K139" s="156"/>
      <c r="L139" s="54"/>
      <c r="N139" s="54"/>
      <c r="O139" s="54"/>
      <c r="P139" s="54"/>
      <c r="Q139" s="54"/>
      <c r="R139" s="54"/>
      <c r="S139" s="54"/>
      <c r="T139" s="54"/>
      <c r="U139" s="54"/>
      <c r="V139" s="54"/>
      <c r="W139" s="54"/>
      <c r="X139" s="54"/>
    </row>
    <row r="140" spans="1:24" ht="12.75" customHeight="1" x14ac:dyDescent="0.25">
      <c r="A140" s="54"/>
      <c r="B140" s="54"/>
      <c r="C140" s="54"/>
      <c r="D140" s="54"/>
      <c r="E140" s="54"/>
      <c r="F140" s="54"/>
      <c r="G140" s="54"/>
      <c r="H140" s="54"/>
      <c r="I140" s="54"/>
      <c r="J140" s="54"/>
      <c r="K140" s="156"/>
      <c r="L140" s="54"/>
      <c r="N140" s="54"/>
      <c r="O140" s="54"/>
      <c r="P140" s="54"/>
      <c r="Q140" s="54"/>
      <c r="R140" s="54"/>
      <c r="S140" s="54"/>
      <c r="T140" s="54"/>
      <c r="U140" s="54"/>
      <c r="V140" s="54"/>
      <c r="W140" s="54"/>
      <c r="X140" s="54"/>
    </row>
    <row r="141" spans="1:24" ht="12.75" customHeight="1" x14ac:dyDescent="0.25">
      <c r="A141" s="54"/>
      <c r="B141" s="54"/>
      <c r="C141" s="54"/>
      <c r="D141" s="54"/>
      <c r="E141" s="54"/>
      <c r="F141" s="54"/>
      <c r="G141" s="54"/>
      <c r="H141" s="54"/>
      <c r="I141" s="54"/>
      <c r="J141" s="54"/>
      <c r="K141" s="156"/>
      <c r="L141" s="54"/>
      <c r="N141" s="54"/>
      <c r="O141" s="54"/>
      <c r="P141" s="54"/>
      <c r="Q141" s="54"/>
      <c r="R141" s="54"/>
      <c r="S141" s="54"/>
      <c r="T141" s="54"/>
      <c r="U141" s="54"/>
      <c r="V141" s="54"/>
      <c r="W141" s="54"/>
      <c r="X141" s="54"/>
    </row>
    <row r="142" spans="1:24" ht="12.75" customHeight="1" x14ac:dyDescent="0.25">
      <c r="A142" s="54"/>
      <c r="B142" s="54"/>
      <c r="C142" s="54"/>
      <c r="D142" s="54"/>
      <c r="E142" s="54"/>
      <c r="F142" s="54"/>
      <c r="G142" s="54"/>
      <c r="H142" s="54"/>
      <c r="I142" s="54"/>
      <c r="J142" s="54"/>
      <c r="K142" s="156"/>
      <c r="L142" s="54"/>
      <c r="N142" s="54"/>
      <c r="O142" s="54"/>
      <c r="P142" s="54"/>
      <c r="Q142" s="54"/>
      <c r="R142" s="54"/>
      <c r="S142" s="54"/>
      <c r="T142" s="54"/>
      <c r="U142" s="54"/>
      <c r="V142" s="54"/>
      <c r="W142" s="54"/>
      <c r="X142" s="54"/>
    </row>
    <row r="143" spans="1:24" ht="12.75" customHeight="1" x14ac:dyDescent="0.25">
      <c r="A143" s="54"/>
      <c r="B143" s="54"/>
      <c r="C143" s="54"/>
      <c r="D143" s="54"/>
      <c r="E143" s="54"/>
      <c r="F143" s="54"/>
      <c r="G143" s="54"/>
      <c r="H143" s="54"/>
      <c r="I143" s="54"/>
      <c r="J143" s="54"/>
      <c r="K143" s="156"/>
      <c r="L143" s="54"/>
      <c r="N143" s="54"/>
      <c r="O143" s="54"/>
      <c r="P143" s="54"/>
      <c r="Q143" s="54"/>
      <c r="R143" s="54"/>
      <c r="S143" s="54"/>
      <c r="T143" s="54"/>
      <c r="U143" s="54"/>
      <c r="V143" s="54"/>
      <c r="W143" s="54"/>
      <c r="X143" s="54"/>
    </row>
    <row r="144" spans="1:24" ht="12.75" customHeight="1" x14ac:dyDescent="0.25">
      <c r="A144" s="54"/>
      <c r="B144" s="54"/>
      <c r="C144" s="54"/>
      <c r="D144" s="54"/>
      <c r="E144" s="54"/>
      <c r="F144" s="54"/>
      <c r="G144" s="54"/>
      <c r="H144" s="54"/>
      <c r="I144" s="54"/>
      <c r="J144" s="54"/>
      <c r="K144" s="156"/>
      <c r="L144" s="54"/>
      <c r="N144" s="54"/>
      <c r="O144" s="54"/>
      <c r="P144" s="54"/>
      <c r="Q144" s="54"/>
      <c r="R144" s="54"/>
      <c r="S144" s="54"/>
      <c r="T144" s="54"/>
      <c r="U144" s="54"/>
      <c r="V144" s="54"/>
      <c r="W144" s="54"/>
      <c r="X144" s="54"/>
    </row>
    <row r="145" spans="1:24" ht="12.75" customHeight="1" x14ac:dyDescent="0.25">
      <c r="A145" s="54"/>
      <c r="B145" s="54"/>
      <c r="C145" s="54"/>
      <c r="D145" s="54"/>
      <c r="E145" s="54"/>
      <c r="F145" s="54"/>
      <c r="G145" s="54"/>
      <c r="H145" s="54"/>
      <c r="I145" s="54"/>
      <c r="J145" s="54"/>
      <c r="K145" s="156"/>
      <c r="L145" s="54"/>
      <c r="N145" s="54"/>
      <c r="O145" s="54"/>
      <c r="P145" s="54"/>
      <c r="Q145" s="54"/>
      <c r="R145" s="54"/>
      <c r="S145" s="54"/>
      <c r="T145" s="54"/>
      <c r="U145" s="54"/>
      <c r="V145" s="54"/>
      <c r="W145" s="54"/>
      <c r="X145" s="54"/>
    </row>
    <row r="146" spans="1:24" ht="12.75" customHeight="1" x14ac:dyDescent="0.25">
      <c r="A146" s="54"/>
      <c r="B146" s="54"/>
      <c r="C146" s="54"/>
      <c r="D146" s="54"/>
      <c r="E146" s="54"/>
      <c r="F146" s="54"/>
      <c r="G146" s="54"/>
      <c r="H146" s="54"/>
      <c r="I146" s="54"/>
      <c r="J146" s="54"/>
      <c r="K146" s="156"/>
      <c r="L146" s="54"/>
      <c r="N146" s="54"/>
      <c r="O146" s="54"/>
      <c r="P146" s="54"/>
      <c r="Q146" s="54"/>
      <c r="R146" s="54"/>
      <c r="S146" s="54"/>
      <c r="T146" s="54"/>
      <c r="U146" s="54"/>
      <c r="V146" s="54"/>
      <c r="W146" s="54"/>
      <c r="X146" s="54"/>
    </row>
    <row r="147" spans="1:24" ht="12.75" customHeight="1" x14ac:dyDescent="0.25">
      <c r="A147" s="54"/>
      <c r="B147" s="54"/>
      <c r="C147" s="54"/>
      <c r="D147" s="54"/>
      <c r="E147" s="54"/>
      <c r="F147" s="54"/>
      <c r="G147" s="54"/>
      <c r="H147" s="54"/>
      <c r="I147" s="54"/>
      <c r="J147" s="54"/>
      <c r="K147" s="156"/>
      <c r="L147" s="54"/>
      <c r="N147" s="54"/>
      <c r="O147" s="54"/>
      <c r="P147" s="54"/>
      <c r="Q147" s="54"/>
      <c r="R147" s="54"/>
      <c r="S147" s="54"/>
      <c r="T147" s="54"/>
      <c r="U147" s="54"/>
      <c r="V147" s="54"/>
      <c r="W147" s="54"/>
      <c r="X147" s="54"/>
    </row>
    <row r="148" spans="1:24" ht="12.75" customHeight="1" x14ac:dyDescent="0.25">
      <c r="A148" s="54"/>
      <c r="B148" s="54"/>
      <c r="C148" s="54"/>
      <c r="D148" s="54"/>
      <c r="E148" s="54"/>
      <c r="F148" s="54"/>
      <c r="G148" s="54"/>
      <c r="H148" s="54"/>
      <c r="I148" s="54"/>
      <c r="J148" s="54"/>
      <c r="K148" s="156"/>
      <c r="L148" s="54"/>
      <c r="N148" s="54"/>
      <c r="O148" s="54"/>
      <c r="P148" s="54"/>
      <c r="Q148" s="54"/>
      <c r="R148" s="54"/>
      <c r="S148" s="54"/>
      <c r="T148" s="54"/>
      <c r="U148" s="54"/>
      <c r="V148" s="54"/>
      <c r="W148" s="54"/>
      <c r="X148" s="54"/>
    </row>
    <row r="149" spans="1:24" ht="12.75" customHeight="1" x14ac:dyDescent="0.25">
      <c r="A149" s="54"/>
      <c r="B149" s="54"/>
      <c r="C149" s="54"/>
      <c r="D149" s="54"/>
      <c r="E149" s="54"/>
      <c r="F149" s="54"/>
      <c r="G149" s="54"/>
      <c r="H149" s="54"/>
      <c r="I149" s="54"/>
      <c r="J149" s="54"/>
      <c r="K149" s="156"/>
      <c r="L149" s="54"/>
      <c r="N149" s="54"/>
      <c r="O149" s="54"/>
      <c r="P149" s="54"/>
      <c r="Q149" s="54"/>
      <c r="R149" s="54"/>
      <c r="S149" s="54"/>
      <c r="T149" s="54"/>
      <c r="U149" s="54"/>
      <c r="V149" s="54"/>
      <c r="W149" s="54"/>
      <c r="X149" s="54"/>
    </row>
    <row r="150" spans="1:24" ht="12.75" customHeight="1" x14ac:dyDescent="0.25">
      <c r="A150" s="54"/>
      <c r="B150" s="54"/>
      <c r="C150" s="54"/>
      <c r="D150" s="54"/>
      <c r="E150" s="54"/>
      <c r="F150" s="54"/>
      <c r="G150" s="54"/>
      <c r="H150" s="54"/>
      <c r="I150" s="54"/>
      <c r="J150" s="54"/>
      <c r="K150" s="156"/>
      <c r="L150" s="54"/>
      <c r="N150" s="54"/>
      <c r="O150" s="54"/>
      <c r="P150" s="54"/>
      <c r="Q150" s="54"/>
      <c r="R150" s="54"/>
      <c r="S150" s="54"/>
      <c r="T150" s="54"/>
      <c r="U150" s="54"/>
      <c r="V150" s="54"/>
      <c r="W150" s="54"/>
      <c r="X150" s="54"/>
    </row>
    <row r="151" spans="1:24" ht="12.75" customHeight="1" x14ac:dyDescent="0.25">
      <c r="A151" s="54"/>
      <c r="B151" s="54"/>
      <c r="C151" s="54"/>
      <c r="D151" s="54"/>
      <c r="E151" s="54"/>
      <c r="F151" s="54"/>
      <c r="G151" s="54"/>
      <c r="H151" s="54"/>
      <c r="I151" s="54"/>
      <c r="J151" s="54"/>
      <c r="K151" s="156"/>
      <c r="L151" s="54"/>
      <c r="N151" s="54"/>
      <c r="O151" s="54"/>
      <c r="P151" s="54"/>
      <c r="Q151" s="54"/>
      <c r="R151" s="54"/>
      <c r="S151" s="54"/>
      <c r="T151" s="54"/>
      <c r="U151" s="54"/>
      <c r="V151" s="54"/>
      <c r="W151" s="54"/>
      <c r="X151" s="54"/>
    </row>
    <row r="152" spans="1:24" ht="12.75" customHeight="1" x14ac:dyDescent="0.25">
      <c r="A152" s="54"/>
      <c r="B152" s="54"/>
      <c r="C152" s="54"/>
      <c r="D152" s="54"/>
      <c r="E152" s="54"/>
      <c r="F152" s="54"/>
      <c r="G152" s="54"/>
      <c r="H152" s="54"/>
      <c r="I152" s="54"/>
      <c r="J152" s="54"/>
      <c r="K152" s="156"/>
      <c r="L152" s="54"/>
      <c r="N152" s="54"/>
      <c r="O152" s="54"/>
      <c r="P152" s="54"/>
      <c r="Q152" s="54"/>
      <c r="R152" s="54"/>
      <c r="S152" s="54"/>
      <c r="T152" s="54"/>
      <c r="U152" s="54"/>
      <c r="V152" s="54"/>
      <c r="W152" s="54"/>
      <c r="X152" s="54"/>
    </row>
    <row r="153" spans="1:24" ht="12.75" customHeight="1" x14ac:dyDescent="0.25">
      <c r="A153" s="54"/>
      <c r="B153" s="54"/>
      <c r="C153" s="54"/>
      <c r="D153" s="54"/>
      <c r="E153" s="54"/>
      <c r="F153" s="54"/>
      <c r="G153" s="54"/>
      <c r="H153" s="54"/>
      <c r="I153" s="54"/>
      <c r="J153" s="54"/>
      <c r="K153" s="156"/>
      <c r="L153" s="54"/>
      <c r="N153" s="54"/>
      <c r="O153" s="54"/>
      <c r="P153" s="54"/>
      <c r="Q153" s="54"/>
      <c r="R153" s="54"/>
      <c r="S153" s="54"/>
      <c r="T153" s="54"/>
      <c r="U153" s="54"/>
      <c r="V153" s="54"/>
      <c r="W153" s="54"/>
      <c r="X153" s="54"/>
    </row>
    <row r="154" spans="1:24" ht="12.75" customHeight="1" x14ac:dyDescent="0.25">
      <c r="A154" s="54"/>
      <c r="B154" s="54"/>
      <c r="C154" s="54"/>
      <c r="D154" s="54"/>
      <c r="E154" s="54"/>
      <c r="F154" s="54"/>
      <c r="G154" s="54"/>
      <c r="H154" s="54"/>
      <c r="I154" s="54"/>
      <c r="J154" s="54"/>
      <c r="K154" s="156"/>
      <c r="L154" s="54"/>
      <c r="N154" s="54"/>
      <c r="O154" s="54"/>
      <c r="P154" s="54"/>
      <c r="Q154" s="54"/>
      <c r="R154" s="54"/>
      <c r="S154" s="54"/>
      <c r="T154" s="54"/>
      <c r="U154" s="54"/>
      <c r="V154" s="54"/>
      <c r="W154" s="54"/>
      <c r="X154" s="54"/>
    </row>
    <row r="155" spans="1:24" ht="12.75" customHeight="1" x14ac:dyDescent="0.25">
      <c r="A155" s="54"/>
      <c r="B155" s="54"/>
      <c r="C155" s="54"/>
      <c r="D155" s="54"/>
      <c r="E155" s="54"/>
      <c r="F155" s="54"/>
      <c r="G155" s="54"/>
      <c r="H155" s="54"/>
      <c r="I155" s="54"/>
      <c r="J155" s="54"/>
      <c r="K155" s="156"/>
      <c r="L155" s="54"/>
      <c r="N155" s="54"/>
      <c r="O155" s="54"/>
      <c r="P155" s="54"/>
      <c r="Q155" s="54"/>
      <c r="R155" s="54"/>
      <c r="S155" s="54"/>
      <c r="T155" s="54"/>
      <c r="U155" s="54"/>
      <c r="V155" s="54"/>
      <c r="W155" s="54"/>
      <c r="X155" s="54"/>
    </row>
    <row r="156" spans="1:24" ht="12.75" customHeight="1" x14ac:dyDescent="0.25">
      <c r="A156" s="54"/>
      <c r="B156" s="54"/>
      <c r="C156" s="54"/>
      <c r="D156" s="54"/>
      <c r="E156" s="54"/>
      <c r="F156" s="54"/>
      <c r="G156" s="54"/>
      <c r="H156" s="54"/>
      <c r="I156" s="54"/>
      <c r="J156" s="54"/>
      <c r="K156" s="156"/>
      <c r="L156" s="54"/>
      <c r="N156" s="54"/>
      <c r="O156" s="54"/>
      <c r="P156" s="54"/>
      <c r="Q156" s="54"/>
      <c r="R156" s="54"/>
      <c r="S156" s="54"/>
      <c r="T156" s="54"/>
      <c r="U156" s="54"/>
      <c r="V156" s="54"/>
      <c r="W156" s="54"/>
      <c r="X156" s="54"/>
    </row>
    <row r="157" spans="1:24" ht="12.75" customHeight="1" x14ac:dyDescent="0.25">
      <c r="A157" s="54"/>
      <c r="B157" s="54"/>
      <c r="C157" s="54"/>
      <c r="D157" s="54"/>
      <c r="E157" s="54"/>
      <c r="F157" s="54"/>
      <c r="G157" s="54"/>
      <c r="H157" s="54"/>
      <c r="I157" s="54"/>
      <c r="J157" s="54"/>
      <c r="K157" s="156"/>
      <c r="L157" s="54"/>
      <c r="N157" s="54"/>
      <c r="O157" s="54"/>
      <c r="P157" s="54"/>
      <c r="Q157" s="54"/>
      <c r="R157" s="54"/>
      <c r="S157" s="54"/>
      <c r="T157" s="54"/>
      <c r="U157" s="54"/>
      <c r="V157" s="54"/>
      <c r="W157" s="54"/>
      <c r="X157" s="54"/>
    </row>
    <row r="158" spans="1:24" ht="12.75" customHeight="1" x14ac:dyDescent="0.25">
      <c r="A158" s="54"/>
      <c r="B158" s="54"/>
      <c r="C158" s="54"/>
      <c r="D158" s="54"/>
      <c r="E158" s="54"/>
      <c r="F158" s="54"/>
      <c r="G158" s="54"/>
      <c r="H158" s="54"/>
      <c r="I158" s="54"/>
      <c r="J158" s="54"/>
      <c r="K158" s="156"/>
      <c r="L158" s="54"/>
      <c r="N158" s="54"/>
      <c r="O158" s="54"/>
      <c r="P158" s="54"/>
      <c r="Q158" s="54"/>
      <c r="R158" s="54"/>
      <c r="S158" s="54"/>
      <c r="T158" s="54"/>
      <c r="U158" s="54"/>
      <c r="V158" s="54"/>
      <c r="W158" s="54"/>
      <c r="X158" s="54"/>
    </row>
    <row r="159" spans="1:24" ht="12.75" customHeight="1" x14ac:dyDescent="0.25">
      <c r="A159" s="54"/>
      <c r="B159" s="54"/>
      <c r="C159" s="54"/>
      <c r="D159" s="54"/>
      <c r="E159" s="54"/>
      <c r="F159" s="54"/>
      <c r="G159" s="54"/>
      <c r="H159" s="54"/>
      <c r="I159" s="54"/>
      <c r="J159" s="54"/>
      <c r="K159" s="156"/>
      <c r="L159" s="54"/>
      <c r="N159" s="54"/>
      <c r="O159" s="54"/>
      <c r="P159" s="54"/>
      <c r="Q159" s="54"/>
      <c r="R159" s="54"/>
      <c r="S159" s="54"/>
      <c r="T159" s="54"/>
      <c r="U159" s="54"/>
      <c r="V159" s="54"/>
      <c r="W159" s="54"/>
      <c r="X159" s="54"/>
    </row>
    <row r="160" spans="1:24" ht="12.75" customHeight="1" x14ac:dyDescent="0.25">
      <c r="A160" s="54"/>
      <c r="B160" s="54"/>
      <c r="C160" s="54"/>
      <c r="D160" s="54"/>
      <c r="E160" s="54"/>
      <c r="F160" s="54"/>
      <c r="G160" s="54"/>
      <c r="H160" s="54"/>
      <c r="I160" s="54"/>
      <c r="J160" s="54"/>
      <c r="K160" s="156"/>
      <c r="L160" s="54"/>
      <c r="N160" s="54"/>
      <c r="O160" s="54"/>
      <c r="P160" s="54"/>
      <c r="Q160" s="54"/>
      <c r="R160" s="54"/>
      <c r="S160" s="54"/>
      <c r="T160" s="54"/>
      <c r="U160" s="54"/>
      <c r="V160" s="54"/>
      <c r="W160" s="54"/>
      <c r="X160" s="54"/>
    </row>
    <row r="161" spans="1:24" ht="12.75" customHeight="1" x14ac:dyDescent="0.25">
      <c r="A161" s="54"/>
      <c r="B161" s="54"/>
      <c r="C161" s="54"/>
      <c r="D161" s="54"/>
      <c r="E161" s="54"/>
      <c r="F161" s="54"/>
      <c r="G161" s="54"/>
      <c r="H161" s="54"/>
      <c r="I161" s="54"/>
      <c r="J161" s="54"/>
      <c r="K161" s="156"/>
      <c r="L161" s="54"/>
      <c r="N161" s="54"/>
      <c r="O161" s="54"/>
      <c r="P161" s="54"/>
      <c r="Q161" s="54"/>
      <c r="R161" s="54"/>
      <c r="S161" s="54"/>
      <c r="T161" s="54"/>
      <c r="U161" s="54"/>
      <c r="V161" s="54"/>
      <c r="W161" s="54"/>
      <c r="X161" s="54"/>
    </row>
    <row r="162" spans="1:24" ht="12.75" customHeight="1" x14ac:dyDescent="0.25">
      <c r="A162" s="54"/>
      <c r="B162" s="54"/>
      <c r="C162" s="54"/>
      <c r="D162" s="54"/>
      <c r="E162" s="54"/>
      <c r="F162" s="54"/>
      <c r="G162" s="54"/>
      <c r="H162" s="54"/>
      <c r="I162" s="54"/>
      <c r="J162" s="54"/>
      <c r="K162" s="156"/>
      <c r="L162" s="54"/>
      <c r="N162" s="54"/>
      <c r="O162" s="54"/>
      <c r="P162" s="54"/>
      <c r="Q162" s="54"/>
      <c r="R162" s="54"/>
      <c r="S162" s="54"/>
      <c r="T162" s="54"/>
      <c r="U162" s="54"/>
      <c r="V162" s="54"/>
      <c r="W162" s="54"/>
      <c r="X162" s="54"/>
    </row>
    <row r="163" spans="1:24" ht="12.75" customHeight="1" x14ac:dyDescent="0.25">
      <c r="A163" s="54"/>
      <c r="B163" s="54"/>
      <c r="C163" s="54"/>
      <c r="D163" s="54"/>
      <c r="E163" s="54"/>
      <c r="F163" s="54"/>
      <c r="G163" s="54"/>
      <c r="H163" s="54"/>
      <c r="I163" s="54"/>
      <c r="J163" s="54"/>
      <c r="K163" s="156"/>
      <c r="L163" s="54"/>
      <c r="N163" s="54"/>
      <c r="O163" s="54"/>
      <c r="P163" s="54"/>
      <c r="Q163" s="54"/>
      <c r="R163" s="54"/>
      <c r="S163" s="54"/>
      <c r="T163" s="54"/>
      <c r="U163" s="54"/>
      <c r="V163" s="54"/>
      <c r="W163" s="54"/>
      <c r="X163" s="54"/>
    </row>
    <row r="164" spans="1:24" ht="12.75" customHeight="1" x14ac:dyDescent="0.25">
      <c r="A164" s="54"/>
      <c r="B164" s="54"/>
      <c r="C164" s="54"/>
      <c r="D164" s="54"/>
      <c r="E164" s="54"/>
      <c r="F164" s="54"/>
      <c r="G164" s="54"/>
      <c r="H164" s="54"/>
      <c r="I164" s="54"/>
      <c r="J164" s="54"/>
      <c r="K164" s="156"/>
      <c r="L164" s="54"/>
      <c r="N164" s="54"/>
      <c r="O164" s="54"/>
      <c r="P164" s="54"/>
      <c r="Q164" s="54"/>
      <c r="R164" s="54"/>
      <c r="S164" s="54"/>
      <c r="T164" s="54"/>
      <c r="U164" s="54"/>
      <c r="V164" s="54"/>
      <c r="W164" s="54"/>
      <c r="X164" s="54"/>
    </row>
    <row r="165" spans="1:24" ht="12.75" customHeight="1" x14ac:dyDescent="0.25">
      <c r="A165" s="54"/>
      <c r="B165" s="54"/>
      <c r="C165" s="54"/>
      <c r="D165" s="54"/>
      <c r="E165" s="54"/>
      <c r="F165" s="54"/>
      <c r="G165" s="54"/>
      <c r="H165" s="54"/>
      <c r="I165" s="54"/>
      <c r="J165" s="54"/>
      <c r="K165" s="156"/>
      <c r="L165" s="54"/>
      <c r="N165" s="54"/>
      <c r="O165" s="54"/>
      <c r="P165" s="54"/>
      <c r="Q165" s="54"/>
      <c r="R165" s="54"/>
      <c r="S165" s="54"/>
      <c r="T165" s="54"/>
      <c r="U165" s="54"/>
      <c r="V165" s="54"/>
      <c r="W165" s="54"/>
      <c r="X165" s="54"/>
    </row>
    <row r="166" spans="1:24" ht="12.75" customHeight="1" x14ac:dyDescent="0.25">
      <c r="A166" s="54"/>
      <c r="B166" s="54"/>
      <c r="C166" s="54"/>
      <c r="D166" s="54"/>
      <c r="E166" s="54"/>
      <c r="F166" s="54"/>
      <c r="G166" s="54"/>
      <c r="H166" s="54"/>
      <c r="I166" s="54"/>
      <c r="J166" s="54"/>
      <c r="K166" s="156"/>
      <c r="L166" s="54"/>
      <c r="N166" s="54"/>
      <c r="O166" s="54"/>
      <c r="P166" s="54"/>
      <c r="Q166" s="54"/>
      <c r="R166" s="54"/>
      <c r="S166" s="54"/>
      <c r="T166" s="54"/>
      <c r="U166" s="54"/>
      <c r="V166" s="54"/>
      <c r="W166" s="54"/>
      <c r="X166" s="54"/>
    </row>
    <row r="167" spans="1:24" ht="12.75" customHeight="1" x14ac:dyDescent="0.25">
      <c r="A167" s="54"/>
      <c r="B167" s="54"/>
      <c r="C167" s="54"/>
      <c r="D167" s="54"/>
      <c r="E167" s="54"/>
      <c r="F167" s="54"/>
      <c r="G167" s="54"/>
      <c r="H167" s="54"/>
      <c r="I167" s="54"/>
      <c r="J167" s="54"/>
      <c r="K167" s="156"/>
      <c r="L167" s="54"/>
      <c r="N167" s="54"/>
      <c r="O167" s="54"/>
      <c r="P167" s="54"/>
      <c r="Q167" s="54"/>
      <c r="R167" s="54"/>
      <c r="S167" s="54"/>
      <c r="T167" s="54"/>
      <c r="U167" s="54"/>
      <c r="V167" s="54"/>
      <c r="W167" s="54"/>
      <c r="X167" s="54"/>
    </row>
    <row r="168" spans="1:24" ht="12.75" customHeight="1" x14ac:dyDescent="0.25">
      <c r="A168" s="54"/>
      <c r="B168" s="54"/>
      <c r="C168" s="54"/>
      <c r="D168" s="54"/>
      <c r="E168" s="54"/>
      <c r="F168" s="54"/>
      <c r="G168" s="54"/>
      <c r="H168" s="54"/>
      <c r="I168" s="54"/>
      <c r="J168" s="54"/>
      <c r="K168" s="156"/>
      <c r="L168" s="54"/>
      <c r="N168" s="54"/>
      <c r="O168" s="54"/>
      <c r="P168" s="54"/>
      <c r="Q168" s="54"/>
      <c r="R168" s="54"/>
      <c r="S168" s="54"/>
      <c r="T168" s="54"/>
      <c r="U168" s="54"/>
      <c r="V168" s="54"/>
      <c r="W168" s="54"/>
      <c r="X168" s="54"/>
    </row>
    <row r="169" spans="1:24" ht="12.75" customHeight="1" x14ac:dyDescent="0.25">
      <c r="A169" s="54"/>
      <c r="B169" s="54"/>
      <c r="C169" s="54"/>
      <c r="D169" s="54"/>
      <c r="E169" s="54"/>
      <c r="F169" s="54"/>
      <c r="G169" s="54"/>
      <c r="H169" s="54"/>
      <c r="I169" s="54"/>
      <c r="J169" s="54"/>
      <c r="K169" s="156"/>
      <c r="L169" s="54"/>
      <c r="N169" s="54"/>
      <c r="O169" s="54"/>
      <c r="P169" s="54"/>
      <c r="Q169" s="54"/>
      <c r="R169" s="54"/>
      <c r="S169" s="54"/>
      <c r="T169" s="54"/>
      <c r="U169" s="54"/>
      <c r="V169" s="54"/>
      <c r="W169" s="54"/>
      <c r="X169" s="54"/>
    </row>
    <row r="170" spans="1:24" ht="12.75" customHeight="1" x14ac:dyDescent="0.25">
      <c r="A170" s="54"/>
      <c r="B170" s="54"/>
      <c r="C170" s="54"/>
      <c r="D170" s="54"/>
      <c r="E170" s="54"/>
      <c r="F170" s="54"/>
      <c r="G170" s="54"/>
      <c r="H170" s="54"/>
      <c r="I170" s="54"/>
      <c r="J170" s="54"/>
      <c r="K170" s="156"/>
      <c r="L170" s="54"/>
      <c r="N170" s="54"/>
      <c r="O170" s="54"/>
      <c r="P170" s="54"/>
      <c r="Q170" s="54"/>
      <c r="R170" s="54"/>
      <c r="S170" s="54"/>
      <c r="T170" s="54"/>
      <c r="U170" s="54"/>
      <c r="V170" s="54"/>
      <c r="W170" s="54"/>
      <c r="X170" s="54"/>
    </row>
    <row r="171" spans="1:24" ht="12.75" customHeight="1" x14ac:dyDescent="0.25">
      <c r="A171" s="54"/>
      <c r="B171" s="54"/>
      <c r="C171" s="54"/>
      <c r="D171" s="54"/>
      <c r="E171" s="54"/>
      <c r="F171" s="54"/>
      <c r="G171" s="54"/>
      <c r="H171" s="54"/>
      <c r="I171" s="54"/>
      <c r="J171" s="54"/>
      <c r="K171" s="156"/>
      <c r="L171" s="54"/>
      <c r="N171" s="54"/>
      <c r="O171" s="54"/>
      <c r="P171" s="54"/>
      <c r="Q171" s="54"/>
      <c r="R171" s="54"/>
      <c r="S171" s="54"/>
      <c r="T171" s="54"/>
      <c r="U171" s="54"/>
      <c r="V171" s="54"/>
      <c r="W171" s="54"/>
      <c r="X171" s="54"/>
    </row>
    <row r="172" spans="1:24" ht="12.75" customHeight="1" x14ac:dyDescent="0.25">
      <c r="A172" s="54"/>
      <c r="B172" s="54"/>
      <c r="C172" s="54"/>
      <c r="D172" s="54"/>
      <c r="E172" s="54"/>
      <c r="F172" s="54"/>
      <c r="G172" s="54"/>
      <c r="H172" s="54"/>
      <c r="I172" s="54"/>
      <c r="J172" s="54"/>
      <c r="K172" s="156"/>
      <c r="L172" s="54"/>
      <c r="N172" s="54"/>
      <c r="O172" s="54"/>
      <c r="P172" s="54"/>
      <c r="Q172" s="54"/>
      <c r="R172" s="54"/>
      <c r="S172" s="54"/>
      <c r="T172" s="54"/>
      <c r="U172" s="54"/>
      <c r="V172" s="54"/>
      <c r="W172" s="54"/>
      <c r="X172" s="54"/>
    </row>
    <row r="173" spans="1:24" ht="12.75" customHeight="1" x14ac:dyDescent="0.25">
      <c r="A173" s="54"/>
      <c r="B173" s="54"/>
      <c r="C173" s="54"/>
      <c r="D173" s="54"/>
      <c r="E173" s="54"/>
      <c r="F173" s="54"/>
      <c r="G173" s="54"/>
      <c r="H173" s="54"/>
      <c r="I173" s="54"/>
      <c r="J173" s="54"/>
      <c r="K173" s="156"/>
      <c r="L173" s="54"/>
      <c r="N173" s="54"/>
      <c r="O173" s="54"/>
      <c r="P173" s="54"/>
      <c r="Q173" s="54"/>
      <c r="R173" s="54"/>
      <c r="S173" s="54"/>
      <c r="T173" s="54"/>
      <c r="U173" s="54"/>
      <c r="V173" s="54"/>
      <c r="W173" s="54"/>
      <c r="X173" s="54"/>
    </row>
    <row r="174" spans="1:24" ht="12.75" customHeight="1" x14ac:dyDescent="0.25">
      <c r="A174" s="54"/>
      <c r="B174" s="54"/>
      <c r="C174" s="54"/>
      <c r="D174" s="54"/>
      <c r="E174" s="54"/>
      <c r="F174" s="54"/>
      <c r="G174" s="54"/>
      <c r="H174" s="54"/>
      <c r="I174" s="54"/>
      <c r="J174" s="54"/>
      <c r="K174" s="156"/>
      <c r="L174" s="54"/>
      <c r="N174" s="54"/>
      <c r="O174" s="54"/>
      <c r="P174" s="54"/>
      <c r="Q174" s="54"/>
      <c r="R174" s="54"/>
      <c r="S174" s="54"/>
      <c r="T174" s="54"/>
      <c r="U174" s="54"/>
      <c r="V174" s="54"/>
      <c r="W174" s="54"/>
      <c r="X174" s="54"/>
    </row>
    <row r="175" spans="1:24" ht="12.75" customHeight="1" x14ac:dyDescent="0.25">
      <c r="A175" s="54"/>
      <c r="B175" s="54"/>
      <c r="C175" s="54"/>
      <c r="D175" s="54"/>
      <c r="E175" s="54"/>
      <c r="F175" s="54"/>
      <c r="G175" s="54"/>
      <c r="H175" s="54"/>
      <c r="I175" s="54"/>
      <c r="J175" s="54"/>
      <c r="K175" s="156"/>
      <c r="L175" s="54"/>
      <c r="N175" s="54"/>
      <c r="O175" s="54"/>
      <c r="P175" s="54"/>
      <c r="Q175" s="54"/>
      <c r="R175" s="54"/>
      <c r="S175" s="54"/>
      <c r="T175" s="54"/>
      <c r="U175" s="54"/>
      <c r="V175" s="54"/>
      <c r="W175" s="54"/>
      <c r="X175" s="54"/>
    </row>
    <row r="176" spans="1:24" ht="12.75" customHeight="1" x14ac:dyDescent="0.25">
      <c r="A176" s="54"/>
      <c r="B176" s="54"/>
      <c r="C176" s="54"/>
      <c r="D176" s="54"/>
      <c r="E176" s="54"/>
      <c r="F176" s="54"/>
      <c r="G176" s="54"/>
      <c r="H176" s="54"/>
      <c r="I176" s="54"/>
      <c r="J176" s="54"/>
      <c r="K176" s="156"/>
      <c r="L176" s="54"/>
      <c r="N176" s="54"/>
      <c r="O176" s="54"/>
      <c r="P176" s="54"/>
      <c r="Q176" s="54"/>
      <c r="R176" s="54"/>
      <c r="S176" s="54"/>
      <c r="T176" s="54"/>
      <c r="U176" s="54"/>
      <c r="V176" s="54"/>
      <c r="W176" s="54"/>
      <c r="X176" s="54"/>
    </row>
    <row r="177" spans="1:24" ht="12.75" customHeight="1" x14ac:dyDescent="0.25">
      <c r="A177" s="54"/>
      <c r="B177" s="54"/>
      <c r="C177" s="54"/>
      <c r="D177" s="54"/>
      <c r="E177" s="54"/>
      <c r="F177" s="54"/>
      <c r="G177" s="54"/>
      <c r="H177" s="54"/>
      <c r="I177" s="54"/>
      <c r="J177" s="54"/>
      <c r="K177" s="156"/>
      <c r="L177" s="54"/>
      <c r="N177" s="54"/>
      <c r="O177" s="54"/>
      <c r="P177" s="54"/>
      <c r="Q177" s="54"/>
      <c r="R177" s="54"/>
      <c r="S177" s="54"/>
      <c r="T177" s="54"/>
      <c r="U177" s="54"/>
      <c r="V177" s="54"/>
      <c r="W177" s="54"/>
      <c r="X177" s="54"/>
    </row>
    <row r="178" spans="1:24" ht="12.75" customHeight="1" x14ac:dyDescent="0.25">
      <c r="A178" s="54"/>
      <c r="B178" s="54"/>
      <c r="C178" s="54"/>
      <c r="D178" s="54"/>
      <c r="E178" s="54"/>
      <c r="F178" s="54"/>
      <c r="G178" s="54"/>
      <c r="H178" s="54"/>
      <c r="I178" s="54"/>
      <c r="J178" s="54"/>
      <c r="K178" s="156"/>
      <c r="L178" s="54"/>
      <c r="N178" s="54"/>
      <c r="O178" s="54"/>
      <c r="P178" s="54"/>
      <c r="Q178" s="54"/>
      <c r="R178" s="54"/>
      <c r="S178" s="54"/>
      <c r="T178" s="54"/>
      <c r="U178" s="54"/>
      <c r="V178" s="54"/>
      <c r="W178" s="54"/>
      <c r="X178" s="54"/>
    </row>
    <row r="179" spans="1:24" ht="12.75" customHeight="1" x14ac:dyDescent="0.25">
      <c r="A179" s="54"/>
      <c r="B179" s="54"/>
      <c r="C179" s="54"/>
      <c r="D179" s="54"/>
      <c r="E179" s="54"/>
      <c r="F179" s="54"/>
      <c r="G179" s="54"/>
      <c r="H179" s="54"/>
      <c r="I179" s="54"/>
      <c r="J179" s="54"/>
      <c r="K179" s="156"/>
      <c r="L179" s="54"/>
      <c r="N179" s="54"/>
      <c r="O179" s="54"/>
      <c r="P179" s="54"/>
      <c r="Q179" s="54"/>
      <c r="R179" s="54"/>
      <c r="S179" s="54"/>
      <c r="T179" s="54"/>
      <c r="U179" s="54"/>
      <c r="V179" s="54"/>
      <c r="W179" s="54"/>
      <c r="X179" s="54"/>
    </row>
    <row r="180" spans="1:24" ht="12.75" customHeight="1" x14ac:dyDescent="0.25">
      <c r="A180" s="54"/>
      <c r="B180" s="54"/>
      <c r="C180" s="54"/>
      <c r="D180" s="54"/>
      <c r="E180" s="54"/>
      <c r="F180" s="54"/>
      <c r="G180" s="54"/>
      <c r="H180" s="54"/>
      <c r="I180" s="54"/>
      <c r="J180" s="54"/>
      <c r="K180" s="156"/>
      <c r="L180" s="54"/>
      <c r="N180" s="54"/>
      <c r="O180" s="54"/>
      <c r="P180" s="54"/>
      <c r="Q180" s="54"/>
      <c r="R180" s="54"/>
      <c r="S180" s="54"/>
      <c r="T180" s="54"/>
      <c r="U180" s="54"/>
      <c r="V180" s="54"/>
      <c r="W180" s="54"/>
      <c r="X180" s="54"/>
    </row>
    <row r="181" spans="1:24" ht="12.75" customHeight="1" x14ac:dyDescent="0.25">
      <c r="A181" s="54"/>
      <c r="B181" s="54"/>
      <c r="C181" s="54"/>
      <c r="D181" s="54"/>
      <c r="E181" s="54"/>
      <c r="F181" s="54"/>
      <c r="G181" s="54"/>
      <c r="H181" s="54"/>
      <c r="I181" s="54"/>
      <c r="J181" s="54"/>
      <c r="K181" s="156"/>
      <c r="L181" s="54"/>
      <c r="N181" s="54"/>
      <c r="O181" s="54"/>
      <c r="P181" s="54"/>
      <c r="Q181" s="54"/>
      <c r="R181" s="54"/>
      <c r="S181" s="54"/>
      <c r="T181" s="54"/>
      <c r="U181" s="54"/>
      <c r="V181" s="54"/>
      <c r="W181" s="54"/>
      <c r="X181" s="54"/>
    </row>
    <row r="182" spans="1:24" ht="12.75" customHeight="1" x14ac:dyDescent="0.25">
      <c r="A182" s="54"/>
      <c r="B182" s="54"/>
      <c r="C182" s="54"/>
      <c r="D182" s="54"/>
      <c r="E182" s="54"/>
      <c r="F182" s="54"/>
      <c r="G182" s="54"/>
      <c r="H182" s="54"/>
      <c r="I182" s="54"/>
      <c r="J182" s="54"/>
      <c r="K182" s="156"/>
      <c r="L182" s="54"/>
      <c r="N182" s="54"/>
      <c r="O182" s="54"/>
      <c r="P182" s="54"/>
      <c r="Q182" s="54"/>
      <c r="R182" s="54"/>
      <c r="S182" s="54"/>
      <c r="T182" s="54"/>
      <c r="U182" s="54"/>
      <c r="V182" s="54"/>
      <c r="W182" s="54"/>
      <c r="X182" s="54"/>
    </row>
    <row r="183" spans="1:24" ht="12.75" customHeight="1" x14ac:dyDescent="0.25">
      <c r="A183" s="54"/>
      <c r="B183" s="54"/>
      <c r="C183" s="54"/>
      <c r="D183" s="54"/>
      <c r="E183" s="54"/>
      <c r="F183" s="54"/>
      <c r="G183" s="54"/>
      <c r="H183" s="54"/>
      <c r="I183" s="54"/>
      <c r="J183" s="54"/>
      <c r="K183" s="156"/>
      <c r="L183" s="54"/>
      <c r="N183" s="54"/>
      <c r="O183" s="54"/>
      <c r="P183" s="54"/>
      <c r="Q183" s="54"/>
      <c r="R183" s="54"/>
      <c r="S183" s="54"/>
      <c r="T183" s="54"/>
      <c r="U183" s="54"/>
      <c r="V183" s="54"/>
      <c r="W183" s="54"/>
      <c r="X183" s="54"/>
    </row>
    <row r="184" spans="1:24" ht="12.75" customHeight="1" x14ac:dyDescent="0.25">
      <c r="A184" s="54"/>
      <c r="B184" s="54"/>
      <c r="C184" s="54"/>
      <c r="D184" s="54"/>
      <c r="E184" s="54"/>
      <c r="F184" s="54"/>
      <c r="G184" s="54"/>
      <c r="H184" s="54"/>
      <c r="I184" s="54"/>
      <c r="J184" s="54"/>
      <c r="K184" s="156"/>
      <c r="L184" s="54"/>
      <c r="N184" s="54"/>
      <c r="O184" s="54"/>
      <c r="P184" s="54"/>
      <c r="Q184" s="54"/>
      <c r="R184" s="54"/>
      <c r="S184" s="54"/>
      <c r="T184" s="54"/>
      <c r="U184" s="54"/>
      <c r="V184" s="54"/>
      <c r="W184" s="54"/>
      <c r="X184" s="54"/>
    </row>
    <row r="185" spans="1:24" ht="12.75" customHeight="1" x14ac:dyDescent="0.25">
      <c r="A185" s="54"/>
      <c r="B185" s="54"/>
      <c r="C185" s="54"/>
      <c r="D185" s="54"/>
      <c r="E185" s="54"/>
      <c r="F185" s="54"/>
      <c r="G185" s="54"/>
      <c r="H185" s="54"/>
      <c r="I185" s="54"/>
      <c r="J185" s="54"/>
      <c r="K185" s="156"/>
      <c r="L185" s="54"/>
      <c r="N185" s="54"/>
      <c r="O185" s="54"/>
      <c r="P185" s="54"/>
      <c r="Q185" s="54"/>
      <c r="R185" s="54"/>
      <c r="S185" s="54"/>
      <c r="T185" s="54"/>
      <c r="U185" s="54"/>
      <c r="V185" s="54"/>
      <c r="W185" s="54"/>
      <c r="X185" s="54"/>
    </row>
    <row r="186" spans="1:24" ht="12.75" customHeight="1" x14ac:dyDescent="0.25">
      <c r="A186" s="54"/>
      <c r="B186" s="54"/>
      <c r="C186" s="54"/>
      <c r="D186" s="54"/>
      <c r="E186" s="54"/>
      <c r="F186" s="54"/>
      <c r="G186" s="54"/>
      <c r="H186" s="54"/>
      <c r="I186" s="54"/>
      <c r="J186" s="54"/>
      <c r="K186" s="156"/>
      <c r="L186" s="54"/>
      <c r="N186" s="54"/>
      <c r="O186" s="54"/>
      <c r="P186" s="54"/>
      <c r="Q186" s="54"/>
      <c r="R186" s="54"/>
      <c r="S186" s="54"/>
      <c r="T186" s="54"/>
      <c r="U186" s="54"/>
      <c r="V186" s="54"/>
      <c r="W186" s="54"/>
      <c r="X186" s="54"/>
    </row>
    <row r="187" spans="1:24" ht="12.75" customHeight="1" x14ac:dyDescent="0.25">
      <c r="A187" s="54"/>
      <c r="B187" s="54"/>
      <c r="C187" s="54"/>
      <c r="D187" s="54"/>
      <c r="E187" s="54"/>
      <c r="F187" s="54"/>
      <c r="G187" s="54"/>
      <c r="H187" s="54"/>
      <c r="I187" s="54"/>
      <c r="J187" s="54"/>
      <c r="K187" s="156"/>
      <c r="L187" s="54"/>
      <c r="N187" s="54"/>
      <c r="O187" s="54"/>
      <c r="P187" s="54"/>
      <c r="Q187" s="54"/>
      <c r="R187" s="54"/>
      <c r="S187" s="54"/>
      <c r="T187" s="54"/>
      <c r="U187" s="54"/>
      <c r="V187" s="54"/>
      <c r="W187" s="54"/>
      <c r="X187" s="54"/>
    </row>
    <row r="188" spans="1:24" ht="12.75" customHeight="1" x14ac:dyDescent="0.25">
      <c r="A188" s="54"/>
      <c r="B188" s="54"/>
      <c r="C188" s="54"/>
      <c r="D188" s="54"/>
      <c r="E188" s="54"/>
      <c r="F188" s="54"/>
      <c r="G188" s="54"/>
      <c r="H188" s="54"/>
      <c r="I188" s="54"/>
      <c r="J188" s="54"/>
      <c r="K188" s="156"/>
      <c r="L188" s="54"/>
      <c r="N188" s="54"/>
      <c r="O188" s="54"/>
      <c r="P188" s="54"/>
      <c r="Q188" s="54"/>
      <c r="R188" s="54"/>
      <c r="S188" s="54"/>
      <c r="T188" s="54"/>
      <c r="U188" s="54"/>
      <c r="V188" s="54"/>
      <c r="W188" s="54"/>
      <c r="X188" s="54"/>
    </row>
    <row r="189" spans="1:24" ht="12.75" customHeight="1" x14ac:dyDescent="0.25">
      <c r="A189" s="54"/>
      <c r="B189" s="54"/>
      <c r="C189" s="54"/>
      <c r="D189" s="54"/>
      <c r="E189" s="54"/>
      <c r="F189" s="54"/>
      <c r="G189" s="54"/>
      <c r="H189" s="54"/>
      <c r="I189" s="54"/>
      <c r="J189" s="54"/>
      <c r="K189" s="156"/>
      <c r="L189" s="54"/>
      <c r="N189" s="54"/>
      <c r="O189" s="54"/>
      <c r="P189" s="54"/>
      <c r="Q189" s="54"/>
      <c r="R189" s="54"/>
      <c r="S189" s="54"/>
      <c r="T189" s="54"/>
      <c r="U189" s="54"/>
      <c r="V189" s="54"/>
      <c r="W189" s="54"/>
      <c r="X189" s="54"/>
    </row>
    <row r="190" spans="1:24" ht="12.75" customHeight="1" x14ac:dyDescent="0.25">
      <c r="A190" s="54"/>
      <c r="B190" s="54"/>
      <c r="C190" s="54"/>
      <c r="D190" s="54"/>
      <c r="E190" s="54"/>
      <c r="F190" s="54"/>
      <c r="G190" s="54"/>
      <c r="H190" s="54"/>
      <c r="I190" s="54"/>
      <c r="J190" s="54"/>
      <c r="K190" s="156"/>
      <c r="L190" s="54"/>
      <c r="N190" s="54"/>
      <c r="O190" s="54"/>
      <c r="P190" s="54"/>
      <c r="Q190" s="54"/>
      <c r="R190" s="54"/>
      <c r="S190" s="54"/>
      <c r="T190" s="54"/>
      <c r="U190" s="54"/>
      <c r="V190" s="54"/>
      <c r="W190" s="54"/>
      <c r="X190" s="54"/>
    </row>
    <row r="191" spans="1:24" ht="12.75" customHeight="1" x14ac:dyDescent="0.25">
      <c r="A191" s="54"/>
      <c r="B191" s="54"/>
      <c r="C191" s="54"/>
      <c r="D191" s="54"/>
      <c r="E191" s="54"/>
      <c r="F191" s="54"/>
      <c r="G191" s="54"/>
      <c r="H191" s="54"/>
      <c r="I191" s="54"/>
      <c r="J191" s="54"/>
      <c r="K191" s="156"/>
      <c r="L191" s="54"/>
      <c r="N191" s="54"/>
      <c r="O191" s="54"/>
      <c r="P191" s="54"/>
      <c r="Q191" s="54"/>
      <c r="R191" s="54"/>
      <c r="S191" s="54"/>
      <c r="T191" s="54"/>
      <c r="U191" s="54"/>
      <c r="V191" s="54"/>
      <c r="W191" s="54"/>
      <c r="X191" s="54"/>
    </row>
    <row r="192" spans="1:24" ht="12.75" customHeight="1" x14ac:dyDescent="0.25">
      <c r="A192" s="54"/>
      <c r="B192" s="54"/>
      <c r="C192" s="54"/>
      <c r="D192" s="54"/>
      <c r="E192" s="54"/>
      <c r="F192" s="54"/>
      <c r="G192" s="54"/>
      <c r="H192" s="54"/>
      <c r="I192" s="54"/>
      <c r="J192" s="54"/>
      <c r="K192" s="156"/>
      <c r="L192" s="54"/>
      <c r="N192" s="54"/>
      <c r="O192" s="54"/>
      <c r="P192" s="54"/>
      <c r="Q192" s="54"/>
      <c r="R192" s="54"/>
      <c r="S192" s="54"/>
      <c r="T192" s="54"/>
      <c r="U192" s="54"/>
      <c r="V192" s="54"/>
      <c r="W192" s="54"/>
      <c r="X192" s="54"/>
    </row>
    <row r="193" spans="1:24" ht="12.75" customHeight="1" x14ac:dyDescent="0.25">
      <c r="A193" s="54"/>
      <c r="B193" s="54"/>
      <c r="C193" s="54"/>
      <c r="D193" s="54"/>
      <c r="E193" s="54"/>
      <c r="F193" s="54"/>
      <c r="G193" s="54"/>
      <c r="H193" s="54"/>
      <c r="I193" s="54"/>
      <c r="J193" s="54"/>
      <c r="K193" s="156"/>
      <c r="L193" s="54"/>
      <c r="N193" s="54"/>
      <c r="O193" s="54"/>
      <c r="P193" s="54"/>
      <c r="Q193" s="54"/>
      <c r="R193" s="54"/>
      <c r="S193" s="54"/>
      <c r="T193" s="54"/>
      <c r="U193" s="54"/>
      <c r="V193" s="54"/>
      <c r="W193" s="54"/>
      <c r="X193" s="54"/>
    </row>
    <row r="194" spans="1:24" ht="12.75" customHeight="1" x14ac:dyDescent="0.25">
      <c r="A194" s="54"/>
      <c r="B194" s="54"/>
      <c r="C194" s="54"/>
      <c r="D194" s="54"/>
      <c r="E194" s="54"/>
      <c r="F194" s="54"/>
      <c r="G194" s="54"/>
      <c r="H194" s="54"/>
      <c r="I194" s="54"/>
      <c r="J194" s="54"/>
      <c r="K194" s="156"/>
      <c r="L194" s="54"/>
      <c r="N194" s="54"/>
      <c r="O194" s="54"/>
      <c r="P194" s="54"/>
      <c r="Q194" s="54"/>
      <c r="R194" s="54"/>
      <c r="S194" s="54"/>
      <c r="T194" s="54"/>
      <c r="U194" s="54"/>
      <c r="V194" s="54"/>
      <c r="W194" s="54"/>
      <c r="X194" s="54"/>
    </row>
    <row r="195" spans="1:24" ht="12.75" customHeight="1" x14ac:dyDescent="0.25">
      <c r="A195" s="54"/>
      <c r="B195" s="54"/>
      <c r="C195" s="54"/>
      <c r="D195" s="54"/>
      <c r="E195" s="54"/>
      <c r="F195" s="54"/>
      <c r="G195" s="54"/>
      <c r="H195" s="54"/>
      <c r="I195" s="54"/>
      <c r="J195" s="54"/>
      <c r="K195" s="156"/>
      <c r="L195" s="54"/>
      <c r="N195" s="54"/>
      <c r="O195" s="54"/>
      <c r="P195" s="54"/>
      <c r="Q195" s="54"/>
      <c r="R195" s="54"/>
      <c r="S195" s="54"/>
      <c r="T195" s="54"/>
      <c r="U195" s="54"/>
      <c r="V195" s="54"/>
      <c r="W195" s="54"/>
      <c r="X195" s="54"/>
    </row>
    <row r="196" spans="1:24" ht="12.75" customHeight="1" x14ac:dyDescent="0.25">
      <c r="A196" s="54"/>
      <c r="B196" s="54"/>
      <c r="C196" s="54"/>
      <c r="D196" s="54"/>
      <c r="E196" s="54"/>
      <c r="F196" s="54"/>
      <c r="G196" s="54"/>
      <c r="H196" s="54"/>
      <c r="I196" s="54"/>
      <c r="J196" s="54"/>
      <c r="K196" s="156"/>
      <c r="L196" s="54"/>
      <c r="N196" s="54"/>
      <c r="O196" s="54"/>
      <c r="P196" s="54"/>
      <c r="Q196" s="54"/>
      <c r="R196" s="54"/>
      <c r="S196" s="54"/>
      <c r="T196" s="54"/>
      <c r="U196" s="54"/>
      <c r="V196" s="54"/>
      <c r="W196" s="54"/>
      <c r="X196" s="54"/>
    </row>
    <row r="197" spans="1:24" ht="12.75" customHeight="1" x14ac:dyDescent="0.25">
      <c r="A197" s="54"/>
      <c r="B197" s="54"/>
      <c r="C197" s="54"/>
      <c r="D197" s="54"/>
      <c r="E197" s="54"/>
      <c r="F197" s="54"/>
      <c r="G197" s="54"/>
      <c r="H197" s="54"/>
      <c r="I197" s="54"/>
      <c r="J197" s="54"/>
      <c r="K197" s="156"/>
      <c r="L197" s="54"/>
      <c r="N197" s="54"/>
      <c r="O197" s="54"/>
      <c r="P197" s="54"/>
      <c r="Q197" s="54"/>
      <c r="R197" s="54"/>
      <c r="S197" s="54"/>
      <c r="T197" s="54"/>
      <c r="U197" s="54"/>
      <c r="V197" s="54"/>
      <c r="W197" s="54"/>
      <c r="X197" s="54"/>
    </row>
    <row r="198" spans="1:24" ht="12.75" customHeight="1" x14ac:dyDescent="0.25">
      <c r="A198" s="54"/>
      <c r="B198" s="54"/>
      <c r="C198" s="54"/>
      <c r="D198" s="54"/>
      <c r="E198" s="54"/>
      <c r="F198" s="54"/>
      <c r="G198" s="54"/>
      <c r="H198" s="54"/>
      <c r="I198" s="54"/>
      <c r="J198" s="54"/>
      <c r="K198" s="156"/>
      <c r="L198" s="54"/>
      <c r="N198" s="54"/>
      <c r="O198" s="54"/>
      <c r="P198" s="54"/>
      <c r="Q198" s="54"/>
      <c r="R198" s="54"/>
      <c r="S198" s="54"/>
      <c r="T198" s="54"/>
      <c r="U198" s="54"/>
      <c r="V198" s="54"/>
      <c r="W198" s="54"/>
      <c r="X198" s="54"/>
    </row>
    <row r="199" spans="1:24" ht="12.75" customHeight="1" x14ac:dyDescent="0.25">
      <c r="A199" s="54"/>
      <c r="B199" s="54"/>
      <c r="C199" s="54"/>
      <c r="D199" s="54"/>
      <c r="E199" s="54"/>
      <c r="F199" s="54"/>
      <c r="G199" s="54"/>
      <c r="H199" s="54"/>
      <c r="I199" s="54"/>
      <c r="J199" s="54"/>
      <c r="K199" s="156"/>
      <c r="L199" s="54"/>
      <c r="N199" s="54"/>
      <c r="O199" s="54"/>
      <c r="P199" s="54"/>
      <c r="Q199" s="54"/>
      <c r="R199" s="54"/>
      <c r="S199" s="54"/>
      <c r="T199" s="54"/>
      <c r="U199" s="54"/>
      <c r="V199" s="54"/>
      <c r="W199" s="54"/>
      <c r="X199" s="54"/>
    </row>
    <row r="200" spans="1:24" ht="12.75" customHeight="1" x14ac:dyDescent="0.25">
      <c r="A200" s="54"/>
      <c r="B200" s="54"/>
      <c r="C200" s="54"/>
      <c r="D200" s="54"/>
      <c r="E200" s="54"/>
      <c r="F200" s="54"/>
      <c r="G200" s="54"/>
      <c r="H200" s="54"/>
      <c r="I200" s="54"/>
      <c r="J200" s="54"/>
      <c r="K200" s="156"/>
      <c r="L200" s="54"/>
      <c r="N200" s="54"/>
      <c r="O200" s="54"/>
      <c r="P200" s="54"/>
      <c r="Q200" s="54"/>
      <c r="R200" s="54"/>
      <c r="S200" s="54"/>
      <c r="T200" s="54"/>
      <c r="U200" s="54"/>
      <c r="V200" s="54"/>
      <c r="W200" s="54"/>
      <c r="X200" s="54"/>
    </row>
    <row r="201" spans="1:24" ht="12.75" customHeight="1" x14ac:dyDescent="0.25">
      <c r="A201" s="54"/>
      <c r="B201" s="54"/>
      <c r="C201" s="54"/>
      <c r="D201" s="54"/>
      <c r="E201" s="54"/>
      <c r="F201" s="54"/>
      <c r="G201" s="54"/>
      <c r="H201" s="54"/>
      <c r="I201" s="54"/>
      <c r="J201" s="54"/>
      <c r="K201" s="156"/>
      <c r="L201" s="54"/>
      <c r="N201" s="54"/>
      <c r="O201" s="54"/>
      <c r="P201" s="54"/>
      <c r="Q201" s="54"/>
      <c r="R201" s="54"/>
      <c r="S201" s="54"/>
      <c r="T201" s="54"/>
      <c r="U201" s="54"/>
      <c r="V201" s="54"/>
      <c r="W201" s="54"/>
      <c r="X201" s="54"/>
    </row>
    <row r="202" spans="1:24" ht="12.75" customHeight="1" x14ac:dyDescent="0.25">
      <c r="A202" s="54"/>
      <c r="B202" s="54"/>
      <c r="C202" s="54"/>
      <c r="D202" s="54"/>
      <c r="E202" s="54"/>
      <c r="F202" s="54"/>
      <c r="G202" s="54"/>
      <c r="H202" s="54"/>
      <c r="I202" s="54"/>
      <c r="J202" s="54"/>
      <c r="K202" s="156"/>
      <c r="L202" s="54"/>
      <c r="N202" s="54"/>
      <c r="O202" s="54"/>
      <c r="P202" s="54"/>
      <c r="Q202" s="54"/>
      <c r="R202" s="54"/>
      <c r="S202" s="54"/>
      <c r="T202" s="54"/>
      <c r="U202" s="54"/>
      <c r="V202" s="54"/>
      <c r="W202" s="54"/>
      <c r="X202" s="54"/>
    </row>
    <row r="203" spans="1:24" ht="12.75" customHeight="1" x14ac:dyDescent="0.25">
      <c r="A203" s="54"/>
      <c r="B203" s="54"/>
      <c r="C203" s="54"/>
      <c r="D203" s="54"/>
      <c r="E203" s="54"/>
      <c r="F203" s="54"/>
      <c r="G203" s="54"/>
      <c r="H203" s="54"/>
      <c r="I203" s="54"/>
      <c r="J203" s="54"/>
      <c r="K203" s="156"/>
      <c r="L203" s="54"/>
      <c r="N203" s="54"/>
      <c r="O203" s="54"/>
      <c r="P203" s="54"/>
      <c r="Q203" s="54"/>
      <c r="R203" s="54"/>
      <c r="S203" s="54"/>
      <c r="T203" s="54"/>
      <c r="U203" s="54"/>
      <c r="V203" s="54"/>
      <c r="W203" s="54"/>
      <c r="X203" s="54"/>
    </row>
    <row r="204" spans="1:24" ht="12.75" customHeight="1" x14ac:dyDescent="0.25">
      <c r="A204" s="54"/>
      <c r="B204" s="54"/>
      <c r="C204" s="54"/>
      <c r="D204" s="54"/>
      <c r="E204" s="54"/>
      <c r="F204" s="54"/>
      <c r="G204" s="54"/>
      <c r="H204" s="54"/>
      <c r="I204" s="54"/>
      <c r="J204" s="54"/>
      <c r="K204" s="156"/>
      <c r="L204" s="54"/>
      <c r="N204" s="54"/>
      <c r="O204" s="54"/>
      <c r="P204" s="54"/>
      <c r="Q204" s="54"/>
      <c r="R204" s="54"/>
      <c r="S204" s="54"/>
      <c r="T204" s="54"/>
      <c r="U204" s="54"/>
      <c r="V204" s="54"/>
      <c r="W204" s="54"/>
      <c r="X204" s="54"/>
    </row>
    <row r="205" spans="1:24" ht="12.75" customHeight="1" x14ac:dyDescent="0.25">
      <c r="A205" s="54"/>
      <c r="B205" s="54"/>
      <c r="C205" s="54"/>
      <c r="D205" s="54"/>
      <c r="E205" s="54"/>
      <c r="F205" s="54"/>
      <c r="G205" s="54"/>
      <c r="H205" s="54"/>
      <c r="I205" s="54"/>
      <c r="J205" s="54"/>
      <c r="K205" s="156"/>
      <c r="L205" s="54"/>
      <c r="N205" s="54"/>
      <c r="O205" s="54"/>
      <c r="P205" s="54"/>
      <c r="Q205" s="54"/>
      <c r="R205" s="54"/>
      <c r="S205" s="54"/>
      <c r="T205" s="54"/>
      <c r="U205" s="54"/>
      <c r="V205" s="54"/>
      <c r="W205" s="54"/>
      <c r="X205" s="54"/>
    </row>
    <row r="206" spans="1:24" ht="12.75" customHeight="1" x14ac:dyDescent="0.25">
      <c r="A206" s="54"/>
      <c r="B206" s="54"/>
      <c r="C206" s="54"/>
      <c r="D206" s="54"/>
      <c r="E206" s="54"/>
      <c r="F206" s="54"/>
      <c r="G206" s="54"/>
      <c r="H206" s="54"/>
      <c r="I206" s="54"/>
      <c r="J206" s="54"/>
      <c r="K206" s="156"/>
      <c r="L206" s="54"/>
      <c r="N206" s="54"/>
      <c r="O206" s="54"/>
      <c r="P206" s="54"/>
      <c r="Q206" s="54"/>
      <c r="R206" s="54"/>
      <c r="S206" s="54"/>
      <c r="T206" s="54"/>
      <c r="U206" s="54"/>
      <c r="V206" s="54"/>
      <c r="W206" s="54"/>
      <c r="X206" s="54"/>
    </row>
    <row r="207" spans="1:24" ht="12.75" customHeight="1" x14ac:dyDescent="0.25">
      <c r="A207" s="54"/>
      <c r="B207" s="54"/>
      <c r="C207" s="54"/>
      <c r="D207" s="54"/>
      <c r="E207" s="54"/>
      <c r="F207" s="54"/>
      <c r="G207" s="54"/>
      <c r="H207" s="54"/>
      <c r="I207" s="54"/>
      <c r="J207" s="54"/>
      <c r="K207" s="156"/>
      <c r="L207" s="54"/>
      <c r="N207" s="54"/>
      <c r="O207" s="54"/>
      <c r="P207" s="54"/>
      <c r="Q207" s="54"/>
      <c r="R207" s="54"/>
      <c r="S207" s="54"/>
      <c r="T207" s="54"/>
      <c r="U207" s="54"/>
      <c r="V207" s="54"/>
      <c r="W207" s="54"/>
      <c r="X207" s="54"/>
    </row>
    <row r="208" spans="1:24" ht="12.75" customHeight="1" x14ac:dyDescent="0.25">
      <c r="A208" s="54"/>
      <c r="B208" s="54"/>
      <c r="C208" s="54"/>
      <c r="D208" s="54"/>
      <c r="E208" s="54"/>
      <c r="F208" s="54"/>
      <c r="G208" s="54"/>
      <c r="H208" s="54"/>
      <c r="I208" s="54"/>
      <c r="J208" s="54"/>
      <c r="K208" s="156"/>
      <c r="L208" s="54"/>
      <c r="N208" s="54"/>
      <c r="O208" s="54"/>
      <c r="P208" s="54"/>
      <c r="Q208" s="54"/>
      <c r="R208" s="54"/>
      <c r="S208" s="54"/>
      <c r="T208" s="54"/>
      <c r="U208" s="54"/>
      <c r="V208" s="54"/>
      <c r="W208" s="54"/>
      <c r="X208" s="54"/>
    </row>
    <row r="209" spans="1:24" ht="12.75" customHeight="1" x14ac:dyDescent="0.25">
      <c r="A209" s="54"/>
      <c r="B209" s="54"/>
      <c r="C209" s="54"/>
      <c r="D209" s="54"/>
      <c r="E209" s="54"/>
      <c r="F209" s="54"/>
      <c r="G209" s="54"/>
      <c r="H209" s="54"/>
      <c r="I209" s="54"/>
      <c r="J209" s="54"/>
      <c r="K209" s="156"/>
      <c r="L209" s="54"/>
      <c r="N209" s="54"/>
      <c r="O209" s="54"/>
      <c r="P209" s="54"/>
      <c r="Q209" s="54"/>
      <c r="R209" s="54"/>
      <c r="S209" s="54"/>
      <c r="T209" s="54"/>
      <c r="U209" s="54"/>
      <c r="V209" s="54"/>
      <c r="W209" s="54"/>
      <c r="X209" s="54"/>
    </row>
    <row r="210" spans="1:24" ht="12.75" customHeight="1" x14ac:dyDescent="0.25">
      <c r="A210" s="54"/>
      <c r="B210" s="54"/>
      <c r="C210" s="54"/>
      <c r="D210" s="54"/>
      <c r="E210" s="54"/>
      <c r="F210" s="54"/>
      <c r="G210" s="54"/>
      <c r="H210" s="54"/>
      <c r="I210" s="54"/>
      <c r="J210" s="54"/>
      <c r="K210" s="156"/>
      <c r="L210" s="54"/>
      <c r="N210" s="54"/>
      <c r="O210" s="54"/>
      <c r="P210" s="54"/>
      <c r="Q210" s="54"/>
      <c r="R210" s="54"/>
      <c r="S210" s="54"/>
      <c r="T210" s="54"/>
      <c r="U210" s="54"/>
      <c r="V210" s="54"/>
      <c r="W210" s="54"/>
      <c r="X210" s="54"/>
    </row>
    <row r="211" spans="1:24" ht="12.75" customHeight="1" x14ac:dyDescent="0.25">
      <c r="A211" s="54"/>
      <c r="B211" s="54"/>
      <c r="C211" s="54"/>
      <c r="D211" s="54"/>
      <c r="E211" s="54"/>
      <c r="F211" s="54"/>
      <c r="G211" s="54"/>
      <c r="H211" s="54"/>
      <c r="I211" s="54"/>
      <c r="J211" s="54"/>
      <c r="K211" s="156"/>
      <c r="L211" s="54"/>
      <c r="N211" s="54"/>
      <c r="O211" s="54"/>
      <c r="P211" s="54"/>
      <c r="Q211" s="54"/>
      <c r="R211" s="54"/>
      <c r="S211" s="54"/>
      <c r="T211" s="54"/>
      <c r="U211" s="54"/>
      <c r="V211" s="54"/>
      <c r="W211" s="54"/>
      <c r="X211" s="54"/>
    </row>
    <row r="212" spans="1:24" ht="12.75" customHeight="1" x14ac:dyDescent="0.25">
      <c r="A212" s="54"/>
      <c r="B212" s="54"/>
      <c r="C212" s="54"/>
      <c r="D212" s="54"/>
      <c r="E212" s="54"/>
      <c r="F212" s="54"/>
      <c r="G212" s="54"/>
      <c r="H212" s="54"/>
      <c r="I212" s="54"/>
      <c r="J212" s="54"/>
      <c r="K212" s="156"/>
      <c r="L212" s="54"/>
      <c r="N212" s="54"/>
      <c r="O212" s="54"/>
      <c r="P212" s="54"/>
      <c r="Q212" s="54"/>
      <c r="R212" s="54"/>
      <c r="S212" s="54"/>
      <c r="T212" s="54"/>
      <c r="U212" s="54"/>
      <c r="V212" s="54"/>
      <c r="W212" s="54"/>
      <c r="X212" s="54"/>
    </row>
    <row r="213" spans="1:24" ht="12.75" customHeight="1" x14ac:dyDescent="0.25">
      <c r="A213" s="54"/>
      <c r="B213" s="54"/>
      <c r="C213" s="54"/>
      <c r="D213" s="54"/>
      <c r="E213" s="54"/>
      <c r="F213" s="54"/>
      <c r="G213" s="54"/>
      <c r="H213" s="54"/>
      <c r="I213" s="54"/>
      <c r="J213" s="54"/>
      <c r="K213" s="156"/>
      <c r="L213" s="54"/>
      <c r="N213" s="54"/>
      <c r="O213" s="54"/>
      <c r="P213" s="54"/>
      <c r="Q213" s="54"/>
      <c r="R213" s="54"/>
      <c r="S213" s="54"/>
      <c r="T213" s="54"/>
      <c r="U213" s="54"/>
      <c r="V213" s="54"/>
      <c r="W213" s="54"/>
      <c r="X213" s="54"/>
    </row>
    <row r="214" spans="1:24" ht="12.75" customHeight="1" x14ac:dyDescent="0.25">
      <c r="A214" s="54"/>
      <c r="B214" s="54"/>
      <c r="C214" s="54"/>
      <c r="D214" s="54"/>
      <c r="E214" s="54"/>
      <c r="F214" s="54"/>
      <c r="G214" s="54"/>
      <c r="H214" s="54"/>
      <c r="I214" s="54"/>
      <c r="J214" s="54"/>
      <c r="K214" s="156"/>
      <c r="L214" s="54"/>
      <c r="N214" s="54"/>
      <c r="O214" s="54"/>
      <c r="P214" s="54"/>
      <c r="Q214" s="54"/>
      <c r="R214" s="54"/>
      <c r="S214" s="54"/>
      <c r="T214" s="54"/>
      <c r="U214" s="54"/>
      <c r="V214" s="54"/>
      <c r="W214" s="54"/>
      <c r="X214" s="54"/>
    </row>
    <row r="215" spans="1:24" ht="12.75" customHeight="1" x14ac:dyDescent="0.25">
      <c r="A215" s="54"/>
      <c r="B215" s="54"/>
      <c r="C215" s="54"/>
      <c r="D215" s="54"/>
      <c r="E215" s="54"/>
      <c r="F215" s="54"/>
      <c r="G215" s="54"/>
      <c r="H215" s="54"/>
      <c r="I215" s="54"/>
      <c r="J215" s="54"/>
      <c r="K215" s="156"/>
      <c r="L215" s="54"/>
      <c r="N215" s="54"/>
      <c r="O215" s="54"/>
      <c r="P215" s="54"/>
      <c r="Q215" s="54"/>
      <c r="R215" s="54"/>
      <c r="S215" s="54"/>
      <c r="T215" s="54"/>
      <c r="U215" s="54"/>
      <c r="V215" s="54"/>
      <c r="W215" s="54"/>
      <c r="X215" s="54"/>
    </row>
    <row r="216" spans="1:24" ht="12.75" customHeight="1" x14ac:dyDescent="0.25">
      <c r="A216" s="54"/>
      <c r="B216" s="54"/>
      <c r="C216" s="54"/>
      <c r="D216" s="54"/>
      <c r="E216" s="54"/>
      <c r="F216" s="54"/>
      <c r="G216" s="54"/>
      <c r="H216" s="54"/>
      <c r="I216" s="54"/>
      <c r="J216" s="54"/>
      <c r="K216" s="156"/>
      <c r="L216" s="54"/>
      <c r="N216" s="54"/>
      <c r="O216" s="54"/>
      <c r="P216" s="54"/>
      <c r="Q216" s="54"/>
      <c r="R216" s="54"/>
      <c r="S216" s="54"/>
      <c r="T216" s="54"/>
      <c r="U216" s="54"/>
      <c r="V216" s="54"/>
      <c r="W216" s="54"/>
      <c r="X216" s="54"/>
    </row>
    <row r="217" spans="1:24" ht="12.75" customHeight="1" x14ac:dyDescent="0.25">
      <c r="A217" s="54"/>
      <c r="B217" s="54"/>
      <c r="C217" s="54"/>
      <c r="D217" s="54"/>
      <c r="E217" s="54"/>
      <c r="F217" s="54"/>
      <c r="G217" s="54"/>
      <c r="H217" s="54"/>
      <c r="I217" s="54"/>
      <c r="J217" s="54"/>
      <c r="K217" s="156"/>
      <c r="L217" s="54"/>
      <c r="N217" s="54"/>
      <c r="O217" s="54"/>
      <c r="P217" s="54"/>
      <c r="Q217" s="54"/>
      <c r="R217" s="54"/>
      <c r="S217" s="54"/>
      <c r="T217" s="54"/>
      <c r="U217" s="54"/>
      <c r="V217" s="54"/>
      <c r="W217" s="54"/>
      <c r="X217" s="54"/>
    </row>
    <row r="218" spans="1:24" ht="12.75" customHeight="1" x14ac:dyDescent="0.25">
      <c r="A218" s="54"/>
      <c r="B218" s="54"/>
      <c r="C218" s="54"/>
      <c r="D218" s="54"/>
      <c r="E218" s="54"/>
      <c r="F218" s="54"/>
      <c r="G218" s="54"/>
      <c r="H218" s="54"/>
      <c r="I218" s="54"/>
      <c r="J218" s="54"/>
      <c r="K218" s="156"/>
      <c r="L218" s="54"/>
      <c r="N218" s="54"/>
      <c r="O218" s="54"/>
      <c r="P218" s="54"/>
      <c r="Q218" s="54"/>
      <c r="R218" s="54"/>
      <c r="S218" s="54"/>
      <c r="T218" s="54"/>
      <c r="U218" s="54"/>
      <c r="V218" s="54"/>
      <c r="W218" s="54"/>
      <c r="X218" s="54"/>
    </row>
    <row r="219" spans="1:24" ht="12.75" customHeight="1" x14ac:dyDescent="0.25">
      <c r="A219" s="54"/>
      <c r="B219" s="54"/>
      <c r="C219" s="54"/>
      <c r="D219" s="54"/>
      <c r="E219" s="54"/>
      <c r="F219" s="54"/>
      <c r="G219" s="54"/>
      <c r="H219" s="54"/>
      <c r="I219" s="54"/>
      <c r="J219" s="54"/>
      <c r="K219" s="156"/>
      <c r="L219" s="54"/>
      <c r="N219" s="54"/>
      <c r="O219" s="54"/>
      <c r="P219" s="54"/>
      <c r="Q219" s="54"/>
      <c r="R219" s="54"/>
      <c r="S219" s="54"/>
      <c r="T219" s="54"/>
      <c r="U219" s="54"/>
      <c r="V219" s="54"/>
      <c r="W219" s="54"/>
      <c r="X219" s="54"/>
    </row>
    <row r="220" spans="1:24" ht="12.75" customHeight="1" x14ac:dyDescent="0.25">
      <c r="A220" s="54"/>
      <c r="B220" s="54"/>
      <c r="C220" s="54"/>
      <c r="D220" s="54"/>
      <c r="E220" s="54"/>
      <c r="F220" s="54"/>
      <c r="G220" s="54"/>
      <c r="H220" s="54"/>
      <c r="I220" s="54"/>
      <c r="J220" s="54"/>
      <c r="K220" s="156"/>
      <c r="L220" s="54"/>
      <c r="N220" s="54"/>
      <c r="O220" s="54"/>
      <c r="P220" s="54"/>
      <c r="Q220" s="54"/>
      <c r="R220" s="54"/>
      <c r="S220" s="54"/>
      <c r="T220" s="54"/>
      <c r="U220" s="54"/>
      <c r="V220" s="54"/>
      <c r="W220" s="54"/>
      <c r="X220" s="54"/>
    </row>
    <row r="221" spans="1:24" ht="12.75" customHeight="1" x14ac:dyDescent="0.25">
      <c r="A221" s="54"/>
      <c r="B221" s="54"/>
      <c r="C221" s="54"/>
      <c r="D221" s="54"/>
      <c r="E221" s="54"/>
      <c r="F221" s="54"/>
      <c r="G221" s="54"/>
      <c r="H221" s="54"/>
      <c r="I221" s="54"/>
      <c r="J221" s="54"/>
      <c r="K221" s="156"/>
      <c r="L221" s="54"/>
      <c r="N221" s="54"/>
      <c r="O221" s="54"/>
      <c r="P221" s="54"/>
      <c r="Q221" s="54"/>
      <c r="R221" s="54"/>
      <c r="S221" s="54"/>
      <c r="T221" s="54"/>
      <c r="U221" s="54"/>
      <c r="V221" s="54"/>
      <c r="W221" s="54"/>
      <c r="X221" s="54"/>
    </row>
    <row r="222" spans="1:24" ht="12.75" customHeight="1" x14ac:dyDescent="0.25">
      <c r="A222" s="54"/>
      <c r="B222" s="54"/>
      <c r="C222" s="54"/>
      <c r="D222" s="54"/>
      <c r="E222" s="54"/>
      <c r="F222" s="54"/>
      <c r="G222" s="54"/>
      <c r="H222" s="54"/>
      <c r="I222" s="54"/>
      <c r="J222" s="54"/>
      <c r="K222" s="156"/>
      <c r="L222" s="54"/>
      <c r="N222" s="54"/>
      <c r="O222" s="54"/>
      <c r="P222" s="54"/>
      <c r="Q222" s="54"/>
      <c r="R222" s="54"/>
      <c r="S222" s="54"/>
      <c r="T222" s="54"/>
      <c r="U222" s="54"/>
      <c r="V222" s="54"/>
      <c r="W222" s="54"/>
      <c r="X222" s="54"/>
    </row>
    <row r="223" spans="1:24" ht="12.75" customHeight="1" x14ac:dyDescent="0.25">
      <c r="A223" s="54"/>
      <c r="B223" s="54"/>
      <c r="C223" s="54"/>
      <c r="D223" s="54"/>
      <c r="E223" s="54"/>
      <c r="F223" s="54"/>
      <c r="G223" s="54"/>
      <c r="H223" s="54"/>
      <c r="I223" s="54"/>
      <c r="J223" s="54"/>
      <c r="K223" s="156"/>
      <c r="L223" s="54"/>
      <c r="N223" s="54"/>
      <c r="O223" s="54"/>
      <c r="P223" s="54"/>
      <c r="Q223" s="54"/>
      <c r="R223" s="54"/>
      <c r="S223" s="54"/>
      <c r="T223" s="54"/>
      <c r="U223" s="54"/>
      <c r="V223" s="54"/>
      <c r="W223" s="54"/>
      <c r="X223" s="54"/>
    </row>
    <row r="224" spans="1:24" ht="12.75" customHeight="1" x14ac:dyDescent="0.25">
      <c r="A224" s="54"/>
      <c r="B224" s="54"/>
      <c r="C224" s="54"/>
      <c r="D224" s="54"/>
      <c r="E224" s="54"/>
      <c r="F224" s="54"/>
      <c r="G224" s="54"/>
      <c r="H224" s="54"/>
      <c r="I224" s="54"/>
      <c r="J224" s="54"/>
      <c r="K224" s="156"/>
      <c r="L224" s="54"/>
      <c r="N224" s="54"/>
      <c r="O224" s="54"/>
      <c r="P224" s="54"/>
      <c r="Q224" s="54"/>
      <c r="R224" s="54"/>
      <c r="S224" s="54"/>
      <c r="T224" s="54"/>
      <c r="U224" s="54"/>
      <c r="V224" s="54"/>
      <c r="W224" s="54"/>
      <c r="X224" s="54"/>
    </row>
    <row r="225" spans="1:24" ht="12.75" customHeight="1" x14ac:dyDescent="0.25">
      <c r="A225" s="54"/>
      <c r="B225" s="54"/>
      <c r="C225" s="54"/>
      <c r="D225" s="54"/>
      <c r="E225" s="54"/>
      <c r="F225" s="54"/>
      <c r="G225" s="54"/>
      <c r="H225" s="54"/>
      <c r="I225" s="54"/>
      <c r="J225" s="54"/>
      <c r="K225" s="156"/>
      <c r="L225" s="54"/>
      <c r="N225" s="54"/>
      <c r="O225" s="54"/>
      <c r="P225" s="54"/>
      <c r="Q225" s="54"/>
      <c r="R225" s="54"/>
      <c r="S225" s="54"/>
      <c r="T225" s="54"/>
      <c r="U225" s="54"/>
      <c r="V225" s="54"/>
      <c r="W225" s="54"/>
      <c r="X225" s="54"/>
    </row>
    <row r="226" spans="1:24" ht="12.75" customHeight="1" x14ac:dyDescent="0.25">
      <c r="A226" s="54"/>
      <c r="B226" s="54"/>
      <c r="C226" s="54"/>
      <c r="D226" s="54"/>
      <c r="E226" s="54"/>
      <c r="F226" s="54"/>
      <c r="G226" s="54"/>
      <c r="H226" s="54"/>
      <c r="I226" s="54"/>
      <c r="J226" s="54"/>
      <c r="K226" s="156"/>
      <c r="L226" s="54"/>
      <c r="N226" s="54"/>
      <c r="O226" s="54"/>
      <c r="P226" s="54"/>
      <c r="Q226" s="54"/>
      <c r="R226" s="54"/>
      <c r="S226" s="54"/>
      <c r="T226" s="54"/>
      <c r="U226" s="54"/>
      <c r="V226" s="54"/>
      <c r="W226" s="54"/>
      <c r="X226" s="54"/>
    </row>
    <row r="227" spans="1:24" ht="12.75" customHeight="1" x14ac:dyDescent="0.25">
      <c r="A227" s="54"/>
      <c r="B227" s="54"/>
      <c r="C227" s="54"/>
      <c r="D227" s="54"/>
      <c r="E227" s="54"/>
      <c r="F227" s="54"/>
      <c r="G227" s="54"/>
      <c r="H227" s="54"/>
      <c r="I227" s="54"/>
      <c r="J227" s="54"/>
      <c r="K227" s="156"/>
      <c r="L227" s="54"/>
      <c r="N227" s="54"/>
      <c r="O227" s="54"/>
      <c r="P227" s="54"/>
      <c r="Q227" s="54"/>
      <c r="R227" s="54"/>
      <c r="S227" s="54"/>
      <c r="T227" s="54"/>
      <c r="U227" s="54"/>
      <c r="V227" s="54"/>
      <c r="W227" s="54"/>
      <c r="X227" s="54"/>
    </row>
    <row r="228" spans="1:24" ht="12.75" customHeight="1" x14ac:dyDescent="0.25">
      <c r="A228" s="54"/>
      <c r="B228" s="54"/>
      <c r="C228" s="54"/>
      <c r="D228" s="54"/>
      <c r="E228" s="54"/>
      <c r="F228" s="54"/>
      <c r="G228" s="54"/>
      <c r="H228" s="54"/>
      <c r="I228" s="54"/>
      <c r="J228" s="54"/>
      <c r="K228" s="156"/>
      <c r="L228" s="54"/>
      <c r="N228" s="54"/>
      <c r="O228" s="54"/>
      <c r="P228" s="54"/>
      <c r="Q228" s="54"/>
      <c r="R228" s="54"/>
      <c r="S228" s="54"/>
      <c r="T228" s="54"/>
      <c r="U228" s="54"/>
      <c r="V228" s="54"/>
      <c r="W228" s="54"/>
      <c r="X228" s="54"/>
    </row>
    <row r="229" spans="1:24" ht="12.75" customHeight="1" x14ac:dyDescent="0.25">
      <c r="A229" s="54"/>
      <c r="B229" s="54"/>
      <c r="C229" s="54"/>
      <c r="D229" s="54"/>
      <c r="E229" s="54"/>
      <c r="F229" s="54"/>
      <c r="G229" s="54"/>
      <c r="H229" s="54"/>
      <c r="I229" s="54"/>
      <c r="J229" s="54"/>
      <c r="K229" s="156"/>
      <c r="L229" s="54"/>
      <c r="N229" s="54"/>
      <c r="O229" s="54"/>
      <c r="P229" s="54"/>
      <c r="Q229" s="54"/>
      <c r="R229" s="54"/>
      <c r="S229" s="54"/>
      <c r="T229" s="54"/>
      <c r="U229" s="54"/>
      <c r="V229" s="54"/>
      <c r="W229" s="54"/>
      <c r="X229" s="54"/>
    </row>
    <row r="230" spans="1:24" ht="12.75" customHeight="1" x14ac:dyDescent="0.25">
      <c r="A230" s="54"/>
      <c r="B230" s="54"/>
      <c r="C230" s="54"/>
      <c r="D230" s="54"/>
      <c r="E230" s="54"/>
      <c r="F230" s="54"/>
      <c r="G230" s="54"/>
      <c r="H230" s="54"/>
      <c r="I230" s="54"/>
      <c r="J230" s="54"/>
      <c r="K230" s="156"/>
      <c r="L230" s="54"/>
      <c r="N230" s="54"/>
      <c r="O230" s="54"/>
      <c r="P230" s="54"/>
      <c r="Q230" s="54"/>
      <c r="R230" s="54"/>
      <c r="S230" s="54"/>
      <c r="T230" s="54"/>
      <c r="U230" s="54"/>
      <c r="V230" s="54"/>
      <c r="W230" s="54"/>
      <c r="X230" s="54"/>
    </row>
    <row r="231" spans="1:24" ht="12.75" customHeight="1" x14ac:dyDescent="0.25">
      <c r="A231" s="54"/>
      <c r="B231" s="54"/>
      <c r="C231" s="54"/>
      <c r="D231" s="54"/>
      <c r="E231" s="54"/>
      <c r="F231" s="54"/>
      <c r="G231" s="54"/>
      <c r="H231" s="54"/>
      <c r="I231" s="54"/>
      <c r="J231" s="54"/>
      <c r="K231" s="156"/>
      <c r="L231" s="54"/>
      <c r="N231" s="54"/>
      <c r="O231" s="54"/>
      <c r="P231" s="54"/>
      <c r="Q231" s="54"/>
      <c r="R231" s="54"/>
      <c r="S231" s="54"/>
      <c r="T231" s="54"/>
      <c r="U231" s="54"/>
      <c r="V231" s="54"/>
      <c r="W231" s="54"/>
      <c r="X231" s="54"/>
    </row>
    <row r="232" spans="1:24" ht="12.75" customHeight="1" x14ac:dyDescent="0.25">
      <c r="A232" s="54"/>
      <c r="B232" s="54"/>
      <c r="C232" s="54"/>
      <c r="D232" s="54"/>
      <c r="E232" s="54"/>
      <c r="F232" s="54"/>
      <c r="G232" s="54"/>
      <c r="H232" s="54"/>
      <c r="I232" s="54"/>
      <c r="J232" s="54"/>
      <c r="K232" s="156"/>
      <c r="L232" s="54"/>
      <c r="N232" s="54"/>
      <c r="O232" s="54"/>
      <c r="P232" s="54"/>
      <c r="Q232" s="54"/>
      <c r="R232" s="54"/>
      <c r="S232" s="54"/>
      <c r="T232" s="54"/>
      <c r="U232" s="54"/>
      <c r="V232" s="54"/>
      <c r="W232" s="54"/>
      <c r="X232" s="54"/>
    </row>
    <row r="233" spans="1:24" ht="12.75" customHeight="1" x14ac:dyDescent="0.25">
      <c r="A233" s="54"/>
      <c r="B233" s="54"/>
      <c r="C233" s="54"/>
      <c r="D233" s="54"/>
      <c r="E233" s="54"/>
      <c r="F233" s="54"/>
      <c r="G233" s="54"/>
      <c r="H233" s="54"/>
      <c r="I233" s="54"/>
      <c r="J233" s="54"/>
      <c r="K233" s="156"/>
      <c r="L233" s="54"/>
      <c r="N233" s="54"/>
      <c r="O233" s="54"/>
      <c r="P233" s="54"/>
      <c r="Q233" s="54"/>
      <c r="R233" s="54"/>
      <c r="S233" s="54"/>
      <c r="T233" s="54"/>
      <c r="U233" s="54"/>
      <c r="V233" s="54"/>
      <c r="W233" s="54"/>
      <c r="X233" s="54"/>
    </row>
    <row r="234" spans="1:24" ht="12.75" customHeight="1" x14ac:dyDescent="0.25">
      <c r="A234" s="54"/>
      <c r="B234" s="54"/>
      <c r="C234" s="54"/>
      <c r="D234" s="54"/>
      <c r="E234" s="54"/>
      <c r="F234" s="54"/>
      <c r="G234" s="54"/>
      <c r="H234" s="54"/>
      <c r="I234" s="54"/>
      <c r="J234" s="54"/>
      <c r="K234" s="156"/>
      <c r="L234" s="54"/>
      <c r="N234" s="54"/>
      <c r="O234" s="54"/>
      <c r="P234" s="54"/>
      <c r="Q234" s="54"/>
      <c r="R234" s="54"/>
      <c r="S234" s="54"/>
      <c r="T234" s="54"/>
      <c r="U234" s="54"/>
      <c r="V234" s="54"/>
      <c r="W234" s="54"/>
      <c r="X234" s="54"/>
    </row>
    <row r="235" spans="1:24" ht="12.75" customHeight="1" x14ac:dyDescent="0.25">
      <c r="A235" s="54"/>
      <c r="B235" s="54"/>
      <c r="C235" s="54"/>
      <c r="D235" s="54"/>
      <c r="E235" s="54"/>
      <c r="F235" s="54"/>
      <c r="G235" s="54"/>
      <c r="H235" s="54"/>
      <c r="I235" s="54"/>
      <c r="J235" s="54"/>
      <c r="K235" s="156"/>
      <c r="L235" s="54"/>
      <c r="N235" s="54"/>
      <c r="O235" s="54"/>
      <c r="P235" s="54"/>
      <c r="Q235" s="54"/>
      <c r="R235" s="54"/>
      <c r="S235" s="54"/>
      <c r="T235" s="54"/>
      <c r="U235" s="54"/>
      <c r="V235" s="54"/>
      <c r="W235" s="54"/>
      <c r="X235" s="54"/>
    </row>
    <row r="236" spans="1:24" ht="12.75" customHeight="1" x14ac:dyDescent="0.25">
      <c r="A236" s="54"/>
      <c r="B236" s="54"/>
      <c r="C236" s="54"/>
      <c r="D236" s="54"/>
      <c r="E236" s="54"/>
      <c r="F236" s="54"/>
      <c r="G236" s="54"/>
      <c r="H236" s="54"/>
      <c r="I236" s="54"/>
      <c r="J236" s="54"/>
      <c r="K236" s="156"/>
      <c r="L236" s="54"/>
      <c r="N236" s="54"/>
      <c r="O236" s="54"/>
      <c r="P236" s="54"/>
      <c r="Q236" s="54"/>
      <c r="R236" s="54"/>
      <c r="S236" s="54"/>
      <c r="T236" s="54"/>
      <c r="U236" s="54"/>
      <c r="V236" s="54"/>
      <c r="W236" s="54"/>
      <c r="X236" s="54"/>
    </row>
    <row r="237" spans="1:24" ht="12.75" customHeight="1" x14ac:dyDescent="0.25">
      <c r="A237" s="54"/>
      <c r="B237" s="54"/>
      <c r="C237" s="54"/>
      <c r="D237" s="54"/>
      <c r="E237" s="54"/>
      <c r="F237" s="54"/>
      <c r="G237" s="54"/>
      <c r="H237" s="54"/>
      <c r="I237" s="54"/>
      <c r="J237" s="54"/>
      <c r="K237" s="156"/>
      <c r="L237" s="54"/>
      <c r="N237" s="54"/>
      <c r="O237" s="54"/>
      <c r="P237" s="54"/>
      <c r="Q237" s="54"/>
      <c r="R237" s="54"/>
      <c r="S237" s="54"/>
      <c r="T237" s="54"/>
      <c r="U237" s="54"/>
      <c r="V237" s="54"/>
      <c r="W237" s="54"/>
      <c r="X237" s="54"/>
    </row>
    <row r="238" spans="1:24" ht="12.75" customHeight="1" x14ac:dyDescent="0.25">
      <c r="A238" s="54"/>
      <c r="B238" s="54"/>
      <c r="C238" s="54"/>
      <c r="D238" s="54"/>
      <c r="E238" s="54"/>
      <c r="F238" s="54"/>
      <c r="G238" s="54"/>
      <c r="H238" s="54"/>
      <c r="I238" s="54"/>
      <c r="J238" s="54"/>
      <c r="K238" s="156"/>
      <c r="L238" s="54"/>
      <c r="N238" s="54"/>
      <c r="O238" s="54"/>
      <c r="P238" s="54"/>
      <c r="Q238" s="54"/>
      <c r="R238" s="54"/>
      <c r="S238" s="54"/>
      <c r="T238" s="54"/>
      <c r="U238" s="54"/>
      <c r="V238" s="54"/>
      <c r="W238" s="54"/>
      <c r="X238" s="54"/>
    </row>
    <row r="239" spans="1:24" ht="12.75" customHeight="1" x14ac:dyDescent="0.25">
      <c r="A239" s="54"/>
      <c r="B239" s="54"/>
      <c r="C239" s="54"/>
      <c r="D239" s="54"/>
      <c r="E239" s="54"/>
      <c r="F239" s="54"/>
      <c r="G239" s="54"/>
      <c r="H239" s="54"/>
      <c r="I239" s="54"/>
      <c r="J239" s="54"/>
      <c r="K239" s="156"/>
      <c r="L239" s="54"/>
      <c r="N239" s="54"/>
      <c r="O239" s="54"/>
      <c r="P239" s="54"/>
      <c r="Q239" s="54"/>
      <c r="R239" s="54"/>
      <c r="S239" s="54"/>
      <c r="T239" s="54"/>
      <c r="U239" s="54"/>
      <c r="V239" s="54"/>
      <c r="W239" s="54"/>
      <c r="X239" s="54"/>
    </row>
    <row r="240" spans="1:24" ht="12.75" customHeight="1" x14ac:dyDescent="0.25">
      <c r="A240" s="54"/>
      <c r="B240" s="54"/>
      <c r="C240" s="54"/>
      <c r="D240" s="54"/>
      <c r="E240" s="54"/>
      <c r="F240" s="54"/>
      <c r="G240" s="54"/>
      <c r="H240" s="54"/>
      <c r="I240" s="54"/>
      <c r="J240" s="54"/>
      <c r="K240" s="156"/>
      <c r="L240" s="54"/>
      <c r="N240" s="54"/>
      <c r="O240" s="54"/>
      <c r="P240" s="54"/>
      <c r="Q240" s="54"/>
      <c r="R240" s="54"/>
      <c r="S240" s="54"/>
      <c r="T240" s="54"/>
      <c r="U240" s="54"/>
      <c r="V240" s="54"/>
      <c r="W240" s="54"/>
      <c r="X240" s="54"/>
    </row>
    <row r="241" spans="1:24" ht="12.75" customHeight="1" x14ac:dyDescent="0.25">
      <c r="A241" s="54"/>
      <c r="B241" s="54"/>
      <c r="C241" s="54"/>
      <c r="D241" s="54"/>
      <c r="E241" s="54"/>
      <c r="F241" s="54"/>
      <c r="G241" s="54"/>
      <c r="H241" s="54"/>
      <c r="I241" s="54"/>
      <c r="J241" s="54"/>
      <c r="K241" s="156"/>
      <c r="L241" s="54"/>
      <c r="N241" s="54"/>
      <c r="O241" s="54"/>
      <c r="P241" s="54"/>
      <c r="Q241" s="54"/>
      <c r="R241" s="54"/>
      <c r="S241" s="54"/>
      <c r="T241" s="54"/>
      <c r="U241" s="54"/>
      <c r="V241" s="54"/>
      <c r="W241" s="54"/>
      <c r="X241" s="54"/>
    </row>
    <row r="242" spans="1:24" ht="12.75" customHeight="1" x14ac:dyDescent="0.25">
      <c r="A242" s="54"/>
      <c r="B242" s="54"/>
      <c r="C242" s="54"/>
      <c r="D242" s="54"/>
      <c r="E242" s="54"/>
      <c r="F242" s="54"/>
      <c r="G242" s="54"/>
      <c r="H242" s="54"/>
      <c r="I242" s="54"/>
      <c r="J242" s="54"/>
      <c r="K242" s="156"/>
      <c r="L242" s="54"/>
      <c r="N242" s="54"/>
      <c r="O242" s="54"/>
      <c r="P242" s="54"/>
      <c r="Q242" s="54"/>
      <c r="R242" s="54"/>
      <c r="S242" s="54"/>
      <c r="T242" s="54"/>
      <c r="U242" s="54"/>
      <c r="V242" s="54"/>
      <c r="W242" s="54"/>
      <c r="X242" s="54"/>
    </row>
    <row r="243" spans="1:24" ht="12.75" customHeight="1" x14ac:dyDescent="0.25">
      <c r="A243" s="54"/>
      <c r="B243" s="54"/>
      <c r="C243" s="54"/>
      <c r="D243" s="54"/>
      <c r="E243" s="54"/>
      <c r="F243" s="54"/>
      <c r="G243" s="54"/>
      <c r="H243" s="54"/>
      <c r="I243" s="54"/>
      <c r="J243" s="54"/>
      <c r="K243" s="156"/>
      <c r="L243" s="54"/>
      <c r="N243" s="54"/>
      <c r="O243" s="54"/>
      <c r="P243" s="54"/>
      <c r="Q243" s="54"/>
      <c r="R243" s="54"/>
      <c r="S243" s="54"/>
      <c r="T243" s="54"/>
      <c r="U243" s="54"/>
      <c r="V243" s="54"/>
      <c r="W243" s="54"/>
      <c r="X243" s="54"/>
    </row>
    <row r="244" spans="1:24" ht="12.75" customHeight="1" x14ac:dyDescent="0.25">
      <c r="A244" s="54"/>
      <c r="B244" s="54"/>
      <c r="C244" s="54"/>
      <c r="D244" s="54"/>
      <c r="E244" s="54"/>
      <c r="F244" s="54"/>
      <c r="G244" s="54"/>
      <c r="H244" s="54"/>
      <c r="I244" s="54"/>
      <c r="J244" s="54"/>
      <c r="K244" s="156"/>
      <c r="L244" s="54"/>
      <c r="N244" s="54"/>
      <c r="O244" s="54"/>
      <c r="P244" s="54"/>
      <c r="Q244" s="54"/>
      <c r="R244" s="54"/>
      <c r="S244" s="54"/>
      <c r="T244" s="54"/>
      <c r="U244" s="54"/>
      <c r="V244" s="54"/>
      <c r="W244" s="54"/>
      <c r="X244" s="54"/>
    </row>
    <row r="245" spans="1:24" ht="12.75" customHeight="1" x14ac:dyDescent="0.25">
      <c r="A245" s="54"/>
      <c r="B245" s="54"/>
      <c r="C245" s="54"/>
      <c r="D245" s="54"/>
      <c r="E245" s="54"/>
      <c r="F245" s="54"/>
      <c r="G245" s="54"/>
      <c r="H245" s="54"/>
      <c r="I245" s="54"/>
      <c r="J245" s="54"/>
      <c r="K245" s="156"/>
      <c r="L245" s="54"/>
      <c r="N245" s="54"/>
      <c r="O245" s="54"/>
      <c r="P245" s="54"/>
      <c r="Q245" s="54"/>
      <c r="R245" s="54"/>
      <c r="S245" s="54"/>
      <c r="T245" s="54"/>
      <c r="U245" s="54"/>
      <c r="V245" s="54"/>
      <c r="W245" s="54"/>
      <c r="X245" s="54"/>
    </row>
    <row r="246" spans="1:24" ht="12.75" customHeight="1" x14ac:dyDescent="0.25">
      <c r="A246" s="54"/>
      <c r="B246" s="54"/>
      <c r="C246" s="54"/>
      <c r="D246" s="54"/>
      <c r="E246" s="54"/>
      <c r="F246" s="54"/>
      <c r="G246" s="54"/>
      <c r="H246" s="54"/>
      <c r="I246" s="54"/>
      <c r="J246" s="54"/>
      <c r="K246" s="156"/>
      <c r="L246" s="54"/>
      <c r="N246" s="54"/>
      <c r="O246" s="54"/>
      <c r="P246" s="54"/>
      <c r="Q246" s="54"/>
      <c r="R246" s="54"/>
      <c r="S246" s="54"/>
      <c r="T246" s="54"/>
      <c r="U246" s="54"/>
      <c r="V246" s="54"/>
      <c r="W246" s="54"/>
      <c r="X246" s="54"/>
    </row>
    <row r="247" spans="1:24" ht="12.75" customHeight="1" x14ac:dyDescent="0.25">
      <c r="A247" s="54"/>
      <c r="B247" s="54"/>
      <c r="C247" s="54"/>
      <c r="D247" s="54"/>
      <c r="E247" s="54"/>
      <c r="F247" s="54"/>
      <c r="G247" s="54"/>
      <c r="H247" s="54"/>
      <c r="I247" s="54"/>
      <c r="J247" s="54"/>
      <c r="K247" s="156"/>
      <c r="L247" s="54"/>
      <c r="N247" s="54"/>
      <c r="O247" s="54"/>
      <c r="P247" s="54"/>
      <c r="Q247" s="54"/>
      <c r="R247" s="54"/>
      <c r="S247" s="54"/>
      <c r="T247" s="54"/>
      <c r="U247" s="54"/>
      <c r="V247" s="54"/>
      <c r="W247" s="54"/>
      <c r="X247" s="54"/>
    </row>
    <row r="248" spans="1:24" ht="12.75" customHeight="1" x14ac:dyDescent="0.25">
      <c r="A248" s="54"/>
      <c r="B248" s="54"/>
      <c r="C248" s="54"/>
      <c r="D248" s="54"/>
      <c r="E248" s="54"/>
      <c r="F248" s="54"/>
      <c r="G248" s="54"/>
      <c r="H248" s="54"/>
      <c r="I248" s="54"/>
      <c r="J248" s="54"/>
      <c r="K248" s="156"/>
      <c r="L248" s="54"/>
      <c r="N248" s="54"/>
      <c r="O248" s="54"/>
      <c r="P248" s="54"/>
      <c r="Q248" s="54"/>
      <c r="R248" s="54"/>
      <c r="S248" s="54"/>
      <c r="T248" s="54"/>
      <c r="U248" s="54"/>
      <c r="V248" s="54"/>
      <c r="W248" s="54"/>
      <c r="X248" s="54"/>
    </row>
    <row r="249" spans="1:24" ht="12.75" customHeight="1" x14ac:dyDescent="0.25">
      <c r="A249" s="54"/>
      <c r="B249" s="54"/>
      <c r="C249" s="54"/>
      <c r="D249" s="54"/>
      <c r="E249" s="54"/>
      <c r="F249" s="54"/>
      <c r="G249" s="54"/>
      <c r="H249" s="54"/>
      <c r="I249" s="54"/>
      <c r="J249" s="54"/>
      <c r="K249" s="156"/>
      <c r="L249" s="54"/>
      <c r="N249" s="54"/>
      <c r="O249" s="54"/>
      <c r="P249" s="54"/>
      <c r="Q249" s="54"/>
      <c r="R249" s="54"/>
      <c r="S249" s="54"/>
      <c r="T249" s="54"/>
      <c r="U249" s="54"/>
      <c r="V249" s="54"/>
      <c r="W249" s="54"/>
      <c r="X249" s="54"/>
    </row>
    <row r="250" spans="1:24" ht="12.75" customHeight="1" x14ac:dyDescent="0.25">
      <c r="A250" s="54"/>
      <c r="B250" s="54"/>
      <c r="C250" s="54"/>
      <c r="D250" s="54"/>
      <c r="E250" s="54"/>
      <c r="F250" s="54"/>
      <c r="G250" s="54"/>
      <c r="H250" s="54"/>
      <c r="I250" s="54"/>
      <c r="J250" s="54"/>
      <c r="K250" s="156"/>
      <c r="L250" s="54"/>
      <c r="N250" s="54"/>
      <c r="O250" s="54"/>
      <c r="P250" s="54"/>
      <c r="Q250" s="54"/>
      <c r="R250" s="54"/>
      <c r="S250" s="54"/>
      <c r="T250" s="54"/>
      <c r="U250" s="54"/>
      <c r="V250" s="54"/>
      <c r="W250" s="54"/>
      <c r="X250" s="54"/>
    </row>
    <row r="251" spans="1:24" ht="12.75" customHeight="1" x14ac:dyDescent="0.25">
      <c r="A251" s="54"/>
      <c r="B251" s="54"/>
      <c r="C251" s="54"/>
      <c r="D251" s="54"/>
      <c r="E251" s="54"/>
      <c r="F251" s="54"/>
      <c r="G251" s="54"/>
      <c r="H251" s="54"/>
      <c r="I251" s="54"/>
      <c r="J251" s="54"/>
      <c r="K251" s="156"/>
      <c r="L251" s="54"/>
      <c r="N251" s="54"/>
      <c r="O251" s="54"/>
      <c r="P251" s="54"/>
      <c r="Q251" s="54"/>
      <c r="R251" s="54"/>
      <c r="S251" s="54"/>
      <c r="T251" s="54"/>
      <c r="U251" s="54"/>
      <c r="V251" s="54"/>
      <c r="W251" s="54"/>
      <c r="X251" s="54"/>
    </row>
    <row r="252" spans="1:24" ht="12.75" customHeight="1" x14ac:dyDescent="0.25">
      <c r="A252" s="54"/>
      <c r="B252" s="54"/>
      <c r="C252" s="54"/>
      <c r="D252" s="54"/>
      <c r="E252" s="54"/>
      <c r="F252" s="54"/>
      <c r="G252" s="54"/>
      <c r="H252" s="54"/>
      <c r="I252" s="54"/>
      <c r="J252" s="54"/>
      <c r="K252" s="156"/>
      <c r="L252" s="54"/>
      <c r="N252" s="54"/>
      <c r="O252" s="54"/>
      <c r="P252" s="54"/>
      <c r="Q252" s="54"/>
      <c r="R252" s="54"/>
      <c r="S252" s="54"/>
      <c r="T252" s="54"/>
      <c r="U252" s="54"/>
      <c r="V252" s="54"/>
      <c r="W252" s="54"/>
      <c r="X252" s="54"/>
    </row>
    <row r="253" spans="1:24" ht="12.75" customHeight="1" x14ac:dyDescent="0.25">
      <c r="A253" s="54"/>
      <c r="B253" s="54"/>
      <c r="C253" s="54"/>
      <c r="D253" s="54"/>
      <c r="E253" s="54"/>
      <c r="F253" s="54"/>
      <c r="G253" s="54"/>
      <c r="H253" s="54"/>
      <c r="I253" s="54"/>
      <c r="J253" s="54"/>
      <c r="K253" s="156"/>
      <c r="L253" s="54"/>
      <c r="N253" s="54"/>
      <c r="O253" s="54"/>
      <c r="P253" s="54"/>
      <c r="Q253" s="54"/>
      <c r="R253" s="54"/>
      <c r="S253" s="54"/>
      <c r="T253" s="54"/>
      <c r="U253" s="54"/>
      <c r="V253" s="54"/>
      <c r="W253" s="54"/>
      <c r="X253" s="54"/>
    </row>
    <row r="254" spans="1:24" ht="12.75" customHeight="1" x14ac:dyDescent="0.25">
      <c r="A254" s="54"/>
      <c r="B254" s="54"/>
      <c r="C254" s="54"/>
      <c r="D254" s="54"/>
      <c r="E254" s="54"/>
      <c r="F254" s="54"/>
      <c r="G254" s="54"/>
      <c r="H254" s="54"/>
      <c r="I254" s="54"/>
      <c r="J254" s="54"/>
      <c r="K254" s="156"/>
      <c r="L254" s="54"/>
      <c r="N254" s="54"/>
      <c r="O254" s="54"/>
      <c r="P254" s="54"/>
      <c r="Q254" s="54"/>
      <c r="R254" s="54"/>
      <c r="S254" s="54"/>
      <c r="T254" s="54"/>
      <c r="U254" s="54"/>
      <c r="V254" s="54"/>
      <c r="W254" s="54"/>
      <c r="X254" s="54"/>
    </row>
    <row r="255" spans="1:24" ht="12.75" customHeight="1" x14ac:dyDescent="0.25">
      <c r="A255" s="54"/>
      <c r="B255" s="54"/>
      <c r="C255" s="54"/>
      <c r="D255" s="54"/>
      <c r="E255" s="54"/>
      <c r="F255" s="54"/>
      <c r="G255" s="54"/>
      <c r="H255" s="54"/>
      <c r="I255" s="54"/>
      <c r="J255" s="54"/>
      <c r="K255" s="156"/>
      <c r="L255" s="54"/>
      <c r="N255" s="54"/>
      <c r="O255" s="54"/>
      <c r="P255" s="54"/>
      <c r="Q255" s="54"/>
      <c r="R255" s="54"/>
      <c r="S255" s="54"/>
      <c r="T255" s="54"/>
      <c r="U255" s="54"/>
      <c r="V255" s="54"/>
      <c r="W255" s="54"/>
      <c r="X255" s="54"/>
    </row>
    <row r="256" spans="1:24" ht="12.75" customHeight="1" x14ac:dyDescent="0.25">
      <c r="A256" s="54"/>
      <c r="B256" s="54"/>
      <c r="C256" s="54"/>
      <c r="D256" s="54"/>
      <c r="E256" s="54"/>
      <c r="F256" s="54"/>
      <c r="G256" s="54"/>
      <c r="H256" s="54"/>
      <c r="I256" s="54"/>
      <c r="J256" s="54"/>
      <c r="K256" s="156"/>
      <c r="L256" s="54"/>
      <c r="N256" s="54"/>
      <c r="O256" s="54"/>
      <c r="P256" s="54"/>
      <c r="Q256" s="54"/>
      <c r="R256" s="54"/>
      <c r="S256" s="54"/>
      <c r="T256" s="54"/>
      <c r="U256" s="54"/>
      <c r="V256" s="54"/>
      <c r="W256" s="54"/>
      <c r="X256" s="54"/>
    </row>
    <row r="257" spans="1:24" ht="12.75" customHeight="1" x14ac:dyDescent="0.25">
      <c r="A257" s="54"/>
      <c r="B257" s="54"/>
      <c r="C257" s="54"/>
      <c r="D257" s="54"/>
      <c r="E257" s="54"/>
      <c r="F257" s="54"/>
      <c r="G257" s="54"/>
      <c r="H257" s="54"/>
      <c r="I257" s="54"/>
      <c r="J257" s="54"/>
      <c r="K257" s="156"/>
      <c r="L257" s="54"/>
      <c r="N257" s="54"/>
      <c r="O257" s="54"/>
      <c r="P257" s="54"/>
      <c r="Q257" s="54"/>
      <c r="R257" s="54"/>
      <c r="S257" s="54"/>
      <c r="T257" s="54"/>
      <c r="U257" s="54"/>
      <c r="V257" s="54"/>
      <c r="W257" s="54"/>
      <c r="X257" s="54"/>
    </row>
    <row r="258" spans="1:24" ht="12.75" customHeight="1" x14ac:dyDescent="0.25">
      <c r="A258" s="54"/>
      <c r="B258" s="54"/>
      <c r="C258" s="54"/>
      <c r="D258" s="54"/>
      <c r="E258" s="54"/>
      <c r="F258" s="54"/>
      <c r="G258" s="54"/>
      <c r="H258" s="54"/>
      <c r="I258" s="54"/>
      <c r="J258" s="54"/>
      <c r="K258" s="156"/>
      <c r="L258" s="54"/>
      <c r="N258" s="54"/>
      <c r="O258" s="54"/>
      <c r="P258" s="54"/>
      <c r="Q258" s="54"/>
      <c r="R258" s="54"/>
      <c r="S258" s="54"/>
      <c r="T258" s="54"/>
      <c r="U258" s="54"/>
      <c r="V258" s="54"/>
      <c r="W258" s="54"/>
      <c r="X258" s="54"/>
    </row>
    <row r="259" spans="1:24" ht="12.75" customHeight="1" x14ac:dyDescent="0.25">
      <c r="A259" s="54"/>
      <c r="B259" s="54"/>
      <c r="C259" s="54"/>
      <c r="D259" s="54"/>
      <c r="E259" s="54"/>
      <c r="F259" s="54"/>
      <c r="G259" s="54"/>
      <c r="H259" s="54"/>
      <c r="I259" s="54"/>
      <c r="J259" s="54"/>
      <c r="K259" s="156"/>
      <c r="L259" s="54"/>
      <c r="N259" s="54"/>
      <c r="O259" s="54"/>
      <c r="P259" s="54"/>
      <c r="Q259" s="54"/>
      <c r="R259" s="54"/>
      <c r="S259" s="54"/>
      <c r="T259" s="54"/>
      <c r="U259" s="54"/>
      <c r="V259" s="54"/>
      <c r="W259" s="54"/>
      <c r="X259" s="54"/>
    </row>
    <row r="260" spans="1:24" ht="12.75" customHeight="1" x14ac:dyDescent="0.25">
      <c r="A260" s="54"/>
      <c r="B260" s="54"/>
      <c r="C260" s="54"/>
      <c r="D260" s="54"/>
      <c r="E260" s="54"/>
      <c r="F260" s="54"/>
      <c r="G260" s="54"/>
      <c r="H260" s="54"/>
      <c r="I260" s="54"/>
      <c r="J260" s="54"/>
      <c r="K260" s="156"/>
      <c r="L260" s="54"/>
      <c r="N260" s="54"/>
      <c r="O260" s="54"/>
      <c r="P260" s="54"/>
      <c r="Q260" s="54"/>
      <c r="R260" s="54"/>
      <c r="S260" s="54"/>
      <c r="T260" s="54"/>
      <c r="U260" s="54"/>
      <c r="V260" s="54"/>
      <c r="W260" s="54"/>
      <c r="X260" s="54"/>
    </row>
    <row r="261" spans="1:24" ht="12.75" customHeight="1" x14ac:dyDescent="0.25">
      <c r="A261" s="54"/>
      <c r="B261" s="54"/>
      <c r="C261" s="54"/>
      <c r="D261" s="54"/>
      <c r="E261" s="54"/>
      <c r="F261" s="54"/>
      <c r="G261" s="54"/>
      <c r="H261" s="54"/>
      <c r="I261" s="54"/>
      <c r="J261" s="54"/>
      <c r="K261" s="156"/>
      <c r="L261" s="54"/>
      <c r="N261" s="54"/>
      <c r="O261" s="54"/>
      <c r="P261" s="54"/>
      <c r="Q261" s="54"/>
      <c r="R261" s="54"/>
      <c r="S261" s="54"/>
      <c r="T261" s="54"/>
      <c r="U261" s="54"/>
      <c r="V261" s="54"/>
      <c r="W261" s="54"/>
      <c r="X261" s="54"/>
    </row>
    <row r="262" spans="1:24" ht="12.75" customHeight="1" x14ac:dyDescent="0.25">
      <c r="A262" s="54"/>
      <c r="B262" s="54"/>
      <c r="C262" s="54"/>
      <c r="D262" s="54"/>
      <c r="E262" s="54"/>
      <c r="F262" s="54"/>
      <c r="G262" s="54"/>
      <c r="H262" s="54"/>
      <c r="I262" s="54"/>
      <c r="J262" s="54"/>
      <c r="K262" s="156"/>
      <c r="L262" s="54"/>
      <c r="N262" s="54"/>
      <c r="O262" s="54"/>
      <c r="P262" s="54"/>
      <c r="Q262" s="54"/>
      <c r="R262" s="54"/>
      <c r="S262" s="54"/>
      <c r="T262" s="54"/>
      <c r="U262" s="54"/>
      <c r="V262" s="54"/>
      <c r="W262" s="54"/>
      <c r="X262" s="54"/>
    </row>
    <row r="263" spans="1:24" ht="12.75" customHeight="1" x14ac:dyDescent="0.25">
      <c r="A263" s="54"/>
      <c r="B263" s="54"/>
      <c r="C263" s="54"/>
      <c r="D263" s="54"/>
      <c r="E263" s="54"/>
      <c r="F263" s="54"/>
      <c r="G263" s="54"/>
      <c r="H263" s="54"/>
      <c r="I263" s="54"/>
      <c r="J263" s="54"/>
      <c r="K263" s="156"/>
      <c r="L263" s="54"/>
      <c r="N263" s="54"/>
      <c r="O263" s="54"/>
      <c r="P263" s="54"/>
      <c r="Q263" s="54"/>
      <c r="R263" s="54"/>
      <c r="S263" s="54"/>
      <c r="T263" s="54"/>
      <c r="U263" s="54"/>
      <c r="V263" s="54"/>
      <c r="W263" s="54"/>
      <c r="X263" s="54"/>
    </row>
    <row r="264" spans="1:24" ht="12.75" customHeight="1" x14ac:dyDescent="0.25">
      <c r="A264" s="54"/>
      <c r="B264" s="54"/>
      <c r="C264" s="54"/>
      <c r="D264" s="54"/>
      <c r="E264" s="54"/>
      <c r="F264" s="54"/>
      <c r="G264" s="54"/>
      <c r="H264" s="54"/>
      <c r="I264" s="54"/>
      <c r="J264" s="54"/>
      <c r="K264" s="156"/>
      <c r="L264" s="54"/>
      <c r="N264" s="54"/>
      <c r="O264" s="54"/>
      <c r="P264" s="54"/>
      <c r="Q264" s="54"/>
      <c r="R264" s="54"/>
      <c r="S264" s="54"/>
      <c r="T264" s="54"/>
      <c r="U264" s="54"/>
      <c r="V264" s="54"/>
      <c r="W264" s="54"/>
      <c r="X264" s="54"/>
    </row>
    <row r="265" spans="1:24" ht="12.75" customHeight="1" x14ac:dyDescent="0.25">
      <c r="A265" s="54"/>
      <c r="B265" s="54"/>
      <c r="C265" s="54"/>
      <c r="D265" s="54"/>
      <c r="E265" s="54"/>
      <c r="F265" s="54"/>
      <c r="G265" s="54"/>
      <c r="H265" s="54"/>
      <c r="I265" s="54"/>
      <c r="J265" s="54"/>
      <c r="K265" s="156"/>
      <c r="L265" s="54"/>
      <c r="N265" s="54"/>
      <c r="O265" s="54"/>
      <c r="P265" s="54"/>
      <c r="Q265" s="54"/>
      <c r="R265" s="54"/>
      <c r="S265" s="54"/>
      <c r="T265" s="54"/>
      <c r="U265" s="54"/>
      <c r="V265" s="54"/>
      <c r="W265" s="54"/>
      <c r="X265" s="54"/>
    </row>
    <row r="266" spans="1:24" ht="12.75" customHeight="1" x14ac:dyDescent="0.25">
      <c r="A266" s="54"/>
      <c r="B266" s="54"/>
      <c r="C266" s="54"/>
      <c r="D266" s="54"/>
      <c r="E266" s="54"/>
      <c r="F266" s="54"/>
      <c r="G266" s="54"/>
      <c r="H266" s="54"/>
      <c r="I266" s="54"/>
      <c r="J266" s="54"/>
      <c r="K266" s="156"/>
      <c r="L266" s="54"/>
      <c r="N266" s="54"/>
      <c r="O266" s="54"/>
      <c r="P266" s="54"/>
      <c r="Q266" s="54"/>
      <c r="R266" s="54"/>
      <c r="S266" s="54"/>
      <c r="T266" s="54"/>
      <c r="U266" s="54"/>
      <c r="V266" s="54"/>
      <c r="W266" s="54"/>
      <c r="X266" s="54"/>
    </row>
    <row r="267" spans="1:24" ht="12.75" customHeight="1" x14ac:dyDescent="0.25">
      <c r="A267" s="54"/>
      <c r="B267" s="54"/>
      <c r="C267" s="54"/>
      <c r="D267" s="54"/>
      <c r="E267" s="54"/>
      <c r="F267" s="54"/>
      <c r="G267" s="54"/>
      <c r="H267" s="54"/>
      <c r="I267" s="54"/>
      <c r="J267" s="54"/>
      <c r="K267" s="156"/>
      <c r="L267" s="54"/>
      <c r="N267" s="54"/>
      <c r="O267" s="54"/>
      <c r="P267" s="54"/>
      <c r="Q267" s="54"/>
      <c r="R267" s="54"/>
      <c r="S267" s="54"/>
      <c r="T267" s="54"/>
      <c r="U267" s="54"/>
      <c r="V267" s="54"/>
      <c r="W267" s="54"/>
      <c r="X267" s="54"/>
    </row>
    <row r="268" spans="1:24" ht="12.75" customHeight="1" x14ac:dyDescent="0.25">
      <c r="A268" s="54"/>
      <c r="B268" s="54"/>
      <c r="C268" s="54"/>
      <c r="D268" s="54"/>
      <c r="E268" s="54"/>
      <c r="F268" s="54"/>
      <c r="G268" s="54"/>
      <c r="H268" s="54"/>
      <c r="I268" s="54"/>
      <c r="J268" s="54"/>
      <c r="K268" s="156"/>
      <c r="L268" s="54"/>
      <c r="N268" s="54"/>
      <c r="O268" s="54"/>
      <c r="P268" s="54"/>
      <c r="Q268" s="54"/>
      <c r="R268" s="54"/>
      <c r="S268" s="54"/>
      <c r="T268" s="54"/>
      <c r="U268" s="54"/>
      <c r="V268" s="54"/>
      <c r="W268" s="54"/>
      <c r="X268" s="54"/>
    </row>
    <row r="269" spans="1:24" ht="12.75" customHeight="1" x14ac:dyDescent="0.25">
      <c r="A269" s="54"/>
      <c r="B269" s="54"/>
      <c r="C269" s="54"/>
      <c r="D269" s="54"/>
      <c r="E269" s="54"/>
      <c r="F269" s="54"/>
      <c r="G269" s="54"/>
      <c r="H269" s="54"/>
      <c r="I269" s="54"/>
      <c r="J269" s="54"/>
      <c r="K269" s="156"/>
      <c r="L269" s="54"/>
      <c r="N269" s="54"/>
      <c r="O269" s="54"/>
      <c r="P269" s="54"/>
      <c r="Q269" s="54"/>
      <c r="R269" s="54"/>
      <c r="S269" s="54"/>
      <c r="T269" s="54"/>
      <c r="U269" s="54"/>
      <c r="V269" s="54"/>
      <c r="W269" s="54"/>
      <c r="X269" s="54"/>
    </row>
    <row r="270" spans="1:24" ht="12.75" customHeight="1" x14ac:dyDescent="0.25">
      <c r="A270" s="54"/>
      <c r="B270" s="54"/>
      <c r="C270" s="54"/>
      <c r="D270" s="54"/>
      <c r="E270" s="54"/>
      <c r="F270" s="54"/>
      <c r="G270" s="54"/>
      <c r="H270" s="54"/>
      <c r="I270" s="54"/>
      <c r="J270" s="54"/>
      <c r="K270" s="156"/>
      <c r="L270" s="54"/>
      <c r="N270" s="54"/>
      <c r="O270" s="54"/>
      <c r="P270" s="54"/>
      <c r="Q270" s="54"/>
      <c r="R270" s="54"/>
      <c r="S270" s="54"/>
      <c r="T270" s="54"/>
      <c r="U270" s="54"/>
      <c r="V270" s="54"/>
      <c r="W270" s="54"/>
      <c r="X270" s="54"/>
    </row>
    <row r="271" spans="1:24" ht="12.75" customHeight="1" x14ac:dyDescent="0.25">
      <c r="A271" s="54"/>
      <c r="B271" s="54"/>
      <c r="C271" s="54"/>
      <c r="D271" s="54"/>
      <c r="E271" s="54"/>
      <c r="F271" s="54"/>
      <c r="G271" s="54"/>
      <c r="H271" s="54"/>
      <c r="I271" s="54"/>
      <c r="J271" s="54"/>
      <c r="K271" s="156"/>
      <c r="L271" s="54"/>
      <c r="N271" s="54"/>
      <c r="O271" s="54"/>
      <c r="P271" s="54"/>
      <c r="Q271" s="54"/>
      <c r="R271" s="54"/>
      <c r="S271" s="54"/>
      <c r="T271" s="54"/>
      <c r="U271" s="54"/>
      <c r="V271" s="54"/>
      <c r="W271" s="54"/>
      <c r="X271" s="54"/>
    </row>
    <row r="272" spans="1:24" ht="12.75" customHeight="1" x14ac:dyDescent="0.25">
      <c r="A272" s="54"/>
      <c r="B272" s="54"/>
      <c r="C272" s="54"/>
      <c r="D272" s="54"/>
      <c r="E272" s="54"/>
      <c r="F272" s="54"/>
      <c r="G272" s="54"/>
      <c r="H272" s="54"/>
      <c r="I272" s="54"/>
      <c r="J272" s="54"/>
      <c r="K272" s="156"/>
      <c r="L272" s="54"/>
      <c r="N272" s="54"/>
      <c r="O272" s="54"/>
      <c r="P272" s="54"/>
      <c r="Q272" s="54"/>
      <c r="R272" s="54"/>
      <c r="S272" s="54"/>
      <c r="T272" s="54"/>
      <c r="U272" s="54"/>
      <c r="V272" s="54"/>
      <c r="W272" s="54"/>
      <c r="X272" s="54"/>
    </row>
    <row r="273" spans="1:24" ht="12.75" customHeight="1" x14ac:dyDescent="0.25">
      <c r="A273" s="54"/>
      <c r="B273" s="54"/>
      <c r="C273" s="54"/>
      <c r="D273" s="54"/>
      <c r="E273" s="54"/>
      <c r="F273" s="54"/>
      <c r="G273" s="54"/>
      <c r="H273" s="54"/>
      <c r="I273" s="54"/>
      <c r="J273" s="54"/>
      <c r="K273" s="156"/>
      <c r="L273" s="54"/>
      <c r="N273" s="54"/>
      <c r="O273" s="54"/>
      <c r="P273" s="54"/>
      <c r="Q273" s="54"/>
      <c r="R273" s="54"/>
      <c r="S273" s="54"/>
      <c r="T273" s="54"/>
      <c r="U273" s="54"/>
      <c r="V273" s="54"/>
      <c r="W273" s="54"/>
      <c r="X273" s="54"/>
    </row>
    <row r="274" spans="1:24" ht="12.75" customHeight="1" x14ac:dyDescent="0.25">
      <c r="A274" s="54"/>
      <c r="B274" s="54"/>
      <c r="C274" s="54"/>
      <c r="D274" s="54"/>
      <c r="E274" s="54"/>
      <c r="F274" s="54"/>
      <c r="G274" s="54"/>
      <c r="H274" s="54"/>
      <c r="I274" s="54"/>
      <c r="J274" s="54"/>
      <c r="K274" s="156"/>
      <c r="L274" s="54"/>
      <c r="N274" s="54"/>
      <c r="O274" s="54"/>
      <c r="P274" s="54"/>
      <c r="Q274" s="54"/>
      <c r="R274" s="54"/>
      <c r="S274" s="54"/>
      <c r="T274" s="54"/>
      <c r="U274" s="54"/>
      <c r="V274" s="54"/>
      <c r="W274" s="54"/>
      <c r="X274" s="54"/>
    </row>
    <row r="275" spans="1:24" ht="12.75" customHeight="1" x14ac:dyDescent="0.25">
      <c r="A275" s="54"/>
      <c r="B275" s="54"/>
      <c r="C275" s="54"/>
      <c r="D275" s="54"/>
      <c r="E275" s="54"/>
      <c r="F275" s="54"/>
      <c r="G275" s="54"/>
      <c r="H275" s="54"/>
      <c r="I275" s="54"/>
      <c r="J275" s="54"/>
      <c r="K275" s="156"/>
      <c r="L275" s="54"/>
      <c r="N275" s="54"/>
      <c r="O275" s="54"/>
      <c r="P275" s="54"/>
      <c r="Q275" s="54"/>
      <c r="R275" s="54"/>
      <c r="S275" s="54"/>
      <c r="T275" s="54"/>
      <c r="U275" s="54"/>
      <c r="V275" s="54"/>
      <c r="W275" s="54"/>
      <c r="X275" s="54"/>
    </row>
    <row r="276" spans="1:24" ht="12.75" customHeight="1" x14ac:dyDescent="0.25">
      <c r="A276" s="54"/>
      <c r="B276" s="54"/>
      <c r="C276" s="54"/>
      <c r="D276" s="54"/>
      <c r="E276" s="54"/>
      <c r="F276" s="54"/>
      <c r="G276" s="54"/>
      <c r="H276" s="54"/>
      <c r="I276" s="54"/>
      <c r="J276" s="54"/>
      <c r="K276" s="156"/>
      <c r="L276" s="54"/>
      <c r="N276" s="54"/>
      <c r="O276" s="54"/>
      <c r="P276" s="54"/>
      <c r="Q276" s="54"/>
      <c r="R276" s="54"/>
      <c r="S276" s="54"/>
      <c r="T276" s="54"/>
      <c r="U276" s="54"/>
      <c r="V276" s="54"/>
      <c r="W276" s="54"/>
      <c r="X276" s="54"/>
    </row>
    <row r="277" spans="1:24" ht="12.75" customHeight="1" x14ac:dyDescent="0.25">
      <c r="A277" s="54"/>
      <c r="B277" s="54"/>
      <c r="C277" s="54"/>
      <c r="D277" s="54"/>
      <c r="E277" s="54"/>
      <c r="F277" s="54"/>
      <c r="G277" s="54"/>
      <c r="H277" s="54"/>
      <c r="I277" s="54"/>
      <c r="J277" s="54"/>
      <c r="K277" s="156"/>
      <c r="L277" s="54"/>
      <c r="N277" s="54"/>
      <c r="O277" s="54"/>
      <c r="P277" s="54"/>
      <c r="Q277" s="54"/>
      <c r="R277" s="54"/>
      <c r="S277" s="54"/>
      <c r="T277" s="54"/>
      <c r="U277" s="54"/>
      <c r="V277" s="54"/>
      <c r="W277" s="54"/>
      <c r="X277" s="54"/>
    </row>
    <row r="278" spans="1:24" ht="12.75" customHeight="1" x14ac:dyDescent="0.25">
      <c r="A278" s="54"/>
      <c r="B278" s="54"/>
      <c r="C278" s="54"/>
      <c r="D278" s="54"/>
      <c r="E278" s="54"/>
      <c r="F278" s="54"/>
      <c r="G278" s="54"/>
      <c r="H278" s="54"/>
      <c r="I278" s="54"/>
      <c r="J278" s="54"/>
      <c r="K278" s="156"/>
      <c r="L278" s="54"/>
      <c r="N278" s="54"/>
      <c r="O278" s="54"/>
      <c r="P278" s="54"/>
      <c r="Q278" s="54"/>
      <c r="R278" s="54"/>
      <c r="S278" s="54"/>
      <c r="T278" s="54"/>
      <c r="U278" s="54"/>
      <c r="V278" s="54"/>
      <c r="W278" s="54"/>
      <c r="X278" s="54"/>
    </row>
    <row r="279" spans="1:24" ht="12.75" customHeight="1" x14ac:dyDescent="0.25">
      <c r="A279" s="54"/>
      <c r="B279" s="54"/>
      <c r="C279" s="54"/>
      <c r="D279" s="54"/>
      <c r="E279" s="54"/>
      <c r="F279" s="54"/>
      <c r="G279" s="54"/>
      <c r="H279" s="54"/>
      <c r="I279" s="54"/>
      <c r="J279" s="54"/>
      <c r="K279" s="156"/>
      <c r="L279" s="54"/>
      <c r="N279" s="54"/>
      <c r="O279" s="54"/>
      <c r="P279" s="54"/>
      <c r="Q279" s="54"/>
      <c r="R279" s="54"/>
      <c r="S279" s="54"/>
      <c r="T279" s="54"/>
      <c r="U279" s="54"/>
      <c r="V279" s="54"/>
      <c r="W279" s="54"/>
      <c r="X279" s="54"/>
    </row>
    <row r="280" spans="1:24" ht="12.75" customHeight="1" x14ac:dyDescent="0.25">
      <c r="A280" s="54"/>
      <c r="B280" s="54"/>
      <c r="C280" s="54"/>
      <c r="D280" s="54"/>
      <c r="E280" s="54"/>
      <c r="F280" s="54"/>
      <c r="G280" s="54"/>
      <c r="H280" s="54"/>
      <c r="I280" s="54"/>
      <c r="J280" s="54"/>
      <c r="K280" s="156"/>
      <c r="L280" s="54"/>
      <c r="N280" s="54"/>
      <c r="O280" s="54"/>
      <c r="P280" s="54"/>
      <c r="Q280" s="54"/>
      <c r="R280" s="54"/>
      <c r="S280" s="54"/>
      <c r="T280" s="54"/>
      <c r="U280" s="54"/>
      <c r="V280" s="54"/>
      <c r="W280" s="54"/>
      <c r="X280" s="54"/>
    </row>
    <row r="281" spans="1:24" ht="12.75" customHeight="1" x14ac:dyDescent="0.25">
      <c r="A281" s="54"/>
      <c r="B281" s="54"/>
      <c r="C281" s="54"/>
      <c r="D281" s="54"/>
      <c r="E281" s="54"/>
      <c r="F281" s="54"/>
      <c r="G281" s="54"/>
      <c r="H281" s="54"/>
      <c r="I281" s="54"/>
      <c r="J281" s="54"/>
      <c r="K281" s="156"/>
      <c r="L281" s="54"/>
      <c r="N281" s="54"/>
      <c r="O281" s="54"/>
      <c r="P281" s="54"/>
      <c r="Q281" s="54"/>
      <c r="R281" s="54"/>
      <c r="S281" s="54"/>
      <c r="T281" s="54"/>
      <c r="U281" s="54"/>
      <c r="V281" s="54"/>
      <c r="W281" s="54"/>
      <c r="X281" s="54"/>
    </row>
    <row r="282" spans="1:24" ht="12.75" customHeight="1" x14ac:dyDescent="0.25">
      <c r="A282" s="54"/>
      <c r="B282" s="54"/>
      <c r="C282" s="54"/>
      <c r="D282" s="54"/>
      <c r="E282" s="54"/>
      <c r="F282" s="54"/>
      <c r="G282" s="54"/>
      <c r="H282" s="54"/>
      <c r="I282" s="54"/>
      <c r="J282" s="54"/>
      <c r="K282" s="156"/>
      <c r="L282" s="54"/>
      <c r="N282" s="54"/>
      <c r="O282" s="54"/>
      <c r="P282" s="54"/>
      <c r="Q282" s="54"/>
      <c r="R282" s="54"/>
      <c r="S282" s="54"/>
      <c r="T282" s="54"/>
      <c r="U282" s="54"/>
      <c r="V282" s="54"/>
      <c r="W282" s="54"/>
      <c r="X282" s="54"/>
    </row>
    <row r="283" spans="1:24" ht="12.75" customHeight="1" x14ac:dyDescent="0.25">
      <c r="A283" s="54"/>
      <c r="B283" s="54"/>
      <c r="C283" s="54"/>
      <c r="D283" s="54"/>
      <c r="E283" s="54"/>
      <c r="F283" s="54"/>
      <c r="G283" s="54"/>
      <c r="H283" s="54"/>
      <c r="I283" s="54"/>
      <c r="J283" s="54"/>
      <c r="K283" s="156"/>
      <c r="L283" s="54"/>
      <c r="N283" s="54"/>
      <c r="O283" s="54"/>
      <c r="P283" s="54"/>
      <c r="Q283" s="54"/>
      <c r="R283" s="54"/>
      <c r="S283" s="54"/>
      <c r="T283" s="54"/>
      <c r="U283" s="54"/>
      <c r="V283" s="54"/>
      <c r="W283" s="54"/>
      <c r="X283" s="54"/>
    </row>
    <row r="284" spans="1:24" ht="12.75" customHeight="1" x14ac:dyDescent="0.25">
      <c r="A284" s="54"/>
      <c r="B284" s="54"/>
      <c r="C284" s="54"/>
      <c r="D284" s="54"/>
      <c r="E284" s="54"/>
      <c r="F284" s="54"/>
      <c r="G284" s="54"/>
      <c r="H284" s="54"/>
      <c r="I284" s="54"/>
      <c r="J284" s="54"/>
      <c r="K284" s="156"/>
      <c r="L284" s="54"/>
      <c r="N284" s="54"/>
      <c r="O284" s="54"/>
      <c r="P284" s="54"/>
      <c r="Q284" s="54"/>
      <c r="R284" s="54"/>
      <c r="S284" s="54"/>
      <c r="T284" s="54"/>
      <c r="U284" s="54"/>
      <c r="V284" s="54"/>
      <c r="W284" s="54"/>
      <c r="X284" s="54"/>
    </row>
    <row r="285" spans="1:24" ht="12.75" customHeight="1" x14ac:dyDescent="0.25">
      <c r="A285" s="54"/>
      <c r="B285" s="54"/>
      <c r="C285" s="54"/>
      <c r="D285" s="54"/>
      <c r="E285" s="54"/>
      <c r="F285" s="54"/>
      <c r="G285" s="54"/>
      <c r="H285" s="54"/>
      <c r="I285" s="54"/>
      <c r="J285" s="54"/>
      <c r="K285" s="156"/>
      <c r="L285" s="54"/>
      <c r="N285" s="54"/>
      <c r="O285" s="54"/>
      <c r="P285" s="54"/>
      <c r="Q285" s="54"/>
      <c r="R285" s="54"/>
      <c r="S285" s="54"/>
      <c r="T285" s="54"/>
      <c r="U285" s="54"/>
      <c r="V285" s="54"/>
      <c r="W285" s="54"/>
      <c r="X285" s="54"/>
    </row>
    <row r="286" spans="1:24" ht="12.75" customHeight="1" x14ac:dyDescent="0.25">
      <c r="A286" s="54"/>
      <c r="B286" s="54"/>
      <c r="C286" s="54"/>
      <c r="D286" s="54"/>
      <c r="E286" s="54"/>
      <c r="F286" s="54"/>
      <c r="G286" s="54"/>
      <c r="H286" s="54"/>
      <c r="I286" s="54"/>
      <c r="J286" s="54"/>
      <c r="K286" s="156"/>
      <c r="L286" s="54"/>
      <c r="N286" s="54"/>
      <c r="O286" s="54"/>
      <c r="P286" s="54"/>
      <c r="Q286" s="54"/>
      <c r="R286" s="54"/>
      <c r="S286" s="54"/>
      <c r="T286" s="54"/>
      <c r="U286" s="54"/>
      <c r="V286" s="54"/>
      <c r="W286" s="54"/>
      <c r="X286" s="54"/>
    </row>
    <row r="287" spans="1:24" ht="12.75" customHeight="1" x14ac:dyDescent="0.25">
      <c r="A287" s="54"/>
      <c r="B287" s="54"/>
      <c r="C287" s="54"/>
      <c r="D287" s="54"/>
      <c r="E287" s="54"/>
      <c r="F287" s="54"/>
      <c r="G287" s="54"/>
      <c r="H287" s="54"/>
      <c r="I287" s="54"/>
      <c r="J287" s="54"/>
      <c r="K287" s="156"/>
      <c r="L287" s="54"/>
      <c r="N287" s="54"/>
      <c r="O287" s="54"/>
      <c r="P287" s="54"/>
      <c r="Q287" s="54"/>
      <c r="R287" s="54"/>
      <c r="S287" s="54"/>
      <c r="T287" s="54"/>
      <c r="U287" s="54"/>
      <c r="V287" s="54"/>
      <c r="W287" s="54"/>
      <c r="X287" s="54"/>
    </row>
    <row r="288" spans="1:24" ht="12.75" customHeight="1" x14ac:dyDescent="0.25">
      <c r="A288" s="54"/>
      <c r="B288" s="54"/>
      <c r="C288" s="54"/>
      <c r="D288" s="54"/>
      <c r="E288" s="54"/>
      <c r="F288" s="54"/>
      <c r="G288" s="54"/>
      <c r="H288" s="54"/>
      <c r="I288" s="54"/>
      <c r="J288" s="54"/>
      <c r="K288" s="156"/>
      <c r="L288" s="54"/>
      <c r="N288" s="54"/>
      <c r="O288" s="54"/>
      <c r="P288" s="54"/>
      <c r="Q288" s="54"/>
      <c r="R288" s="54"/>
      <c r="S288" s="54"/>
      <c r="T288" s="54"/>
      <c r="U288" s="54"/>
      <c r="V288" s="54"/>
      <c r="W288" s="54"/>
      <c r="X288" s="54"/>
    </row>
    <row r="289" spans="1:24" ht="12.75" customHeight="1" x14ac:dyDescent="0.25">
      <c r="A289" s="54"/>
      <c r="B289" s="54"/>
      <c r="C289" s="54"/>
      <c r="D289" s="54"/>
      <c r="E289" s="54"/>
      <c r="F289" s="54"/>
      <c r="G289" s="54"/>
      <c r="H289" s="54"/>
      <c r="I289" s="54"/>
      <c r="J289" s="54"/>
      <c r="K289" s="156"/>
      <c r="L289" s="54"/>
      <c r="N289" s="54"/>
      <c r="O289" s="54"/>
      <c r="P289" s="54"/>
      <c r="Q289" s="54"/>
      <c r="R289" s="54"/>
      <c r="S289" s="54"/>
      <c r="T289" s="54"/>
      <c r="U289" s="54"/>
      <c r="V289" s="54"/>
      <c r="W289" s="54"/>
      <c r="X289" s="54"/>
    </row>
    <row r="290" spans="1:24" ht="12.75" customHeight="1" x14ac:dyDescent="0.25">
      <c r="A290" s="54"/>
      <c r="B290" s="54"/>
      <c r="C290" s="54"/>
      <c r="D290" s="54"/>
      <c r="E290" s="54"/>
      <c r="F290" s="54"/>
      <c r="G290" s="54"/>
      <c r="H290" s="54"/>
      <c r="I290" s="54"/>
      <c r="J290" s="54"/>
      <c r="K290" s="156"/>
      <c r="L290" s="54"/>
      <c r="N290" s="54"/>
      <c r="O290" s="54"/>
      <c r="P290" s="54"/>
      <c r="Q290" s="54"/>
      <c r="R290" s="54"/>
      <c r="S290" s="54"/>
      <c r="T290" s="54"/>
      <c r="U290" s="54"/>
      <c r="V290" s="54"/>
      <c r="W290" s="54"/>
      <c r="X290" s="54"/>
    </row>
    <row r="291" spans="1:24" ht="12.75" customHeight="1" x14ac:dyDescent="0.25">
      <c r="A291" s="54"/>
      <c r="B291" s="54"/>
      <c r="C291" s="54"/>
      <c r="D291" s="54"/>
      <c r="E291" s="54"/>
      <c r="F291" s="54"/>
      <c r="G291" s="54"/>
      <c r="H291" s="54"/>
      <c r="I291" s="54"/>
      <c r="J291" s="54"/>
      <c r="K291" s="156"/>
      <c r="L291" s="54"/>
      <c r="N291" s="54"/>
      <c r="O291" s="54"/>
      <c r="P291" s="54"/>
      <c r="Q291" s="54"/>
      <c r="R291" s="54"/>
      <c r="S291" s="54"/>
      <c r="T291" s="54"/>
      <c r="U291" s="54"/>
      <c r="V291" s="54"/>
      <c r="W291" s="54"/>
      <c r="X291" s="54"/>
    </row>
    <row r="292" spans="1:24" ht="12.75" customHeight="1" x14ac:dyDescent="0.25">
      <c r="A292" s="54"/>
      <c r="B292" s="54"/>
      <c r="C292" s="54"/>
      <c r="D292" s="54"/>
      <c r="E292" s="54"/>
      <c r="F292" s="54"/>
      <c r="G292" s="54"/>
      <c r="H292" s="54"/>
      <c r="I292" s="54"/>
      <c r="J292" s="54"/>
      <c r="K292" s="156"/>
      <c r="L292" s="54"/>
      <c r="N292" s="54"/>
      <c r="O292" s="54"/>
      <c r="P292" s="54"/>
      <c r="Q292" s="54"/>
      <c r="R292" s="54"/>
      <c r="S292" s="54"/>
      <c r="T292" s="54"/>
      <c r="U292" s="54"/>
      <c r="V292" s="54"/>
      <c r="W292" s="54"/>
      <c r="X292" s="54"/>
    </row>
    <row r="293" spans="1:24" ht="12.75" customHeight="1" x14ac:dyDescent="0.25">
      <c r="A293" s="54"/>
      <c r="B293" s="54"/>
      <c r="C293" s="54"/>
      <c r="D293" s="54"/>
      <c r="E293" s="54"/>
      <c r="F293" s="54"/>
      <c r="G293" s="54"/>
      <c r="H293" s="54"/>
      <c r="I293" s="54"/>
      <c r="J293" s="54"/>
      <c r="K293" s="156"/>
      <c r="L293" s="54"/>
      <c r="N293" s="54"/>
      <c r="O293" s="54"/>
      <c r="P293" s="54"/>
      <c r="Q293" s="54"/>
      <c r="R293" s="54"/>
      <c r="S293" s="54"/>
      <c r="T293" s="54"/>
      <c r="U293" s="54"/>
      <c r="V293" s="54"/>
      <c r="W293" s="54"/>
      <c r="X293" s="54"/>
    </row>
    <row r="294" spans="1:24" ht="12.75" customHeight="1" x14ac:dyDescent="0.25">
      <c r="A294" s="54"/>
      <c r="B294" s="54"/>
      <c r="C294" s="54"/>
      <c r="D294" s="54"/>
      <c r="E294" s="54"/>
      <c r="F294" s="54"/>
      <c r="G294" s="54"/>
      <c r="H294" s="54"/>
      <c r="I294" s="54"/>
      <c r="J294" s="54"/>
      <c r="K294" s="156"/>
      <c r="L294" s="54"/>
      <c r="N294" s="54"/>
      <c r="O294" s="54"/>
      <c r="P294" s="54"/>
      <c r="Q294" s="54"/>
      <c r="R294" s="54"/>
      <c r="S294" s="54"/>
      <c r="T294" s="54"/>
      <c r="U294" s="54"/>
      <c r="V294" s="54"/>
      <c r="W294" s="54"/>
      <c r="X294" s="54"/>
    </row>
    <row r="295" spans="1:24" ht="12.75" customHeight="1" x14ac:dyDescent="0.25">
      <c r="A295" s="54"/>
      <c r="B295" s="54"/>
      <c r="C295" s="54"/>
      <c r="D295" s="54"/>
      <c r="E295" s="54"/>
      <c r="F295" s="54"/>
      <c r="G295" s="54"/>
      <c r="H295" s="54"/>
      <c r="I295" s="54"/>
      <c r="J295" s="54"/>
      <c r="K295" s="156"/>
      <c r="L295" s="54"/>
      <c r="N295" s="54"/>
      <c r="O295" s="54"/>
      <c r="P295" s="54"/>
      <c r="Q295" s="54"/>
      <c r="R295" s="54"/>
      <c r="S295" s="54"/>
      <c r="T295" s="54"/>
      <c r="U295" s="54"/>
      <c r="V295" s="54"/>
      <c r="W295" s="54"/>
      <c r="X295" s="54"/>
    </row>
    <row r="296" spans="1:24" ht="12.75" customHeight="1" x14ac:dyDescent="0.25">
      <c r="A296" s="54"/>
      <c r="B296" s="54"/>
      <c r="C296" s="54"/>
      <c r="D296" s="54"/>
      <c r="E296" s="54"/>
      <c r="F296" s="54"/>
      <c r="G296" s="54"/>
      <c r="H296" s="54"/>
      <c r="I296" s="54"/>
      <c r="J296" s="54"/>
      <c r="K296" s="156"/>
      <c r="L296" s="54"/>
      <c r="N296" s="54"/>
      <c r="O296" s="54"/>
      <c r="P296" s="54"/>
      <c r="Q296" s="54"/>
      <c r="R296" s="54"/>
      <c r="S296" s="54"/>
      <c r="T296" s="54"/>
      <c r="U296" s="54"/>
      <c r="V296" s="54"/>
      <c r="W296" s="54"/>
      <c r="X296" s="54"/>
    </row>
    <row r="297" spans="1:24" ht="12.75" customHeight="1" x14ac:dyDescent="0.25">
      <c r="A297" s="54"/>
      <c r="B297" s="54"/>
      <c r="C297" s="54"/>
      <c r="D297" s="54"/>
      <c r="E297" s="54"/>
      <c r="F297" s="54"/>
      <c r="G297" s="54"/>
      <c r="H297" s="54"/>
      <c r="I297" s="54"/>
      <c r="J297" s="54"/>
      <c r="K297" s="156"/>
      <c r="L297" s="54"/>
      <c r="N297" s="54"/>
      <c r="O297" s="54"/>
      <c r="P297" s="54"/>
      <c r="Q297" s="54"/>
      <c r="R297" s="54"/>
      <c r="S297" s="54"/>
      <c r="T297" s="54"/>
      <c r="U297" s="54"/>
      <c r="V297" s="54"/>
      <c r="W297" s="54"/>
      <c r="X297" s="54"/>
    </row>
    <row r="298" spans="1:24" ht="12.75" customHeight="1" x14ac:dyDescent="0.25">
      <c r="A298" s="54"/>
      <c r="B298" s="54"/>
      <c r="C298" s="54"/>
      <c r="D298" s="54"/>
      <c r="E298" s="54"/>
      <c r="F298" s="54"/>
      <c r="G298" s="54"/>
      <c r="H298" s="54"/>
      <c r="I298" s="54"/>
      <c r="J298" s="54"/>
      <c r="K298" s="156"/>
      <c r="L298" s="54"/>
      <c r="N298" s="54"/>
      <c r="O298" s="54"/>
      <c r="P298" s="54"/>
      <c r="Q298" s="54"/>
      <c r="R298" s="54"/>
      <c r="S298" s="54"/>
      <c r="T298" s="54"/>
      <c r="U298" s="54"/>
      <c r="V298" s="54"/>
      <c r="W298" s="54"/>
      <c r="X298" s="54"/>
    </row>
    <row r="299" spans="1:24" ht="12.75" customHeight="1" x14ac:dyDescent="0.25">
      <c r="A299" s="54"/>
      <c r="B299" s="54"/>
      <c r="C299" s="54"/>
      <c r="D299" s="54"/>
      <c r="E299" s="54"/>
      <c r="F299" s="54"/>
      <c r="G299" s="54"/>
      <c r="H299" s="54"/>
      <c r="I299" s="54"/>
      <c r="J299" s="54"/>
      <c r="K299" s="156"/>
      <c r="L299" s="54"/>
      <c r="N299" s="54"/>
      <c r="O299" s="54"/>
      <c r="P299" s="54"/>
      <c r="Q299" s="54"/>
      <c r="R299" s="54"/>
      <c r="S299" s="54"/>
      <c r="T299" s="54"/>
      <c r="U299" s="54"/>
      <c r="V299" s="54"/>
      <c r="W299" s="54"/>
      <c r="X299" s="54"/>
    </row>
    <row r="300" spans="1:24" ht="12.75" customHeight="1" x14ac:dyDescent="0.25">
      <c r="A300" s="54"/>
      <c r="B300" s="54"/>
      <c r="C300" s="54"/>
      <c r="D300" s="54"/>
      <c r="E300" s="54"/>
      <c r="F300" s="54"/>
      <c r="G300" s="54"/>
      <c r="H300" s="54"/>
      <c r="I300" s="54"/>
      <c r="J300" s="54"/>
      <c r="K300" s="156"/>
      <c r="L300" s="54"/>
      <c r="N300" s="54"/>
      <c r="O300" s="54"/>
      <c r="P300" s="54"/>
      <c r="Q300" s="54"/>
      <c r="R300" s="54"/>
      <c r="S300" s="54"/>
      <c r="T300" s="54"/>
      <c r="U300" s="54"/>
      <c r="V300" s="54"/>
      <c r="W300" s="54"/>
      <c r="X300" s="54"/>
    </row>
    <row r="301" spans="1:24" ht="12.75" customHeight="1" x14ac:dyDescent="0.25">
      <c r="A301" s="54"/>
      <c r="B301" s="54"/>
      <c r="C301" s="54"/>
      <c r="D301" s="54"/>
      <c r="E301" s="54"/>
      <c r="F301" s="54"/>
      <c r="G301" s="54"/>
      <c r="H301" s="54"/>
      <c r="I301" s="54"/>
      <c r="J301" s="54"/>
      <c r="K301" s="156"/>
      <c r="L301" s="54"/>
      <c r="N301" s="54"/>
      <c r="O301" s="54"/>
      <c r="P301" s="54"/>
      <c r="Q301" s="54"/>
      <c r="R301" s="54"/>
      <c r="S301" s="54"/>
      <c r="T301" s="54"/>
      <c r="U301" s="54"/>
      <c r="V301" s="54"/>
      <c r="W301" s="54"/>
      <c r="X301" s="54"/>
    </row>
    <row r="302" spans="1:24" ht="12.75" customHeight="1" x14ac:dyDescent="0.25">
      <c r="A302" s="54"/>
      <c r="B302" s="54"/>
      <c r="C302" s="54"/>
      <c r="D302" s="54"/>
      <c r="E302" s="54"/>
      <c r="F302" s="54"/>
      <c r="G302" s="54"/>
      <c r="H302" s="54"/>
      <c r="I302" s="54"/>
      <c r="J302" s="54"/>
      <c r="K302" s="156"/>
      <c r="L302" s="54"/>
      <c r="N302" s="54"/>
      <c r="O302" s="54"/>
      <c r="P302" s="54"/>
      <c r="Q302" s="54"/>
      <c r="R302" s="54"/>
      <c r="S302" s="54"/>
      <c r="T302" s="54"/>
      <c r="U302" s="54"/>
      <c r="V302" s="54"/>
      <c r="W302" s="54"/>
      <c r="X302" s="54"/>
    </row>
    <row r="303" spans="1:24" ht="12.75" customHeight="1" x14ac:dyDescent="0.25">
      <c r="A303" s="54"/>
      <c r="B303" s="54"/>
      <c r="C303" s="54"/>
      <c r="D303" s="54"/>
      <c r="E303" s="54"/>
      <c r="F303" s="54"/>
      <c r="G303" s="54"/>
      <c r="H303" s="54"/>
      <c r="I303" s="54"/>
      <c r="J303" s="54"/>
      <c r="K303" s="156"/>
      <c r="L303" s="54"/>
      <c r="N303" s="54"/>
      <c r="O303" s="54"/>
      <c r="P303" s="54"/>
      <c r="Q303" s="54"/>
      <c r="R303" s="54"/>
      <c r="S303" s="54"/>
      <c r="T303" s="54"/>
      <c r="U303" s="54"/>
      <c r="V303" s="54"/>
      <c r="W303" s="54"/>
      <c r="X303" s="54"/>
    </row>
    <row r="304" spans="1:24" ht="12.75" customHeight="1" x14ac:dyDescent="0.25">
      <c r="A304" s="54"/>
      <c r="B304" s="54"/>
      <c r="C304" s="54"/>
      <c r="D304" s="54"/>
      <c r="E304" s="54"/>
      <c r="F304" s="54"/>
      <c r="G304" s="54"/>
      <c r="H304" s="54"/>
      <c r="I304" s="54"/>
      <c r="J304" s="54"/>
      <c r="K304" s="156"/>
      <c r="L304" s="54"/>
      <c r="N304" s="54"/>
      <c r="O304" s="54"/>
      <c r="P304" s="54"/>
      <c r="Q304" s="54"/>
      <c r="R304" s="54"/>
      <c r="S304" s="54"/>
      <c r="T304" s="54"/>
      <c r="U304" s="54"/>
      <c r="V304" s="54"/>
      <c r="W304" s="54"/>
      <c r="X304" s="54"/>
    </row>
    <row r="305" spans="1:24" ht="12.75" customHeight="1" x14ac:dyDescent="0.25">
      <c r="A305" s="54"/>
      <c r="B305" s="54"/>
      <c r="C305" s="54"/>
      <c r="D305" s="54"/>
      <c r="E305" s="54"/>
      <c r="F305" s="54"/>
      <c r="G305" s="54"/>
      <c r="H305" s="54"/>
      <c r="I305" s="54"/>
      <c r="J305" s="54"/>
      <c r="K305" s="156"/>
      <c r="L305" s="54"/>
      <c r="N305" s="54"/>
      <c r="O305" s="54"/>
      <c r="P305" s="54"/>
      <c r="Q305" s="54"/>
      <c r="R305" s="54"/>
      <c r="S305" s="54"/>
      <c r="T305" s="54"/>
      <c r="U305" s="54"/>
      <c r="V305" s="54"/>
      <c r="W305" s="54"/>
      <c r="X305" s="54"/>
    </row>
    <row r="306" spans="1:24" ht="12.75" customHeight="1" x14ac:dyDescent="0.25">
      <c r="A306" s="54"/>
      <c r="B306" s="54"/>
      <c r="C306" s="54"/>
      <c r="D306" s="54"/>
      <c r="E306" s="54"/>
      <c r="F306" s="54"/>
      <c r="G306" s="54"/>
      <c r="H306" s="54"/>
      <c r="I306" s="54"/>
      <c r="J306" s="54"/>
      <c r="K306" s="156"/>
      <c r="L306" s="54"/>
      <c r="N306" s="54"/>
      <c r="O306" s="54"/>
      <c r="P306" s="54"/>
      <c r="Q306" s="54"/>
      <c r="R306" s="54"/>
      <c r="S306" s="54"/>
      <c r="T306" s="54"/>
      <c r="U306" s="54"/>
      <c r="V306" s="54"/>
      <c r="W306" s="54"/>
      <c r="X306" s="54"/>
    </row>
    <row r="307" spans="1:24" ht="12.75" customHeight="1" x14ac:dyDescent="0.25">
      <c r="A307" s="54"/>
      <c r="B307" s="54"/>
      <c r="C307" s="54"/>
      <c r="D307" s="54"/>
      <c r="E307" s="54"/>
      <c r="F307" s="54"/>
      <c r="G307" s="54"/>
      <c r="H307" s="54"/>
      <c r="I307" s="54"/>
      <c r="J307" s="54"/>
      <c r="K307" s="156"/>
      <c r="L307" s="54"/>
      <c r="N307" s="54"/>
      <c r="O307" s="54"/>
      <c r="P307" s="54"/>
      <c r="Q307" s="54"/>
      <c r="R307" s="54"/>
      <c r="S307" s="54"/>
      <c r="T307" s="54"/>
      <c r="U307" s="54"/>
      <c r="V307" s="54"/>
      <c r="W307" s="54"/>
      <c r="X307" s="54"/>
    </row>
    <row r="308" spans="1:24" ht="12.75" customHeight="1" x14ac:dyDescent="0.25">
      <c r="A308" s="54"/>
      <c r="B308" s="54"/>
      <c r="C308" s="54"/>
      <c r="D308" s="54"/>
      <c r="E308" s="54"/>
      <c r="F308" s="54"/>
      <c r="G308" s="54"/>
      <c r="H308" s="54"/>
      <c r="I308" s="54"/>
      <c r="J308" s="54"/>
      <c r="K308" s="156"/>
      <c r="L308" s="54"/>
      <c r="N308" s="54"/>
      <c r="O308" s="54"/>
      <c r="P308" s="54"/>
      <c r="Q308" s="54"/>
      <c r="R308" s="54"/>
      <c r="S308" s="54"/>
      <c r="T308" s="54"/>
      <c r="U308" s="54"/>
      <c r="V308" s="54"/>
      <c r="W308" s="54"/>
      <c r="X308" s="54"/>
    </row>
    <row r="309" spans="1:24" ht="12.75" customHeight="1" x14ac:dyDescent="0.25">
      <c r="A309" s="54"/>
      <c r="B309" s="54"/>
      <c r="C309" s="54"/>
      <c r="D309" s="54"/>
      <c r="E309" s="54"/>
      <c r="F309" s="54"/>
      <c r="G309" s="54"/>
      <c r="H309" s="54"/>
      <c r="I309" s="54"/>
      <c r="J309" s="54"/>
      <c r="K309" s="156"/>
      <c r="L309" s="54"/>
      <c r="N309" s="54"/>
      <c r="O309" s="54"/>
      <c r="P309" s="54"/>
      <c r="Q309" s="54"/>
      <c r="R309" s="54"/>
      <c r="S309" s="54"/>
      <c r="T309" s="54"/>
      <c r="U309" s="54"/>
      <c r="V309" s="54"/>
      <c r="W309" s="54"/>
      <c r="X309" s="54"/>
    </row>
    <row r="310" spans="1:24" ht="12.75" customHeight="1" x14ac:dyDescent="0.25">
      <c r="A310" s="54"/>
      <c r="B310" s="54"/>
      <c r="C310" s="54"/>
      <c r="D310" s="54"/>
      <c r="E310" s="54"/>
      <c r="F310" s="54"/>
      <c r="G310" s="54"/>
      <c r="H310" s="54"/>
      <c r="I310" s="54"/>
      <c r="J310" s="54"/>
      <c r="K310" s="156"/>
      <c r="L310" s="54"/>
      <c r="N310" s="54"/>
      <c r="O310" s="54"/>
      <c r="P310" s="54"/>
      <c r="Q310" s="54"/>
      <c r="R310" s="54"/>
      <c r="S310" s="54"/>
      <c r="T310" s="54"/>
      <c r="U310" s="54"/>
      <c r="V310" s="54"/>
      <c r="W310" s="54"/>
      <c r="X310" s="54"/>
    </row>
    <row r="311" spans="1:24" ht="12.75" customHeight="1" x14ac:dyDescent="0.25">
      <c r="A311" s="54"/>
      <c r="B311" s="54"/>
      <c r="C311" s="54"/>
      <c r="D311" s="54"/>
      <c r="E311" s="54"/>
      <c r="F311" s="54"/>
      <c r="G311" s="54"/>
      <c r="H311" s="54"/>
      <c r="I311" s="54"/>
      <c r="J311" s="54"/>
      <c r="K311" s="156"/>
      <c r="L311" s="54"/>
      <c r="N311" s="54"/>
      <c r="O311" s="54"/>
      <c r="P311" s="54"/>
      <c r="Q311" s="54"/>
      <c r="R311" s="54"/>
      <c r="S311" s="54"/>
      <c r="T311" s="54"/>
      <c r="U311" s="54"/>
      <c r="V311" s="54"/>
      <c r="W311" s="54"/>
      <c r="X311" s="54"/>
    </row>
    <row r="312" spans="1:24" ht="12.75" customHeight="1" x14ac:dyDescent="0.25">
      <c r="A312" s="54"/>
      <c r="B312" s="54"/>
      <c r="C312" s="54"/>
      <c r="D312" s="54"/>
      <c r="E312" s="54"/>
      <c r="F312" s="54"/>
      <c r="G312" s="54"/>
      <c r="H312" s="54"/>
      <c r="I312" s="54"/>
      <c r="J312" s="54"/>
      <c r="K312" s="156"/>
      <c r="L312" s="54"/>
      <c r="N312" s="54"/>
      <c r="O312" s="54"/>
      <c r="P312" s="54"/>
      <c r="Q312" s="54"/>
      <c r="R312" s="54"/>
      <c r="S312" s="54"/>
      <c r="T312" s="54"/>
      <c r="U312" s="54"/>
      <c r="V312" s="54"/>
      <c r="W312" s="54"/>
      <c r="X312" s="54"/>
    </row>
    <row r="313" spans="1:24" ht="12.75" customHeight="1" x14ac:dyDescent="0.25">
      <c r="A313" s="54"/>
      <c r="B313" s="54"/>
      <c r="C313" s="54"/>
      <c r="D313" s="54"/>
      <c r="E313" s="54"/>
      <c r="F313" s="54"/>
      <c r="G313" s="54"/>
      <c r="H313" s="54"/>
      <c r="I313" s="54"/>
      <c r="J313" s="54"/>
      <c r="K313" s="156"/>
      <c r="L313" s="54"/>
      <c r="N313" s="54"/>
      <c r="O313" s="54"/>
      <c r="P313" s="54"/>
      <c r="Q313" s="54"/>
      <c r="R313" s="54"/>
      <c r="S313" s="54"/>
      <c r="T313" s="54"/>
      <c r="U313" s="54"/>
      <c r="V313" s="54"/>
      <c r="W313" s="54"/>
      <c r="X313" s="54"/>
    </row>
    <row r="314" spans="1:24" ht="12.75" customHeight="1" x14ac:dyDescent="0.25">
      <c r="A314" s="54"/>
      <c r="B314" s="54"/>
      <c r="C314" s="54"/>
      <c r="D314" s="54"/>
      <c r="E314" s="54"/>
      <c r="F314" s="54"/>
      <c r="G314" s="54"/>
      <c r="H314" s="54"/>
      <c r="I314" s="54"/>
      <c r="J314" s="54"/>
      <c r="K314" s="156"/>
      <c r="L314" s="54"/>
      <c r="N314" s="54"/>
      <c r="O314" s="54"/>
      <c r="P314" s="54"/>
      <c r="Q314" s="54"/>
      <c r="R314" s="54"/>
      <c r="S314" s="54"/>
      <c r="T314" s="54"/>
      <c r="U314" s="54"/>
      <c r="V314" s="54"/>
      <c r="W314" s="54"/>
      <c r="X314" s="54"/>
    </row>
    <row r="315" spans="1:24" ht="12.75" customHeight="1" x14ac:dyDescent="0.25">
      <c r="A315" s="54"/>
      <c r="B315" s="54"/>
      <c r="C315" s="54"/>
      <c r="D315" s="54"/>
      <c r="E315" s="54"/>
      <c r="F315" s="54"/>
      <c r="G315" s="54"/>
      <c r="H315" s="54"/>
      <c r="I315" s="54"/>
      <c r="J315" s="54"/>
      <c r="K315" s="156"/>
      <c r="L315" s="54"/>
      <c r="N315" s="54"/>
      <c r="O315" s="54"/>
      <c r="P315" s="54"/>
      <c r="Q315" s="54"/>
      <c r="R315" s="54"/>
      <c r="S315" s="54"/>
      <c r="T315" s="54"/>
      <c r="U315" s="54"/>
      <c r="V315" s="54"/>
      <c r="W315" s="54"/>
      <c r="X315" s="54"/>
    </row>
    <row r="316" spans="1:24" ht="12.75" customHeight="1" x14ac:dyDescent="0.25">
      <c r="A316" s="54"/>
      <c r="B316" s="54"/>
      <c r="C316" s="54"/>
      <c r="D316" s="54"/>
      <c r="E316" s="54"/>
      <c r="F316" s="54"/>
      <c r="G316" s="54"/>
      <c r="H316" s="54"/>
      <c r="I316" s="54"/>
      <c r="J316" s="54"/>
      <c r="K316" s="156"/>
      <c r="L316" s="54"/>
      <c r="N316" s="54"/>
      <c r="O316" s="54"/>
      <c r="P316" s="54"/>
      <c r="Q316" s="54"/>
      <c r="R316" s="54"/>
      <c r="S316" s="54"/>
      <c r="T316" s="54"/>
      <c r="U316" s="54"/>
      <c r="V316" s="54"/>
      <c r="W316" s="54"/>
      <c r="X316" s="54"/>
    </row>
    <row r="317" spans="1:24" ht="12.75" customHeight="1" x14ac:dyDescent="0.25">
      <c r="A317" s="54"/>
      <c r="B317" s="54"/>
      <c r="C317" s="54"/>
      <c r="D317" s="54"/>
      <c r="E317" s="54"/>
      <c r="F317" s="54"/>
      <c r="G317" s="54"/>
      <c r="H317" s="54"/>
      <c r="I317" s="54"/>
      <c r="J317" s="54"/>
      <c r="K317" s="156"/>
      <c r="L317" s="54"/>
      <c r="N317" s="54"/>
      <c r="O317" s="54"/>
      <c r="P317" s="54"/>
      <c r="Q317" s="54"/>
      <c r="R317" s="54"/>
      <c r="S317" s="54"/>
      <c r="T317" s="54"/>
      <c r="U317" s="54"/>
      <c r="V317" s="54"/>
      <c r="W317" s="54"/>
      <c r="X317" s="54"/>
    </row>
    <row r="318" spans="1:24" ht="12.75" customHeight="1" x14ac:dyDescent="0.25">
      <c r="A318" s="54"/>
      <c r="B318" s="54"/>
      <c r="C318" s="54"/>
      <c r="D318" s="54"/>
      <c r="E318" s="54"/>
      <c r="F318" s="54"/>
      <c r="G318" s="54"/>
      <c r="H318" s="54"/>
      <c r="I318" s="54"/>
      <c r="J318" s="54"/>
      <c r="K318" s="156"/>
      <c r="L318" s="54"/>
      <c r="N318" s="54"/>
      <c r="O318" s="54"/>
      <c r="P318" s="54"/>
      <c r="Q318" s="54"/>
      <c r="R318" s="54"/>
      <c r="S318" s="54"/>
      <c r="T318" s="54"/>
      <c r="U318" s="54"/>
      <c r="V318" s="54"/>
      <c r="W318" s="54"/>
      <c r="X318" s="54"/>
    </row>
    <row r="319" spans="1:24" ht="12.75" customHeight="1" x14ac:dyDescent="0.25">
      <c r="A319" s="54"/>
      <c r="B319" s="54"/>
      <c r="C319" s="54"/>
      <c r="D319" s="54"/>
      <c r="E319" s="54"/>
      <c r="F319" s="54"/>
      <c r="G319" s="54"/>
      <c r="H319" s="54"/>
      <c r="I319" s="54"/>
      <c r="J319" s="54"/>
      <c r="K319" s="156"/>
      <c r="L319" s="54"/>
      <c r="N319" s="54"/>
      <c r="O319" s="54"/>
      <c r="P319" s="54"/>
      <c r="Q319" s="54"/>
      <c r="R319" s="54"/>
      <c r="S319" s="54"/>
      <c r="T319" s="54"/>
      <c r="U319" s="54"/>
      <c r="V319" s="54"/>
      <c r="W319" s="54"/>
      <c r="X319" s="54"/>
    </row>
    <row r="320" spans="1:24" ht="12.75" customHeight="1" x14ac:dyDescent="0.25">
      <c r="A320" s="54"/>
      <c r="B320" s="54"/>
      <c r="C320" s="54"/>
      <c r="D320" s="54"/>
      <c r="E320" s="54"/>
      <c r="F320" s="54"/>
      <c r="G320" s="54"/>
      <c r="H320" s="54"/>
      <c r="I320" s="54"/>
      <c r="J320" s="54"/>
      <c r="K320" s="156"/>
      <c r="L320" s="54"/>
      <c r="N320" s="54"/>
      <c r="O320" s="54"/>
      <c r="P320" s="54"/>
      <c r="Q320" s="54"/>
      <c r="R320" s="54"/>
      <c r="S320" s="54"/>
      <c r="T320" s="54"/>
      <c r="U320" s="54"/>
      <c r="V320" s="54"/>
      <c r="W320" s="54"/>
      <c r="X320" s="54"/>
    </row>
    <row r="321" spans="1:24" ht="12.75" customHeight="1" x14ac:dyDescent="0.25">
      <c r="A321" s="54"/>
      <c r="B321" s="54"/>
      <c r="C321" s="54"/>
      <c r="D321" s="54"/>
      <c r="E321" s="54"/>
      <c r="F321" s="54"/>
      <c r="G321" s="54"/>
      <c r="H321" s="54"/>
      <c r="I321" s="54"/>
      <c r="J321" s="54"/>
      <c r="K321" s="156"/>
      <c r="L321" s="54"/>
      <c r="N321" s="54"/>
      <c r="O321" s="54"/>
      <c r="P321" s="54"/>
      <c r="Q321" s="54"/>
      <c r="R321" s="54"/>
      <c r="S321" s="54"/>
      <c r="T321" s="54"/>
      <c r="U321" s="54"/>
      <c r="V321" s="54"/>
      <c r="W321" s="54"/>
      <c r="X321" s="54"/>
    </row>
    <row r="322" spans="1:24" ht="12.75" customHeight="1" x14ac:dyDescent="0.25">
      <c r="A322" s="54"/>
      <c r="B322" s="54"/>
      <c r="C322" s="54"/>
      <c r="D322" s="54"/>
      <c r="E322" s="54"/>
      <c r="F322" s="54"/>
      <c r="G322" s="54"/>
      <c r="H322" s="54"/>
      <c r="I322" s="54"/>
      <c r="J322" s="54"/>
      <c r="K322" s="156"/>
      <c r="L322" s="54"/>
      <c r="N322" s="54"/>
      <c r="O322" s="54"/>
      <c r="P322" s="54"/>
      <c r="Q322" s="54"/>
      <c r="R322" s="54"/>
      <c r="S322" s="54"/>
      <c r="T322" s="54"/>
      <c r="U322" s="54"/>
      <c r="V322" s="54"/>
      <c r="W322" s="54"/>
      <c r="X322" s="54"/>
    </row>
    <row r="323" spans="1:24" ht="12.75" customHeight="1" x14ac:dyDescent="0.25">
      <c r="A323" s="54"/>
      <c r="B323" s="54"/>
      <c r="C323" s="54"/>
      <c r="D323" s="54"/>
      <c r="E323" s="54"/>
      <c r="F323" s="54"/>
      <c r="G323" s="54"/>
      <c r="H323" s="54"/>
      <c r="I323" s="54"/>
      <c r="J323" s="54"/>
      <c r="K323" s="156"/>
      <c r="L323" s="54"/>
      <c r="N323" s="54"/>
      <c r="O323" s="54"/>
      <c r="P323" s="54"/>
      <c r="Q323" s="54"/>
      <c r="R323" s="54"/>
      <c r="S323" s="54"/>
      <c r="T323" s="54"/>
      <c r="U323" s="54"/>
      <c r="V323" s="54"/>
      <c r="W323" s="54"/>
      <c r="X323" s="54"/>
    </row>
    <row r="324" spans="1:24" ht="12.75" customHeight="1" x14ac:dyDescent="0.25">
      <c r="A324" s="54"/>
      <c r="B324" s="54"/>
      <c r="C324" s="54"/>
      <c r="D324" s="54"/>
      <c r="E324" s="54"/>
      <c r="F324" s="54"/>
      <c r="G324" s="54"/>
      <c r="H324" s="54"/>
      <c r="I324" s="54"/>
      <c r="J324" s="54"/>
      <c r="K324" s="156"/>
      <c r="L324" s="54"/>
      <c r="N324" s="54"/>
      <c r="O324" s="54"/>
      <c r="P324" s="54"/>
      <c r="Q324" s="54"/>
      <c r="R324" s="54"/>
      <c r="S324" s="54"/>
      <c r="T324" s="54"/>
      <c r="U324" s="54"/>
      <c r="V324" s="54"/>
      <c r="W324" s="54"/>
      <c r="X324" s="54"/>
    </row>
    <row r="325" spans="1:24" ht="12.75" customHeight="1" x14ac:dyDescent="0.25">
      <c r="A325" s="54"/>
      <c r="B325" s="54"/>
      <c r="C325" s="54"/>
      <c r="D325" s="54"/>
      <c r="E325" s="54"/>
      <c r="F325" s="54"/>
      <c r="G325" s="54"/>
      <c r="H325" s="54"/>
      <c r="I325" s="54"/>
      <c r="J325" s="54"/>
      <c r="K325" s="156"/>
      <c r="L325" s="54"/>
      <c r="N325" s="54"/>
      <c r="O325" s="54"/>
      <c r="P325" s="54"/>
      <c r="Q325" s="54"/>
      <c r="R325" s="54"/>
      <c r="S325" s="54"/>
      <c r="T325" s="54"/>
      <c r="U325" s="54"/>
      <c r="V325" s="54"/>
      <c r="W325" s="54"/>
      <c r="X325" s="54"/>
    </row>
    <row r="326" spans="1:24" ht="12.75" customHeight="1" x14ac:dyDescent="0.25">
      <c r="A326" s="54"/>
      <c r="B326" s="54"/>
      <c r="C326" s="54"/>
      <c r="D326" s="54"/>
      <c r="E326" s="54"/>
      <c r="F326" s="54"/>
      <c r="G326" s="54"/>
      <c r="H326" s="54"/>
      <c r="I326" s="54"/>
      <c r="J326" s="54"/>
      <c r="K326" s="156"/>
      <c r="L326" s="54"/>
      <c r="N326" s="54"/>
      <c r="O326" s="54"/>
      <c r="P326" s="54"/>
      <c r="Q326" s="54"/>
      <c r="R326" s="54"/>
      <c r="S326" s="54"/>
      <c r="T326" s="54"/>
      <c r="U326" s="54"/>
      <c r="V326" s="54"/>
      <c r="W326" s="54"/>
      <c r="X326" s="54"/>
    </row>
    <row r="327" spans="1:24" ht="12.75" customHeight="1" x14ac:dyDescent="0.25">
      <c r="A327" s="54"/>
      <c r="B327" s="54"/>
      <c r="C327" s="54"/>
      <c r="D327" s="54"/>
      <c r="E327" s="54"/>
      <c r="F327" s="54"/>
      <c r="G327" s="54"/>
      <c r="H327" s="54"/>
      <c r="I327" s="54"/>
      <c r="J327" s="54"/>
      <c r="K327" s="156"/>
      <c r="L327" s="54"/>
      <c r="N327" s="54"/>
      <c r="O327" s="54"/>
      <c r="P327" s="54"/>
      <c r="Q327" s="54"/>
      <c r="R327" s="54"/>
      <c r="S327" s="54"/>
      <c r="T327" s="54"/>
      <c r="U327" s="54"/>
      <c r="V327" s="54"/>
      <c r="W327" s="54"/>
      <c r="X327" s="54"/>
    </row>
    <row r="328" spans="1:24" ht="12.75" customHeight="1" x14ac:dyDescent="0.25">
      <c r="A328" s="54"/>
      <c r="B328" s="54"/>
      <c r="C328" s="54"/>
      <c r="D328" s="54"/>
      <c r="E328" s="54"/>
      <c r="F328" s="54"/>
      <c r="G328" s="54"/>
      <c r="H328" s="54"/>
      <c r="I328" s="54"/>
      <c r="J328" s="54"/>
      <c r="K328" s="156"/>
      <c r="L328" s="54"/>
      <c r="N328" s="54"/>
      <c r="O328" s="54"/>
      <c r="P328" s="54"/>
      <c r="Q328" s="54"/>
      <c r="R328" s="54"/>
      <c r="S328" s="54"/>
      <c r="T328" s="54"/>
      <c r="U328" s="54"/>
      <c r="V328" s="54"/>
      <c r="W328" s="54"/>
      <c r="X328" s="54"/>
    </row>
    <row r="329" spans="1:24" ht="12.75" customHeight="1" x14ac:dyDescent="0.25">
      <c r="A329" s="54"/>
      <c r="B329" s="54"/>
      <c r="C329" s="54"/>
      <c r="D329" s="54"/>
      <c r="E329" s="54"/>
      <c r="F329" s="54"/>
      <c r="G329" s="54"/>
      <c r="H329" s="54"/>
      <c r="I329" s="54"/>
      <c r="J329" s="54"/>
      <c r="K329" s="156"/>
      <c r="L329" s="54"/>
      <c r="N329" s="54"/>
      <c r="O329" s="54"/>
      <c r="P329" s="54"/>
      <c r="Q329" s="54"/>
      <c r="R329" s="54"/>
      <c r="S329" s="54"/>
      <c r="T329" s="54"/>
      <c r="U329" s="54"/>
      <c r="V329" s="54"/>
      <c r="W329" s="54"/>
      <c r="X329" s="54"/>
    </row>
    <row r="330" spans="1:24" ht="12.75" customHeight="1" x14ac:dyDescent="0.25">
      <c r="A330" s="54"/>
      <c r="B330" s="54"/>
      <c r="C330" s="54"/>
      <c r="D330" s="54"/>
      <c r="E330" s="54"/>
      <c r="F330" s="54"/>
      <c r="G330" s="54"/>
      <c r="H330" s="54"/>
      <c r="I330" s="54"/>
      <c r="J330" s="54"/>
      <c r="K330" s="156"/>
      <c r="L330" s="54"/>
      <c r="N330" s="54"/>
      <c r="O330" s="54"/>
      <c r="P330" s="54"/>
      <c r="Q330" s="54"/>
      <c r="R330" s="54"/>
      <c r="S330" s="54"/>
      <c r="T330" s="54"/>
      <c r="U330" s="54"/>
      <c r="V330" s="54"/>
      <c r="W330" s="54"/>
      <c r="X330" s="54"/>
    </row>
    <row r="331" spans="1:24" ht="12.75" customHeight="1" x14ac:dyDescent="0.25">
      <c r="A331" s="54"/>
      <c r="B331" s="54"/>
      <c r="C331" s="54"/>
      <c r="D331" s="54"/>
      <c r="E331" s="54"/>
      <c r="F331" s="54"/>
      <c r="G331" s="54"/>
      <c r="H331" s="54"/>
      <c r="I331" s="54"/>
      <c r="J331" s="54"/>
      <c r="K331" s="156"/>
      <c r="L331" s="54"/>
      <c r="N331" s="54"/>
      <c r="O331" s="54"/>
      <c r="P331" s="54"/>
      <c r="Q331" s="54"/>
      <c r="R331" s="54"/>
      <c r="S331" s="54"/>
      <c r="T331" s="54"/>
      <c r="U331" s="54"/>
      <c r="V331" s="54"/>
      <c r="W331" s="54"/>
      <c r="X331" s="54"/>
    </row>
    <row r="332" spans="1:24" ht="12.75" customHeight="1" x14ac:dyDescent="0.25">
      <c r="A332" s="54"/>
      <c r="B332" s="54"/>
      <c r="C332" s="54"/>
      <c r="D332" s="54"/>
      <c r="E332" s="54"/>
      <c r="F332" s="54"/>
      <c r="G332" s="54"/>
      <c r="H332" s="54"/>
      <c r="I332" s="54"/>
      <c r="J332" s="54"/>
      <c r="K332" s="156"/>
      <c r="L332" s="54"/>
      <c r="N332" s="54"/>
      <c r="O332" s="54"/>
      <c r="P332" s="54"/>
      <c r="Q332" s="54"/>
      <c r="R332" s="54"/>
      <c r="S332" s="54"/>
      <c r="T332" s="54"/>
      <c r="U332" s="54"/>
      <c r="V332" s="54"/>
      <c r="W332" s="54"/>
      <c r="X332" s="54"/>
    </row>
    <row r="333" spans="1:24" ht="12.75" customHeight="1" x14ac:dyDescent="0.25">
      <c r="A333" s="54"/>
      <c r="B333" s="54"/>
      <c r="C333" s="54"/>
      <c r="D333" s="54"/>
      <c r="E333" s="54"/>
      <c r="F333" s="54"/>
      <c r="G333" s="54"/>
      <c r="H333" s="54"/>
      <c r="I333" s="54"/>
      <c r="J333" s="54"/>
      <c r="K333" s="156"/>
      <c r="L333" s="54"/>
      <c r="N333" s="54"/>
      <c r="O333" s="54"/>
      <c r="P333" s="54"/>
      <c r="Q333" s="54"/>
      <c r="R333" s="54"/>
      <c r="S333" s="54"/>
      <c r="T333" s="54"/>
      <c r="U333" s="54"/>
      <c r="V333" s="54"/>
      <c r="W333" s="54"/>
      <c r="X333" s="54"/>
    </row>
    <row r="334" spans="1:24" ht="12.75" customHeight="1" x14ac:dyDescent="0.25">
      <c r="A334" s="54"/>
      <c r="B334" s="54"/>
      <c r="C334" s="54"/>
      <c r="D334" s="54"/>
      <c r="E334" s="54"/>
      <c r="F334" s="54"/>
      <c r="G334" s="54"/>
      <c r="H334" s="54"/>
      <c r="I334" s="54"/>
      <c r="J334" s="54"/>
      <c r="K334" s="156"/>
      <c r="L334" s="54"/>
      <c r="N334" s="54"/>
      <c r="O334" s="54"/>
      <c r="P334" s="54"/>
      <c r="Q334" s="54"/>
      <c r="R334" s="54"/>
      <c r="S334" s="54"/>
      <c r="T334" s="54"/>
      <c r="U334" s="54"/>
      <c r="V334" s="54"/>
      <c r="W334" s="54"/>
      <c r="X334" s="54"/>
    </row>
    <row r="335" spans="1:24" ht="12.75" customHeight="1" x14ac:dyDescent="0.25">
      <c r="A335" s="54"/>
      <c r="B335" s="54"/>
      <c r="C335" s="54"/>
      <c r="D335" s="54"/>
      <c r="E335" s="54"/>
      <c r="F335" s="54"/>
      <c r="G335" s="54"/>
      <c r="H335" s="54"/>
      <c r="I335" s="54"/>
      <c r="J335" s="54"/>
      <c r="K335" s="156"/>
      <c r="L335" s="54"/>
      <c r="N335" s="54"/>
      <c r="O335" s="54"/>
      <c r="P335" s="54"/>
      <c r="Q335" s="54"/>
      <c r="R335" s="54"/>
      <c r="S335" s="54"/>
      <c r="T335" s="54"/>
      <c r="U335" s="54"/>
      <c r="V335" s="54"/>
      <c r="W335" s="54"/>
      <c r="X335" s="54"/>
    </row>
    <row r="336" spans="1:24" ht="12.75" customHeight="1" x14ac:dyDescent="0.25">
      <c r="A336" s="54"/>
      <c r="B336" s="54"/>
      <c r="C336" s="54"/>
      <c r="D336" s="54"/>
      <c r="E336" s="54"/>
      <c r="F336" s="54"/>
      <c r="G336" s="54"/>
      <c r="H336" s="54"/>
      <c r="I336" s="54"/>
      <c r="J336" s="54"/>
      <c r="K336" s="156"/>
      <c r="L336" s="54"/>
      <c r="N336" s="54"/>
      <c r="O336" s="54"/>
      <c r="P336" s="54"/>
      <c r="Q336" s="54"/>
      <c r="R336" s="54"/>
      <c r="S336" s="54"/>
      <c r="T336" s="54"/>
      <c r="U336" s="54"/>
      <c r="V336" s="54"/>
      <c r="W336" s="54"/>
      <c r="X336" s="54"/>
    </row>
    <row r="337" spans="1:24" ht="12.75" customHeight="1" x14ac:dyDescent="0.25">
      <c r="A337" s="54"/>
      <c r="B337" s="54"/>
      <c r="C337" s="54"/>
      <c r="D337" s="54"/>
      <c r="E337" s="54"/>
      <c r="F337" s="54"/>
      <c r="G337" s="54"/>
      <c r="H337" s="54"/>
      <c r="I337" s="54"/>
      <c r="J337" s="54"/>
      <c r="K337" s="156"/>
      <c r="L337" s="54"/>
      <c r="N337" s="54"/>
      <c r="O337" s="54"/>
      <c r="P337" s="54"/>
      <c r="Q337" s="54"/>
      <c r="R337" s="54"/>
      <c r="S337" s="54"/>
      <c r="T337" s="54"/>
      <c r="U337" s="54"/>
      <c r="V337" s="54"/>
      <c r="W337" s="54"/>
      <c r="X337" s="54"/>
    </row>
    <row r="338" spans="1:24" ht="12.75" customHeight="1" x14ac:dyDescent="0.25">
      <c r="A338" s="54"/>
      <c r="B338" s="54"/>
      <c r="C338" s="54"/>
      <c r="D338" s="54"/>
      <c r="E338" s="54"/>
      <c r="F338" s="54"/>
      <c r="G338" s="54"/>
      <c r="H338" s="54"/>
      <c r="I338" s="54"/>
      <c r="J338" s="54"/>
      <c r="K338" s="156"/>
      <c r="L338" s="54"/>
      <c r="N338" s="54"/>
      <c r="O338" s="54"/>
      <c r="P338" s="54"/>
      <c r="Q338" s="54"/>
      <c r="R338" s="54"/>
      <c r="S338" s="54"/>
      <c r="T338" s="54"/>
      <c r="U338" s="54"/>
      <c r="V338" s="54"/>
      <c r="W338" s="54"/>
      <c r="X338" s="54"/>
    </row>
    <row r="339" spans="1:24" ht="12.75" customHeight="1" x14ac:dyDescent="0.25">
      <c r="A339" s="54"/>
      <c r="B339" s="54"/>
      <c r="C339" s="54"/>
      <c r="D339" s="54"/>
      <c r="E339" s="54"/>
      <c r="F339" s="54"/>
      <c r="G339" s="54"/>
      <c r="H339" s="54"/>
      <c r="I339" s="54"/>
      <c r="J339" s="54"/>
      <c r="K339" s="156"/>
      <c r="L339" s="54"/>
      <c r="N339" s="54"/>
      <c r="O339" s="54"/>
      <c r="P339" s="54"/>
      <c r="Q339" s="54"/>
      <c r="R339" s="54"/>
      <c r="S339" s="54"/>
      <c r="T339" s="54"/>
      <c r="U339" s="54"/>
      <c r="V339" s="54"/>
      <c r="W339" s="54"/>
      <c r="X339" s="54"/>
    </row>
    <row r="340" spans="1:24" ht="12.75" customHeight="1" x14ac:dyDescent="0.25">
      <c r="A340" s="54"/>
      <c r="B340" s="54"/>
      <c r="C340" s="54"/>
      <c r="D340" s="54"/>
      <c r="E340" s="54"/>
      <c r="F340" s="54"/>
      <c r="G340" s="54"/>
      <c r="H340" s="54"/>
      <c r="I340" s="54"/>
      <c r="J340" s="54"/>
      <c r="K340" s="156"/>
      <c r="L340" s="54"/>
      <c r="N340" s="54"/>
      <c r="O340" s="54"/>
      <c r="P340" s="54"/>
      <c r="Q340" s="54"/>
      <c r="R340" s="54"/>
      <c r="S340" s="54"/>
      <c r="T340" s="54"/>
      <c r="U340" s="54"/>
      <c r="V340" s="54"/>
      <c r="W340" s="54"/>
      <c r="X340" s="54"/>
    </row>
    <row r="341" spans="1:24" ht="12.75" customHeight="1" x14ac:dyDescent="0.25">
      <c r="A341" s="54"/>
      <c r="B341" s="54"/>
      <c r="C341" s="54"/>
      <c r="D341" s="54"/>
      <c r="E341" s="54"/>
      <c r="F341" s="54"/>
      <c r="G341" s="54"/>
      <c r="H341" s="54"/>
      <c r="I341" s="54"/>
      <c r="J341" s="54"/>
      <c r="K341" s="156"/>
      <c r="L341" s="54"/>
      <c r="N341" s="54"/>
      <c r="O341" s="54"/>
      <c r="P341" s="54"/>
      <c r="Q341" s="54"/>
      <c r="R341" s="54"/>
      <c r="S341" s="54"/>
      <c r="T341" s="54"/>
      <c r="U341" s="54"/>
      <c r="V341" s="54"/>
      <c r="W341" s="54"/>
      <c r="X341" s="54"/>
    </row>
    <row r="342" spans="1:24" ht="12.75" customHeight="1" x14ac:dyDescent="0.25">
      <c r="A342" s="54"/>
      <c r="B342" s="54"/>
      <c r="C342" s="54"/>
      <c r="D342" s="54"/>
      <c r="E342" s="54"/>
      <c r="F342" s="54"/>
      <c r="G342" s="54"/>
      <c r="H342" s="54"/>
      <c r="I342" s="54"/>
      <c r="J342" s="54"/>
      <c r="K342" s="156"/>
      <c r="L342" s="54"/>
      <c r="N342" s="54"/>
      <c r="O342" s="54"/>
      <c r="P342" s="54"/>
      <c r="Q342" s="54"/>
      <c r="R342" s="54"/>
      <c r="S342" s="54"/>
      <c r="T342" s="54"/>
      <c r="U342" s="54"/>
      <c r="V342" s="54"/>
      <c r="W342" s="54"/>
      <c r="X342" s="54"/>
    </row>
    <row r="343" spans="1:24" ht="12.75" customHeight="1" x14ac:dyDescent="0.25">
      <c r="A343" s="54"/>
      <c r="B343" s="54"/>
      <c r="C343" s="54"/>
      <c r="D343" s="54"/>
      <c r="E343" s="54"/>
      <c r="F343" s="54"/>
      <c r="G343" s="54"/>
      <c r="H343" s="54"/>
      <c r="I343" s="54"/>
      <c r="J343" s="54"/>
      <c r="K343" s="156"/>
      <c r="L343" s="54"/>
      <c r="N343" s="54"/>
      <c r="O343" s="54"/>
      <c r="P343" s="54"/>
      <c r="Q343" s="54"/>
      <c r="R343" s="54"/>
      <c r="S343" s="54"/>
      <c r="T343" s="54"/>
      <c r="U343" s="54"/>
      <c r="V343" s="54"/>
      <c r="W343" s="54"/>
      <c r="X343" s="54"/>
    </row>
    <row r="344" spans="1:24" ht="12.75" customHeight="1" x14ac:dyDescent="0.25">
      <c r="A344" s="54"/>
      <c r="B344" s="54"/>
      <c r="C344" s="54"/>
      <c r="D344" s="54"/>
      <c r="E344" s="54"/>
      <c r="F344" s="54"/>
      <c r="G344" s="54"/>
      <c r="H344" s="54"/>
      <c r="I344" s="54"/>
      <c r="J344" s="54"/>
      <c r="K344" s="156"/>
      <c r="L344" s="54"/>
      <c r="N344" s="54"/>
      <c r="O344" s="54"/>
      <c r="P344" s="54"/>
      <c r="Q344" s="54"/>
      <c r="R344" s="54"/>
      <c r="S344" s="54"/>
      <c r="T344" s="54"/>
      <c r="U344" s="54"/>
      <c r="V344" s="54"/>
      <c r="W344" s="54"/>
      <c r="X344" s="54"/>
    </row>
    <row r="345" spans="1:24" ht="12.75" customHeight="1" x14ac:dyDescent="0.25">
      <c r="A345" s="54"/>
      <c r="B345" s="54"/>
      <c r="C345" s="54"/>
      <c r="D345" s="54"/>
      <c r="E345" s="54"/>
      <c r="F345" s="54"/>
      <c r="G345" s="54"/>
      <c r="H345" s="54"/>
      <c r="I345" s="54"/>
      <c r="J345" s="54"/>
      <c r="K345" s="156"/>
      <c r="L345" s="54"/>
      <c r="N345" s="54"/>
      <c r="O345" s="54"/>
      <c r="P345" s="54"/>
      <c r="Q345" s="54"/>
      <c r="R345" s="54"/>
      <c r="S345" s="54"/>
      <c r="T345" s="54"/>
      <c r="U345" s="54"/>
      <c r="V345" s="54"/>
      <c r="W345" s="54"/>
      <c r="X345" s="54"/>
    </row>
    <row r="346" spans="1:24" ht="12.75" customHeight="1" x14ac:dyDescent="0.25">
      <c r="A346" s="54"/>
      <c r="B346" s="54"/>
      <c r="C346" s="54"/>
      <c r="D346" s="54"/>
      <c r="E346" s="54"/>
      <c r="F346" s="54"/>
      <c r="G346" s="54"/>
      <c r="H346" s="54"/>
      <c r="I346" s="54"/>
      <c r="J346" s="54"/>
      <c r="K346" s="156"/>
      <c r="L346" s="54"/>
      <c r="N346" s="54"/>
      <c r="O346" s="54"/>
      <c r="P346" s="54"/>
      <c r="Q346" s="54"/>
      <c r="R346" s="54"/>
      <c r="S346" s="54"/>
      <c r="T346" s="54"/>
      <c r="U346" s="54"/>
      <c r="V346" s="54"/>
      <c r="W346" s="54"/>
      <c r="X346" s="54"/>
    </row>
    <row r="347" spans="1:24" ht="12.75" customHeight="1" x14ac:dyDescent="0.25">
      <c r="A347" s="54"/>
      <c r="B347" s="54"/>
      <c r="C347" s="54"/>
      <c r="D347" s="54"/>
      <c r="E347" s="54"/>
      <c r="F347" s="54"/>
      <c r="G347" s="54"/>
      <c r="H347" s="54"/>
      <c r="I347" s="54"/>
      <c r="J347" s="54"/>
      <c r="K347" s="156"/>
      <c r="L347" s="54"/>
      <c r="N347" s="54"/>
      <c r="O347" s="54"/>
      <c r="P347" s="54"/>
      <c r="Q347" s="54"/>
      <c r="R347" s="54"/>
      <c r="S347" s="54"/>
      <c r="T347" s="54"/>
      <c r="U347" s="54"/>
      <c r="V347" s="54"/>
      <c r="W347" s="54"/>
      <c r="X347" s="54"/>
    </row>
    <row r="348" spans="1:24" ht="12.75" customHeight="1" x14ac:dyDescent="0.25">
      <c r="A348" s="54"/>
      <c r="B348" s="54"/>
      <c r="C348" s="54"/>
      <c r="D348" s="54"/>
      <c r="E348" s="54"/>
      <c r="F348" s="54"/>
      <c r="G348" s="54"/>
      <c r="H348" s="54"/>
      <c r="I348" s="54"/>
      <c r="J348" s="54"/>
      <c r="K348" s="156"/>
      <c r="L348" s="54"/>
      <c r="N348" s="54"/>
      <c r="O348" s="54"/>
      <c r="P348" s="54"/>
      <c r="Q348" s="54"/>
      <c r="R348" s="54"/>
      <c r="S348" s="54"/>
      <c r="T348" s="54"/>
      <c r="U348" s="54"/>
      <c r="V348" s="54"/>
      <c r="W348" s="54"/>
      <c r="X348" s="54"/>
    </row>
    <row r="349" spans="1:24" ht="12.75" customHeight="1" x14ac:dyDescent="0.25">
      <c r="A349" s="54"/>
      <c r="B349" s="54"/>
      <c r="C349" s="54"/>
      <c r="D349" s="54"/>
      <c r="E349" s="54"/>
      <c r="F349" s="54"/>
      <c r="G349" s="54"/>
      <c r="H349" s="54"/>
      <c r="I349" s="54"/>
      <c r="J349" s="54"/>
      <c r="K349" s="156"/>
      <c r="L349" s="54"/>
      <c r="N349" s="54"/>
      <c r="O349" s="54"/>
      <c r="P349" s="54"/>
      <c r="Q349" s="54"/>
      <c r="R349" s="54"/>
      <c r="S349" s="54"/>
      <c r="T349" s="54"/>
      <c r="U349" s="54"/>
      <c r="V349" s="54"/>
      <c r="W349" s="54"/>
      <c r="X349" s="54"/>
    </row>
    <row r="350" spans="1:24" ht="12.75" customHeight="1" x14ac:dyDescent="0.25">
      <c r="A350" s="54"/>
      <c r="B350" s="54"/>
      <c r="C350" s="54"/>
      <c r="D350" s="54"/>
      <c r="E350" s="54"/>
      <c r="F350" s="54"/>
      <c r="G350" s="54"/>
      <c r="H350" s="54"/>
      <c r="I350" s="54"/>
      <c r="J350" s="54"/>
      <c r="K350" s="156"/>
      <c r="L350" s="54"/>
      <c r="N350" s="54"/>
      <c r="O350" s="54"/>
      <c r="P350" s="54"/>
      <c r="Q350" s="54"/>
      <c r="R350" s="54"/>
      <c r="S350" s="54"/>
      <c r="T350" s="54"/>
      <c r="U350" s="54"/>
      <c r="V350" s="54"/>
      <c r="W350" s="54"/>
      <c r="X350" s="54"/>
    </row>
    <row r="351" spans="1:24" ht="12.75" customHeight="1" x14ac:dyDescent="0.25">
      <c r="A351" s="54"/>
      <c r="B351" s="54"/>
      <c r="C351" s="54"/>
      <c r="D351" s="54"/>
      <c r="E351" s="54"/>
      <c r="F351" s="54"/>
      <c r="G351" s="54"/>
      <c r="H351" s="54"/>
      <c r="I351" s="54"/>
      <c r="J351" s="54"/>
      <c r="K351" s="156"/>
      <c r="L351" s="54"/>
      <c r="N351" s="54"/>
      <c r="O351" s="54"/>
      <c r="P351" s="54"/>
      <c r="Q351" s="54"/>
      <c r="R351" s="54"/>
      <c r="S351" s="54"/>
      <c r="T351" s="54"/>
      <c r="U351" s="54"/>
      <c r="V351" s="54"/>
      <c r="W351" s="54"/>
      <c r="X351" s="54"/>
    </row>
    <row r="352" spans="1:24" ht="12.75" customHeight="1" x14ac:dyDescent="0.25">
      <c r="A352" s="54"/>
      <c r="B352" s="54"/>
      <c r="C352" s="54"/>
      <c r="D352" s="54"/>
      <c r="E352" s="54"/>
      <c r="F352" s="54"/>
      <c r="G352" s="54"/>
      <c r="H352" s="54"/>
      <c r="I352" s="54"/>
      <c r="J352" s="54"/>
      <c r="K352" s="156"/>
      <c r="L352" s="54"/>
      <c r="N352" s="54"/>
      <c r="O352" s="54"/>
      <c r="P352" s="54"/>
      <c r="Q352" s="54"/>
      <c r="R352" s="54"/>
      <c r="S352" s="54"/>
      <c r="T352" s="54"/>
      <c r="U352" s="54"/>
      <c r="V352" s="54"/>
      <c r="W352" s="54"/>
      <c r="X352" s="54"/>
    </row>
    <row r="353" spans="1:24" ht="12.75" customHeight="1" x14ac:dyDescent="0.25">
      <c r="A353" s="54"/>
      <c r="B353" s="54"/>
      <c r="C353" s="54"/>
      <c r="D353" s="54"/>
      <c r="E353" s="54"/>
      <c r="F353" s="54"/>
      <c r="G353" s="54"/>
      <c r="H353" s="54"/>
      <c r="I353" s="54"/>
      <c r="J353" s="54"/>
      <c r="K353" s="156"/>
      <c r="L353" s="54"/>
      <c r="N353" s="54"/>
      <c r="O353" s="54"/>
      <c r="P353" s="54"/>
      <c r="Q353" s="54"/>
      <c r="R353" s="54"/>
      <c r="S353" s="54"/>
      <c r="T353" s="54"/>
      <c r="U353" s="54"/>
      <c r="V353" s="54"/>
      <c r="W353" s="54"/>
      <c r="X353" s="54"/>
    </row>
    <row r="354" spans="1:24" ht="12.75" customHeight="1" x14ac:dyDescent="0.25">
      <c r="A354" s="54"/>
      <c r="B354" s="54"/>
      <c r="C354" s="54"/>
      <c r="D354" s="54"/>
      <c r="E354" s="54"/>
      <c r="F354" s="54"/>
      <c r="G354" s="54"/>
      <c r="H354" s="54"/>
      <c r="I354" s="54"/>
      <c r="J354" s="54"/>
      <c r="K354" s="156"/>
      <c r="L354" s="54"/>
      <c r="N354" s="54"/>
      <c r="O354" s="54"/>
      <c r="P354" s="54"/>
      <c r="Q354" s="54"/>
      <c r="R354" s="54"/>
      <c r="S354" s="54"/>
      <c r="T354" s="54"/>
      <c r="U354" s="54"/>
      <c r="V354" s="54"/>
      <c r="W354" s="54"/>
      <c r="X354" s="54"/>
    </row>
    <row r="355" spans="1:24" ht="12.75" customHeight="1" x14ac:dyDescent="0.25">
      <c r="A355" s="54"/>
      <c r="B355" s="54"/>
      <c r="C355" s="54"/>
      <c r="D355" s="54"/>
      <c r="E355" s="54"/>
      <c r="F355" s="54"/>
      <c r="G355" s="54"/>
      <c r="H355" s="54"/>
      <c r="I355" s="54"/>
      <c r="J355" s="54"/>
      <c r="K355" s="156"/>
      <c r="L355" s="54"/>
      <c r="N355" s="54"/>
      <c r="O355" s="54"/>
      <c r="P355" s="54"/>
      <c r="Q355" s="54"/>
      <c r="R355" s="54"/>
      <c r="S355" s="54"/>
      <c r="T355" s="54"/>
      <c r="U355" s="54"/>
      <c r="V355" s="54"/>
      <c r="W355" s="54"/>
      <c r="X355" s="54"/>
    </row>
    <row r="356" spans="1:24" ht="12.75" customHeight="1" x14ac:dyDescent="0.25">
      <c r="A356" s="54"/>
      <c r="B356" s="54"/>
      <c r="C356" s="54"/>
      <c r="D356" s="54"/>
      <c r="E356" s="54"/>
      <c r="F356" s="54"/>
      <c r="G356" s="54"/>
      <c r="H356" s="54"/>
      <c r="I356" s="54"/>
      <c r="J356" s="54"/>
      <c r="K356" s="156"/>
      <c r="L356" s="54"/>
      <c r="N356" s="54"/>
      <c r="O356" s="54"/>
      <c r="P356" s="54"/>
      <c r="Q356" s="54"/>
      <c r="R356" s="54"/>
      <c r="S356" s="54"/>
      <c r="T356" s="54"/>
      <c r="U356" s="54"/>
      <c r="V356" s="54"/>
      <c r="W356" s="54"/>
      <c r="X356" s="54"/>
    </row>
    <row r="357" spans="1:24" ht="12.75" customHeight="1" x14ac:dyDescent="0.25">
      <c r="A357" s="54"/>
      <c r="B357" s="54"/>
      <c r="C357" s="54"/>
      <c r="D357" s="54"/>
      <c r="E357" s="54"/>
      <c r="F357" s="54"/>
      <c r="G357" s="54"/>
      <c r="H357" s="54"/>
      <c r="I357" s="54"/>
      <c r="J357" s="54"/>
      <c r="K357" s="156"/>
      <c r="L357" s="54"/>
      <c r="N357" s="54"/>
      <c r="O357" s="54"/>
      <c r="P357" s="54"/>
      <c r="Q357" s="54"/>
      <c r="R357" s="54"/>
      <c r="S357" s="54"/>
      <c r="T357" s="54"/>
      <c r="U357" s="54"/>
      <c r="V357" s="54"/>
      <c r="W357" s="54"/>
      <c r="X357" s="54"/>
    </row>
    <row r="358" spans="1:24" ht="12.75" customHeight="1" x14ac:dyDescent="0.25">
      <c r="A358" s="54"/>
      <c r="B358" s="54"/>
      <c r="C358" s="54"/>
      <c r="D358" s="54"/>
      <c r="E358" s="54"/>
      <c r="F358" s="54"/>
      <c r="G358" s="54"/>
      <c r="H358" s="54"/>
      <c r="I358" s="54"/>
      <c r="J358" s="54"/>
      <c r="K358" s="156"/>
      <c r="L358" s="54"/>
      <c r="N358" s="54"/>
      <c r="O358" s="54"/>
      <c r="P358" s="54"/>
      <c r="Q358" s="54"/>
      <c r="R358" s="54"/>
      <c r="S358" s="54"/>
      <c r="T358" s="54"/>
      <c r="U358" s="54"/>
      <c r="V358" s="54"/>
      <c r="W358" s="54"/>
      <c r="X358" s="54"/>
    </row>
    <row r="359" spans="1:24" ht="12.75" customHeight="1" x14ac:dyDescent="0.25">
      <c r="A359" s="54"/>
      <c r="B359" s="54"/>
      <c r="C359" s="54"/>
      <c r="D359" s="54"/>
      <c r="E359" s="54"/>
      <c r="F359" s="54"/>
      <c r="G359" s="54"/>
      <c r="H359" s="54"/>
      <c r="I359" s="54"/>
      <c r="J359" s="54"/>
      <c r="K359" s="156"/>
      <c r="L359" s="54"/>
      <c r="N359" s="54"/>
      <c r="O359" s="54"/>
      <c r="P359" s="54"/>
      <c r="Q359" s="54"/>
      <c r="R359" s="54"/>
      <c r="S359" s="54"/>
      <c r="T359" s="54"/>
      <c r="U359" s="54"/>
      <c r="V359" s="54"/>
      <c r="W359" s="54"/>
      <c r="X359" s="54"/>
    </row>
    <row r="360" spans="1:24" ht="12.75" customHeight="1" x14ac:dyDescent="0.25">
      <c r="A360" s="54"/>
      <c r="B360" s="54"/>
      <c r="C360" s="54"/>
      <c r="D360" s="54"/>
      <c r="E360" s="54"/>
      <c r="F360" s="54"/>
      <c r="G360" s="54"/>
      <c r="H360" s="54"/>
      <c r="I360" s="54"/>
      <c r="J360" s="54"/>
      <c r="K360" s="156"/>
      <c r="L360" s="54"/>
      <c r="N360" s="54"/>
      <c r="O360" s="54"/>
      <c r="P360" s="54"/>
      <c r="Q360" s="54"/>
      <c r="R360" s="54"/>
      <c r="S360" s="54"/>
      <c r="T360" s="54"/>
      <c r="U360" s="54"/>
      <c r="V360" s="54"/>
      <c r="W360" s="54"/>
      <c r="X360" s="54"/>
    </row>
    <row r="361" spans="1:24" ht="12.75" customHeight="1" x14ac:dyDescent="0.25">
      <c r="A361" s="54"/>
      <c r="B361" s="54"/>
      <c r="C361" s="54"/>
      <c r="D361" s="54"/>
      <c r="E361" s="54"/>
      <c r="F361" s="54"/>
      <c r="G361" s="54"/>
      <c r="H361" s="54"/>
      <c r="I361" s="54"/>
      <c r="J361" s="54"/>
      <c r="K361" s="156"/>
      <c r="L361" s="54"/>
      <c r="N361" s="54"/>
      <c r="O361" s="54"/>
      <c r="P361" s="54"/>
      <c r="Q361" s="54"/>
      <c r="R361" s="54"/>
      <c r="S361" s="54"/>
      <c r="T361" s="54"/>
      <c r="U361" s="54"/>
      <c r="V361" s="54"/>
      <c r="W361" s="54"/>
      <c r="X361" s="54"/>
    </row>
    <row r="362" spans="1:24" ht="12.75" customHeight="1" x14ac:dyDescent="0.25">
      <c r="A362" s="54"/>
      <c r="B362" s="54"/>
      <c r="C362" s="54"/>
      <c r="D362" s="54"/>
      <c r="E362" s="54"/>
      <c r="F362" s="54"/>
      <c r="G362" s="54"/>
      <c r="H362" s="54"/>
      <c r="I362" s="54"/>
      <c r="J362" s="54"/>
      <c r="K362" s="156"/>
      <c r="L362" s="54"/>
      <c r="N362" s="54"/>
      <c r="O362" s="54"/>
      <c r="P362" s="54"/>
      <c r="Q362" s="54"/>
      <c r="R362" s="54"/>
      <c r="S362" s="54"/>
      <c r="T362" s="54"/>
      <c r="U362" s="54"/>
      <c r="V362" s="54"/>
      <c r="W362" s="54"/>
      <c r="X362" s="54"/>
    </row>
    <row r="363" spans="1:24" ht="12.75" customHeight="1" x14ac:dyDescent="0.25">
      <c r="A363" s="54"/>
      <c r="B363" s="54"/>
      <c r="C363" s="54"/>
      <c r="D363" s="54"/>
      <c r="E363" s="54"/>
      <c r="F363" s="54"/>
      <c r="G363" s="54"/>
      <c r="H363" s="54"/>
      <c r="I363" s="54"/>
      <c r="J363" s="54"/>
      <c r="K363" s="156"/>
      <c r="L363" s="54"/>
      <c r="N363" s="54"/>
      <c r="O363" s="54"/>
      <c r="P363" s="54"/>
      <c r="Q363" s="54"/>
      <c r="R363" s="54"/>
      <c r="S363" s="54"/>
      <c r="T363" s="54"/>
      <c r="U363" s="54"/>
      <c r="V363" s="54"/>
      <c r="W363" s="54"/>
      <c r="X363" s="54"/>
    </row>
    <row r="364" spans="1:24" ht="12.75" customHeight="1" x14ac:dyDescent="0.25">
      <c r="A364" s="54"/>
      <c r="B364" s="54"/>
      <c r="C364" s="54"/>
      <c r="D364" s="54"/>
      <c r="E364" s="54"/>
      <c r="F364" s="54"/>
      <c r="G364" s="54"/>
      <c r="H364" s="54"/>
      <c r="I364" s="54"/>
      <c r="J364" s="54"/>
      <c r="K364" s="156"/>
      <c r="L364" s="54"/>
      <c r="N364" s="54"/>
      <c r="O364" s="54"/>
      <c r="P364" s="54"/>
      <c r="Q364" s="54"/>
      <c r="R364" s="54"/>
      <c r="S364" s="54"/>
      <c r="T364" s="54"/>
      <c r="U364" s="54"/>
      <c r="V364" s="54"/>
      <c r="W364" s="54"/>
      <c r="X364" s="54"/>
    </row>
    <row r="365" spans="1:24" ht="12.75" customHeight="1" x14ac:dyDescent="0.25">
      <c r="A365" s="54"/>
      <c r="B365" s="54"/>
      <c r="C365" s="54"/>
      <c r="D365" s="54"/>
      <c r="E365" s="54"/>
      <c r="F365" s="54"/>
      <c r="G365" s="54"/>
      <c r="H365" s="54"/>
      <c r="I365" s="54"/>
      <c r="J365" s="54"/>
      <c r="K365" s="156"/>
      <c r="L365" s="54"/>
      <c r="N365" s="54"/>
      <c r="O365" s="54"/>
      <c r="P365" s="54"/>
      <c r="Q365" s="54"/>
      <c r="R365" s="54"/>
      <c r="S365" s="54"/>
      <c r="T365" s="54"/>
      <c r="U365" s="54"/>
      <c r="V365" s="54"/>
      <c r="W365" s="54"/>
      <c r="X365" s="54"/>
    </row>
    <row r="366" spans="1:24" ht="12.75" customHeight="1" x14ac:dyDescent="0.25">
      <c r="A366" s="54"/>
      <c r="B366" s="54"/>
      <c r="C366" s="54"/>
      <c r="D366" s="54"/>
      <c r="E366" s="54"/>
      <c r="F366" s="54"/>
      <c r="G366" s="54"/>
      <c r="H366" s="54"/>
      <c r="I366" s="54"/>
      <c r="J366" s="54"/>
      <c r="K366" s="156"/>
      <c r="L366" s="54"/>
      <c r="N366" s="54"/>
      <c r="O366" s="54"/>
      <c r="P366" s="54"/>
      <c r="Q366" s="54"/>
      <c r="R366" s="54"/>
      <c r="S366" s="54"/>
      <c r="T366" s="54"/>
      <c r="U366" s="54"/>
      <c r="V366" s="54"/>
      <c r="W366" s="54"/>
      <c r="X366" s="54"/>
    </row>
    <row r="367" spans="1:24" ht="12.75" customHeight="1" x14ac:dyDescent="0.25">
      <c r="A367" s="54"/>
      <c r="B367" s="54"/>
      <c r="C367" s="54"/>
      <c r="D367" s="54"/>
      <c r="E367" s="54"/>
      <c r="F367" s="54"/>
      <c r="G367" s="54"/>
      <c r="H367" s="54"/>
      <c r="I367" s="54"/>
      <c r="J367" s="54"/>
      <c r="K367" s="156"/>
      <c r="L367" s="54"/>
      <c r="N367" s="54"/>
      <c r="O367" s="54"/>
      <c r="P367" s="54"/>
      <c r="Q367" s="54"/>
      <c r="R367" s="54"/>
      <c r="S367" s="54"/>
      <c r="T367" s="54"/>
      <c r="U367" s="54"/>
      <c r="V367" s="54"/>
      <c r="W367" s="54"/>
      <c r="X367" s="54"/>
    </row>
    <row r="368" spans="1:24" ht="12.75" customHeight="1" x14ac:dyDescent="0.25">
      <c r="A368" s="54"/>
      <c r="B368" s="54"/>
      <c r="C368" s="54"/>
      <c r="D368" s="54"/>
      <c r="E368" s="54"/>
      <c r="F368" s="54"/>
      <c r="G368" s="54"/>
      <c r="H368" s="54"/>
      <c r="I368" s="54"/>
      <c r="J368" s="54"/>
      <c r="K368" s="156"/>
      <c r="L368" s="54"/>
      <c r="N368" s="54"/>
      <c r="O368" s="54"/>
      <c r="P368" s="54"/>
      <c r="Q368" s="54"/>
      <c r="R368" s="54"/>
      <c r="S368" s="54"/>
      <c r="T368" s="54"/>
      <c r="U368" s="54"/>
      <c r="V368" s="54"/>
      <c r="W368" s="54"/>
      <c r="X368" s="54"/>
    </row>
    <row r="369" spans="1:24" ht="12.75" customHeight="1" x14ac:dyDescent="0.25">
      <c r="A369" s="54"/>
      <c r="B369" s="54"/>
      <c r="C369" s="54"/>
      <c r="D369" s="54"/>
      <c r="E369" s="54"/>
      <c r="F369" s="54"/>
      <c r="G369" s="54"/>
      <c r="H369" s="54"/>
      <c r="I369" s="54"/>
      <c r="J369" s="54"/>
      <c r="K369" s="156"/>
      <c r="L369" s="54"/>
      <c r="N369" s="54"/>
      <c r="O369" s="54"/>
      <c r="P369" s="54"/>
      <c r="Q369" s="54"/>
      <c r="R369" s="54"/>
      <c r="S369" s="54"/>
      <c r="T369" s="54"/>
      <c r="U369" s="54"/>
      <c r="V369" s="54"/>
      <c r="W369" s="54"/>
      <c r="X369" s="54"/>
    </row>
    <row r="370" spans="1:24" ht="12.75" customHeight="1" x14ac:dyDescent="0.25">
      <c r="A370" s="54"/>
      <c r="B370" s="54"/>
      <c r="C370" s="54"/>
      <c r="D370" s="54"/>
      <c r="E370" s="54"/>
      <c r="F370" s="54"/>
      <c r="G370" s="54"/>
      <c r="H370" s="54"/>
      <c r="I370" s="54"/>
      <c r="J370" s="54"/>
      <c r="K370" s="156"/>
      <c r="L370" s="54"/>
      <c r="N370" s="54"/>
      <c r="O370" s="54"/>
      <c r="P370" s="54"/>
      <c r="Q370" s="54"/>
      <c r="R370" s="54"/>
      <c r="S370" s="54"/>
      <c r="T370" s="54"/>
      <c r="U370" s="54"/>
      <c r="V370" s="54"/>
      <c r="W370" s="54"/>
      <c r="X370" s="54"/>
    </row>
    <row r="371" spans="1:24" ht="12.75" customHeight="1" x14ac:dyDescent="0.25">
      <c r="A371" s="54"/>
      <c r="B371" s="54"/>
      <c r="C371" s="54"/>
      <c r="D371" s="54"/>
      <c r="E371" s="54"/>
      <c r="F371" s="54"/>
      <c r="G371" s="54"/>
      <c r="H371" s="54"/>
      <c r="I371" s="54"/>
      <c r="J371" s="54"/>
      <c r="K371" s="156"/>
      <c r="L371" s="54"/>
      <c r="N371" s="54"/>
      <c r="O371" s="54"/>
      <c r="P371" s="54"/>
      <c r="Q371" s="54"/>
      <c r="R371" s="54"/>
      <c r="S371" s="54"/>
      <c r="T371" s="54"/>
      <c r="U371" s="54"/>
      <c r="V371" s="54"/>
      <c r="W371" s="54"/>
      <c r="X371" s="54"/>
    </row>
    <row r="372" spans="1:24" ht="12.75" customHeight="1" x14ac:dyDescent="0.25">
      <c r="A372" s="54"/>
      <c r="B372" s="54"/>
      <c r="C372" s="54"/>
      <c r="D372" s="54"/>
      <c r="E372" s="54"/>
      <c r="F372" s="54"/>
      <c r="G372" s="54"/>
      <c r="H372" s="54"/>
      <c r="I372" s="54"/>
      <c r="J372" s="54"/>
      <c r="K372" s="156"/>
      <c r="L372" s="54"/>
      <c r="N372" s="54"/>
      <c r="O372" s="54"/>
      <c r="P372" s="54"/>
      <c r="Q372" s="54"/>
      <c r="R372" s="54"/>
      <c r="S372" s="54"/>
      <c r="T372" s="54"/>
      <c r="U372" s="54"/>
      <c r="V372" s="54"/>
      <c r="W372" s="54"/>
      <c r="X372" s="54"/>
    </row>
    <row r="373" spans="1:24" ht="12.75" customHeight="1" x14ac:dyDescent="0.25">
      <c r="A373" s="54"/>
      <c r="B373" s="54"/>
      <c r="C373" s="54"/>
      <c r="D373" s="54"/>
      <c r="E373" s="54"/>
      <c r="F373" s="54"/>
      <c r="G373" s="54"/>
      <c r="H373" s="54"/>
      <c r="I373" s="54"/>
      <c r="J373" s="54"/>
      <c r="K373" s="156"/>
      <c r="L373" s="54"/>
      <c r="N373" s="54"/>
      <c r="O373" s="54"/>
      <c r="P373" s="54"/>
      <c r="Q373" s="54"/>
      <c r="R373" s="54"/>
      <c r="S373" s="54"/>
      <c r="T373" s="54"/>
      <c r="U373" s="54"/>
      <c r="V373" s="54"/>
      <c r="W373" s="54"/>
      <c r="X373" s="54"/>
    </row>
    <row r="374" spans="1:24" ht="12.75" customHeight="1" x14ac:dyDescent="0.25">
      <c r="A374" s="54"/>
      <c r="B374" s="54"/>
      <c r="C374" s="54"/>
      <c r="D374" s="54"/>
      <c r="E374" s="54"/>
      <c r="F374" s="54"/>
      <c r="G374" s="54"/>
      <c r="H374" s="54"/>
      <c r="I374" s="54"/>
      <c r="J374" s="54"/>
      <c r="K374" s="156"/>
      <c r="L374" s="54"/>
      <c r="N374" s="54"/>
      <c r="O374" s="54"/>
      <c r="P374" s="54"/>
      <c r="Q374" s="54"/>
      <c r="R374" s="54"/>
      <c r="S374" s="54"/>
      <c r="T374" s="54"/>
      <c r="U374" s="54"/>
      <c r="V374" s="54"/>
      <c r="W374" s="54"/>
      <c r="X374" s="54"/>
    </row>
    <row r="375" spans="1:24" ht="12.75" customHeight="1" x14ac:dyDescent="0.25">
      <c r="A375" s="54"/>
      <c r="B375" s="54"/>
      <c r="C375" s="54"/>
      <c r="D375" s="54"/>
      <c r="E375" s="54"/>
      <c r="F375" s="54"/>
      <c r="G375" s="54"/>
      <c r="H375" s="54"/>
      <c r="I375" s="54"/>
      <c r="J375" s="54"/>
      <c r="K375" s="156"/>
      <c r="L375" s="54"/>
      <c r="N375" s="54"/>
      <c r="O375" s="54"/>
      <c r="P375" s="54"/>
      <c r="Q375" s="54"/>
      <c r="R375" s="54"/>
      <c r="S375" s="54"/>
      <c r="T375" s="54"/>
      <c r="U375" s="54"/>
      <c r="V375" s="54"/>
      <c r="W375" s="54"/>
      <c r="X375" s="54"/>
    </row>
    <row r="376" spans="1:24" ht="12.75" customHeight="1" x14ac:dyDescent="0.25">
      <c r="A376" s="54"/>
      <c r="B376" s="54"/>
      <c r="C376" s="54"/>
      <c r="D376" s="54"/>
      <c r="E376" s="54"/>
      <c r="F376" s="54"/>
      <c r="G376" s="54"/>
      <c r="H376" s="54"/>
      <c r="I376" s="54"/>
      <c r="J376" s="54"/>
      <c r="K376" s="156"/>
      <c r="L376" s="54"/>
      <c r="N376" s="54"/>
      <c r="O376" s="54"/>
      <c r="P376" s="54"/>
      <c r="Q376" s="54"/>
      <c r="R376" s="54"/>
      <c r="S376" s="54"/>
      <c r="T376" s="54"/>
      <c r="U376" s="54"/>
      <c r="V376" s="54"/>
      <c r="W376" s="54"/>
      <c r="X376" s="54"/>
    </row>
    <row r="377" spans="1:24" ht="12.75" customHeight="1" x14ac:dyDescent="0.25">
      <c r="A377" s="54"/>
      <c r="B377" s="54"/>
      <c r="C377" s="54"/>
      <c r="D377" s="54"/>
      <c r="E377" s="54"/>
      <c r="F377" s="54"/>
      <c r="G377" s="54"/>
      <c r="H377" s="54"/>
      <c r="I377" s="54"/>
      <c r="J377" s="54"/>
      <c r="K377" s="156"/>
      <c r="L377" s="54"/>
      <c r="N377" s="54"/>
      <c r="O377" s="54"/>
      <c r="P377" s="54"/>
      <c r="Q377" s="54"/>
      <c r="R377" s="54"/>
      <c r="S377" s="54"/>
      <c r="T377" s="54"/>
      <c r="U377" s="54"/>
      <c r="V377" s="54"/>
      <c r="W377" s="54"/>
      <c r="X377" s="54"/>
    </row>
    <row r="378" spans="1:24" ht="12.75" customHeight="1" x14ac:dyDescent="0.25">
      <c r="A378" s="54"/>
      <c r="B378" s="54"/>
      <c r="C378" s="54"/>
      <c r="D378" s="54"/>
      <c r="E378" s="54"/>
      <c r="F378" s="54"/>
      <c r="G378" s="54"/>
      <c r="H378" s="54"/>
      <c r="I378" s="54"/>
      <c r="J378" s="54"/>
      <c r="K378" s="156"/>
      <c r="L378" s="54"/>
      <c r="N378" s="54"/>
      <c r="O378" s="54"/>
      <c r="P378" s="54"/>
      <c r="Q378" s="54"/>
      <c r="R378" s="54"/>
      <c r="S378" s="54"/>
      <c r="T378" s="54"/>
      <c r="U378" s="54"/>
      <c r="V378" s="54"/>
      <c r="W378" s="54"/>
      <c r="X378" s="54"/>
    </row>
    <row r="379" spans="1:24" ht="12.75" customHeight="1" x14ac:dyDescent="0.25">
      <c r="A379" s="54"/>
      <c r="B379" s="54"/>
      <c r="C379" s="54"/>
      <c r="D379" s="54"/>
      <c r="E379" s="54"/>
      <c r="F379" s="54"/>
      <c r="G379" s="54"/>
      <c r="H379" s="54"/>
      <c r="I379" s="54"/>
      <c r="J379" s="54"/>
      <c r="K379" s="156"/>
      <c r="L379" s="54"/>
      <c r="N379" s="54"/>
      <c r="O379" s="54"/>
      <c r="P379" s="54"/>
      <c r="Q379" s="54"/>
      <c r="R379" s="54"/>
      <c r="S379" s="54"/>
      <c r="T379" s="54"/>
      <c r="U379" s="54"/>
      <c r="V379" s="54"/>
      <c r="W379" s="54"/>
      <c r="X379" s="54"/>
    </row>
    <row r="380" spans="1:24" ht="12.75" customHeight="1" x14ac:dyDescent="0.25">
      <c r="A380" s="54"/>
      <c r="B380" s="54"/>
      <c r="C380" s="54"/>
      <c r="D380" s="54"/>
      <c r="E380" s="54"/>
      <c r="F380" s="54"/>
      <c r="G380" s="54"/>
      <c r="H380" s="54"/>
      <c r="I380" s="54"/>
      <c r="J380" s="54"/>
      <c r="K380" s="156"/>
      <c r="L380" s="54"/>
      <c r="N380" s="54"/>
      <c r="O380" s="54"/>
      <c r="P380" s="54"/>
      <c r="Q380" s="54"/>
      <c r="R380" s="54"/>
      <c r="S380" s="54"/>
      <c r="T380" s="54"/>
      <c r="U380" s="54"/>
      <c r="V380" s="54"/>
      <c r="W380" s="54"/>
      <c r="X380" s="54"/>
    </row>
    <row r="381" spans="1:24" ht="12.75" customHeight="1" x14ac:dyDescent="0.25">
      <c r="A381" s="54"/>
      <c r="B381" s="54"/>
      <c r="C381" s="54"/>
      <c r="D381" s="54"/>
      <c r="E381" s="54"/>
      <c r="F381" s="54"/>
      <c r="G381" s="54"/>
      <c r="H381" s="54"/>
      <c r="I381" s="54"/>
      <c r="J381" s="54"/>
      <c r="K381" s="156"/>
      <c r="L381" s="54"/>
      <c r="N381" s="54"/>
      <c r="O381" s="54"/>
      <c r="P381" s="54"/>
      <c r="Q381" s="54"/>
      <c r="R381" s="54"/>
      <c r="S381" s="54"/>
      <c r="T381" s="54"/>
      <c r="U381" s="54"/>
      <c r="V381" s="54"/>
      <c r="W381" s="54"/>
      <c r="X381" s="54"/>
    </row>
    <row r="382" spans="1:24" ht="12.75" customHeight="1" x14ac:dyDescent="0.25">
      <c r="A382" s="54"/>
      <c r="B382" s="54"/>
      <c r="C382" s="54"/>
      <c r="D382" s="54"/>
      <c r="E382" s="54"/>
      <c r="F382" s="54"/>
      <c r="G382" s="54"/>
      <c r="H382" s="54"/>
      <c r="I382" s="54"/>
      <c r="J382" s="54"/>
      <c r="K382" s="156"/>
      <c r="L382" s="54"/>
      <c r="N382" s="54"/>
      <c r="O382" s="54"/>
      <c r="P382" s="54"/>
      <c r="Q382" s="54"/>
      <c r="R382" s="54"/>
      <c r="S382" s="54"/>
      <c r="T382" s="54"/>
      <c r="U382" s="54"/>
      <c r="V382" s="54"/>
      <c r="W382" s="54"/>
      <c r="X382" s="54"/>
    </row>
    <row r="383" spans="1:24" ht="12.75" customHeight="1" x14ac:dyDescent="0.25">
      <c r="A383" s="54"/>
      <c r="B383" s="54"/>
      <c r="C383" s="54"/>
      <c r="D383" s="54"/>
      <c r="E383" s="54"/>
      <c r="F383" s="54"/>
      <c r="G383" s="54"/>
      <c r="H383" s="54"/>
      <c r="I383" s="54"/>
      <c r="J383" s="54"/>
      <c r="K383" s="156"/>
      <c r="L383" s="54"/>
      <c r="N383" s="54"/>
      <c r="O383" s="54"/>
      <c r="P383" s="54"/>
      <c r="Q383" s="54"/>
      <c r="R383" s="54"/>
      <c r="S383" s="54"/>
      <c r="T383" s="54"/>
      <c r="U383" s="54"/>
      <c r="V383" s="54"/>
      <c r="W383" s="54"/>
      <c r="X383" s="54"/>
    </row>
    <row r="384" spans="1:24" ht="12.75" customHeight="1" x14ac:dyDescent="0.25">
      <c r="A384" s="54"/>
      <c r="B384" s="54"/>
      <c r="C384" s="54"/>
      <c r="D384" s="54"/>
      <c r="E384" s="54"/>
      <c r="F384" s="54"/>
      <c r="G384" s="54"/>
      <c r="H384" s="54"/>
      <c r="I384" s="54"/>
      <c r="J384" s="54"/>
      <c r="K384" s="156"/>
      <c r="L384" s="54"/>
      <c r="N384" s="54"/>
      <c r="O384" s="54"/>
      <c r="P384" s="54"/>
      <c r="Q384" s="54"/>
      <c r="R384" s="54"/>
      <c r="S384" s="54"/>
      <c r="T384" s="54"/>
      <c r="U384" s="54"/>
      <c r="V384" s="54"/>
      <c r="W384" s="54"/>
      <c r="X384" s="54"/>
    </row>
    <row r="385" spans="1:24" ht="12.75" customHeight="1" x14ac:dyDescent="0.25">
      <c r="A385" s="54"/>
      <c r="B385" s="54"/>
      <c r="C385" s="54"/>
      <c r="D385" s="54"/>
      <c r="E385" s="54"/>
      <c r="F385" s="54"/>
      <c r="G385" s="54"/>
      <c r="H385" s="54"/>
      <c r="I385" s="54"/>
      <c r="J385" s="54"/>
      <c r="K385" s="156"/>
      <c r="L385" s="54"/>
      <c r="N385" s="54"/>
      <c r="O385" s="54"/>
      <c r="P385" s="54"/>
      <c r="Q385" s="54"/>
      <c r="R385" s="54"/>
      <c r="S385" s="54"/>
      <c r="T385" s="54"/>
      <c r="U385" s="54"/>
      <c r="V385" s="54"/>
      <c r="W385" s="54"/>
      <c r="X385" s="54"/>
    </row>
    <row r="386" spans="1:24" ht="12.75" customHeight="1" x14ac:dyDescent="0.25">
      <c r="A386" s="54"/>
      <c r="B386" s="54"/>
      <c r="C386" s="54"/>
      <c r="D386" s="54"/>
      <c r="E386" s="54"/>
      <c r="F386" s="54"/>
      <c r="G386" s="54"/>
      <c r="H386" s="54"/>
      <c r="I386" s="54"/>
      <c r="J386" s="54"/>
      <c r="K386" s="156"/>
      <c r="L386" s="54"/>
      <c r="N386" s="54"/>
      <c r="O386" s="54"/>
      <c r="P386" s="54"/>
      <c r="Q386" s="54"/>
      <c r="R386" s="54"/>
      <c r="S386" s="54"/>
      <c r="T386" s="54"/>
      <c r="U386" s="54"/>
      <c r="V386" s="54"/>
      <c r="W386" s="54"/>
      <c r="X386" s="54"/>
    </row>
    <row r="387" spans="1:24" ht="12.75" customHeight="1" x14ac:dyDescent="0.25">
      <c r="A387" s="54"/>
      <c r="B387" s="54"/>
      <c r="C387" s="54"/>
      <c r="D387" s="54"/>
      <c r="E387" s="54"/>
      <c r="F387" s="54"/>
      <c r="G387" s="54"/>
      <c r="H387" s="54"/>
      <c r="I387" s="54"/>
      <c r="J387" s="54"/>
      <c r="K387" s="156"/>
      <c r="L387" s="54"/>
      <c r="N387" s="54"/>
      <c r="O387" s="54"/>
      <c r="P387" s="54"/>
      <c r="Q387" s="54"/>
      <c r="R387" s="54"/>
      <c r="S387" s="54"/>
      <c r="T387" s="54"/>
      <c r="U387" s="54"/>
      <c r="V387" s="54"/>
      <c r="W387" s="54"/>
      <c r="X387" s="54"/>
    </row>
    <row r="388" spans="1:24" ht="12.75" customHeight="1" x14ac:dyDescent="0.25">
      <c r="A388" s="54"/>
      <c r="B388" s="54"/>
      <c r="C388" s="54"/>
      <c r="D388" s="54"/>
      <c r="E388" s="54"/>
      <c r="F388" s="54"/>
      <c r="G388" s="54"/>
      <c r="H388" s="54"/>
      <c r="I388" s="54"/>
      <c r="J388" s="54"/>
      <c r="K388" s="156"/>
      <c r="L388" s="54"/>
      <c r="N388" s="54"/>
      <c r="O388" s="54"/>
      <c r="P388" s="54"/>
      <c r="Q388" s="54"/>
      <c r="R388" s="54"/>
      <c r="S388" s="54"/>
      <c r="T388" s="54"/>
      <c r="U388" s="54"/>
      <c r="V388" s="54"/>
      <c r="W388" s="54"/>
      <c r="X388" s="54"/>
    </row>
    <row r="389" spans="1:24" ht="12.75" customHeight="1" x14ac:dyDescent="0.25">
      <c r="A389" s="54"/>
      <c r="B389" s="54"/>
      <c r="C389" s="54"/>
      <c r="D389" s="54"/>
      <c r="E389" s="54"/>
      <c r="F389" s="54"/>
      <c r="G389" s="54"/>
      <c r="H389" s="54"/>
      <c r="I389" s="54"/>
      <c r="J389" s="54"/>
      <c r="K389" s="156"/>
      <c r="L389" s="54"/>
      <c r="N389" s="54"/>
      <c r="O389" s="54"/>
      <c r="P389" s="54"/>
      <c r="Q389" s="54"/>
      <c r="R389" s="54"/>
      <c r="S389" s="54"/>
      <c r="T389" s="54"/>
      <c r="U389" s="54"/>
      <c r="V389" s="54"/>
      <c r="W389" s="54"/>
      <c r="X389" s="54"/>
    </row>
    <row r="390" spans="1:24" ht="12.75" customHeight="1" x14ac:dyDescent="0.25">
      <c r="A390" s="54"/>
      <c r="B390" s="54"/>
      <c r="C390" s="54"/>
      <c r="D390" s="54"/>
      <c r="E390" s="54"/>
      <c r="F390" s="54"/>
      <c r="G390" s="54"/>
      <c r="H390" s="54"/>
      <c r="I390" s="54"/>
      <c r="J390" s="54"/>
      <c r="K390" s="156"/>
      <c r="L390" s="54"/>
      <c r="N390" s="54"/>
      <c r="O390" s="54"/>
      <c r="P390" s="54"/>
      <c r="Q390" s="54"/>
      <c r="R390" s="54"/>
      <c r="S390" s="54"/>
      <c r="T390" s="54"/>
      <c r="U390" s="54"/>
      <c r="V390" s="54"/>
      <c r="W390" s="54"/>
      <c r="X390" s="54"/>
    </row>
    <row r="391" spans="1:24" ht="12.75" customHeight="1" x14ac:dyDescent="0.25">
      <c r="A391" s="54"/>
      <c r="B391" s="54"/>
      <c r="C391" s="54"/>
      <c r="D391" s="54"/>
      <c r="E391" s="54"/>
      <c r="F391" s="54"/>
      <c r="G391" s="54"/>
      <c r="H391" s="54"/>
      <c r="I391" s="54"/>
      <c r="J391" s="54"/>
      <c r="K391" s="156"/>
      <c r="L391" s="54"/>
      <c r="N391" s="54"/>
      <c r="O391" s="54"/>
      <c r="P391" s="54"/>
      <c r="Q391" s="54"/>
      <c r="R391" s="54"/>
      <c r="S391" s="54"/>
      <c r="T391" s="54"/>
      <c r="U391" s="54"/>
      <c r="V391" s="54"/>
      <c r="W391" s="54"/>
      <c r="X391" s="54"/>
    </row>
    <row r="392" spans="1:24" ht="12.75" customHeight="1" x14ac:dyDescent="0.25">
      <c r="A392" s="54"/>
      <c r="B392" s="54"/>
      <c r="C392" s="54"/>
      <c r="D392" s="54"/>
      <c r="E392" s="54"/>
      <c r="F392" s="54"/>
      <c r="G392" s="54"/>
      <c r="H392" s="54"/>
      <c r="I392" s="54"/>
      <c r="J392" s="54"/>
      <c r="K392" s="156"/>
      <c r="L392" s="54"/>
      <c r="N392" s="54"/>
      <c r="O392" s="54"/>
      <c r="P392" s="54"/>
      <c r="Q392" s="54"/>
      <c r="R392" s="54"/>
      <c r="S392" s="54"/>
      <c r="T392" s="54"/>
      <c r="U392" s="54"/>
      <c r="V392" s="54"/>
      <c r="W392" s="54"/>
      <c r="X392" s="54"/>
    </row>
    <row r="393" spans="1:24" ht="12.75" customHeight="1" x14ac:dyDescent="0.25">
      <c r="A393" s="54"/>
      <c r="B393" s="54"/>
      <c r="C393" s="54"/>
      <c r="D393" s="54"/>
      <c r="E393" s="54"/>
      <c r="F393" s="54"/>
      <c r="G393" s="54"/>
      <c r="H393" s="54"/>
      <c r="I393" s="54"/>
      <c r="J393" s="54"/>
      <c r="K393" s="156"/>
      <c r="L393" s="54"/>
      <c r="N393" s="54"/>
      <c r="O393" s="54"/>
      <c r="P393" s="54"/>
      <c r="Q393" s="54"/>
      <c r="R393" s="54"/>
      <c r="S393" s="54"/>
      <c r="T393" s="54"/>
      <c r="U393" s="54"/>
      <c r="V393" s="54"/>
      <c r="W393" s="54"/>
      <c r="X393" s="54"/>
    </row>
    <row r="394" spans="1:24" ht="12.75" customHeight="1" x14ac:dyDescent="0.25">
      <c r="A394" s="54"/>
      <c r="B394" s="54"/>
      <c r="C394" s="54"/>
      <c r="D394" s="54"/>
      <c r="E394" s="54"/>
      <c r="F394" s="54"/>
      <c r="G394" s="54"/>
      <c r="H394" s="54"/>
      <c r="I394" s="54"/>
      <c r="J394" s="54"/>
      <c r="K394" s="156"/>
      <c r="L394" s="54"/>
      <c r="N394" s="54"/>
      <c r="O394" s="54"/>
      <c r="P394" s="54"/>
      <c r="Q394" s="54"/>
      <c r="R394" s="54"/>
      <c r="S394" s="54"/>
      <c r="T394" s="54"/>
      <c r="U394" s="54"/>
      <c r="V394" s="54"/>
      <c r="W394" s="54"/>
      <c r="X394" s="54"/>
    </row>
    <row r="395" spans="1:24" ht="12.75" customHeight="1" x14ac:dyDescent="0.25">
      <c r="A395" s="54"/>
      <c r="B395" s="54"/>
      <c r="C395" s="54"/>
      <c r="D395" s="54"/>
      <c r="E395" s="54"/>
      <c r="F395" s="54"/>
      <c r="G395" s="54"/>
      <c r="H395" s="54"/>
      <c r="I395" s="54"/>
      <c r="J395" s="54"/>
      <c r="K395" s="156"/>
      <c r="L395" s="54"/>
      <c r="N395" s="54"/>
      <c r="O395" s="54"/>
      <c r="P395" s="54"/>
      <c r="Q395" s="54"/>
      <c r="R395" s="54"/>
      <c r="S395" s="54"/>
      <c r="T395" s="54"/>
      <c r="U395" s="54"/>
      <c r="V395" s="54"/>
      <c r="W395" s="54"/>
      <c r="X395" s="54"/>
    </row>
    <row r="396" spans="1:24" ht="12.75" customHeight="1" x14ac:dyDescent="0.25">
      <c r="A396" s="54"/>
      <c r="B396" s="54"/>
      <c r="C396" s="54"/>
      <c r="D396" s="54"/>
      <c r="E396" s="54"/>
      <c r="F396" s="54"/>
      <c r="G396" s="54"/>
      <c r="H396" s="54"/>
      <c r="I396" s="54"/>
      <c r="J396" s="54"/>
      <c r="K396" s="156"/>
      <c r="L396" s="54"/>
      <c r="N396" s="54"/>
      <c r="O396" s="54"/>
      <c r="P396" s="54"/>
      <c r="Q396" s="54"/>
      <c r="R396" s="54"/>
      <c r="S396" s="54"/>
      <c r="T396" s="54"/>
      <c r="U396" s="54"/>
      <c r="V396" s="54"/>
      <c r="W396" s="54"/>
      <c r="X396" s="54"/>
    </row>
    <row r="397" spans="1:24" ht="12.75" customHeight="1" x14ac:dyDescent="0.25">
      <c r="A397" s="54"/>
      <c r="B397" s="54"/>
      <c r="C397" s="54"/>
      <c r="D397" s="54"/>
      <c r="E397" s="54"/>
      <c r="F397" s="54"/>
      <c r="G397" s="54"/>
      <c r="H397" s="54"/>
      <c r="I397" s="54"/>
      <c r="J397" s="54"/>
      <c r="K397" s="156"/>
      <c r="L397" s="54"/>
      <c r="N397" s="54"/>
      <c r="O397" s="54"/>
      <c r="P397" s="54"/>
      <c r="Q397" s="54"/>
      <c r="R397" s="54"/>
      <c r="S397" s="54"/>
      <c r="T397" s="54"/>
      <c r="U397" s="54"/>
      <c r="V397" s="54"/>
      <c r="W397" s="54"/>
      <c r="X397" s="54"/>
    </row>
    <row r="398" spans="1:24" ht="12.75" customHeight="1" x14ac:dyDescent="0.25">
      <c r="A398" s="54"/>
      <c r="B398" s="54"/>
      <c r="C398" s="54"/>
      <c r="D398" s="54"/>
      <c r="E398" s="54"/>
      <c r="F398" s="54"/>
      <c r="G398" s="54"/>
      <c r="H398" s="54"/>
      <c r="I398" s="54"/>
      <c r="J398" s="54"/>
      <c r="K398" s="156"/>
      <c r="L398" s="54"/>
      <c r="N398" s="54"/>
      <c r="O398" s="54"/>
      <c r="P398" s="54"/>
      <c r="Q398" s="54"/>
      <c r="R398" s="54"/>
      <c r="S398" s="54"/>
      <c r="T398" s="54"/>
      <c r="U398" s="54"/>
      <c r="V398" s="54"/>
      <c r="W398" s="54"/>
      <c r="X398" s="54"/>
    </row>
    <row r="399" spans="1:24" ht="12.75" customHeight="1" x14ac:dyDescent="0.25">
      <c r="A399" s="54"/>
      <c r="B399" s="54"/>
      <c r="C399" s="54"/>
      <c r="D399" s="54"/>
      <c r="E399" s="54"/>
      <c r="F399" s="54"/>
      <c r="G399" s="54"/>
      <c r="H399" s="54"/>
      <c r="I399" s="54"/>
      <c r="J399" s="54"/>
      <c r="K399" s="156"/>
      <c r="L399" s="54"/>
      <c r="N399" s="54"/>
      <c r="O399" s="54"/>
      <c r="P399" s="54"/>
      <c r="Q399" s="54"/>
      <c r="R399" s="54"/>
      <c r="S399" s="54"/>
      <c r="T399" s="54"/>
      <c r="U399" s="54"/>
      <c r="V399" s="54"/>
      <c r="W399" s="54"/>
      <c r="X399" s="54"/>
    </row>
    <row r="400" spans="1:24" ht="12.75" customHeight="1" x14ac:dyDescent="0.25">
      <c r="A400" s="54"/>
      <c r="B400" s="54"/>
      <c r="C400" s="54"/>
      <c r="D400" s="54"/>
      <c r="E400" s="54"/>
      <c r="F400" s="54"/>
      <c r="G400" s="54"/>
      <c r="H400" s="54"/>
      <c r="I400" s="54"/>
      <c r="J400" s="54"/>
      <c r="K400" s="156"/>
      <c r="L400" s="54"/>
      <c r="N400" s="54"/>
      <c r="O400" s="54"/>
      <c r="P400" s="54"/>
      <c r="Q400" s="54"/>
      <c r="R400" s="54"/>
      <c r="S400" s="54"/>
      <c r="T400" s="54"/>
      <c r="U400" s="54"/>
      <c r="V400" s="54"/>
      <c r="W400" s="54"/>
      <c r="X400" s="54"/>
    </row>
    <row r="401" spans="1:24" ht="12.75" customHeight="1" x14ac:dyDescent="0.25">
      <c r="A401" s="54"/>
      <c r="B401" s="54"/>
      <c r="C401" s="54"/>
      <c r="D401" s="54"/>
      <c r="E401" s="54"/>
      <c r="F401" s="54"/>
      <c r="G401" s="54"/>
      <c r="H401" s="54"/>
      <c r="I401" s="54"/>
      <c r="J401" s="54"/>
      <c r="K401" s="156"/>
      <c r="L401" s="54"/>
      <c r="N401" s="54"/>
      <c r="O401" s="54"/>
      <c r="P401" s="54"/>
      <c r="Q401" s="54"/>
      <c r="R401" s="54"/>
      <c r="S401" s="54"/>
      <c r="T401" s="54"/>
      <c r="U401" s="54"/>
      <c r="V401" s="54"/>
      <c r="W401" s="54"/>
      <c r="X401" s="54"/>
    </row>
    <row r="402" spans="1:24" ht="12.75" customHeight="1" x14ac:dyDescent="0.25">
      <c r="A402" s="54"/>
      <c r="B402" s="54"/>
      <c r="C402" s="54"/>
      <c r="D402" s="54"/>
      <c r="E402" s="54"/>
      <c r="F402" s="54"/>
      <c r="G402" s="54"/>
      <c r="H402" s="54"/>
      <c r="I402" s="54"/>
      <c r="J402" s="54"/>
      <c r="K402" s="156"/>
      <c r="L402" s="54"/>
      <c r="N402" s="54"/>
      <c r="O402" s="54"/>
      <c r="P402" s="54"/>
      <c r="Q402" s="54"/>
      <c r="R402" s="54"/>
      <c r="S402" s="54"/>
      <c r="T402" s="54"/>
      <c r="U402" s="54"/>
      <c r="V402" s="54"/>
      <c r="W402" s="54"/>
      <c r="X402" s="54"/>
    </row>
    <row r="403" spans="1:24" ht="12.75" customHeight="1" x14ac:dyDescent="0.25">
      <c r="A403" s="54"/>
      <c r="B403" s="54"/>
      <c r="C403" s="54"/>
      <c r="D403" s="54"/>
      <c r="E403" s="54"/>
      <c r="F403" s="54"/>
      <c r="G403" s="54"/>
      <c r="H403" s="54"/>
      <c r="I403" s="54"/>
      <c r="J403" s="54"/>
      <c r="K403" s="156"/>
      <c r="L403" s="54"/>
      <c r="N403" s="54"/>
      <c r="O403" s="54"/>
      <c r="P403" s="54"/>
      <c r="Q403" s="54"/>
      <c r="R403" s="54"/>
      <c r="S403" s="54"/>
      <c r="T403" s="54"/>
      <c r="U403" s="54"/>
      <c r="V403" s="54"/>
      <c r="W403" s="54"/>
      <c r="X403" s="54"/>
    </row>
    <row r="404" spans="1:24" ht="12.75" customHeight="1" x14ac:dyDescent="0.25">
      <c r="A404" s="54"/>
      <c r="B404" s="54"/>
      <c r="C404" s="54"/>
      <c r="D404" s="54"/>
      <c r="E404" s="54"/>
      <c r="F404" s="54"/>
      <c r="G404" s="54"/>
      <c r="H404" s="54"/>
      <c r="I404" s="54"/>
      <c r="J404" s="54"/>
      <c r="K404" s="156"/>
      <c r="L404" s="54"/>
      <c r="N404" s="54"/>
      <c r="O404" s="54"/>
      <c r="P404" s="54"/>
      <c r="Q404" s="54"/>
      <c r="R404" s="54"/>
      <c r="S404" s="54"/>
      <c r="T404" s="54"/>
      <c r="U404" s="54"/>
      <c r="V404" s="54"/>
      <c r="W404" s="54"/>
      <c r="X404" s="54"/>
    </row>
    <row r="405" spans="1:24" ht="12.75" customHeight="1" x14ac:dyDescent="0.25">
      <c r="A405" s="54"/>
      <c r="B405" s="54"/>
      <c r="C405" s="54"/>
      <c r="D405" s="54"/>
      <c r="E405" s="54"/>
      <c r="F405" s="54"/>
      <c r="G405" s="54"/>
      <c r="H405" s="54"/>
      <c r="I405" s="54"/>
      <c r="J405" s="54"/>
      <c r="K405" s="156"/>
      <c r="L405" s="54"/>
      <c r="N405" s="54"/>
      <c r="O405" s="54"/>
      <c r="P405" s="54"/>
      <c r="Q405" s="54"/>
      <c r="R405" s="54"/>
      <c r="S405" s="54"/>
      <c r="T405" s="54"/>
      <c r="U405" s="54"/>
      <c r="V405" s="54"/>
      <c r="W405" s="54"/>
      <c r="X405" s="54"/>
    </row>
    <row r="406" spans="1:24" ht="12.75" customHeight="1" x14ac:dyDescent="0.25">
      <c r="A406" s="54"/>
      <c r="B406" s="54"/>
      <c r="C406" s="54"/>
      <c r="D406" s="54"/>
      <c r="E406" s="54"/>
      <c r="F406" s="54"/>
      <c r="G406" s="54"/>
      <c r="H406" s="54"/>
      <c r="I406" s="54"/>
      <c r="J406" s="54"/>
      <c r="K406" s="156"/>
      <c r="L406" s="54"/>
      <c r="N406" s="54"/>
      <c r="O406" s="54"/>
      <c r="P406" s="54"/>
      <c r="Q406" s="54"/>
      <c r="R406" s="54"/>
      <c r="S406" s="54"/>
      <c r="T406" s="54"/>
      <c r="U406" s="54"/>
      <c r="V406" s="54"/>
      <c r="W406" s="54"/>
      <c r="X406" s="54"/>
    </row>
    <row r="407" spans="1:24" ht="12.75" customHeight="1" x14ac:dyDescent="0.25">
      <c r="A407" s="54"/>
      <c r="B407" s="54"/>
      <c r="C407" s="54"/>
      <c r="D407" s="54"/>
      <c r="E407" s="54"/>
      <c r="F407" s="54"/>
      <c r="G407" s="54"/>
      <c r="H407" s="54"/>
      <c r="I407" s="54"/>
      <c r="J407" s="54"/>
      <c r="K407" s="156"/>
      <c r="L407" s="54"/>
      <c r="N407" s="54"/>
      <c r="O407" s="54"/>
      <c r="P407" s="54"/>
      <c r="Q407" s="54"/>
      <c r="R407" s="54"/>
      <c r="S407" s="54"/>
      <c r="T407" s="54"/>
      <c r="U407" s="54"/>
      <c r="V407" s="54"/>
      <c r="W407" s="54"/>
      <c r="X407" s="54"/>
    </row>
    <row r="408" spans="1:24" ht="12.75" customHeight="1" x14ac:dyDescent="0.25">
      <c r="A408" s="54"/>
      <c r="B408" s="54"/>
      <c r="C408" s="54"/>
      <c r="D408" s="54"/>
      <c r="E408" s="54"/>
      <c r="F408" s="54"/>
      <c r="G408" s="54"/>
      <c r="H408" s="54"/>
      <c r="I408" s="54"/>
      <c r="J408" s="54"/>
      <c r="K408" s="156"/>
      <c r="L408" s="54"/>
      <c r="N408" s="54"/>
      <c r="O408" s="54"/>
      <c r="P408" s="54"/>
      <c r="Q408" s="54"/>
      <c r="R408" s="54"/>
      <c r="S408" s="54"/>
      <c r="T408" s="54"/>
      <c r="U408" s="54"/>
      <c r="V408" s="54"/>
      <c r="W408" s="54"/>
      <c r="X408" s="54"/>
    </row>
    <row r="409" spans="1:24" ht="12.75" customHeight="1" x14ac:dyDescent="0.25">
      <c r="A409" s="54"/>
      <c r="B409" s="54"/>
      <c r="C409" s="54"/>
      <c r="D409" s="54"/>
      <c r="E409" s="54"/>
      <c r="F409" s="54"/>
      <c r="G409" s="54"/>
      <c r="H409" s="54"/>
      <c r="I409" s="54"/>
      <c r="J409" s="54"/>
      <c r="K409" s="156"/>
      <c r="L409" s="54"/>
      <c r="N409" s="54"/>
      <c r="O409" s="54"/>
      <c r="P409" s="54"/>
      <c r="Q409" s="54"/>
      <c r="R409" s="54"/>
      <c r="S409" s="54"/>
      <c r="T409" s="54"/>
      <c r="U409" s="54"/>
      <c r="V409" s="54"/>
      <c r="W409" s="54"/>
      <c r="X409" s="54"/>
    </row>
    <row r="410" spans="1:24" ht="12.75" customHeight="1" x14ac:dyDescent="0.25">
      <c r="A410" s="54"/>
      <c r="B410" s="54"/>
      <c r="C410" s="54"/>
      <c r="D410" s="54"/>
      <c r="E410" s="54"/>
      <c r="F410" s="54"/>
      <c r="G410" s="54"/>
      <c r="H410" s="54"/>
      <c r="I410" s="54"/>
      <c r="J410" s="54"/>
      <c r="K410" s="156"/>
      <c r="L410" s="54"/>
      <c r="N410" s="54"/>
      <c r="O410" s="54"/>
      <c r="P410" s="54"/>
      <c r="Q410" s="54"/>
      <c r="R410" s="54"/>
      <c r="S410" s="54"/>
      <c r="T410" s="54"/>
      <c r="U410" s="54"/>
      <c r="V410" s="54"/>
      <c r="W410" s="54"/>
      <c r="X410" s="54"/>
    </row>
    <row r="411" spans="1:24" ht="12.75" customHeight="1" x14ac:dyDescent="0.25">
      <c r="A411" s="54"/>
      <c r="B411" s="54"/>
      <c r="C411" s="54"/>
      <c r="D411" s="54"/>
      <c r="E411" s="54"/>
      <c r="F411" s="54"/>
      <c r="G411" s="54"/>
      <c r="H411" s="54"/>
      <c r="I411" s="54"/>
      <c r="J411" s="54"/>
      <c r="K411" s="156"/>
      <c r="L411" s="54"/>
      <c r="N411" s="54"/>
      <c r="O411" s="54"/>
      <c r="P411" s="54"/>
      <c r="Q411" s="54"/>
      <c r="R411" s="54"/>
      <c r="S411" s="54"/>
      <c r="T411" s="54"/>
      <c r="U411" s="54"/>
      <c r="V411" s="54"/>
      <c r="W411" s="54"/>
      <c r="X411" s="54"/>
    </row>
    <row r="412" spans="1:24" ht="12.75" customHeight="1" x14ac:dyDescent="0.25">
      <c r="A412" s="54"/>
      <c r="B412" s="54"/>
      <c r="C412" s="54"/>
      <c r="D412" s="54"/>
      <c r="E412" s="54"/>
      <c r="F412" s="54"/>
      <c r="G412" s="54"/>
      <c r="H412" s="54"/>
      <c r="I412" s="54"/>
      <c r="J412" s="54"/>
      <c r="K412" s="156"/>
      <c r="L412" s="54"/>
      <c r="N412" s="54"/>
      <c r="O412" s="54"/>
      <c r="P412" s="54"/>
      <c r="Q412" s="54"/>
      <c r="R412" s="54"/>
      <c r="S412" s="54"/>
      <c r="T412" s="54"/>
      <c r="U412" s="54"/>
      <c r="V412" s="54"/>
      <c r="W412" s="54"/>
      <c r="X412" s="54"/>
    </row>
    <row r="413" spans="1:24" ht="12.75" customHeight="1" x14ac:dyDescent="0.25">
      <c r="A413" s="54"/>
      <c r="B413" s="54"/>
      <c r="C413" s="54"/>
      <c r="D413" s="54"/>
      <c r="E413" s="54"/>
      <c r="F413" s="54"/>
      <c r="G413" s="54"/>
      <c r="H413" s="54"/>
      <c r="I413" s="54"/>
      <c r="J413" s="54"/>
      <c r="K413" s="156"/>
      <c r="L413" s="54"/>
      <c r="N413" s="54"/>
      <c r="O413" s="54"/>
      <c r="P413" s="54"/>
      <c r="Q413" s="54"/>
      <c r="R413" s="54"/>
      <c r="S413" s="54"/>
      <c r="T413" s="54"/>
      <c r="U413" s="54"/>
      <c r="V413" s="54"/>
      <c r="W413" s="54"/>
      <c r="X413" s="54"/>
    </row>
    <row r="414" spans="1:24" ht="12.75" customHeight="1" x14ac:dyDescent="0.25">
      <c r="A414" s="54"/>
      <c r="B414" s="54"/>
      <c r="C414" s="54"/>
      <c r="D414" s="54"/>
      <c r="E414" s="54"/>
      <c r="F414" s="54"/>
      <c r="G414" s="54"/>
      <c r="H414" s="54"/>
      <c r="I414" s="54"/>
      <c r="J414" s="54"/>
      <c r="K414" s="156"/>
      <c r="L414" s="54"/>
      <c r="N414" s="54"/>
      <c r="O414" s="54"/>
      <c r="P414" s="54"/>
      <c r="Q414" s="54"/>
      <c r="R414" s="54"/>
      <c r="S414" s="54"/>
      <c r="T414" s="54"/>
      <c r="U414" s="54"/>
      <c r="V414" s="54"/>
      <c r="W414" s="54"/>
      <c r="X414" s="54"/>
    </row>
    <row r="415" spans="1:24" ht="12.75" customHeight="1" x14ac:dyDescent="0.25">
      <c r="A415" s="54"/>
      <c r="B415" s="54"/>
      <c r="C415" s="54"/>
      <c r="D415" s="54"/>
      <c r="E415" s="54"/>
      <c r="F415" s="54"/>
      <c r="G415" s="54"/>
      <c r="H415" s="54"/>
      <c r="I415" s="54"/>
      <c r="J415" s="54"/>
      <c r="K415" s="156"/>
      <c r="L415" s="54"/>
      <c r="N415" s="54"/>
      <c r="O415" s="54"/>
      <c r="P415" s="54"/>
      <c r="Q415" s="54"/>
      <c r="R415" s="54"/>
      <c r="S415" s="54"/>
      <c r="T415" s="54"/>
      <c r="U415" s="54"/>
      <c r="V415" s="54"/>
      <c r="W415" s="54"/>
      <c r="X415" s="54"/>
    </row>
    <row r="416" spans="1:24" ht="12.75" customHeight="1" x14ac:dyDescent="0.25">
      <c r="A416" s="54"/>
      <c r="B416" s="54"/>
      <c r="C416" s="54"/>
      <c r="D416" s="54"/>
      <c r="E416" s="54"/>
      <c r="F416" s="54"/>
      <c r="G416" s="54"/>
      <c r="H416" s="54"/>
      <c r="I416" s="54"/>
      <c r="J416" s="54"/>
      <c r="K416" s="156"/>
      <c r="L416" s="54"/>
      <c r="N416" s="54"/>
      <c r="O416" s="54"/>
      <c r="P416" s="54"/>
      <c r="Q416" s="54"/>
      <c r="R416" s="54"/>
      <c r="S416" s="54"/>
      <c r="T416" s="54"/>
      <c r="U416" s="54"/>
      <c r="V416" s="54"/>
      <c r="W416" s="54"/>
      <c r="X416" s="54"/>
    </row>
    <row r="417" spans="1:24" ht="12.75" customHeight="1" x14ac:dyDescent="0.25">
      <c r="A417" s="54"/>
      <c r="B417" s="54"/>
      <c r="C417" s="54"/>
      <c r="D417" s="54"/>
      <c r="E417" s="54"/>
      <c r="F417" s="54"/>
      <c r="G417" s="54"/>
      <c r="H417" s="54"/>
      <c r="I417" s="54"/>
      <c r="J417" s="54"/>
      <c r="K417" s="156"/>
      <c r="L417" s="54"/>
      <c r="N417" s="54"/>
      <c r="O417" s="54"/>
      <c r="P417" s="54"/>
      <c r="Q417" s="54"/>
      <c r="R417" s="54"/>
      <c r="S417" s="54"/>
      <c r="T417" s="54"/>
      <c r="U417" s="54"/>
      <c r="V417" s="54"/>
      <c r="W417" s="54"/>
      <c r="X417" s="54"/>
    </row>
    <row r="418" spans="1:24" ht="12.75" customHeight="1" x14ac:dyDescent="0.25">
      <c r="A418" s="54"/>
      <c r="B418" s="54"/>
      <c r="C418" s="54"/>
      <c r="D418" s="54"/>
      <c r="E418" s="54"/>
      <c r="F418" s="54"/>
      <c r="G418" s="54"/>
      <c r="H418" s="54"/>
      <c r="I418" s="54"/>
      <c r="J418" s="54"/>
      <c r="K418" s="156"/>
      <c r="L418" s="54"/>
      <c r="N418" s="54"/>
      <c r="O418" s="54"/>
      <c r="P418" s="54"/>
      <c r="Q418" s="54"/>
      <c r="R418" s="54"/>
      <c r="S418" s="54"/>
      <c r="T418" s="54"/>
      <c r="U418" s="54"/>
      <c r="V418" s="54"/>
      <c r="W418" s="54"/>
      <c r="X418" s="54"/>
    </row>
    <row r="419" spans="1:24" ht="12.75" customHeight="1" x14ac:dyDescent="0.25">
      <c r="A419" s="54"/>
      <c r="B419" s="54"/>
      <c r="C419" s="54"/>
      <c r="D419" s="54"/>
      <c r="E419" s="54"/>
      <c r="F419" s="54"/>
      <c r="G419" s="54"/>
      <c r="H419" s="54"/>
      <c r="I419" s="54"/>
      <c r="J419" s="54"/>
      <c r="K419" s="156"/>
      <c r="L419" s="54"/>
      <c r="N419" s="54"/>
      <c r="O419" s="54"/>
      <c r="P419" s="54"/>
      <c r="Q419" s="54"/>
      <c r="R419" s="54"/>
      <c r="S419" s="54"/>
      <c r="T419" s="54"/>
      <c r="U419" s="54"/>
      <c r="V419" s="54"/>
      <c r="W419" s="54"/>
      <c r="X419" s="54"/>
    </row>
    <row r="420" spans="1:24" ht="12.75" customHeight="1" x14ac:dyDescent="0.25">
      <c r="A420" s="54"/>
      <c r="B420" s="54"/>
      <c r="C420" s="54"/>
      <c r="D420" s="54"/>
      <c r="E420" s="54"/>
      <c r="F420" s="54"/>
      <c r="G420" s="54"/>
      <c r="H420" s="54"/>
      <c r="I420" s="54"/>
      <c r="J420" s="54"/>
      <c r="K420" s="156"/>
      <c r="L420" s="54"/>
      <c r="N420" s="54"/>
      <c r="O420" s="54"/>
      <c r="P420" s="54"/>
      <c r="Q420" s="54"/>
      <c r="R420" s="54"/>
      <c r="S420" s="54"/>
      <c r="T420" s="54"/>
      <c r="U420" s="54"/>
      <c r="V420" s="54"/>
      <c r="W420" s="54"/>
      <c r="X420" s="54"/>
    </row>
    <row r="421" spans="1:24" ht="12.75" customHeight="1" x14ac:dyDescent="0.25">
      <c r="A421" s="54"/>
      <c r="B421" s="54"/>
      <c r="C421" s="54"/>
      <c r="D421" s="54"/>
      <c r="E421" s="54"/>
      <c r="F421" s="54"/>
      <c r="G421" s="54"/>
      <c r="H421" s="54"/>
      <c r="I421" s="54"/>
      <c r="J421" s="54"/>
      <c r="K421" s="156"/>
      <c r="L421" s="54"/>
      <c r="N421" s="54"/>
      <c r="O421" s="54"/>
      <c r="P421" s="54"/>
      <c r="Q421" s="54"/>
      <c r="R421" s="54"/>
      <c r="S421" s="54"/>
      <c r="T421" s="54"/>
      <c r="U421" s="54"/>
      <c r="V421" s="54"/>
      <c r="W421" s="54"/>
      <c r="X421" s="54"/>
    </row>
    <row r="422" spans="1:24" ht="12.75" customHeight="1" x14ac:dyDescent="0.25">
      <c r="A422" s="54"/>
      <c r="B422" s="54"/>
      <c r="C422" s="54"/>
      <c r="D422" s="54"/>
      <c r="E422" s="54"/>
      <c r="F422" s="54"/>
      <c r="G422" s="54"/>
      <c r="H422" s="54"/>
      <c r="I422" s="54"/>
      <c r="J422" s="54"/>
      <c r="K422" s="156"/>
      <c r="L422" s="54"/>
      <c r="N422" s="54"/>
      <c r="O422" s="54"/>
      <c r="P422" s="54"/>
      <c r="Q422" s="54"/>
      <c r="R422" s="54"/>
      <c r="S422" s="54"/>
      <c r="T422" s="54"/>
      <c r="U422" s="54"/>
      <c r="V422" s="54"/>
      <c r="W422" s="54"/>
      <c r="X422" s="54"/>
    </row>
    <row r="423" spans="1:24" ht="12.75" customHeight="1" x14ac:dyDescent="0.25">
      <c r="A423" s="54"/>
      <c r="B423" s="54"/>
      <c r="C423" s="54"/>
      <c r="D423" s="54"/>
      <c r="E423" s="54"/>
      <c r="F423" s="54"/>
      <c r="G423" s="54"/>
      <c r="H423" s="54"/>
      <c r="I423" s="54"/>
      <c r="J423" s="54"/>
      <c r="K423" s="156"/>
      <c r="L423" s="54"/>
      <c r="N423" s="54"/>
      <c r="O423" s="54"/>
      <c r="P423" s="54"/>
      <c r="Q423" s="54"/>
      <c r="R423" s="54"/>
      <c r="S423" s="54"/>
      <c r="T423" s="54"/>
      <c r="U423" s="54"/>
      <c r="V423" s="54"/>
      <c r="W423" s="54"/>
      <c r="X423" s="54"/>
    </row>
    <row r="424" spans="1:24" ht="12.75" customHeight="1" x14ac:dyDescent="0.25">
      <c r="A424" s="54"/>
      <c r="B424" s="54"/>
      <c r="C424" s="54"/>
      <c r="D424" s="54"/>
      <c r="E424" s="54"/>
      <c r="F424" s="54"/>
      <c r="G424" s="54"/>
      <c r="H424" s="54"/>
      <c r="I424" s="54"/>
      <c r="J424" s="54"/>
      <c r="K424" s="156"/>
      <c r="L424" s="54"/>
      <c r="N424" s="54"/>
      <c r="O424" s="54"/>
      <c r="P424" s="54"/>
      <c r="Q424" s="54"/>
      <c r="R424" s="54"/>
      <c r="S424" s="54"/>
      <c r="T424" s="54"/>
      <c r="U424" s="54"/>
      <c r="V424" s="54"/>
      <c r="W424" s="54"/>
      <c r="X424" s="54"/>
    </row>
    <row r="425" spans="1:24" ht="12.75" customHeight="1" x14ac:dyDescent="0.25">
      <c r="A425" s="54"/>
      <c r="B425" s="54"/>
      <c r="C425" s="54"/>
      <c r="D425" s="54"/>
      <c r="E425" s="54"/>
      <c r="F425" s="54"/>
      <c r="G425" s="54"/>
      <c r="H425" s="54"/>
      <c r="I425" s="54"/>
      <c r="J425" s="54"/>
      <c r="K425" s="156"/>
      <c r="L425" s="54"/>
      <c r="N425" s="54"/>
      <c r="O425" s="54"/>
      <c r="P425" s="54"/>
      <c r="Q425" s="54"/>
      <c r="R425" s="54"/>
      <c r="S425" s="54"/>
      <c r="T425" s="54"/>
      <c r="U425" s="54"/>
      <c r="V425" s="54"/>
      <c r="W425" s="54"/>
      <c r="X425" s="54"/>
    </row>
    <row r="426" spans="1:24" ht="12.75" customHeight="1" x14ac:dyDescent="0.25">
      <c r="A426" s="54"/>
      <c r="B426" s="54"/>
      <c r="C426" s="54"/>
      <c r="D426" s="54"/>
      <c r="E426" s="54"/>
      <c r="F426" s="54"/>
      <c r="G426" s="54"/>
      <c r="H426" s="54"/>
      <c r="I426" s="54"/>
      <c r="J426" s="54"/>
      <c r="K426" s="156"/>
      <c r="L426" s="54"/>
      <c r="N426" s="54"/>
      <c r="O426" s="54"/>
      <c r="P426" s="54"/>
      <c r="Q426" s="54"/>
      <c r="R426" s="54"/>
      <c r="S426" s="54"/>
      <c r="T426" s="54"/>
      <c r="U426" s="54"/>
      <c r="V426" s="54"/>
      <c r="W426" s="54"/>
      <c r="X426" s="54"/>
    </row>
    <row r="427" spans="1:24" ht="12.75" customHeight="1" x14ac:dyDescent="0.25">
      <c r="A427" s="54"/>
      <c r="B427" s="54"/>
      <c r="C427" s="54"/>
      <c r="D427" s="54"/>
      <c r="E427" s="54"/>
      <c r="F427" s="54"/>
      <c r="G427" s="54"/>
      <c r="H427" s="54"/>
      <c r="I427" s="54"/>
      <c r="J427" s="54"/>
      <c r="K427" s="156"/>
      <c r="L427" s="54"/>
      <c r="N427" s="54"/>
      <c r="O427" s="54"/>
      <c r="P427" s="54"/>
      <c r="Q427" s="54"/>
      <c r="R427" s="54"/>
      <c r="S427" s="54"/>
      <c r="T427" s="54"/>
      <c r="U427" s="54"/>
      <c r="V427" s="54"/>
      <c r="W427" s="54"/>
      <c r="X427" s="54"/>
    </row>
    <row r="428" spans="1:24" ht="12.75" customHeight="1" x14ac:dyDescent="0.25">
      <c r="A428" s="54"/>
      <c r="B428" s="54"/>
      <c r="C428" s="54"/>
      <c r="D428" s="54"/>
      <c r="E428" s="54"/>
      <c r="F428" s="54"/>
      <c r="G428" s="54"/>
      <c r="H428" s="54"/>
      <c r="I428" s="54"/>
      <c r="J428" s="54"/>
      <c r="K428" s="156"/>
      <c r="L428" s="54"/>
      <c r="N428" s="54"/>
      <c r="O428" s="54"/>
      <c r="P428" s="54"/>
      <c r="Q428" s="54"/>
      <c r="R428" s="54"/>
      <c r="S428" s="54"/>
      <c r="T428" s="54"/>
      <c r="U428" s="54"/>
      <c r="V428" s="54"/>
      <c r="W428" s="54"/>
      <c r="X428" s="54"/>
    </row>
    <row r="429" spans="1:24" ht="12.75" customHeight="1" x14ac:dyDescent="0.25">
      <c r="A429" s="54"/>
      <c r="B429" s="54"/>
      <c r="C429" s="54"/>
      <c r="D429" s="54"/>
      <c r="E429" s="54"/>
      <c r="F429" s="54"/>
      <c r="G429" s="54"/>
      <c r="H429" s="54"/>
      <c r="I429" s="54"/>
      <c r="J429" s="54"/>
      <c r="K429" s="156"/>
      <c r="L429" s="54"/>
      <c r="N429" s="54"/>
      <c r="O429" s="54"/>
      <c r="P429" s="54"/>
      <c r="Q429" s="54"/>
      <c r="R429" s="54"/>
      <c r="S429" s="54"/>
      <c r="T429" s="54"/>
      <c r="U429" s="54"/>
      <c r="V429" s="54"/>
      <c r="W429" s="54"/>
      <c r="X429" s="54"/>
    </row>
    <row r="430" spans="1:24" ht="12.75" customHeight="1" x14ac:dyDescent="0.25">
      <c r="A430" s="54"/>
      <c r="B430" s="54"/>
      <c r="C430" s="54"/>
      <c r="D430" s="54"/>
      <c r="E430" s="54"/>
      <c r="F430" s="54"/>
      <c r="G430" s="54"/>
      <c r="H430" s="54"/>
      <c r="I430" s="54"/>
      <c r="J430" s="54"/>
      <c r="K430" s="156"/>
      <c r="L430" s="54"/>
      <c r="N430" s="54"/>
      <c r="O430" s="54"/>
      <c r="P430" s="54"/>
      <c r="Q430" s="54"/>
      <c r="R430" s="54"/>
      <c r="S430" s="54"/>
      <c r="T430" s="54"/>
      <c r="U430" s="54"/>
      <c r="V430" s="54"/>
      <c r="W430" s="54"/>
      <c r="X430" s="54"/>
    </row>
    <row r="431" spans="1:24" ht="12.75" customHeight="1" x14ac:dyDescent="0.25">
      <c r="A431" s="54"/>
      <c r="B431" s="54"/>
      <c r="C431" s="54"/>
      <c r="D431" s="54"/>
      <c r="E431" s="54"/>
      <c r="F431" s="54"/>
      <c r="G431" s="54"/>
      <c r="H431" s="54"/>
      <c r="I431" s="54"/>
      <c r="J431" s="54"/>
      <c r="K431" s="156"/>
      <c r="L431" s="54"/>
      <c r="N431" s="54"/>
      <c r="O431" s="54"/>
      <c r="P431" s="54"/>
      <c r="Q431" s="54"/>
      <c r="R431" s="54"/>
      <c r="S431" s="54"/>
      <c r="T431" s="54"/>
      <c r="U431" s="54"/>
      <c r="V431" s="54"/>
      <c r="W431" s="54"/>
      <c r="X431" s="54"/>
    </row>
    <row r="432" spans="1:24" ht="12.75" customHeight="1" x14ac:dyDescent="0.25">
      <c r="A432" s="54"/>
      <c r="B432" s="54"/>
      <c r="C432" s="54"/>
      <c r="D432" s="54"/>
      <c r="E432" s="54"/>
      <c r="F432" s="54"/>
      <c r="G432" s="54"/>
      <c r="H432" s="54"/>
      <c r="I432" s="54"/>
      <c r="J432" s="54"/>
      <c r="K432" s="156"/>
      <c r="L432" s="54"/>
      <c r="N432" s="54"/>
      <c r="O432" s="54"/>
      <c r="P432" s="54"/>
      <c r="Q432" s="54"/>
      <c r="R432" s="54"/>
      <c r="S432" s="54"/>
      <c r="T432" s="54"/>
      <c r="U432" s="54"/>
      <c r="V432" s="54"/>
      <c r="W432" s="54"/>
      <c r="X432" s="54"/>
    </row>
    <row r="433" spans="1:24" ht="12.75" customHeight="1" x14ac:dyDescent="0.25">
      <c r="A433" s="54"/>
      <c r="B433" s="54"/>
      <c r="C433" s="54"/>
      <c r="D433" s="54"/>
      <c r="E433" s="54"/>
      <c r="F433" s="54"/>
      <c r="G433" s="54"/>
      <c r="H433" s="54"/>
      <c r="I433" s="54"/>
      <c r="J433" s="54"/>
      <c r="K433" s="156"/>
      <c r="L433" s="54"/>
      <c r="N433" s="54"/>
      <c r="O433" s="54"/>
      <c r="P433" s="54"/>
      <c r="Q433" s="54"/>
      <c r="R433" s="54"/>
      <c r="S433" s="54"/>
      <c r="T433" s="54"/>
      <c r="U433" s="54"/>
      <c r="V433" s="54"/>
      <c r="W433" s="54"/>
      <c r="X433" s="54"/>
    </row>
    <row r="434" spans="1:24" ht="12.75" customHeight="1" x14ac:dyDescent="0.25">
      <c r="A434" s="54"/>
      <c r="B434" s="54"/>
      <c r="C434" s="54"/>
      <c r="D434" s="54"/>
      <c r="E434" s="54"/>
      <c r="F434" s="54"/>
      <c r="G434" s="54"/>
      <c r="H434" s="54"/>
      <c r="I434" s="54"/>
      <c r="J434" s="54"/>
      <c r="K434" s="156"/>
      <c r="L434" s="54"/>
      <c r="N434" s="54"/>
      <c r="O434" s="54"/>
      <c r="P434" s="54"/>
      <c r="Q434" s="54"/>
      <c r="R434" s="54"/>
      <c r="S434" s="54"/>
      <c r="T434" s="54"/>
      <c r="U434" s="54"/>
      <c r="V434" s="54"/>
      <c r="W434" s="54"/>
      <c r="X434" s="54"/>
    </row>
    <row r="435" spans="1:24" ht="12.75" customHeight="1" x14ac:dyDescent="0.25">
      <c r="A435" s="54"/>
      <c r="B435" s="54"/>
      <c r="C435" s="54"/>
      <c r="D435" s="54"/>
      <c r="E435" s="54"/>
      <c r="F435" s="54"/>
      <c r="G435" s="54"/>
      <c r="H435" s="54"/>
      <c r="I435" s="54"/>
      <c r="J435" s="54"/>
      <c r="K435" s="156"/>
      <c r="L435" s="54"/>
      <c r="N435" s="54"/>
      <c r="O435" s="54"/>
      <c r="P435" s="54"/>
      <c r="Q435" s="54"/>
      <c r="R435" s="54"/>
      <c r="S435" s="54"/>
      <c r="T435" s="54"/>
      <c r="U435" s="54"/>
      <c r="V435" s="54"/>
      <c r="W435" s="54"/>
      <c r="X435" s="54"/>
    </row>
    <row r="436" spans="1:24" ht="12.75" customHeight="1" x14ac:dyDescent="0.25">
      <c r="A436" s="54"/>
      <c r="B436" s="54"/>
      <c r="C436" s="54"/>
      <c r="D436" s="54"/>
      <c r="E436" s="54"/>
      <c r="F436" s="54"/>
      <c r="G436" s="54"/>
      <c r="H436" s="54"/>
      <c r="I436" s="54"/>
      <c r="J436" s="54"/>
      <c r="K436" s="156"/>
      <c r="L436" s="54"/>
      <c r="N436" s="54"/>
      <c r="O436" s="54"/>
      <c r="P436" s="54"/>
      <c r="Q436" s="54"/>
      <c r="R436" s="54"/>
      <c r="S436" s="54"/>
      <c r="T436" s="54"/>
      <c r="U436" s="54"/>
      <c r="V436" s="54"/>
      <c r="W436" s="54"/>
      <c r="X436" s="54"/>
    </row>
    <row r="437" spans="1:24" ht="12.75" customHeight="1" x14ac:dyDescent="0.25">
      <c r="A437" s="54"/>
      <c r="B437" s="54"/>
      <c r="C437" s="54"/>
      <c r="D437" s="54"/>
      <c r="E437" s="54"/>
      <c r="F437" s="54"/>
      <c r="G437" s="54"/>
      <c r="H437" s="54"/>
      <c r="I437" s="54"/>
      <c r="J437" s="54"/>
      <c r="K437" s="156"/>
      <c r="L437" s="54"/>
      <c r="N437" s="54"/>
      <c r="O437" s="54"/>
      <c r="P437" s="54"/>
      <c r="Q437" s="54"/>
      <c r="R437" s="54"/>
      <c r="S437" s="54"/>
      <c r="T437" s="54"/>
      <c r="U437" s="54"/>
      <c r="V437" s="54"/>
      <c r="W437" s="54"/>
      <c r="X437" s="54"/>
    </row>
    <row r="438" spans="1:24" ht="12.75" customHeight="1" x14ac:dyDescent="0.25">
      <c r="A438" s="54"/>
      <c r="B438" s="54"/>
      <c r="C438" s="54"/>
      <c r="D438" s="54"/>
      <c r="E438" s="54"/>
      <c r="F438" s="54"/>
      <c r="G438" s="54"/>
      <c r="H438" s="54"/>
      <c r="I438" s="54"/>
      <c r="J438" s="54"/>
      <c r="K438" s="156"/>
      <c r="L438" s="54"/>
      <c r="N438" s="54"/>
      <c r="O438" s="54"/>
      <c r="P438" s="54"/>
      <c r="Q438" s="54"/>
      <c r="R438" s="54"/>
      <c r="S438" s="54"/>
      <c r="T438" s="54"/>
      <c r="U438" s="54"/>
      <c r="V438" s="54"/>
      <c r="W438" s="54"/>
      <c r="X438" s="54"/>
    </row>
    <row r="439" spans="1:24" ht="12.75" customHeight="1" x14ac:dyDescent="0.25">
      <c r="A439" s="54"/>
      <c r="B439" s="54"/>
      <c r="C439" s="54"/>
      <c r="D439" s="54"/>
      <c r="E439" s="54"/>
      <c r="F439" s="54"/>
      <c r="G439" s="54"/>
      <c r="H439" s="54"/>
      <c r="I439" s="54"/>
      <c r="J439" s="54"/>
      <c r="K439" s="156"/>
      <c r="L439" s="54"/>
      <c r="N439" s="54"/>
      <c r="O439" s="54"/>
      <c r="P439" s="54"/>
      <c r="Q439" s="54"/>
      <c r="R439" s="54"/>
      <c r="S439" s="54"/>
      <c r="T439" s="54"/>
      <c r="U439" s="54"/>
      <c r="V439" s="54"/>
      <c r="W439" s="54"/>
      <c r="X439" s="54"/>
    </row>
    <row r="440" spans="1:24" ht="12.75" customHeight="1" x14ac:dyDescent="0.25">
      <c r="A440" s="54"/>
      <c r="B440" s="54"/>
      <c r="C440" s="54"/>
      <c r="D440" s="54"/>
      <c r="E440" s="54"/>
      <c r="F440" s="54"/>
      <c r="G440" s="54"/>
      <c r="H440" s="54"/>
      <c r="I440" s="54"/>
      <c r="J440" s="54"/>
      <c r="K440" s="156"/>
      <c r="L440" s="54"/>
      <c r="N440" s="54"/>
      <c r="O440" s="54"/>
      <c r="P440" s="54"/>
      <c r="Q440" s="54"/>
      <c r="R440" s="54"/>
      <c r="S440" s="54"/>
      <c r="T440" s="54"/>
      <c r="U440" s="54"/>
      <c r="V440" s="54"/>
      <c r="W440" s="54"/>
      <c r="X440" s="54"/>
    </row>
    <row r="441" spans="1:24" ht="12.75" customHeight="1" x14ac:dyDescent="0.25">
      <c r="A441" s="54"/>
      <c r="B441" s="54"/>
      <c r="C441" s="54"/>
      <c r="D441" s="54"/>
      <c r="E441" s="54"/>
      <c r="F441" s="54"/>
      <c r="G441" s="54"/>
      <c r="H441" s="54"/>
      <c r="I441" s="54"/>
      <c r="J441" s="54"/>
      <c r="K441" s="156"/>
      <c r="L441" s="54"/>
      <c r="N441" s="54"/>
      <c r="O441" s="54"/>
      <c r="P441" s="54"/>
      <c r="Q441" s="54"/>
      <c r="R441" s="54"/>
      <c r="S441" s="54"/>
      <c r="T441" s="54"/>
      <c r="U441" s="54"/>
      <c r="V441" s="54"/>
      <c r="W441" s="54"/>
      <c r="X441" s="54"/>
    </row>
    <row r="442" spans="1:24" ht="12.75" customHeight="1" x14ac:dyDescent="0.25">
      <c r="A442" s="54"/>
      <c r="B442" s="54"/>
      <c r="C442" s="54"/>
      <c r="D442" s="54"/>
      <c r="E442" s="54"/>
      <c r="F442" s="54"/>
      <c r="G442" s="54"/>
      <c r="H442" s="54"/>
      <c r="I442" s="54"/>
      <c r="J442" s="54"/>
      <c r="K442" s="156"/>
      <c r="L442" s="54"/>
      <c r="N442" s="54"/>
      <c r="O442" s="54"/>
      <c r="P442" s="54"/>
      <c r="Q442" s="54"/>
      <c r="R442" s="54"/>
      <c r="S442" s="54"/>
      <c r="T442" s="54"/>
      <c r="U442" s="54"/>
      <c r="V442" s="54"/>
      <c r="W442" s="54"/>
      <c r="X442" s="54"/>
    </row>
    <row r="443" spans="1:24" ht="12.75" customHeight="1" x14ac:dyDescent="0.25">
      <c r="A443" s="54"/>
      <c r="B443" s="54"/>
      <c r="C443" s="54"/>
      <c r="D443" s="54"/>
      <c r="E443" s="54"/>
      <c r="F443" s="54"/>
      <c r="G443" s="54"/>
      <c r="H443" s="54"/>
      <c r="I443" s="54"/>
      <c r="J443" s="54"/>
      <c r="K443" s="156"/>
      <c r="L443" s="54"/>
      <c r="N443" s="54"/>
      <c r="O443" s="54"/>
      <c r="P443" s="54"/>
      <c r="Q443" s="54"/>
      <c r="R443" s="54"/>
      <c r="S443" s="54"/>
      <c r="T443" s="54"/>
      <c r="U443" s="54"/>
      <c r="V443" s="54"/>
      <c r="W443" s="54"/>
      <c r="X443" s="54"/>
    </row>
    <row r="444" spans="1:24" ht="12.75" customHeight="1" x14ac:dyDescent="0.25">
      <c r="A444" s="54"/>
      <c r="B444" s="54"/>
      <c r="C444" s="54"/>
      <c r="D444" s="54"/>
      <c r="E444" s="54"/>
      <c r="F444" s="54"/>
      <c r="G444" s="54"/>
      <c r="H444" s="54"/>
      <c r="I444" s="54"/>
      <c r="J444" s="54"/>
      <c r="K444" s="156"/>
      <c r="L444" s="54"/>
      <c r="N444" s="54"/>
      <c r="O444" s="54"/>
      <c r="P444" s="54"/>
      <c r="Q444" s="54"/>
      <c r="R444" s="54"/>
      <c r="S444" s="54"/>
      <c r="T444" s="54"/>
      <c r="U444" s="54"/>
      <c r="V444" s="54"/>
      <c r="W444" s="54"/>
      <c r="X444" s="54"/>
    </row>
    <row r="445" spans="1:24" ht="12.75" customHeight="1" x14ac:dyDescent="0.25">
      <c r="A445" s="54"/>
      <c r="B445" s="54"/>
      <c r="C445" s="54"/>
      <c r="D445" s="54"/>
      <c r="E445" s="54"/>
      <c r="F445" s="54"/>
      <c r="G445" s="54"/>
      <c r="H445" s="54"/>
      <c r="I445" s="54"/>
      <c r="J445" s="54"/>
      <c r="K445" s="156"/>
      <c r="L445" s="54"/>
      <c r="N445" s="54"/>
      <c r="O445" s="54"/>
      <c r="P445" s="54"/>
      <c r="Q445" s="54"/>
      <c r="R445" s="54"/>
      <c r="S445" s="54"/>
      <c r="T445" s="54"/>
      <c r="U445" s="54"/>
      <c r="V445" s="54"/>
      <c r="W445" s="54"/>
      <c r="X445" s="54"/>
    </row>
    <row r="446" spans="1:24" ht="12.75" customHeight="1" x14ac:dyDescent="0.25">
      <c r="A446" s="54"/>
      <c r="B446" s="54"/>
      <c r="C446" s="54"/>
      <c r="D446" s="54"/>
      <c r="E446" s="54"/>
      <c r="F446" s="54"/>
      <c r="G446" s="54"/>
      <c r="H446" s="54"/>
      <c r="I446" s="54"/>
      <c r="J446" s="54"/>
      <c r="K446" s="156"/>
      <c r="L446" s="54"/>
      <c r="N446" s="54"/>
      <c r="O446" s="54"/>
      <c r="P446" s="54"/>
      <c r="Q446" s="54"/>
      <c r="R446" s="54"/>
      <c r="S446" s="54"/>
      <c r="T446" s="54"/>
      <c r="U446" s="54"/>
      <c r="V446" s="54"/>
      <c r="W446" s="54"/>
      <c r="X446" s="54"/>
    </row>
    <row r="447" spans="1:24" ht="12.75" customHeight="1" x14ac:dyDescent="0.25">
      <c r="A447" s="54"/>
      <c r="B447" s="54"/>
      <c r="C447" s="54"/>
      <c r="D447" s="54"/>
      <c r="E447" s="54"/>
      <c r="F447" s="54"/>
      <c r="G447" s="54"/>
      <c r="H447" s="54"/>
      <c r="I447" s="54"/>
      <c r="J447" s="54"/>
      <c r="K447" s="156"/>
      <c r="L447" s="54"/>
      <c r="N447" s="54"/>
      <c r="O447" s="54"/>
      <c r="P447" s="54"/>
      <c r="Q447" s="54"/>
      <c r="R447" s="54"/>
      <c r="S447" s="54"/>
      <c r="T447" s="54"/>
      <c r="U447" s="54"/>
      <c r="V447" s="54"/>
      <c r="W447" s="54"/>
      <c r="X447" s="54"/>
    </row>
    <row r="448" spans="1:24" ht="12.75" customHeight="1" x14ac:dyDescent="0.25">
      <c r="A448" s="54"/>
      <c r="B448" s="54"/>
      <c r="C448" s="54"/>
      <c r="D448" s="54"/>
      <c r="E448" s="54"/>
      <c r="F448" s="54"/>
      <c r="G448" s="54"/>
      <c r="H448" s="54"/>
      <c r="I448" s="54"/>
      <c r="J448" s="54"/>
      <c r="K448" s="156"/>
      <c r="L448" s="54"/>
      <c r="N448" s="54"/>
      <c r="O448" s="54"/>
      <c r="P448" s="54"/>
      <c r="Q448" s="54"/>
      <c r="R448" s="54"/>
      <c r="S448" s="54"/>
      <c r="T448" s="54"/>
      <c r="U448" s="54"/>
      <c r="V448" s="54"/>
      <c r="W448" s="54"/>
      <c r="X448" s="54"/>
    </row>
    <row r="449" spans="1:24" ht="12.75" customHeight="1" x14ac:dyDescent="0.25">
      <c r="A449" s="54"/>
      <c r="B449" s="54"/>
      <c r="C449" s="54"/>
      <c r="D449" s="54"/>
      <c r="E449" s="54"/>
      <c r="F449" s="54"/>
      <c r="G449" s="54"/>
      <c r="H449" s="54"/>
      <c r="I449" s="54"/>
      <c r="J449" s="54"/>
      <c r="K449" s="156"/>
      <c r="L449" s="54"/>
      <c r="N449" s="54"/>
      <c r="O449" s="54"/>
      <c r="P449" s="54"/>
      <c r="Q449" s="54"/>
      <c r="R449" s="54"/>
      <c r="S449" s="54"/>
      <c r="T449" s="54"/>
      <c r="U449" s="54"/>
      <c r="V449" s="54"/>
      <c r="W449" s="54"/>
      <c r="X449" s="54"/>
    </row>
    <row r="450" spans="1:24" ht="12.75" customHeight="1" x14ac:dyDescent="0.25">
      <c r="A450" s="54"/>
      <c r="B450" s="54"/>
      <c r="C450" s="54"/>
      <c r="D450" s="54"/>
      <c r="E450" s="54"/>
      <c r="F450" s="54"/>
      <c r="G450" s="54"/>
      <c r="H450" s="54"/>
      <c r="I450" s="54"/>
      <c r="J450" s="54"/>
      <c r="K450" s="156"/>
      <c r="L450" s="54"/>
      <c r="N450" s="54"/>
      <c r="O450" s="54"/>
      <c r="P450" s="54"/>
      <c r="Q450" s="54"/>
      <c r="R450" s="54"/>
      <c r="S450" s="54"/>
      <c r="T450" s="54"/>
      <c r="U450" s="54"/>
      <c r="V450" s="54"/>
      <c r="W450" s="54"/>
      <c r="X450" s="54"/>
    </row>
    <row r="451" spans="1:24" ht="12.75" customHeight="1" x14ac:dyDescent="0.25">
      <c r="A451" s="54"/>
      <c r="B451" s="54"/>
      <c r="C451" s="54"/>
      <c r="D451" s="54"/>
      <c r="E451" s="54"/>
      <c r="F451" s="54"/>
      <c r="G451" s="54"/>
      <c r="H451" s="54"/>
      <c r="I451" s="54"/>
      <c r="J451" s="54"/>
      <c r="K451" s="156"/>
      <c r="L451" s="54"/>
      <c r="N451" s="54"/>
      <c r="O451" s="54"/>
      <c r="P451" s="54"/>
      <c r="Q451" s="54"/>
      <c r="R451" s="54"/>
      <c r="S451" s="54"/>
      <c r="T451" s="54"/>
      <c r="U451" s="54"/>
      <c r="V451" s="54"/>
      <c r="W451" s="54"/>
      <c r="X451" s="54"/>
    </row>
    <row r="452" spans="1:24" ht="12.75" customHeight="1" x14ac:dyDescent="0.25">
      <c r="A452" s="54"/>
      <c r="B452" s="54"/>
      <c r="C452" s="54"/>
      <c r="D452" s="54"/>
      <c r="E452" s="54"/>
      <c r="F452" s="54"/>
      <c r="G452" s="54"/>
      <c r="H452" s="54"/>
      <c r="I452" s="54"/>
      <c r="J452" s="54"/>
      <c r="K452" s="156"/>
      <c r="L452" s="54"/>
      <c r="N452" s="54"/>
      <c r="O452" s="54"/>
      <c r="P452" s="54"/>
      <c r="Q452" s="54"/>
      <c r="R452" s="54"/>
      <c r="S452" s="54"/>
      <c r="T452" s="54"/>
      <c r="U452" s="54"/>
      <c r="V452" s="54"/>
      <c r="W452" s="54"/>
      <c r="X452" s="54"/>
    </row>
    <row r="453" spans="1:24" ht="12.75" customHeight="1" x14ac:dyDescent="0.25">
      <c r="A453" s="54"/>
      <c r="B453" s="54"/>
      <c r="C453" s="54"/>
      <c r="D453" s="54"/>
      <c r="E453" s="54"/>
      <c r="F453" s="54"/>
      <c r="G453" s="54"/>
      <c r="H453" s="54"/>
      <c r="I453" s="54"/>
      <c r="J453" s="54"/>
      <c r="K453" s="156"/>
      <c r="L453" s="54"/>
      <c r="N453" s="54"/>
      <c r="O453" s="54"/>
      <c r="P453" s="54"/>
      <c r="Q453" s="54"/>
      <c r="R453" s="54"/>
      <c r="S453" s="54"/>
      <c r="T453" s="54"/>
      <c r="U453" s="54"/>
      <c r="V453" s="54"/>
      <c r="W453" s="54"/>
      <c r="X453" s="54"/>
    </row>
    <row r="454" spans="1:24" ht="12.75" customHeight="1" x14ac:dyDescent="0.25">
      <c r="A454" s="54"/>
      <c r="B454" s="54"/>
      <c r="C454" s="54"/>
      <c r="D454" s="54"/>
      <c r="E454" s="54"/>
      <c r="F454" s="54"/>
      <c r="G454" s="54"/>
      <c r="H454" s="54"/>
      <c r="I454" s="54"/>
      <c r="J454" s="54"/>
      <c r="K454" s="156"/>
      <c r="L454" s="54"/>
      <c r="N454" s="54"/>
      <c r="O454" s="54"/>
      <c r="P454" s="54"/>
      <c r="Q454" s="54"/>
      <c r="R454" s="54"/>
      <c r="S454" s="54"/>
      <c r="T454" s="54"/>
      <c r="U454" s="54"/>
      <c r="V454" s="54"/>
      <c r="W454" s="54"/>
      <c r="X454" s="54"/>
    </row>
    <row r="455" spans="1:24" ht="12.75" customHeight="1" x14ac:dyDescent="0.25">
      <c r="A455" s="54"/>
      <c r="B455" s="54"/>
      <c r="C455" s="54"/>
      <c r="D455" s="54"/>
      <c r="E455" s="54"/>
      <c r="F455" s="54"/>
      <c r="G455" s="54"/>
      <c r="H455" s="54"/>
      <c r="I455" s="54"/>
      <c r="J455" s="54"/>
      <c r="K455" s="156"/>
      <c r="L455" s="54"/>
      <c r="N455" s="54"/>
      <c r="O455" s="54"/>
      <c r="P455" s="54"/>
      <c r="Q455" s="54"/>
      <c r="R455" s="54"/>
      <c r="S455" s="54"/>
      <c r="T455" s="54"/>
      <c r="U455" s="54"/>
      <c r="V455" s="54"/>
      <c r="W455" s="54"/>
      <c r="X455" s="54"/>
    </row>
    <row r="456" spans="1:24" ht="12.75" customHeight="1" x14ac:dyDescent="0.25">
      <c r="A456" s="54"/>
      <c r="B456" s="54"/>
      <c r="C456" s="54"/>
      <c r="D456" s="54"/>
      <c r="E456" s="54"/>
      <c r="F456" s="54"/>
      <c r="G456" s="54"/>
      <c r="H456" s="54"/>
      <c r="I456" s="54"/>
      <c r="J456" s="54"/>
      <c r="K456" s="156"/>
      <c r="L456" s="54"/>
      <c r="N456" s="54"/>
      <c r="O456" s="54"/>
      <c r="P456" s="54"/>
      <c r="Q456" s="54"/>
      <c r="R456" s="54"/>
      <c r="S456" s="54"/>
      <c r="T456" s="54"/>
      <c r="U456" s="54"/>
      <c r="V456" s="54"/>
      <c r="W456" s="54"/>
      <c r="X456" s="54"/>
    </row>
    <row r="457" spans="1:24" ht="12.75" customHeight="1" x14ac:dyDescent="0.25">
      <c r="A457" s="54"/>
      <c r="B457" s="54"/>
      <c r="C457" s="54"/>
      <c r="D457" s="54"/>
      <c r="E457" s="54"/>
      <c r="F457" s="54"/>
      <c r="G457" s="54"/>
      <c r="H457" s="54"/>
      <c r="I457" s="54"/>
      <c r="J457" s="54"/>
      <c r="K457" s="156"/>
      <c r="L457" s="54"/>
      <c r="N457" s="54"/>
      <c r="O457" s="54"/>
      <c r="P457" s="54"/>
      <c r="Q457" s="54"/>
      <c r="R457" s="54"/>
      <c r="S457" s="54"/>
      <c r="T457" s="54"/>
      <c r="U457" s="54"/>
      <c r="V457" s="54"/>
      <c r="W457" s="54"/>
      <c r="X457" s="54"/>
    </row>
    <row r="458" spans="1:24" ht="12.75" customHeight="1" x14ac:dyDescent="0.25">
      <c r="A458" s="54"/>
      <c r="B458" s="54"/>
      <c r="C458" s="54"/>
      <c r="D458" s="54"/>
      <c r="E458" s="54"/>
      <c r="F458" s="54"/>
      <c r="G458" s="54"/>
      <c r="H458" s="54"/>
      <c r="I458" s="54"/>
      <c r="J458" s="54"/>
      <c r="K458" s="156"/>
      <c r="L458" s="54"/>
      <c r="N458" s="54"/>
      <c r="O458" s="54"/>
      <c r="P458" s="54"/>
      <c r="Q458" s="54"/>
      <c r="R458" s="54"/>
      <c r="S458" s="54"/>
      <c r="T458" s="54"/>
      <c r="U458" s="54"/>
      <c r="V458" s="54"/>
      <c r="W458" s="54"/>
      <c r="X458" s="54"/>
    </row>
    <row r="459" spans="1:24" ht="12.75" customHeight="1" x14ac:dyDescent="0.25">
      <c r="A459" s="54"/>
      <c r="B459" s="54"/>
      <c r="C459" s="54"/>
      <c r="D459" s="54"/>
      <c r="E459" s="54"/>
      <c r="F459" s="54"/>
      <c r="G459" s="54"/>
      <c r="H459" s="54"/>
      <c r="I459" s="54"/>
      <c r="J459" s="54"/>
      <c r="K459" s="156"/>
      <c r="L459" s="54"/>
      <c r="N459" s="54"/>
      <c r="O459" s="54"/>
      <c r="P459" s="54"/>
      <c r="Q459" s="54"/>
      <c r="R459" s="54"/>
      <c r="S459" s="54"/>
      <c r="T459" s="54"/>
      <c r="U459" s="54"/>
      <c r="V459" s="54"/>
      <c r="W459" s="54"/>
      <c r="X459" s="54"/>
    </row>
    <row r="460" spans="1:24" ht="12.75" customHeight="1" x14ac:dyDescent="0.25">
      <c r="A460" s="54"/>
      <c r="B460" s="54"/>
      <c r="C460" s="54"/>
      <c r="D460" s="54"/>
      <c r="E460" s="54"/>
      <c r="F460" s="54"/>
      <c r="G460" s="54"/>
      <c r="H460" s="54"/>
      <c r="I460" s="54"/>
      <c r="J460" s="54"/>
      <c r="K460" s="156"/>
      <c r="L460" s="54"/>
      <c r="N460" s="54"/>
      <c r="O460" s="54"/>
      <c r="P460" s="54"/>
      <c r="Q460" s="54"/>
      <c r="R460" s="54"/>
      <c r="S460" s="54"/>
      <c r="T460" s="54"/>
      <c r="U460" s="54"/>
      <c r="V460" s="54"/>
      <c r="W460" s="54"/>
      <c r="X460" s="54"/>
    </row>
    <row r="461" spans="1:24" ht="12.75" customHeight="1" x14ac:dyDescent="0.25">
      <c r="A461" s="54"/>
      <c r="B461" s="54"/>
      <c r="C461" s="54"/>
      <c r="D461" s="54"/>
      <c r="E461" s="54"/>
      <c r="F461" s="54"/>
      <c r="G461" s="54"/>
      <c r="H461" s="54"/>
      <c r="I461" s="54"/>
      <c r="J461" s="54"/>
      <c r="K461" s="156"/>
      <c r="L461" s="54"/>
      <c r="N461" s="54"/>
      <c r="O461" s="54"/>
      <c r="P461" s="54"/>
      <c r="Q461" s="54"/>
      <c r="R461" s="54"/>
      <c r="S461" s="54"/>
      <c r="T461" s="54"/>
      <c r="U461" s="54"/>
      <c r="V461" s="54"/>
      <c r="W461" s="54"/>
      <c r="X461" s="54"/>
    </row>
    <row r="462" spans="1:24" ht="12.75" customHeight="1" x14ac:dyDescent="0.25">
      <c r="A462" s="54"/>
      <c r="B462" s="54"/>
      <c r="C462" s="54"/>
      <c r="D462" s="54"/>
      <c r="E462" s="54"/>
      <c r="F462" s="54"/>
      <c r="G462" s="54"/>
      <c r="H462" s="54"/>
      <c r="I462" s="54"/>
      <c r="J462" s="54"/>
      <c r="K462" s="156"/>
      <c r="L462" s="54"/>
      <c r="N462" s="54"/>
      <c r="O462" s="54"/>
      <c r="P462" s="54"/>
      <c r="Q462" s="54"/>
      <c r="R462" s="54"/>
      <c r="S462" s="54"/>
      <c r="T462" s="54"/>
      <c r="U462" s="54"/>
      <c r="V462" s="54"/>
      <c r="W462" s="54"/>
      <c r="X462" s="54"/>
    </row>
    <row r="463" spans="1:24" ht="12.75" customHeight="1" x14ac:dyDescent="0.25">
      <c r="A463" s="54"/>
      <c r="B463" s="54"/>
      <c r="C463" s="54"/>
      <c r="D463" s="54"/>
      <c r="E463" s="54"/>
      <c r="F463" s="54"/>
      <c r="G463" s="54"/>
      <c r="H463" s="54"/>
      <c r="I463" s="54"/>
      <c r="J463" s="54"/>
      <c r="K463" s="156"/>
      <c r="L463" s="54"/>
      <c r="N463" s="54"/>
      <c r="O463" s="54"/>
      <c r="P463" s="54"/>
      <c r="Q463" s="54"/>
      <c r="R463" s="54"/>
      <c r="S463" s="54"/>
      <c r="T463" s="54"/>
      <c r="U463" s="54"/>
      <c r="V463" s="54"/>
      <c r="W463" s="54"/>
      <c r="X463" s="54"/>
    </row>
    <row r="464" spans="1:24" ht="12.75" customHeight="1" x14ac:dyDescent="0.25">
      <c r="A464" s="54"/>
      <c r="B464" s="54"/>
      <c r="C464" s="54"/>
      <c r="D464" s="54"/>
      <c r="E464" s="54"/>
      <c r="F464" s="54"/>
      <c r="G464" s="54"/>
      <c r="H464" s="54"/>
      <c r="I464" s="54"/>
      <c r="J464" s="54"/>
      <c r="K464" s="156"/>
      <c r="L464" s="54"/>
      <c r="N464" s="54"/>
      <c r="O464" s="54"/>
      <c r="P464" s="54"/>
      <c r="Q464" s="54"/>
      <c r="R464" s="54"/>
      <c r="S464" s="54"/>
      <c r="T464" s="54"/>
      <c r="U464" s="54"/>
      <c r="V464" s="54"/>
      <c r="W464" s="54"/>
      <c r="X464" s="54"/>
    </row>
    <row r="465" spans="1:24" ht="12.75" customHeight="1" x14ac:dyDescent="0.25">
      <c r="A465" s="54"/>
      <c r="B465" s="54"/>
      <c r="C465" s="54"/>
      <c r="D465" s="54"/>
      <c r="E465" s="54"/>
      <c r="F465" s="54"/>
      <c r="G465" s="54"/>
      <c r="H465" s="54"/>
      <c r="I465" s="54"/>
      <c r="J465" s="54"/>
      <c r="K465" s="156"/>
      <c r="L465" s="54"/>
      <c r="N465" s="54"/>
      <c r="O465" s="54"/>
      <c r="P465" s="54"/>
      <c r="Q465" s="54"/>
      <c r="R465" s="54"/>
      <c r="S465" s="54"/>
      <c r="T465" s="54"/>
      <c r="U465" s="54"/>
      <c r="V465" s="54"/>
      <c r="W465" s="54"/>
      <c r="X465" s="54"/>
    </row>
    <row r="466" spans="1:24" ht="12.75" customHeight="1" x14ac:dyDescent="0.25">
      <c r="A466" s="54"/>
      <c r="B466" s="54"/>
      <c r="C466" s="54"/>
      <c r="D466" s="54"/>
      <c r="E466" s="54"/>
      <c r="F466" s="54"/>
      <c r="G466" s="54"/>
      <c r="H466" s="54"/>
      <c r="I466" s="54"/>
      <c r="J466" s="54"/>
      <c r="K466" s="156"/>
      <c r="L466" s="54"/>
      <c r="N466" s="54"/>
      <c r="O466" s="54"/>
      <c r="P466" s="54"/>
      <c r="Q466" s="54"/>
      <c r="R466" s="54"/>
      <c r="S466" s="54"/>
      <c r="T466" s="54"/>
      <c r="U466" s="54"/>
      <c r="V466" s="54"/>
      <c r="W466" s="54"/>
      <c r="X466" s="54"/>
    </row>
    <row r="467" spans="1:24" ht="12.75" customHeight="1" x14ac:dyDescent="0.25">
      <c r="A467" s="54"/>
      <c r="B467" s="54"/>
      <c r="C467" s="54"/>
      <c r="D467" s="54"/>
      <c r="E467" s="54"/>
      <c r="F467" s="54"/>
      <c r="G467" s="54"/>
      <c r="H467" s="54"/>
      <c r="I467" s="54"/>
      <c r="J467" s="54"/>
      <c r="K467" s="156"/>
      <c r="L467" s="54"/>
      <c r="N467" s="54"/>
      <c r="O467" s="54"/>
      <c r="P467" s="54"/>
      <c r="Q467" s="54"/>
      <c r="R467" s="54"/>
      <c r="S467" s="54"/>
      <c r="T467" s="54"/>
      <c r="U467" s="54"/>
      <c r="V467" s="54"/>
      <c r="W467" s="54"/>
      <c r="X467" s="54"/>
    </row>
    <row r="468" spans="1:24" ht="12.75" customHeight="1" x14ac:dyDescent="0.25">
      <c r="A468" s="54"/>
      <c r="B468" s="54"/>
      <c r="C468" s="54"/>
      <c r="D468" s="54"/>
      <c r="E468" s="54"/>
      <c r="F468" s="54"/>
      <c r="G468" s="54"/>
      <c r="H468" s="54"/>
      <c r="I468" s="54"/>
      <c r="J468" s="54"/>
      <c r="K468" s="156"/>
      <c r="L468" s="54"/>
      <c r="N468" s="54"/>
      <c r="O468" s="54"/>
      <c r="P468" s="54"/>
      <c r="Q468" s="54"/>
      <c r="R468" s="54"/>
      <c r="S468" s="54"/>
      <c r="T468" s="54"/>
      <c r="U468" s="54"/>
      <c r="V468" s="54"/>
      <c r="W468" s="54"/>
      <c r="X468" s="54"/>
    </row>
    <row r="469" spans="1:24" ht="12.75" customHeight="1" x14ac:dyDescent="0.25">
      <c r="A469" s="54"/>
      <c r="B469" s="54"/>
      <c r="C469" s="54"/>
      <c r="D469" s="54"/>
      <c r="E469" s="54"/>
      <c r="F469" s="54"/>
      <c r="G469" s="54"/>
      <c r="H469" s="54"/>
      <c r="I469" s="54"/>
      <c r="J469" s="54"/>
      <c r="K469" s="156"/>
      <c r="L469" s="54"/>
      <c r="N469" s="54"/>
      <c r="O469" s="54"/>
      <c r="P469" s="54"/>
      <c r="Q469" s="54"/>
      <c r="R469" s="54"/>
      <c r="S469" s="54"/>
      <c r="T469" s="54"/>
      <c r="U469" s="54"/>
      <c r="V469" s="54"/>
      <c r="W469" s="54"/>
      <c r="X469" s="54"/>
    </row>
    <row r="470" spans="1:24" ht="12.75" customHeight="1" x14ac:dyDescent="0.25">
      <c r="A470" s="54"/>
      <c r="B470" s="54"/>
      <c r="C470" s="54"/>
      <c r="D470" s="54"/>
      <c r="E470" s="54"/>
      <c r="F470" s="54"/>
      <c r="G470" s="54"/>
      <c r="H470" s="54"/>
      <c r="I470" s="54"/>
      <c r="J470" s="54"/>
      <c r="K470" s="156"/>
      <c r="L470" s="54"/>
      <c r="N470" s="54"/>
      <c r="O470" s="54"/>
      <c r="P470" s="54"/>
      <c r="Q470" s="54"/>
      <c r="R470" s="54"/>
      <c r="S470" s="54"/>
      <c r="T470" s="54"/>
      <c r="U470" s="54"/>
      <c r="V470" s="54"/>
      <c r="W470" s="54"/>
      <c r="X470" s="54"/>
    </row>
    <row r="471" spans="1:24" ht="12.75" customHeight="1" x14ac:dyDescent="0.25">
      <c r="A471" s="54"/>
      <c r="B471" s="54"/>
      <c r="C471" s="54"/>
      <c r="D471" s="54"/>
      <c r="E471" s="54"/>
      <c r="F471" s="54"/>
      <c r="G471" s="54"/>
      <c r="H471" s="54"/>
      <c r="I471" s="54"/>
      <c r="J471" s="54"/>
      <c r="K471" s="156"/>
      <c r="L471" s="54"/>
      <c r="N471" s="54"/>
      <c r="O471" s="54"/>
      <c r="P471" s="54"/>
      <c r="Q471" s="54"/>
      <c r="R471" s="54"/>
      <c r="S471" s="54"/>
      <c r="T471" s="54"/>
      <c r="U471" s="54"/>
      <c r="V471" s="54"/>
      <c r="W471" s="54"/>
      <c r="X471" s="54"/>
    </row>
    <row r="472" spans="1:24" ht="12.75" customHeight="1" x14ac:dyDescent="0.25">
      <c r="A472" s="54"/>
      <c r="B472" s="54"/>
      <c r="C472" s="54"/>
      <c r="D472" s="54"/>
      <c r="E472" s="54"/>
      <c r="F472" s="54"/>
      <c r="G472" s="54"/>
      <c r="H472" s="54"/>
      <c r="I472" s="54"/>
      <c r="J472" s="54"/>
      <c r="K472" s="156"/>
      <c r="L472" s="54"/>
      <c r="N472" s="54"/>
      <c r="O472" s="54"/>
      <c r="P472" s="54"/>
      <c r="Q472" s="54"/>
      <c r="R472" s="54"/>
      <c r="S472" s="54"/>
      <c r="T472" s="54"/>
      <c r="U472" s="54"/>
      <c r="V472" s="54"/>
      <c r="W472" s="54"/>
      <c r="X472" s="54"/>
    </row>
    <row r="473" spans="1:24" ht="12.75" customHeight="1" x14ac:dyDescent="0.25">
      <c r="A473" s="54"/>
      <c r="B473" s="54"/>
      <c r="C473" s="54"/>
      <c r="D473" s="54"/>
      <c r="E473" s="54"/>
      <c r="F473" s="54"/>
      <c r="G473" s="54"/>
      <c r="H473" s="54"/>
      <c r="I473" s="54"/>
      <c r="J473" s="54"/>
      <c r="K473" s="156"/>
      <c r="L473" s="54"/>
      <c r="N473" s="54"/>
      <c r="O473" s="54"/>
      <c r="P473" s="54"/>
      <c r="Q473" s="54"/>
      <c r="R473" s="54"/>
      <c r="S473" s="54"/>
      <c r="T473" s="54"/>
      <c r="U473" s="54"/>
      <c r="V473" s="54"/>
      <c r="W473" s="54"/>
      <c r="X473" s="54"/>
    </row>
    <row r="474" spans="1:24" ht="12.75" customHeight="1" x14ac:dyDescent="0.25">
      <c r="A474" s="54"/>
      <c r="B474" s="54"/>
      <c r="C474" s="54"/>
      <c r="D474" s="54"/>
      <c r="E474" s="54"/>
      <c r="F474" s="54"/>
      <c r="G474" s="54"/>
      <c r="H474" s="54"/>
      <c r="I474" s="54"/>
      <c r="J474" s="54"/>
      <c r="K474" s="156"/>
      <c r="L474" s="54"/>
      <c r="N474" s="54"/>
      <c r="O474" s="54"/>
      <c r="P474" s="54"/>
      <c r="Q474" s="54"/>
      <c r="R474" s="54"/>
      <c r="S474" s="54"/>
      <c r="T474" s="54"/>
      <c r="U474" s="54"/>
      <c r="V474" s="54"/>
      <c r="W474" s="54"/>
      <c r="X474" s="54"/>
    </row>
    <row r="475" spans="1:24" ht="12.75" customHeight="1" x14ac:dyDescent="0.25">
      <c r="A475" s="54"/>
      <c r="B475" s="54"/>
      <c r="C475" s="54"/>
      <c r="D475" s="54"/>
      <c r="E475" s="54"/>
      <c r="F475" s="54"/>
      <c r="G475" s="54"/>
      <c r="H475" s="54"/>
      <c r="I475" s="54"/>
      <c r="J475" s="54"/>
      <c r="K475" s="156"/>
      <c r="L475" s="54"/>
      <c r="N475" s="54"/>
      <c r="O475" s="54"/>
      <c r="P475" s="54"/>
      <c r="Q475" s="54"/>
      <c r="R475" s="54"/>
      <c r="S475" s="54"/>
      <c r="T475" s="54"/>
      <c r="U475" s="54"/>
      <c r="V475" s="54"/>
      <c r="W475" s="54"/>
      <c r="X475" s="54"/>
    </row>
    <row r="476" spans="1:24" ht="12.75" customHeight="1" x14ac:dyDescent="0.25">
      <c r="A476" s="54"/>
      <c r="B476" s="54"/>
      <c r="C476" s="54"/>
      <c r="D476" s="54"/>
      <c r="E476" s="54"/>
      <c r="F476" s="54"/>
      <c r="G476" s="54"/>
      <c r="H476" s="54"/>
      <c r="I476" s="54"/>
      <c r="J476" s="54"/>
      <c r="K476" s="156"/>
      <c r="L476" s="54"/>
      <c r="N476" s="54"/>
      <c r="O476" s="54"/>
      <c r="P476" s="54"/>
      <c r="Q476" s="54"/>
      <c r="R476" s="54"/>
      <c r="S476" s="54"/>
      <c r="T476" s="54"/>
      <c r="U476" s="54"/>
      <c r="V476" s="54"/>
      <c r="W476" s="54"/>
      <c r="X476" s="54"/>
    </row>
    <row r="477" spans="1:24" ht="12.75" customHeight="1" x14ac:dyDescent="0.25">
      <c r="A477" s="54"/>
      <c r="B477" s="54"/>
      <c r="C477" s="54"/>
      <c r="D477" s="54"/>
      <c r="E477" s="54"/>
      <c r="F477" s="54"/>
      <c r="G477" s="54"/>
      <c r="H477" s="54"/>
      <c r="I477" s="54"/>
      <c r="J477" s="54"/>
      <c r="K477" s="156"/>
      <c r="L477" s="54"/>
      <c r="N477" s="54"/>
      <c r="O477" s="54"/>
      <c r="P477" s="54"/>
      <c r="Q477" s="54"/>
      <c r="R477" s="54"/>
      <c r="S477" s="54"/>
      <c r="T477" s="54"/>
      <c r="U477" s="54"/>
      <c r="V477" s="54"/>
      <c r="W477" s="54"/>
      <c r="X477" s="54"/>
    </row>
    <row r="478" spans="1:24" ht="12.75" customHeight="1" x14ac:dyDescent="0.25">
      <c r="A478" s="54"/>
      <c r="B478" s="54"/>
      <c r="C478" s="54"/>
      <c r="D478" s="54"/>
      <c r="E478" s="54"/>
      <c r="F478" s="54"/>
      <c r="G478" s="54"/>
      <c r="H478" s="54"/>
      <c r="I478" s="54"/>
      <c r="J478" s="54"/>
      <c r="K478" s="156"/>
      <c r="L478" s="54"/>
      <c r="N478" s="54"/>
      <c r="O478" s="54"/>
      <c r="P478" s="54"/>
      <c r="Q478" s="54"/>
      <c r="R478" s="54"/>
      <c r="S478" s="54"/>
      <c r="T478" s="54"/>
      <c r="U478" s="54"/>
      <c r="V478" s="54"/>
      <c r="W478" s="54"/>
      <c r="X478" s="54"/>
    </row>
    <row r="479" spans="1:24" ht="12.75" customHeight="1" x14ac:dyDescent="0.25">
      <c r="A479" s="54"/>
      <c r="B479" s="54"/>
      <c r="C479" s="54"/>
      <c r="D479" s="54"/>
      <c r="E479" s="54"/>
      <c r="F479" s="54"/>
      <c r="G479" s="54"/>
      <c r="H479" s="54"/>
      <c r="I479" s="54"/>
      <c r="J479" s="54"/>
      <c r="K479" s="156"/>
      <c r="L479" s="54"/>
      <c r="N479" s="54"/>
      <c r="O479" s="54"/>
      <c r="P479" s="54"/>
      <c r="Q479" s="54"/>
      <c r="R479" s="54"/>
      <c r="S479" s="54"/>
      <c r="T479" s="54"/>
      <c r="U479" s="54"/>
      <c r="V479" s="54"/>
      <c r="W479" s="54"/>
      <c r="X479" s="54"/>
    </row>
    <row r="480" spans="1:24" ht="12.75" customHeight="1" x14ac:dyDescent="0.25">
      <c r="A480" s="54"/>
      <c r="B480" s="54"/>
      <c r="C480" s="54"/>
      <c r="D480" s="54"/>
      <c r="E480" s="54"/>
      <c r="F480" s="54"/>
      <c r="G480" s="54"/>
      <c r="H480" s="54"/>
      <c r="I480" s="54"/>
      <c r="J480" s="54"/>
      <c r="K480" s="156"/>
      <c r="L480" s="54"/>
      <c r="N480" s="54"/>
      <c r="O480" s="54"/>
      <c r="P480" s="54"/>
      <c r="Q480" s="54"/>
      <c r="R480" s="54"/>
      <c r="S480" s="54"/>
      <c r="T480" s="54"/>
      <c r="U480" s="54"/>
      <c r="V480" s="54"/>
      <c r="W480" s="54"/>
      <c r="X480" s="54"/>
    </row>
    <row r="481" spans="1:24" ht="12.75" customHeight="1" x14ac:dyDescent="0.25">
      <c r="A481" s="54"/>
      <c r="B481" s="54"/>
      <c r="C481" s="54"/>
      <c r="D481" s="54"/>
      <c r="E481" s="54"/>
      <c r="F481" s="54"/>
      <c r="G481" s="54"/>
      <c r="H481" s="54"/>
      <c r="I481" s="54"/>
      <c r="J481" s="54"/>
      <c r="K481" s="156"/>
      <c r="L481" s="54"/>
      <c r="N481" s="54"/>
      <c r="O481" s="54"/>
      <c r="P481" s="54"/>
      <c r="Q481" s="54"/>
      <c r="R481" s="54"/>
      <c r="S481" s="54"/>
      <c r="T481" s="54"/>
      <c r="U481" s="54"/>
      <c r="V481" s="54"/>
      <c r="W481" s="54"/>
      <c r="X481" s="54"/>
    </row>
    <row r="482" spans="1:24" ht="12.75" customHeight="1" x14ac:dyDescent="0.25">
      <c r="A482" s="54"/>
      <c r="B482" s="54"/>
      <c r="C482" s="54"/>
      <c r="D482" s="54"/>
      <c r="E482" s="54"/>
      <c r="F482" s="54"/>
      <c r="G482" s="54"/>
      <c r="H482" s="54"/>
      <c r="I482" s="54"/>
      <c r="J482" s="54"/>
      <c r="K482" s="156"/>
      <c r="L482" s="54"/>
      <c r="N482" s="54"/>
      <c r="O482" s="54"/>
      <c r="P482" s="54"/>
      <c r="Q482" s="54"/>
      <c r="R482" s="54"/>
      <c r="S482" s="54"/>
      <c r="T482" s="54"/>
      <c r="U482" s="54"/>
      <c r="V482" s="54"/>
      <c r="W482" s="54"/>
      <c r="X482" s="54"/>
    </row>
    <row r="483" spans="1:24" ht="12.75" customHeight="1" x14ac:dyDescent="0.25">
      <c r="A483" s="54"/>
      <c r="B483" s="54"/>
      <c r="C483" s="54"/>
      <c r="D483" s="54"/>
      <c r="E483" s="54"/>
      <c r="F483" s="54"/>
      <c r="G483" s="54"/>
      <c r="H483" s="54"/>
      <c r="I483" s="54"/>
      <c r="J483" s="54"/>
      <c r="K483" s="156"/>
      <c r="L483" s="54"/>
      <c r="N483" s="54"/>
      <c r="O483" s="54"/>
      <c r="P483" s="54"/>
      <c r="Q483" s="54"/>
      <c r="R483" s="54"/>
      <c r="S483" s="54"/>
      <c r="T483" s="54"/>
      <c r="U483" s="54"/>
      <c r="V483" s="54"/>
      <c r="W483" s="54"/>
      <c r="X483" s="54"/>
    </row>
    <row r="484" spans="1:24" ht="12.75" customHeight="1" x14ac:dyDescent="0.25">
      <c r="A484" s="54"/>
      <c r="B484" s="54"/>
      <c r="C484" s="54"/>
      <c r="D484" s="54"/>
      <c r="E484" s="54"/>
      <c r="F484" s="54"/>
      <c r="G484" s="54"/>
      <c r="H484" s="54"/>
      <c r="I484" s="54"/>
      <c r="J484" s="54"/>
      <c r="K484" s="156"/>
      <c r="L484" s="54"/>
      <c r="N484" s="54"/>
      <c r="O484" s="54"/>
      <c r="P484" s="54"/>
      <c r="Q484" s="54"/>
      <c r="R484" s="54"/>
      <c r="S484" s="54"/>
      <c r="T484" s="54"/>
      <c r="U484" s="54"/>
      <c r="V484" s="54"/>
      <c r="W484" s="54"/>
      <c r="X484" s="54"/>
    </row>
    <row r="485" spans="1:24" ht="12.75" customHeight="1" x14ac:dyDescent="0.25">
      <c r="A485" s="54"/>
      <c r="B485" s="54"/>
      <c r="C485" s="54"/>
      <c r="D485" s="54"/>
      <c r="E485" s="54"/>
      <c r="F485" s="54"/>
      <c r="G485" s="54"/>
      <c r="H485" s="54"/>
      <c r="I485" s="54"/>
      <c r="J485" s="54"/>
      <c r="K485" s="156"/>
      <c r="L485" s="54"/>
      <c r="N485" s="54"/>
      <c r="O485" s="54"/>
      <c r="P485" s="54"/>
      <c r="Q485" s="54"/>
      <c r="R485" s="54"/>
      <c r="S485" s="54"/>
      <c r="T485" s="54"/>
      <c r="U485" s="54"/>
      <c r="V485" s="54"/>
      <c r="W485" s="54"/>
      <c r="X485" s="54"/>
    </row>
    <row r="486" spans="1:24" ht="12.75" customHeight="1" x14ac:dyDescent="0.25">
      <c r="A486" s="54"/>
      <c r="B486" s="54"/>
      <c r="C486" s="54"/>
      <c r="D486" s="54"/>
      <c r="E486" s="54"/>
      <c r="F486" s="54"/>
      <c r="G486" s="54"/>
      <c r="H486" s="54"/>
      <c r="I486" s="54"/>
      <c r="J486" s="54"/>
      <c r="K486" s="156"/>
      <c r="L486" s="54"/>
      <c r="N486" s="54"/>
      <c r="O486" s="54"/>
      <c r="P486" s="54"/>
      <c r="Q486" s="54"/>
      <c r="R486" s="54"/>
      <c r="S486" s="54"/>
      <c r="T486" s="54"/>
      <c r="U486" s="54"/>
      <c r="V486" s="54"/>
      <c r="W486" s="54"/>
      <c r="X486" s="54"/>
    </row>
    <row r="487" spans="1:24" ht="12.75" customHeight="1" x14ac:dyDescent="0.25">
      <c r="A487" s="54"/>
      <c r="B487" s="54"/>
      <c r="C487" s="54"/>
      <c r="D487" s="54"/>
      <c r="E487" s="54"/>
      <c r="F487" s="54"/>
      <c r="G487" s="54"/>
      <c r="H487" s="54"/>
      <c r="I487" s="54"/>
      <c r="J487" s="54"/>
      <c r="K487" s="156"/>
      <c r="L487" s="54"/>
      <c r="N487" s="54"/>
      <c r="O487" s="54"/>
      <c r="P487" s="54"/>
      <c r="Q487" s="54"/>
      <c r="R487" s="54"/>
      <c r="S487" s="54"/>
      <c r="T487" s="54"/>
      <c r="U487" s="54"/>
      <c r="V487" s="54"/>
      <c r="W487" s="54"/>
      <c r="X487" s="54"/>
    </row>
    <row r="488" spans="1:24" ht="12.75" customHeight="1" x14ac:dyDescent="0.25">
      <c r="A488" s="54"/>
      <c r="B488" s="54"/>
      <c r="C488" s="54"/>
      <c r="D488" s="54"/>
      <c r="E488" s="54"/>
      <c r="F488" s="54"/>
      <c r="G488" s="54"/>
      <c r="H488" s="54"/>
      <c r="I488" s="54"/>
      <c r="J488" s="54"/>
      <c r="K488" s="156"/>
      <c r="L488" s="54"/>
      <c r="N488" s="54"/>
      <c r="O488" s="54"/>
      <c r="P488" s="54"/>
      <c r="Q488" s="54"/>
      <c r="R488" s="54"/>
      <c r="S488" s="54"/>
      <c r="T488" s="54"/>
      <c r="U488" s="54"/>
      <c r="V488" s="54"/>
      <c r="W488" s="54"/>
      <c r="X488" s="54"/>
    </row>
    <row r="489" spans="1:24" ht="12.75" customHeight="1" x14ac:dyDescent="0.25">
      <c r="A489" s="54"/>
      <c r="B489" s="54"/>
      <c r="C489" s="54"/>
      <c r="D489" s="54"/>
      <c r="E489" s="54"/>
      <c r="F489" s="54"/>
      <c r="G489" s="54"/>
      <c r="H489" s="54"/>
      <c r="I489" s="54"/>
      <c r="J489" s="54"/>
      <c r="K489" s="156"/>
      <c r="L489" s="54"/>
      <c r="N489" s="54"/>
      <c r="O489" s="54"/>
      <c r="P489" s="54"/>
      <c r="Q489" s="54"/>
      <c r="R489" s="54"/>
      <c r="S489" s="54"/>
      <c r="T489" s="54"/>
      <c r="U489" s="54"/>
      <c r="V489" s="54"/>
      <c r="W489" s="54"/>
      <c r="X489" s="54"/>
    </row>
    <row r="490" spans="1:24" ht="12.75" customHeight="1" x14ac:dyDescent="0.25">
      <c r="A490" s="54"/>
      <c r="B490" s="54"/>
      <c r="C490" s="54"/>
      <c r="D490" s="54"/>
      <c r="E490" s="54"/>
      <c r="F490" s="54"/>
      <c r="G490" s="54"/>
      <c r="H490" s="54"/>
      <c r="I490" s="54"/>
      <c r="J490" s="54"/>
      <c r="K490" s="156"/>
      <c r="L490" s="54"/>
      <c r="N490" s="54"/>
      <c r="O490" s="54"/>
      <c r="P490" s="54"/>
      <c r="Q490" s="54"/>
      <c r="R490" s="54"/>
      <c r="S490" s="54"/>
      <c r="T490" s="54"/>
      <c r="U490" s="54"/>
      <c r="V490" s="54"/>
      <c r="W490" s="54"/>
      <c r="X490" s="54"/>
    </row>
    <row r="491" spans="1:24" ht="12.75" customHeight="1" x14ac:dyDescent="0.25">
      <c r="A491" s="54"/>
      <c r="B491" s="54"/>
      <c r="C491" s="54"/>
      <c r="D491" s="54"/>
      <c r="E491" s="54"/>
      <c r="F491" s="54"/>
      <c r="G491" s="54"/>
      <c r="H491" s="54"/>
      <c r="I491" s="54"/>
      <c r="J491" s="54"/>
      <c r="K491" s="156"/>
      <c r="L491" s="54"/>
      <c r="N491" s="54"/>
      <c r="O491" s="54"/>
      <c r="P491" s="54"/>
      <c r="Q491" s="54"/>
      <c r="R491" s="54"/>
      <c r="S491" s="54"/>
      <c r="T491" s="54"/>
      <c r="U491" s="54"/>
      <c r="V491" s="54"/>
      <c r="W491" s="54"/>
      <c r="X491" s="54"/>
    </row>
    <row r="492" spans="1:24" ht="12.75" customHeight="1" x14ac:dyDescent="0.25">
      <c r="A492" s="54"/>
      <c r="B492" s="54"/>
      <c r="C492" s="54"/>
      <c r="D492" s="54"/>
      <c r="E492" s="54"/>
      <c r="F492" s="54"/>
      <c r="G492" s="54"/>
      <c r="H492" s="54"/>
      <c r="I492" s="54"/>
      <c r="J492" s="54"/>
      <c r="K492" s="156"/>
      <c r="L492" s="54"/>
      <c r="N492" s="54"/>
      <c r="O492" s="54"/>
      <c r="P492" s="54"/>
      <c r="Q492" s="54"/>
      <c r="R492" s="54"/>
      <c r="S492" s="54"/>
      <c r="T492" s="54"/>
      <c r="U492" s="54"/>
      <c r="V492" s="54"/>
      <c r="W492" s="54"/>
      <c r="X492" s="54"/>
    </row>
    <row r="493" spans="1:24" ht="12.75" customHeight="1" x14ac:dyDescent="0.25">
      <c r="A493" s="54"/>
      <c r="B493" s="54"/>
      <c r="C493" s="54"/>
      <c r="D493" s="54"/>
      <c r="E493" s="54"/>
      <c r="F493" s="54"/>
      <c r="G493" s="54"/>
      <c r="H493" s="54"/>
      <c r="I493" s="54"/>
      <c r="J493" s="54"/>
      <c r="K493" s="156"/>
      <c r="L493" s="54"/>
      <c r="N493" s="54"/>
      <c r="O493" s="54"/>
      <c r="P493" s="54"/>
      <c r="Q493" s="54"/>
      <c r="R493" s="54"/>
      <c r="S493" s="54"/>
      <c r="T493" s="54"/>
      <c r="U493" s="54"/>
      <c r="V493" s="54"/>
      <c r="W493" s="54"/>
      <c r="X493" s="54"/>
    </row>
    <row r="494" spans="1:24" ht="12.75" customHeight="1" x14ac:dyDescent="0.25">
      <c r="A494" s="54"/>
      <c r="B494" s="54"/>
      <c r="C494" s="54"/>
      <c r="D494" s="54"/>
      <c r="E494" s="54"/>
      <c r="F494" s="54"/>
      <c r="G494" s="54"/>
      <c r="H494" s="54"/>
      <c r="I494" s="54"/>
      <c r="J494" s="54"/>
      <c r="K494" s="156"/>
      <c r="L494" s="54"/>
      <c r="N494" s="54"/>
      <c r="O494" s="54"/>
      <c r="P494" s="54"/>
      <c r="Q494" s="54"/>
      <c r="R494" s="54"/>
      <c r="S494" s="54"/>
      <c r="T494" s="54"/>
      <c r="U494" s="54"/>
      <c r="V494" s="54"/>
      <c r="W494" s="54"/>
      <c r="X494" s="54"/>
    </row>
    <row r="495" spans="1:24" ht="12.75" customHeight="1" x14ac:dyDescent="0.25">
      <c r="A495" s="54"/>
      <c r="B495" s="54"/>
      <c r="C495" s="54"/>
      <c r="D495" s="54"/>
      <c r="E495" s="54"/>
      <c r="F495" s="54"/>
      <c r="G495" s="54"/>
      <c r="H495" s="54"/>
      <c r="I495" s="54"/>
      <c r="J495" s="54"/>
      <c r="K495" s="156"/>
      <c r="L495" s="54"/>
      <c r="N495" s="54"/>
      <c r="O495" s="54"/>
      <c r="P495" s="54"/>
      <c r="Q495" s="54"/>
      <c r="R495" s="54"/>
      <c r="S495" s="54"/>
      <c r="T495" s="54"/>
      <c r="U495" s="54"/>
      <c r="V495" s="54"/>
      <c r="W495" s="54"/>
      <c r="X495" s="54"/>
    </row>
    <row r="496" spans="1:24" ht="12.75" customHeight="1" x14ac:dyDescent="0.25">
      <c r="A496" s="54"/>
      <c r="B496" s="54"/>
      <c r="C496" s="54"/>
      <c r="D496" s="54"/>
      <c r="E496" s="54"/>
      <c r="F496" s="54"/>
      <c r="G496" s="54"/>
      <c r="H496" s="54"/>
      <c r="I496" s="54"/>
      <c r="J496" s="54"/>
      <c r="K496" s="156"/>
      <c r="L496" s="54"/>
      <c r="N496" s="54"/>
      <c r="O496" s="54"/>
      <c r="P496" s="54"/>
      <c r="Q496" s="54"/>
      <c r="R496" s="54"/>
      <c r="S496" s="54"/>
      <c r="T496" s="54"/>
      <c r="U496" s="54"/>
      <c r="V496" s="54"/>
      <c r="W496" s="54"/>
      <c r="X496" s="54"/>
    </row>
    <row r="497" spans="1:24" ht="12.75" customHeight="1" x14ac:dyDescent="0.25">
      <c r="A497" s="54"/>
      <c r="B497" s="54"/>
      <c r="C497" s="54"/>
      <c r="D497" s="54"/>
      <c r="E497" s="54"/>
      <c r="F497" s="54"/>
      <c r="G497" s="54"/>
      <c r="H497" s="54"/>
      <c r="I497" s="54"/>
      <c r="J497" s="54"/>
      <c r="K497" s="156"/>
      <c r="L497" s="54"/>
      <c r="N497" s="54"/>
      <c r="O497" s="54"/>
      <c r="P497" s="54"/>
      <c r="Q497" s="54"/>
      <c r="R497" s="54"/>
      <c r="S497" s="54"/>
      <c r="T497" s="54"/>
      <c r="U497" s="54"/>
      <c r="V497" s="54"/>
      <c r="W497" s="54"/>
      <c r="X497" s="54"/>
    </row>
    <row r="498" spans="1:24" ht="12.75" customHeight="1" x14ac:dyDescent="0.25">
      <c r="A498" s="54"/>
      <c r="B498" s="54"/>
      <c r="C498" s="54"/>
      <c r="D498" s="54"/>
      <c r="E498" s="54"/>
      <c r="F498" s="54"/>
      <c r="G498" s="54"/>
      <c r="H498" s="54"/>
      <c r="I498" s="54"/>
      <c r="J498" s="54"/>
      <c r="K498" s="156"/>
      <c r="L498" s="54"/>
      <c r="N498" s="54"/>
      <c r="O498" s="54"/>
      <c r="P498" s="54"/>
      <c r="Q498" s="54"/>
      <c r="R498" s="54"/>
      <c r="S498" s="54"/>
      <c r="T498" s="54"/>
      <c r="U498" s="54"/>
      <c r="V498" s="54"/>
      <c r="W498" s="54"/>
      <c r="X498" s="54"/>
    </row>
    <row r="499" spans="1:24" ht="12.75" customHeight="1" x14ac:dyDescent="0.25">
      <c r="A499" s="54"/>
      <c r="B499" s="54"/>
      <c r="C499" s="54"/>
      <c r="D499" s="54"/>
      <c r="E499" s="54"/>
      <c r="F499" s="54"/>
      <c r="G499" s="54"/>
      <c r="H499" s="54"/>
      <c r="I499" s="54"/>
      <c r="J499" s="54"/>
      <c r="K499" s="156"/>
      <c r="L499" s="54"/>
      <c r="N499" s="54"/>
      <c r="O499" s="54"/>
      <c r="P499" s="54"/>
      <c r="Q499" s="54"/>
      <c r="R499" s="54"/>
      <c r="S499" s="54"/>
      <c r="T499" s="54"/>
      <c r="U499" s="54"/>
      <c r="V499" s="54"/>
      <c r="W499" s="54"/>
      <c r="X499" s="54"/>
    </row>
    <row r="500" spans="1:24" ht="12.75" customHeight="1" x14ac:dyDescent="0.25">
      <c r="A500" s="54"/>
      <c r="B500" s="54"/>
      <c r="C500" s="54"/>
      <c r="D500" s="54"/>
      <c r="E500" s="54"/>
      <c r="F500" s="54"/>
      <c r="G500" s="54"/>
      <c r="H500" s="54"/>
      <c r="I500" s="54"/>
      <c r="J500" s="54"/>
      <c r="K500" s="156"/>
      <c r="L500" s="54"/>
      <c r="N500" s="54"/>
      <c r="O500" s="54"/>
      <c r="P500" s="54"/>
      <c r="Q500" s="54"/>
      <c r="R500" s="54"/>
      <c r="S500" s="54"/>
      <c r="T500" s="54"/>
      <c r="U500" s="54"/>
      <c r="V500" s="54"/>
      <c r="W500" s="54"/>
      <c r="X500" s="54"/>
    </row>
    <row r="501" spans="1:24" ht="12.75" customHeight="1" x14ac:dyDescent="0.25">
      <c r="A501" s="54"/>
      <c r="B501" s="54"/>
      <c r="C501" s="54"/>
      <c r="D501" s="54"/>
      <c r="E501" s="54"/>
      <c r="F501" s="54"/>
      <c r="G501" s="54"/>
      <c r="H501" s="54"/>
      <c r="I501" s="54"/>
      <c r="J501" s="54"/>
      <c r="K501" s="156"/>
      <c r="L501" s="54"/>
      <c r="N501" s="54"/>
      <c r="O501" s="54"/>
      <c r="P501" s="54"/>
      <c r="Q501" s="54"/>
      <c r="R501" s="54"/>
      <c r="S501" s="54"/>
      <c r="T501" s="54"/>
      <c r="U501" s="54"/>
      <c r="V501" s="54"/>
      <c r="W501" s="54"/>
      <c r="X501" s="54"/>
    </row>
    <row r="502" spans="1:24" ht="12.75" customHeight="1" x14ac:dyDescent="0.25">
      <c r="A502" s="54"/>
      <c r="B502" s="54"/>
      <c r="C502" s="54"/>
      <c r="D502" s="54"/>
      <c r="E502" s="54"/>
      <c r="F502" s="54"/>
      <c r="G502" s="54"/>
      <c r="H502" s="54"/>
      <c r="I502" s="54"/>
      <c r="J502" s="54"/>
      <c r="K502" s="156"/>
      <c r="L502" s="54"/>
      <c r="N502" s="54"/>
      <c r="O502" s="54"/>
      <c r="P502" s="54"/>
      <c r="Q502" s="54"/>
      <c r="R502" s="54"/>
      <c r="S502" s="54"/>
      <c r="T502" s="54"/>
      <c r="U502" s="54"/>
      <c r="V502" s="54"/>
      <c r="W502" s="54"/>
      <c r="X502" s="54"/>
    </row>
    <row r="503" spans="1:24" ht="12.75" customHeight="1" x14ac:dyDescent="0.25">
      <c r="A503" s="54"/>
      <c r="B503" s="54"/>
      <c r="C503" s="54"/>
      <c r="D503" s="54"/>
      <c r="E503" s="54"/>
      <c r="F503" s="54"/>
      <c r="G503" s="54"/>
      <c r="H503" s="54"/>
      <c r="I503" s="54"/>
      <c r="J503" s="54"/>
      <c r="K503" s="156"/>
      <c r="L503" s="54"/>
      <c r="N503" s="54"/>
      <c r="O503" s="54"/>
      <c r="P503" s="54"/>
      <c r="Q503" s="54"/>
      <c r="R503" s="54"/>
      <c r="S503" s="54"/>
      <c r="T503" s="54"/>
      <c r="U503" s="54"/>
      <c r="V503" s="54"/>
      <c r="W503" s="54"/>
      <c r="X503" s="54"/>
    </row>
    <row r="504" spans="1:24" ht="12.75" customHeight="1" x14ac:dyDescent="0.25">
      <c r="A504" s="54"/>
      <c r="B504" s="54"/>
      <c r="C504" s="54"/>
      <c r="D504" s="54"/>
      <c r="E504" s="54"/>
      <c r="F504" s="54"/>
      <c r="G504" s="54"/>
      <c r="H504" s="54"/>
      <c r="I504" s="54"/>
      <c r="J504" s="54"/>
      <c r="K504" s="156"/>
      <c r="L504" s="54"/>
      <c r="N504" s="54"/>
      <c r="O504" s="54"/>
      <c r="P504" s="54"/>
      <c r="Q504" s="54"/>
      <c r="R504" s="54"/>
      <c r="S504" s="54"/>
      <c r="T504" s="54"/>
      <c r="U504" s="54"/>
      <c r="V504" s="54"/>
      <c r="W504" s="54"/>
      <c r="X504" s="54"/>
    </row>
    <row r="505" spans="1:24" ht="12.75" customHeight="1" x14ac:dyDescent="0.25">
      <c r="A505" s="54"/>
      <c r="B505" s="54"/>
      <c r="C505" s="54"/>
      <c r="D505" s="54"/>
      <c r="E505" s="54"/>
      <c r="F505" s="54"/>
      <c r="G505" s="54"/>
      <c r="H505" s="54"/>
      <c r="I505" s="54"/>
      <c r="J505" s="54"/>
      <c r="K505" s="156"/>
      <c r="L505" s="54"/>
      <c r="N505" s="54"/>
      <c r="O505" s="54"/>
      <c r="P505" s="54"/>
      <c r="Q505" s="54"/>
      <c r="R505" s="54"/>
      <c r="S505" s="54"/>
      <c r="T505" s="54"/>
      <c r="U505" s="54"/>
      <c r="V505" s="54"/>
      <c r="W505" s="54"/>
      <c r="X505" s="54"/>
    </row>
    <row r="506" spans="1:24" ht="12.75" customHeight="1" x14ac:dyDescent="0.25">
      <c r="A506" s="54"/>
      <c r="B506" s="54"/>
      <c r="C506" s="54"/>
      <c r="D506" s="54"/>
      <c r="E506" s="54"/>
      <c r="F506" s="54"/>
      <c r="G506" s="54"/>
      <c r="H506" s="54"/>
      <c r="I506" s="54"/>
      <c r="J506" s="54"/>
      <c r="K506" s="156"/>
      <c r="L506" s="54"/>
      <c r="N506" s="54"/>
      <c r="O506" s="54"/>
      <c r="P506" s="54"/>
      <c r="Q506" s="54"/>
      <c r="R506" s="54"/>
      <c r="S506" s="54"/>
      <c r="T506" s="54"/>
      <c r="U506" s="54"/>
      <c r="V506" s="54"/>
      <c r="W506" s="54"/>
      <c r="X506" s="54"/>
    </row>
    <row r="507" spans="1:24" ht="12.75" customHeight="1" x14ac:dyDescent="0.25">
      <c r="A507" s="54"/>
      <c r="B507" s="54"/>
      <c r="C507" s="54"/>
      <c r="D507" s="54"/>
      <c r="E507" s="54"/>
      <c r="F507" s="54"/>
      <c r="G507" s="54"/>
      <c r="H507" s="54"/>
      <c r="I507" s="54"/>
      <c r="J507" s="54"/>
      <c r="K507" s="156"/>
      <c r="L507" s="54"/>
      <c r="N507" s="54"/>
      <c r="O507" s="54"/>
      <c r="P507" s="54"/>
      <c r="Q507" s="54"/>
      <c r="R507" s="54"/>
      <c r="S507" s="54"/>
      <c r="T507" s="54"/>
      <c r="U507" s="54"/>
      <c r="V507" s="54"/>
      <c r="W507" s="54"/>
      <c r="X507" s="54"/>
    </row>
    <row r="508" spans="1:24" ht="12.75" customHeight="1" x14ac:dyDescent="0.25">
      <c r="A508" s="54"/>
      <c r="B508" s="54"/>
      <c r="C508" s="54"/>
      <c r="D508" s="54"/>
      <c r="E508" s="54"/>
      <c r="F508" s="54"/>
      <c r="G508" s="54"/>
      <c r="H508" s="54"/>
      <c r="I508" s="54"/>
      <c r="J508" s="54"/>
      <c r="K508" s="156"/>
      <c r="L508" s="54"/>
      <c r="N508" s="54"/>
      <c r="O508" s="54"/>
      <c r="P508" s="54"/>
      <c r="Q508" s="54"/>
      <c r="R508" s="54"/>
      <c r="S508" s="54"/>
      <c r="T508" s="54"/>
      <c r="U508" s="54"/>
      <c r="V508" s="54"/>
      <c r="W508" s="54"/>
      <c r="X508" s="54"/>
    </row>
    <row r="509" spans="1:24" ht="12.75" customHeight="1" x14ac:dyDescent="0.25">
      <c r="A509" s="54"/>
      <c r="B509" s="54"/>
      <c r="C509" s="54"/>
      <c r="D509" s="54"/>
      <c r="E509" s="54"/>
      <c r="F509" s="54"/>
      <c r="G509" s="54"/>
      <c r="H509" s="54"/>
      <c r="I509" s="54"/>
      <c r="J509" s="54"/>
      <c r="K509" s="156"/>
      <c r="L509" s="54"/>
      <c r="N509" s="54"/>
      <c r="O509" s="54"/>
      <c r="P509" s="54"/>
      <c r="Q509" s="54"/>
      <c r="R509" s="54"/>
      <c r="S509" s="54"/>
      <c r="T509" s="54"/>
      <c r="U509" s="54"/>
      <c r="V509" s="54"/>
      <c r="W509" s="54"/>
      <c r="X509" s="54"/>
    </row>
    <row r="510" spans="1:24" ht="12.75" customHeight="1" x14ac:dyDescent="0.25">
      <c r="A510" s="54"/>
      <c r="B510" s="54"/>
      <c r="C510" s="54"/>
      <c r="D510" s="54"/>
      <c r="E510" s="54"/>
      <c r="F510" s="54"/>
      <c r="G510" s="54"/>
      <c r="H510" s="54"/>
      <c r="I510" s="54"/>
      <c r="J510" s="54"/>
      <c r="K510" s="156"/>
      <c r="L510" s="54"/>
      <c r="N510" s="54"/>
      <c r="O510" s="54"/>
      <c r="P510" s="54"/>
      <c r="Q510" s="54"/>
      <c r="R510" s="54"/>
      <c r="S510" s="54"/>
      <c r="T510" s="54"/>
      <c r="U510" s="54"/>
      <c r="V510" s="54"/>
      <c r="W510" s="54"/>
      <c r="X510" s="54"/>
    </row>
    <row r="511" spans="1:24" ht="12.75" customHeight="1" x14ac:dyDescent="0.25">
      <c r="A511" s="54"/>
      <c r="B511" s="54"/>
      <c r="C511" s="54"/>
      <c r="D511" s="54"/>
      <c r="E511" s="54"/>
      <c r="F511" s="54"/>
      <c r="G511" s="54"/>
      <c r="H511" s="54"/>
      <c r="I511" s="54"/>
      <c r="J511" s="54"/>
      <c r="K511" s="156"/>
      <c r="L511" s="54"/>
      <c r="N511" s="54"/>
      <c r="O511" s="54"/>
      <c r="P511" s="54"/>
      <c r="Q511" s="54"/>
      <c r="R511" s="54"/>
      <c r="S511" s="54"/>
      <c r="T511" s="54"/>
      <c r="U511" s="54"/>
      <c r="V511" s="54"/>
      <c r="W511" s="54"/>
      <c r="X511" s="54"/>
    </row>
    <row r="512" spans="1:24" ht="12.75" customHeight="1" x14ac:dyDescent="0.25">
      <c r="A512" s="54"/>
      <c r="B512" s="54"/>
      <c r="C512" s="54"/>
      <c r="D512" s="54"/>
      <c r="E512" s="54"/>
      <c r="F512" s="54"/>
      <c r="G512" s="54"/>
      <c r="H512" s="54"/>
      <c r="I512" s="54"/>
      <c r="J512" s="54"/>
      <c r="K512" s="156"/>
      <c r="L512" s="54"/>
      <c r="N512" s="54"/>
      <c r="O512" s="54"/>
      <c r="P512" s="54"/>
      <c r="Q512" s="54"/>
      <c r="R512" s="54"/>
      <c r="S512" s="54"/>
      <c r="T512" s="54"/>
      <c r="U512" s="54"/>
      <c r="V512" s="54"/>
      <c r="W512" s="54"/>
      <c r="X512" s="54"/>
    </row>
    <row r="513" spans="1:24" ht="12.75" customHeight="1" x14ac:dyDescent="0.25">
      <c r="A513" s="54"/>
      <c r="B513" s="54"/>
      <c r="C513" s="54"/>
      <c r="D513" s="54"/>
      <c r="E513" s="54"/>
      <c r="F513" s="54"/>
      <c r="G513" s="54"/>
      <c r="H513" s="54"/>
      <c r="I513" s="54"/>
      <c r="J513" s="54"/>
      <c r="K513" s="156"/>
      <c r="L513" s="54"/>
      <c r="N513" s="54"/>
      <c r="O513" s="54"/>
      <c r="P513" s="54"/>
      <c r="Q513" s="54"/>
      <c r="R513" s="54"/>
      <c r="S513" s="54"/>
      <c r="T513" s="54"/>
      <c r="U513" s="54"/>
      <c r="V513" s="54"/>
      <c r="W513" s="54"/>
      <c r="X513" s="54"/>
    </row>
    <row r="514" spans="1:24" ht="12.75" customHeight="1" x14ac:dyDescent="0.25">
      <c r="A514" s="54"/>
      <c r="B514" s="54"/>
      <c r="C514" s="54"/>
      <c r="D514" s="54"/>
      <c r="E514" s="54"/>
      <c r="F514" s="54"/>
      <c r="G514" s="54"/>
      <c r="H514" s="54"/>
      <c r="I514" s="54"/>
      <c r="J514" s="54"/>
      <c r="K514" s="156"/>
      <c r="L514" s="54"/>
      <c r="N514" s="54"/>
      <c r="O514" s="54"/>
      <c r="P514" s="54"/>
      <c r="Q514" s="54"/>
      <c r="R514" s="54"/>
      <c r="S514" s="54"/>
      <c r="T514" s="54"/>
      <c r="U514" s="54"/>
      <c r="V514" s="54"/>
      <c r="W514" s="54"/>
      <c r="X514" s="54"/>
    </row>
    <row r="515" spans="1:24" ht="12.75" customHeight="1" x14ac:dyDescent="0.25">
      <c r="A515" s="54"/>
      <c r="B515" s="54"/>
      <c r="C515" s="54"/>
      <c r="D515" s="54"/>
      <c r="E515" s="54"/>
      <c r="F515" s="54"/>
      <c r="G515" s="54"/>
      <c r="H515" s="54"/>
      <c r="I515" s="54"/>
      <c r="J515" s="54"/>
      <c r="K515" s="156"/>
      <c r="L515" s="54"/>
      <c r="N515" s="54"/>
      <c r="O515" s="54"/>
      <c r="P515" s="54"/>
      <c r="Q515" s="54"/>
      <c r="R515" s="54"/>
      <c r="S515" s="54"/>
      <c r="T515" s="54"/>
      <c r="U515" s="54"/>
      <c r="V515" s="54"/>
      <c r="W515" s="54"/>
      <c r="X515" s="54"/>
    </row>
    <row r="516" spans="1:24" ht="12.75" customHeight="1" x14ac:dyDescent="0.25">
      <c r="A516" s="54"/>
      <c r="B516" s="54"/>
      <c r="C516" s="54"/>
      <c r="D516" s="54"/>
      <c r="E516" s="54"/>
      <c r="F516" s="54"/>
      <c r="G516" s="54"/>
      <c r="H516" s="54"/>
      <c r="I516" s="54"/>
      <c r="J516" s="54"/>
      <c r="K516" s="156"/>
      <c r="L516" s="54"/>
      <c r="N516" s="54"/>
      <c r="O516" s="54"/>
      <c r="P516" s="54"/>
      <c r="Q516" s="54"/>
      <c r="R516" s="54"/>
      <c r="S516" s="54"/>
      <c r="T516" s="54"/>
      <c r="U516" s="54"/>
      <c r="V516" s="54"/>
      <c r="W516" s="54"/>
      <c r="X516" s="54"/>
    </row>
    <row r="517" spans="1:24" ht="12.75" customHeight="1" x14ac:dyDescent="0.25">
      <c r="A517" s="54"/>
      <c r="B517" s="54"/>
      <c r="C517" s="54"/>
      <c r="D517" s="54"/>
      <c r="E517" s="54"/>
      <c r="F517" s="54"/>
      <c r="G517" s="54"/>
      <c r="H517" s="54"/>
      <c r="I517" s="54"/>
      <c r="J517" s="54"/>
      <c r="K517" s="156"/>
      <c r="L517" s="54"/>
      <c r="N517" s="54"/>
      <c r="O517" s="54"/>
      <c r="P517" s="54"/>
      <c r="Q517" s="54"/>
      <c r="R517" s="54"/>
      <c r="S517" s="54"/>
      <c r="T517" s="54"/>
      <c r="U517" s="54"/>
      <c r="V517" s="54"/>
      <c r="W517" s="54"/>
      <c r="X517" s="54"/>
    </row>
    <row r="518" spans="1:24" ht="12.75" customHeight="1" x14ac:dyDescent="0.25">
      <c r="A518" s="54"/>
      <c r="B518" s="54"/>
      <c r="C518" s="54"/>
      <c r="D518" s="54"/>
      <c r="E518" s="54"/>
      <c r="F518" s="54"/>
      <c r="G518" s="54"/>
      <c r="H518" s="54"/>
      <c r="I518" s="54"/>
      <c r="J518" s="54"/>
      <c r="K518" s="156"/>
      <c r="L518" s="54"/>
      <c r="N518" s="54"/>
      <c r="O518" s="54"/>
      <c r="P518" s="54"/>
      <c r="Q518" s="54"/>
      <c r="R518" s="54"/>
      <c r="S518" s="54"/>
      <c r="T518" s="54"/>
      <c r="U518" s="54"/>
      <c r="V518" s="54"/>
      <c r="W518" s="54"/>
      <c r="X518" s="54"/>
    </row>
    <row r="519" spans="1:24" ht="12.75" customHeight="1" x14ac:dyDescent="0.25">
      <c r="A519" s="54"/>
      <c r="B519" s="54"/>
      <c r="C519" s="54"/>
      <c r="D519" s="54"/>
      <c r="E519" s="54"/>
      <c r="F519" s="54"/>
      <c r="G519" s="54"/>
      <c r="H519" s="54"/>
      <c r="I519" s="54"/>
      <c r="J519" s="54"/>
      <c r="K519" s="156"/>
      <c r="L519" s="54"/>
      <c r="N519" s="54"/>
      <c r="O519" s="54"/>
      <c r="P519" s="54"/>
      <c r="Q519" s="54"/>
      <c r="R519" s="54"/>
      <c r="S519" s="54"/>
      <c r="T519" s="54"/>
      <c r="U519" s="54"/>
      <c r="V519" s="54"/>
      <c r="W519" s="54"/>
      <c r="X519" s="54"/>
    </row>
    <row r="520" spans="1:24" ht="12.75" customHeight="1" x14ac:dyDescent="0.25">
      <c r="A520" s="54"/>
      <c r="B520" s="54"/>
      <c r="C520" s="54"/>
      <c r="D520" s="54"/>
      <c r="E520" s="54"/>
      <c r="F520" s="54"/>
      <c r="G520" s="54"/>
      <c r="H520" s="54"/>
      <c r="I520" s="54"/>
      <c r="J520" s="54"/>
      <c r="K520" s="156"/>
      <c r="L520" s="54"/>
      <c r="N520" s="54"/>
      <c r="O520" s="54"/>
      <c r="P520" s="54"/>
      <c r="Q520" s="54"/>
      <c r="R520" s="54"/>
      <c r="S520" s="54"/>
      <c r="T520" s="54"/>
      <c r="U520" s="54"/>
      <c r="V520" s="54"/>
      <c r="W520" s="54"/>
      <c r="X520" s="54"/>
    </row>
    <row r="521" spans="1:24" ht="12.75" customHeight="1" x14ac:dyDescent="0.25">
      <c r="A521" s="54"/>
      <c r="B521" s="54"/>
      <c r="C521" s="54"/>
      <c r="D521" s="54"/>
      <c r="E521" s="54"/>
      <c r="F521" s="54"/>
      <c r="G521" s="54"/>
      <c r="H521" s="54"/>
      <c r="I521" s="54"/>
      <c r="J521" s="54"/>
      <c r="K521" s="156"/>
      <c r="L521" s="54"/>
      <c r="N521" s="54"/>
      <c r="O521" s="54"/>
      <c r="P521" s="54"/>
      <c r="Q521" s="54"/>
      <c r="R521" s="54"/>
      <c r="S521" s="54"/>
      <c r="T521" s="54"/>
      <c r="U521" s="54"/>
      <c r="V521" s="54"/>
      <c r="W521" s="54"/>
      <c r="X521" s="54"/>
    </row>
    <row r="522" spans="1:24" ht="12.75" customHeight="1" x14ac:dyDescent="0.25">
      <c r="A522" s="54"/>
      <c r="B522" s="54"/>
      <c r="C522" s="54"/>
      <c r="D522" s="54"/>
      <c r="E522" s="54"/>
      <c r="F522" s="54"/>
      <c r="G522" s="54"/>
      <c r="H522" s="54"/>
      <c r="I522" s="54"/>
      <c r="J522" s="54"/>
      <c r="K522" s="156"/>
      <c r="L522" s="54"/>
      <c r="N522" s="54"/>
      <c r="O522" s="54"/>
      <c r="P522" s="54"/>
      <c r="Q522" s="54"/>
      <c r="R522" s="54"/>
      <c r="S522" s="54"/>
      <c r="T522" s="54"/>
      <c r="U522" s="54"/>
      <c r="V522" s="54"/>
      <c r="W522" s="54"/>
      <c r="X522" s="54"/>
    </row>
    <row r="523" spans="1:24" ht="12.75" customHeight="1" x14ac:dyDescent="0.25">
      <c r="A523" s="54"/>
      <c r="B523" s="54"/>
      <c r="C523" s="54"/>
      <c r="D523" s="54"/>
      <c r="E523" s="54"/>
      <c r="F523" s="54"/>
      <c r="G523" s="54"/>
      <c r="H523" s="54"/>
      <c r="I523" s="54"/>
      <c r="J523" s="54"/>
      <c r="K523" s="156"/>
      <c r="L523" s="54"/>
      <c r="N523" s="54"/>
      <c r="O523" s="54"/>
      <c r="P523" s="54"/>
      <c r="Q523" s="54"/>
      <c r="R523" s="54"/>
      <c r="S523" s="54"/>
      <c r="T523" s="54"/>
      <c r="U523" s="54"/>
      <c r="V523" s="54"/>
      <c r="W523" s="54"/>
      <c r="X523" s="54"/>
    </row>
    <row r="524" spans="1:24" ht="12.75" customHeight="1" x14ac:dyDescent="0.25">
      <c r="A524" s="54"/>
      <c r="B524" s="54"/>
      <c r="C524" s="54"/>
      <c r="D524" s="54"/>
      <c r="E524" s="54"/>
      <c r="F524" s="54"/>
      <c r="G524" s="54"/>
      <c r="H524" s="54"/>
      <c r="I524" s="54"/>
      <c r="J524" s="54"/>
      <c r="K524" s="156"/>
      <c r="L524" s="54"/>
      <c r="N524" s="54"/>
      <c r="O524" s="54"/>
      <c r="P524" s="54"/>
      <c r="Q524" s="54"/>
      <c r="R524" s="54"/>
      <c r="S524" s="54"/>
      <c r="T524" s="54"/>
      <c r="U524" s="54"/>
      <c r="V524" s="54"/>
      <c r="W524" s="54"/>
      <c r="X524" s="54"/>
    </row>
    <row r="525" spans="1:24" ht="12.75" customHeight="1" x14ac:dyDescent="0.25">
      <c r="A525" s="54"/>
      <c r="B525" s="54"/>
      <c r="C525" s="54"/>
      <c r="D525" s="54"/>
      <c r="E525" s="54"/>
      <c r="F525" s="54"/>
      <c r="G525" s="54"/>
      <c r="H525" s="54"/>
      <c r="I525" s="54"/>
      <c r="J525" s="54"/>
      <c r="K525" s="156"/>
      <c r="L525" s="54"/>
      <c r="N525" s="54"/>
      <c r="O525" s="54"/>
      <c r="P525" s="54"/>
      <c r="Q525" s="54"/>
      <c r="R525" s="54"/>
      <c r="S525" s="54"/>
      <c r="T525" s="54"/>
      <c r="U525" s="54"/>
      <c r="V525" s="54"/>
      <c r="W525" s="54"/>
      <c r="X525" s="54"/>
    </row>
    <row r="526" spans="1:24" ht="12.75" customHeight="1" x14ac:dyDescent="0.25">
      <c r="A526" s="54"/>
      <c r="B526" s="54"/>
      <c r="C526" s="54"/>
      <c r="D526" s="54"/>
      <c r="E526" s="54"/>
      <c r="F526" s="54"/>
      <c r="G526" s="54"/>
      <c r="H526" s="54"/>
      <c r="I526" s="54"/>
      <c r="J526" s="54"/>
      <c r="K526" s="156"/>
      <c r="L526" s="54"/>
      <c r="N526" s="54"/>
      <c r="O526" s="54"/>
      <c r="P526" s="54"/>
      <c r="Q526" s="54"/>
      <c r="R526" s="54"/>
      <c r="S526" s="54"/>
      <c r="T526" s="54"/>
      <c r="U526" s="54"/>
      <c r="V526" s="54"/>
      <c r="W526" s="54"/>
      <c r="X526" s="54"/>
    </row>
    <row r="527" spans="1:24" ht="12.75" customHeight="1" x14ac:dyDescent="0.25">
      <c r="A527" s="54"/>
      <c r="B527" s="54"/>
      <c r="C527" s="54"/>
      <c r="D527" s="54"/>
      <c r="E527" s="54"/>
      <c r="F527" s="54"/>
      <c r="G527" s="54"/>
      <c r="H527" s="54"/>
      <c r="I527" s="54"/>
      <c r="J527" s="54"/>
      <c r="K527" s="156"/>
      <c r="L527" s="54"/>
      <c r="N527" s="54"/>
      <c r="O527" s="54"/>
      <c r="P527" s="54"/>
      <c r="Q527" s="54"/>
      <c r="R527" s="54"/>
      <c r="S527" s="54"/>
      <c r="T527" s="54"/>
      <c r="U527" s="54"/>
      <c r="V527" s="54"/>
      <c r="W527" s="54"/>
      <c r="X527" s="54"/>
    </row>
    <row r="528" spans="1:24" ht="12.75" customHeight="1" x14ac:dyDescent="0.25">
      <c r="A528" s="54"/>
      <c r="B528" s="54"/>
      <c r="C528" s="54"/>
      <c r="D528" s="54"/>
      <c r="E528" s="54"/>
      <c r="F528" s="54"/>
      <c r="G528" s="54"/>
      <c r="H528" s="54"/>
      <c r="I528" s="54"/>
      <c r="J528" s="54"/>
      <c r="K528" s="156"/>
      <c r="L528" s="54"/>
      <c r="N528" s="54"/>
      <c r="O528" s="54"/>
      <c r="P528" s="54"/>
      <c r="Q528" s="54"/>
      <c r="R528" s="54"/>
      <c r="S528" s="54"/>
      <c r="T528" s="54"/>
      <c r="U528" s="54"/>
      <c r="V528" s="54"/>
      <c r="W528" s="54"/>
      <c r="X528" s="54"/>
    </row>
    <row r="529" spans="1:24" ht="12.75" customHeight="1" x14ac:dyDescent="0.25">
      <c r="A529" s="54"/>
      <c r="B529" s="54"/>
      <c r="C529" s="54"/>
      <c r="D529" s="54"/>
      <c r="E529" s="54"/>
      <c r="F529" s="54"/>
      <c r="G529" s="54"/>
      <c r="H529" s="54"/>
      <c r="I529" s="54"/>
      <c r="J529" s="54"/>
      <c r="K529" s="156"/>
      <c r="L529" s="54"/>
      <c r="N529" s="54"/>
      <c r="O529" s="54"/>
      <c r="P529" s="54"/>
      <c r="Q529" s="54"/>
      <c r="R529" s="54"/>
      <c r="S529" s="54"/>
      <c r="T529" s="54"/>
      <c r="U529" s="54"/>
      <c r="V529" s="54"/>
      <c r="W529" s="54"/>
      <c r="X529" s="54"/>
    </row>
    <row r="530" spans="1:24" ht="12.75" customHeight="1" x14ac:dyDescent="0.25">
      <c r="A530" s="54"/>
      <c r="B530" s="54"/>
      <c r="C530" s="54"/>
      <c r="D530" s="54"/>
      <c r="E530" s="54"/>
      <c r="F530" s="54"/>
      <c r="G530" s="54"/>
      <c r="H530" s="54"/>
      <c r="I530" s="54"/>
      <c r="J530" s="54"/>
      <c r="K530" s="156"/>
      <c r="L530" s="54"/>
      <c r="N530" s="54"/>
      <c r="O530" s="54"/>
      <c r="P530" s="54"/>
      <c r="Q530" s="54"/>
      <c r="R530" s="54"/>
      <c r="S530" s="54"/>
      <c r="T530" s="54"/>
      <c r="U530" s="54"/>
      <c r="V530" s="54"/>
      <c r="W530" s="54"/>
      <c r="X530" s="54"/>
    </row>
    <row r="531" spans="1:24" ht="12.75" customHeight="1" x14ac:dyDescent="0.25">
      <c r="A531" s="54"/>
      <c r="B531" s="54"/>
      <c r="C531" s="54"/>
      <c r="D531" s="54"/>
      <c r="E531" s="54"/>
      <c r="F531" s="54"/>
      <c r="G531" s="54"/>
      <c r="H531" s="54"/>
      <c r="I531" s="54"/>
      <c r="J531" s="54"/>
      <c r="K531" s="156"/>
      <c r="L531" s="54"/>
      <c r="N531" s="54"/>
      <c r="O531" s="54"/>
      <c r="P531" s="54"/>
      <c r="Q531" s="54"/>
      <c r="R531" s="54"/>
      <c r="S531" s="54"/>
      <c r="T531" s="54"/>
      <c r="U531" s="54"/>
      <c r="V531" s="54"/>
      <c r="W531" s="54"/>
      <c r="X531" s="54"/>
    </row>
    <row r="532" spans="1:24" ht="12.75" customHeight="1" x14ac:dyDescent="0.25">
      <c r="A532" s="54"/>
      <c r="B532" s="54"/>
      <c r="C532" s="54"/>
      <c r="D532" s="54"/>
      <c r="E532" s="54"/>
      <c r="F532" s="54"/>
      <c r="G532" s="54"/>
      <c r="H532" s="54"/>
      <c r="I532" s="54"/>
      <c r="J532" s="54"/>
      <c r="K532" s="156"/>
      <c r="L532" s="54"/>
      <c r="N532" s="54"/>
      <c r="O532" s="54"/>
      <c r="P532" s="54"/>
      <c r="Q532" s="54"/>
      <c r="R532" s="54"/>
      <c r="S532" s="54"/>
      <c r="T532" s="54"/>
      <c r="U532" s="54"/>
      <c r="V532" s="54"/>
      <c r="W532" s="54"/>
      <c r="X532" s="54"/>
    </row>
    <row r="533" spans="1:24" ht="12.75" customHeight="1" x14ac:dyDescent="0.25">
      <c r="A533" s="54"/>
      <c r="B533" s="54"/>
      <c r="C533" s="54"/>
      <c r="D533" s="54"/>
      <c r="E533" s="54"/>
      <c r="F533" s="54"/>
      <c r="G533" s="54"/>
      <c r="H533" s="54"/>
      <c r="I533" s="54"/>
      <c r="J533" s="54"/>
      <c r="K533" s="156"/>
      <c r="L533" s="54"/>
      <c r="N533" s="54"/>
      <c r="O533" s="54"/>
      <c r="P533" s="54"/>
      <c r="Q533" s="54"/>
      <c r="R533" s="54"/>
      <c r="S533" s="54"/>
      <c r="T533" s="54"/>
      <c r="U533" s="54"/>
      <c r="V533" s="54"/>
      <c r="W533" s="54"/>
      <c r="X533" s="54"/>
    </row>
    <row r="534" spans="1:24" ht="12.75" customHeight="1" x14ac:dyDescent="0.25">
      <c r="A534" s="54"/>
      <c r="B534" s="54"/>
      <c r="C534" s="54"/>
      <c r="D534" s="54"/>
      <c r="E534" s="54"/>
      <c r="F534" s="54"/>
      <c r="G534" s="54"/>
      <c r="H534" s="54"/>
      <c r="I534" s="54"/>
      <c r="J534" s="54"/>
      <c r="K534" s="156"/>
      <c r="L534" s="54"/>
      <c r="N534" s="54"/>
      <c r="O534" s="54"/>
      <c r="P534" s="54"/>
      <c r="Q534" s="54"/>
      <c r="R534" s="54"/>
      <c r="S534" s="54"/>
      <c r="T534" s="54"/>
      <c r="U534" s="54"/>
      <c r="V534" s="54"/>
      <c r="W534" s="54"/>
      <c r="X534" s="54"/>
    </row>
    <row r="535" spans="1:24" ht="12.75" customHeight="1" x14ac:dyDescent="0.25">
      <c r="A535" s="54"/>
      <c r="B535" s="54"/>
      <c r="C535" s="54"/>
      <c r="D535" s="54"/>
      <c r="E535" s="54"/>
      <c r="F535" s="54"/>
      <c r="G535" s="54"/>
      <c r="H535" s="54"/>
      <c r="I535" s="54"/>
      <c r="J535" s="54"/>
      <c r="K535" s="156"/>
      <c r="L535" s="54"/>
      <c r="N535" s="54"/>
      <c r="O535" s="54"/>
      <c r="P535" s="54"/>
      <c r="Q535" s="54"/>
      <c r="R535" s="54"/>
      <c r="S535" s="54"/>
      <c r="T535" s="54"/>
      <c r="U535" s="54"/>
      <c r="V535" s="54"/>
      <c r="W535" s="54"/>
      <c r="X535" s="54"/>
    </row>
    <row r="536" spans="1:24" ht="12.75" customHeight="1" x14ac:dyDescent="0.25">
      <c r="A536" s="54"/>
      <c r="B536" s="54"/>
      <c r="C536" s="54"/>
      <c r="D536" s="54"/>
      <c r="E536" s="54"/>
      <c r="F536" s="54"/>
      <c r="G536" s="54"/>
      <c r="H536" s="54"/>
      <c r="I536" s="54"/>
      <c r="J536" s="54"/>
      <c r="K536" s="156"/>
      <c r="L536" s="54"/>
      <c r="N536" s="54"/>
      <c r="O536" s="54"/>
      <c r="P536" s="54"/>
      <c r="Q536" s="54"/>
      <c r="R536" s="54"/>
      <c r="S536" s="54"/>
      <c r="T536" s="54"/>
      <c r="U536" s="54"/>
      <c r="V536" s="54"/>
      <c r="W536" s="54"/>
      <c r="X536" s="54"/>
    </row>
    <row r="537" spans="1:24" ht="12.75" customHeight="1" x14ac:dyDescent="0.25">
      <c r="A537" s="54"/>
      <c r="B537" s="54"/>
      <c r="C537" s="54"/>
      <c r="D537" s="54"/>
      <c r="E537" s="54"/>
      <c r="F537" s="54"/>
      <c r="G537" s="54"/>
      <c r="H537" s="54"/>
      <c r="I537" s="54"/>
      <c r="J537" s="54"/>
      <c r="K537" s="156"/>
      <c r="L537" s="54"/>
      <c r="N537" s="54"/>
      <c r="O537" s="54"/>
      <c r="P537" s="54"/>
      <c r="Q537" s="54"/>
      <c r="R537" s="54"/>
      <c r="S537" s="54"/>
      <c r="T537" s="54"/>
      <c r="U537" s="54"/>
      <c r="V537" s="54"/>
      <c r="W537" s="54"/>
      <c r="X537" s="54"/>
    </row>
    <row r="538" spans="1:24" ht="12.75" customHeight="1" x14ac:dyDescent="0.25">
      <c r="A538" s="54"/>
      <c r="B538" s="54"/>
      <c r="C538" s="54"/>
      <c r="D538" s="54"/>
      <c r="E538" s="54"/>
      <c r="F538" s="54"/>
      <c r="G538" s="54"/>
      <c r="H538" s="54"/>
      <c r="I538" s="54"/>
      <c r="J538" s="54"/>
      <c r="K538" s="156"/>
      <c r="L538" s="54"/>
      <c r="N538" s="54"/>
      <c r="O538" s="54"/>
      <c r="P538" s="54"/>
      <c r="Q538" s="54"/>
      <c r="R538" s="54"/>
      <c r="S538" s="54"/>
      <c r="T538" s="54"/>
      <c r="U538" s="54"/>
      <c r="V538" s="54"/>
      <c r="W538" s="54"/>
      <c r="X538" s="54"/>
    </row>
    <row r="539" spans="1:24" ht="12.75" customHeight="1" x14ac:dyDescent="0.25">
      <c r="A539" s="54"/>
      <c r="B539" s="54"/>
      <c r="C539" s="54"/>
      <c r="D539" s="54"/>
      <c r="E539" s="54"/>
      <c r="F539" s="54"/>
      <c r="G539" s="54"/>
      <c r="H539" s="54"/>
      <c r="I539" s="54"/>
      <c r="J539" s="54"/>
      <c r="K539" s="156"/>
      <c r="L539" s="54"/>
      <c r="N539" s="54"/>
      <c r="O539" s="54"/>
      <c r="P539" s="54"/>
      <c r="Q539" s="54"/>
      <c r="R539" s="54"/>
      <c r="S539" s="54"/>
      <c r="T539" s="54"/>
      <c r="U539" s="54"/>
      <c r="V539" s="54"/>
      <c r="W539" s="54"/>
      <c r="X539" s="54"/>
    </row>
    <row r="540" spans="1:24" ht="12.75" customHeight="1" x14ac:dyDescent="0.25">
      <c r="A540" s="54"/>
      <c r="B540" s="54"/>
      <c r="C540" s="54"/>
      <c r="D540" s="54"/>
      <c r="E540" s="54"/>
      <c r="F540" s="54"/>
      <c r="G540" s="54"/>
      <c r="H540" s="54"/>
      <c r="I540" s="54"/>
      <c r="J540" s="54"/>
      <c r="K540" s="156"/>
      <c r="L540" s="54"/>
      <c r="N540" s="54"/>
      <c r="O540" s="54"/>
      <c r="P540" s="54"/>
      <c r="Q540" s="54"/>
      <c r="R540" s="54"/>
      <c r="S540" s="54"/>
      <c r="T540" s="54"/>
      <c r="U540" s="54"/>
      <c r="V540" s="54"/>
      <c r="W540" s="54"/>
      <c r="X540" s="54"/>
    </row>
    <row r="541" spans="1:24" ht="12.75" customHeight="1" x14ac:dyDescent="0.25">
      <c r="A541" s="54"/>
      <c r="B541" s="54"/>
      <c r="C541" s="54"/>
      <c r="D541" s="54"/>
      <c r="E541" s="54"/>
      <c r="F541" s="54"/>
      <c r="G541" s="54"/>
      <c r="H541" s="54"/>
      <c r="I541" s="54"/>
      <c r="J541" s="54"/>
      <c r="K541" s="156"/>
      <c r="L541" s="54"/>
      <c r="N541" s="54"/>
      <c r="O541" s="54"/>
      <c r="P541" s="54"/>
      <c r="Q541" s="54"/>
      <c r="R541" s="54"/>
      <c r="S541" s="54"/>
      <c r="T541" s="54"/>
      <c r="U541" s="54"/>
      <c r="V541" s="54"/>
      <c r="W541" s="54"/>
      <c r="X541" s="54"/>
    </row>
    <row r="542" spans="1:24" ht="12.75" customHeight="1" x14ac:dyDescent="0.25">
      <c r="A542" s="54"/>
      <c r="B542" s="54"/>
      <c r="C542" s="54"/>
      <c r="D542" s="54"/>
      <c r="E542" s="54"/>
      <c r="F542" s="54"/>
      <c r="G542" s="54"/>
      <c r="H542" s="54"/>
      <c r="I542" s="54"/>
      <c r="J542" s="54"/>
      <c r="K542" s="156"/>
      <c r="L542" s="54"/>
      <c r="N542" s="54"/>
      <c r="O542" s="54"/>
      <c r="P542" s="54"/>
      <c r="Q542" s="54"/>
      <c r="R542" s="54"/>
      <c r="S542" s="54"/>
      <c r="T542" s="54"/>
      <c r="U542" s="54"/>
      <c r="V542" s="54"/>
      <c r="W542" s="54"/>
      <c r="X542" s="54"/>
    </row>
    <row r="543" spans="1:24" ht="12.75" customHeight="1" x14ac:dyDescent="0.25">
      <c r="A543" s="54"/>
      <c r="B543" s="54"/>
      <c r="C543" s="54"/>
      <c r="D543" s="54"/>
      <c r="E543" s="54"/>
      <c r="F543" s="54"/>
      <c r="G543" s="54"/>
      <c r="H543" s="54"/>
      <c r="I543" s="54"/>
      <c r="J543" s="54"/>
      <c r="K543" s="156"/>
      <c r="L543" s="54"/>
      <c r="N543" s="54"/>
      <c r="O543" s="54"/>
      <c r="P543" s="54"/>
      <c r="Q543" s="54"/>
      <c r="R543" s="54"/>
      <c r="S543" s="54"/>
      <c r="T543" s="54"/>
      <c r="U543" s="54"/>
      <c r="V543" s="54"/>
      <c r="W543" s="54"/>
      <c r="X543" s="54"/>
    </row>
    <row r="544" spans="1:24" ht="12.75" customHeight="1" x14ac:dyDescent="0.25">
      <c r="A544" s="54"/>
      <c r="B544" s="54"/>
      <c r="C544" s="54"/>
      <c r="D544" s="54"/>
      <c r="E544" s="54"/>
      <c r="F544" s="54"/>
      <c r="G544" s="54"/>
      <c r="H544" s="54"/>
      <c r="I544" s="54"/>
      <c r="J544" s="54"/>
      <c r="K544" s="156"/>
      <c r="L544" s="54"/>
      <c r="N544" s="54"/>
      <c r="O544" s="54"/>
      <c r="P544" s="54"/>
      <c r="Q544" s="54"/>
      <c r="R544" s="54"/>
      <c r="S544" s="54"/>
      <c r="T544" s="54"/>
      <c r="U544" s="54"/>
      <c r="V544" s="54"/>
      <c r="W544" s="54"/>
      <c r="X544" s="54"/>
    </row>
    <row r="545" spans="1:24" ht="12.75" customHeight="1" x14ac:dyDescent="0.25">
      <c r="A545" s="54"/>
      <c r="B545" s="54"/>
      <c r="C545" s="54"/>
      <c r="D545" s="54"/>
      <c r="E545" s="54"/>
      <c r="F545" s="54"/>
      <c r="G545" s="54"/>
      <c r="H545" s="54"/>
      <c r="I545" s="54"/>
      <c r="J545" s="54"/>
      <c r="K545" s="156"/>
      <c r="L545" s="54"/>
      <c r="N545" s="54"/>
      <c r="O545" s="54"/>
      <c r="P545" s="54"/>
      <c r="Q545" s="54"/>
      <c r="R545" s="54"/>
      <c r="S545" s="54"/>
      <c r="T545" s="54"/>
      <c r="U545" s="54"/>
      <c r="V545" s="54"/>
      <c r="W545" s="54"/>
      <c r="X545" s="54"/>
    </row>
    <row r="546" spans="1:24" ht="12.75" customHeight="1" x14ac:dyDescent="0.25">
      <c r="A546" s="54"/>
      <c r="B546" s="54"/>
      <c r="C546" s="54"/>
      <c r="D546" s="54"/>
      <c r="E546" s="54"/>
      <c r="F546" s="54"/>
      <c r="G546" s="54"/>
      <c r="H546" s="54"/>
      <c r="I546" s="54"/>
      <c r="J546" s="54"/>
      <c r="K546" s="156"/>
      <c r="L546" s="54"/>
      <c r="N546" s="54"/>
      <c r="O546" s="54"/>
      <c r="P546" s="54"/>
      <c r="Q546" s="54"/>
      <c r="R546" s="54"/>
      <c r="S546" s="54"/>
      <c r="T546" s="54"/>
      <c r="U546" s="54"/>
      <c r="V546" s="54"/>
      <c r="W546" s="54"/>
      <c r="X546" s="54"/>
    </row>
    <row r="547" spans="1:24" ht="12.75" customHeight="1" x14ac:dyDescent="0.25">
      <c r="A547" s="54"/>
      <c r="B547" s="54"/>
      <c r="C547" s="54"/>
      <c r="D547" s="54"/>
      <c r="E547" s="54"/>
      <c r="F547" s="54"/>
      <c r="G547" s="54"/>
      <c r="H547" s="54"/>
      <c r="I547" s="54"/>
      <c r="J547" s="54"/>
      <c r="K547" s="156"/>
      <c r="L547" s="54"/>
      <c r="N547" s="54"/>
      <c r="O547" s="54"/>
      <c r="P547" s="54"/>
      <c r="Q547" s="54"/>
      <c r="R547" s="54"/>
      <c r="S547" s="54"/>
      <c r="T547" s="54"/>
      <c r="U547" s="54"/>
      <c r="V547" s="54"/>
      <c r="W547" s="54"/>
      <c r="X547" s="54"/>
    </row>
    <row r="548" spans="1:24" ht="12.75" customHeight="1" x14ac:dyDescent="0.25">
      <c r="A548" s="54"/>
      <c r="B548" s="54"/>
      <c r="C548" s="54"/>
      <c r="D548" s="54"/>
      <c r="E548" s="54"/>
      <c r="F548" s="54"/>
      <c r="G548" s="54"/>
      <c r="H548" s="54"/>
      <c r="I548" s="54"/>
      <c r="J548" s="54"/>
      <c r="K548" s="156"/>
      <c r="L548" s="54"/>
      <c r="N548" s="54"/>
      <c r="O548" s="54"/>
      <c r="P548" s="54"/>
      <c r="Q548" s="54"/>
      <c r="R548" s="54"/>
      <c r="S548" s="54"/>
      <c r="T548" s="54"/>
      <c r="U548" s="54"/>
      <c r="V548" s="54"/>
      <c r="W548" s="54"/>
      <c r="X548" s="54"/>
    </row>
    <row r="549" spans="1:24" ht="12.75" customHeight="1" x14ac:dyDescent="0.25">
      <c r="A549" s="54"/>
      <c r="B549" s="54"/>
      <c r="C549" s="54"/>
      <c r="D549" s="54"/>
      <c r="E549" s="54"/>
      <c r="F549" s="54"/>
      <c r="G549" s="54"/>
      <c r="H549" s="54"/>
      <c r="I549" s="54"/>
      <c r="J549" s="54"/>
      <c r="K549" s="156"/>
      <c r="L549" s="54"/>
      <c r="N549" s="54"/>
      <c r="O549" s="54"/>
      <c r="P549" s="54"/>
      <c r="Q549" s="54"/>
      <c r="R549" s="54"/>
      <c r="S549" s="54"/>
      <c r="T549" s="54"/>
      <c r="U549" s="54"/>
      <c r="V549" s="54"/>
      <c r="W549" s="54"/>
      <c r="X549" s="54"/>
    </row>
    <row r="550" spans="1:24" ht="12.75" customHeight="1" x14ac:dyDescent="0.25">
      <c r="A550" s="54"/>
      <c r="B550" s="54"/>
      <c r="C550" s="54"/>
      <c r="D550" s="54"/>
      <c r="E550" s="54"/>
      <c r="F550" s="54"/>
      <c r="G550" s="54"/>
      <c r="H550" s="54"/>
      <c r="I550" s="54"/>
      <c r="J550" s="54"/>
      <c r="K550" s="156"/>
      <c r="L550" s="54"/>
      <c r="N550" s="54"/>
      <c r="O550" s="54"/>
      <c r="P550" s="54"/>
      <c r="Q550" s="54"/>
      <c r="R550" s="54"/>
      <c r="S550" s="54"/>
      <c r="T550" s="54"/>
      <c r="U550" s="54"/>
      <c r="V550" s="54"/>
      <c r="W550" s="54"/>
      <c r="X550" s="54"/>
    </row>
    <row r="551" spans="1:24" ht="12.75" customHeight="1" x14ac:dyDescent="0.25">
      <c r="A551" s="54"/>
      <c r="B551" s="54"/>
      <c r="C551" s="54"/>
      <c r="D551" s="54"/>
      <c r="E551" s="54"/>
      <c r="F551" s="54"/>
      <c r="G551" s="54"/>
      <c r="H551" s="54"/>
      <c r="I551" s="54"/>
      <c r="J551" s="54"/>
      <c r="K551" s="156"/>
      <c r="L551" s="54"/>
      <c r="N551" s="54"/>
      <c r="O551" s="54"/>
      <c r="P551" s="54"/>
      <c r="Q551" s="54"/>
      <c r="R551" s="54"/>
      <c r="S551" s="54"/>
      <c r="T551" s="54"/>
      <c r="U551" s="54"/>
      <c r="V551" s="54"/>
      <c r="W551" s="54"/>
      <c r="X551" s="54"/>
    </row>
    <row r="552" spans="1:24" ht="12.75" customHeight="1" x14ac:dyDescent="0.25">
      <c r="A552" s="54"/>
      <c r="B552" s="54"/>
      <c r="C552" s="54"/>
      <c r="D552" s="54"/>
      <c r="E552" s="54"/>
      <c r="F552" s="54"/>
      <c r="G552" s="54"/>
      <c r="H552" s="54"/>
      <c r="I552" s="54"/>
      <c r="J552" s="54"/>
      <c r="K552" s="156"/>
      <c r="L552" s="54"/>
      <c r="N552" s="54"/>
      <c r="O552" s="54"/>
      <c r="P552" s="54"/>
      <c r="Q552" s="54"/>
      <c r="R552" s="54"/>
      <c r="S552" s="54"/>
      <c r="T552" s="54"/>
      <c r="U552" s="54"/>
      <c r="V552" s="54"/>
      <c r="W552" s="54"/>
      <c r="X552" s="54"/>
    </row>
    <row r="553" spans="1:24" ht="12.75" customHeight="1" x14ac:dyDescent="0.25">
      <c r="A553" s="54"/>
      <c r="B553" s="54"/>
      <c r="C553" s="54"/>
      <c r="D553" s="54"/>
      <c r="E553" s="54"/>
      <c r="F553" s="54"/>
      <c r="G553" s="54"/>
      <c r="H553" s="54"/>
      <c r="I553" s="54"/>
      <c r="J553" s="54"/>
      <c r="K553" s="156"/>
      <c r="L553" s="54"/>
      <c r="N553" s="54"/>
      <c r="O553" s="54"/>
      <c r="P553" s="54"/>
      <c r="Q553" s="54"/>
      <c r="R553" s="54"/>
      <c r="S553" s="54"/>
      <c r="T553" s="54"/>
      <c r="U553" s="54"/>
      <c r="V553" s="54"/>
      <c r="W553" s="54"/>
      <c r="X553" s="54"/>
    </row>
    <row r="554" spans="1:24" ht="12.75" customHeight="1" x14ac:dyDescent="0.25">
      <c r="A554" s="54"/>
      <c r="B554" s="54"/>
      <c r="C554" s="54"/>
      <c r="D554" s="54"/>
      <c r="E554" s="54"/>
      <c r="F554" s="54"/>
      <c r="G554" s="54"/>
      <c r="H554" s="54"/>
      <c r="I554" s="54"/>
      <c r="J554" s="54"/>
      <c r="K554" s="156"/>
      <c r="L554" s="54"/>
      <c r="N554" s="54"/>
      <c r="O554" s="54"/>
      <c r="P554" s="54"/>
      <c r="Q554" s="54"/>
      <c r="R554" s="54"/>
      <c r="S554" s="54"/>
      <c r="T554" s="54"/>
      <c r="U554" s="54"/>
      <c r="V554" s="54"/>
      <c r="W554" s="54"/>
      <c r="X554" s="54"/>
    </row>
    <row r="555" spans="1:24" ht="12.75" customHeight="1" x14ac:dyDescent="0.25">
      <c r="A555" s="54"/>
      <c r="B555" s="54"/>
      <c r="C555" s="54"/>
      <c r="D555" s="54"/>
      <c r="E555" s="54"/>
      <c r="F555" s="54"/>
      <c r="G555" s="54"/>
      <c r="H555" s="54"/>
      <c r="I555" s="54"/>
      <c r="J555" s="54"/>
      <c r="K555" s="156"/>
      <c r="L555" s="54"/>
      <c r="N555" s="54"/>
      <c r="O555" s="54"/>
      <c r="P555" s="54"/>
      <c r="Q555" s="54"/>
      <c r="R555" s="54"/>
      <c r="S555" s="54"/>
      <c r="T555" s="54"/>
      <c r="U555" s="54"/>
      <c r="V555" s="54"/>
      <c r="W555" s="54"/>
      <c r="X555" s="54"/>
    </row>
    <row r="556" spans="1:24" ht="12.75" customHeight="1" x14ac:dyDescent="0.25">
      <c r="A556" s="54"/>
      <c r="B556" s="54"/>
      <c r="C556" s="54"/>
      <c r="D556" s="54"/>
      <c r="E556" s="54"/>
      <c r="F556" s="54"/>
      <c r="G556" s="54"/>
      <c r="H556" s="54"/>
      <c r="I556" s="54"/>
      <c r="J556" s="54"/>
      <c r="K556" s="156"/>
      <c r="L556" s="54"/>
      <c r="N556" s="54"/>
      <c r="O556" s="54"/>
      <c r="P556" s="54"/>
      <c r="Q556" s="54"/>
      <c r="R556" s="54"/>
      <c r="S556" s="54"/>
      <c r="T556" s="54"/>
      <c r="U556" s="54"/>
      <c r="V556" s="54"/>
      <c r="W556" s="54"/>
      <c r="X556" s="54"/>
    </row>
    <row r="557" spans="1:24" ht="12.75" customHeight="1" x14ac:dyDescent="0.25">
      <c r="A557" s="54"/>
      <c r="B557" s="54"/>
      <c r="C557" s="54"/>
      <c r="D557" s="54"/>
      <c r="E557" s="54"/>
      <c r="F557" s="54"/>
      <c r="G557" s="54"/>
      <c r="H557" s="54"/>
      <c r="I557" s="54"/>
      <c r="J557" s="54"/>
      <c r="K557" s="156"/>
      <c r="L557" s="54"/>
      <c r="N557" s="54"/>
      <c r="O557" s="54"/>
      <c r="P557" s="54"/>
      <c r="Q557" s="54"/>
      <c r="R557" s="54"/>
      <c r="S557" s="54"/>
      <c r="T557" s="54"/>
      <c r="U557" s="54"/>
      <c r="V557" s="54"/>
      <c r="W557" s="54"/>
      <c r="X557" s="54"/>
    </row>
    <row r="558" spans="1:24" ht="12.75" customHeight="1" x14ac:dyDescent="0.25">
      <c r="A558" s="54"/>
      <c r="B558" s="54"/>
      <c r="C558" s="54"/>
      <c r="D558" s="54"/>
      <c r="E558" s="54"/>
      <c r="F558" s="54"/>
      <c r="G558" s="54"/>
      <c r="H558" s="54"/>
      <c r="I558" s="54"/>
      <c r="J558" s="54"/>
      <c r="K558" s="156"/>
      <c r="L558" s="54"/>
      <c r="N558" s="54"/>
      <c r="O558" s="54"/>
      <c r="P558" s="54"/>
      <c r="Q558" s="54"/>
      <c r="R558" s="54"/>
      <c r="S558" s="54"/>
      <c r="T558" s="54"/>
      <c r="U558" s="54"/>
      <c r="V558" s="54"/>
      <c r="W558" s="54"/>
      <c r="X558" s="54"/>
    </row>
    <row r="559" spans="1:24" ht="12.75" customHeight="1" x14ac:dyDescent="0.25">
      <c r="A559" s="54"/>
      <c r="B559" s="54"/>
      <c r="C559" s="54"/>
      <c r="D559" s="54"/>
      <c r="E559" s="54"/>
      <c r="F559" s="54"/>
      <c r="G559" s="54"/>
      <c r="H559" s="54"/>
      <c r="I559" s="54"/>
      <c r="J559" s="54"/>
      <c r="K559" s="156"/>
      <c r="L559" s="54"/>
      <c r="N559" s="54"/>
      <c r="O559" s="54"/>
      <c r="P559" s="54"/>
      <c r="Q559" s="54"/>
      <c r="R559" s="54"/>
      <c r="S559" s="54"/>
      <c r="T559" s="54"/>
      <c r="U559" s="54"/>
      <c r="V559" s="54"/>
      <c r="W559" s="54"/>
      <c r="X559" s="54"/>
    </row>
    <row r="560" spans="1:24" ht="12.75" customHeight="1" x14ac:dyDescent="0.25">
      <c r="A560" s="54"/>
      <c r="B560" s="54"/>
      <c r="C560" s="54"/>
      <c r="D560" s="54"/>
      <c r="E560" s="54"/>
      <c r="F560" s="54"/>
      <c r="G560" s="54"/>
      <c r="H560" s="54"/>
      <c r="I560" s="54"/>
      <c r="J560" s="54"/>
      <c r="K560" s="156"/>
      <c r="L560" s="54"/>
      <c r="N560" s="54"/>
      <c r="O560" s="54"/>
      <c r="P560" s="54"/>
      <c r="Q560" s="54"/>
      <c r="R560" s="54"/>
      <c r="S560" s="54"/>
      <c r="T560" s="54"/>
      <c r="U560" s="54"/>
      <c r="V560" s="54"/>
      <c r="W560" s="54"/>
      <c r="X560" s="54"/>
    </row>
    <row r="561" spans="1:24" ht="12.75" customHeight="1" x14ac:dyDescent="0.25">
      <c r="A561" s="54"/>
      <c r="B561" s="54"/>
      <c r="C561" s="54"/>
      <c r="D561" s="54"/>
      <c r="E561" s="54"/>
      <c r="F561" s="54"/>
      <c r="G561" s="54"/>
      <c r="H561" s="54"/>
      <c r="I561" s="54"/>
      <c r="J561" s="54"/>
      <c r="K561" s="156"/>
      <c r="L561" s="54"/>
      <c r="N561" s="54"/>
      <c r="O561" s="54"/>
      <c r="P561" s="54"/>
      <c r="Q561" s="54"/>
      <c r="R561" s="54"/>
      <c r="S561" s="54"/>
      <c r="T561" s="54"/>
      <c r="U561" s="54"/>
      <c r="V561" s="54"/>
      <c r="W561" s="54"/>
      <c r="X561" s="54"/>
    </row>
    <row r="562" spans="1:24" ht="12.75" customHeight="1" x14ac:dyDescent="0.25">
      <c r="A562" s="54"/>
      <c r="B562" s="54"/>
      <c r="C562" s="54"/>
      <c r="D562" s="54"/>
      <c r="E562" s="54"/>
      <c r="F562" s="54"/>
      <c r="G562" s="54"/>
      <c r="H562" s="54"/>
      <c r="I562" s="54"/>
      <c r="J562" s="54"/>
      <c r="K562" s="156"/>
      <c r="L562" s="54"/>
      <c r="N562" s="54"/>
      <c r="O562" s="54"/>
      <c r="P562" s="54"/>
      <c r="Q562" s="54"/>
      <c r="R562" s="54"/>
      <c r="S562" s="54"/>
      <c r="T562" s="54"/>
      <c r="U562" s="54"/>
      <c r="V562" s="54"/>
      <c r="W562" s="54"/>
      <c r="X562" s="54"/>
    </row>
    <row r="563" spans="1:24" ht="12.75" customHeight="1" x14ac:dyDescent="0.25">
      <c r="A563" s="54"/>
      <c r="B563" s="54"/>
      <c r="C563" s="54"/>
      <c r="D563" s="54"/>
      <c r="E563" s="54"/>
      <c r="F563" s="54"/>
      <c r="G563" s="54"/>
      <c r="H563" s="54"/>
      <c r="I563" s="54"/>
      <c r="J563" s="54"/>
      <c r="K563" s="156"/>
      <c r="L563" s="54"/>
      <c r="N563" s="54"/>
      <c r="O563" s="54"/>
      <c r="P563" s="54"/>
      <c r="Q563" s="54"/>
      <c r="R563" s="54"/>
      <c r="S563" s="54"/>
      <c r="T563" s="54"/>
      <c r="U563" s="54"/>
      <c r="V563" s="54"/>
      <c r="W563" s="54"/>
      <c r="X563" s="54"/>
    </row>
    <row r="564" spans="1:24" ht="12.75" customHeight="1" x14ac:dyDescent="0.25">
      <c r="A564" s="54"/>
      <c r="B564" s="54"/>
      <c r="C564" s="54"/>
      <c r="D564" s="54"/>
      <c r="E564" s="54"/>
      <c r="F564" s="54"/>
      <c r="G564" s="54"/>
      <c r="H564" s="54"/>
      <c r="I564" s="54"/>
      <c r="J564" s="54"/>
      <c r="K564" s="156"/>
      <c r="L564" s="54"/>
      <c r="N564" s="54"/>
      <c r="O564" s="54"/>
      <c r="P564" s="54"/>
      <c r="Q564" s="54"/>
      <c r="R564" s="54"/>
      <c r="S564" s="54"/>
      <c r="T564" s="54"/>
      <c r="U564" s="54"/>
      <c r="V564" s="54"/>
      <c r="W564" s="54"/>
      <c r="X564" s="54"/>
    </row>
    <row r="565" spans="1:24" ht="12.75" customHeight="1" x14ac:dyDescent="0.25">
      <c r="A565" s="54"/>
      <c r="B565" s="54"/>
      <c r="C565" s="54"/>
      <c r="D565" s="54"/>
      <c r="E565" s="54"/>
      <c r="F565" s="54"/>
      <c r="G565" s="54"/>
      <c r="H565" s="54"/>
      <c r="I565" s="54"/>
      <c r="J565" s="54"/>
      <c r="K565" s="156"/>
      <c r="L565" s="54"/>
      <c r="N565" s="54"/>
      <c r="O565" s="54"/>
      <c r="P565" s="54"/>
      <c r="Q565" s="54"/>
      <c r="R565" s="54"/>
      <c r="S565" s="54"/>
      <c r="T565" s="54"/>
      <c r="U565" s="54"/>
      <c r="V565" s="54"/>
      <c r="W565" s="54"/>
      <c r="X565" s="54"/>
    </row>
    <row r="566" spans="1:24" ht="12.75" customHeight="1" x14ac:dyDescent="0.25">
      <c r="A566" s="54"/>
      <c r="B566" s="54"/>
      <c r="C566" s="54"/>
      <c r="D566" s="54"/>
      <c r="E566" s="54"/>
      <c r="F566" s="54"/>
      <c r="G566" s="54"/>
      <c r="H566" s="54"/>
      <c r="I566" s="54"/>
      <c r="J566" s="54"/>
      <c r="K566" s="156"/>
      <c r="L566" s="54"/>
      <c r="N566" s="54"/>
      <c r="O566" s="54"/>
      <c r="P566" s="54"/>
      <c r="Q566" s="54"/>
      <c r="R566" s="54"/>
      <c r="S566" s="54"/>
      <c r="T566" s="54"/>
      <c r="U566" s="54"/>
      <c r="V566" s="54"/>
      <c r="W566" s="54"/>
      <c r="X566" s="54"/>
    </row>
    <row r="567" spans="1:24" ht="12.75" customHeight="1" x14ac:dyDescent="0.25">
      <c r="A567" s="54"/>
      <c r="B567" s="54"/>
      <c r="C567" s="54"/>
      <c r="D567" s="54"/>
      <c r="E567" s="54"/>
      <c r="F567" s="54"/>
      <c r="G567" s="54"/>
      <c r="H567" s="54"/>
      <c r="I567" s="54"/>
      <c r="J567" s="54"/>
      <c r="K567" s="156"/>
      <c r="L567" s="54"/>
      <c r="N567" s="54"/>
      <c r="O567" s="54"/>
      <c r="P567" s="54"/>
      <c r="Q567" s="54"/>
      <c r="R567" s="54"/>
      <c r="S567" s="54"/>
      <c r="T567" s="54"/>
      <c r="U567" s="54"/>
      <c r="V567" s="54"/>
      <c r="W567" s="54"/>
      <c r="X567" s="54"/>
    </row>
    <row r="568" spans="1:24" ht="12.75" customHeight="1" x14ac:dyDescent="0.25">
      <c r="A568" s="54"/>
      <c r="B568" s="54"/>
      <c r="C568" s="54"/>
      <c r="D568" s="54"/>
      <c r="E568" s="54"/>
      <c r="F568" s="54"/>
      <c r="G568" s="54"/>
      <c r="H568" s="54"/>
      <c r="I568" s="54"/>
      <c r="J568" s="54"/>
      <c r="K568" s="156"/>
      <c r="L568" s="54"/>
      <c r="N568" s="54"/>
      <c r="O568" s="54"/>
      <c r="P568" s="54"/>
      <c r="Q568" s="54"/>
      <c r="R568" s="54"/>
      <c r="S568" s="54"/>
      <c r="T568" s="54"/>
      <c r="U568" s="54"/>
      <c r="V568" s="54"/>
      <c r="W568" s="54"/>
      <c r="X568" s="54"/>
    </row>
    <row r="569" spans="1:24" ht="12.75" customHeight="1" x14ac:dyDescent="0.25">
      <c r="A569" s="54"/>
      <c r="B569" s="54"/>
      <c r="C569" s="54"/>
      <c r="D569" s="54"/>
      <c r="E569" s="54"/>
      <c r="F569" s="54"/>
      <c r="G569" s="54"/>
      <c r="H569" s="54"/>
      <c r="I569" s="54"/>
      <c r="J569" s="54"/>
      <c r="K569" s="156"/>
      <c r="L569" s="54"/>
      <c r="N569" s="54"/>
      <c r="O569" s="54"/>
      <c r="P569" s="54"/>
      <c r="Q569" s="54"/>
      <c r="R569" s="54"/>
      <c r="S569" s="54"/>
      <c r="T569" s="54"/>
      <c r="U569" s="54"/>
      <c r="V569" s="54"/>
      <c r="W569" s="54"/>
      <c r="X569" s="54"/>
    </row>
    <row r="570" spans="1:24" ht="12.75" customHeight="1" x14ac:dyDescent="0.25">
      <c r="A570" s="54"/>
      <c r="B570" s="54"/>
      <c r="C570" s="54"/>
      <c r="D570" s="54"/>
      <c r="E570" s="54"/>
      <c r="F570" s="54"/>
      <c r="G570" s="54"/>
      <c r="H570" s="54"/>
      <c r="I570" s="54"/>
      <c r="J570" s="54"/>
      <c r="K570" s="156"/>
      <c r="L570" s="54"/>
      <c r="N570" s="54"/>
      <c r="O570" s="54"/>
      <c r="P570" s="54"/>
      <c r="Q570" s="54"/>
      <c r="R570" s="54"/>
      <c r="S570" s="54"/>
      <c r="T570" s="54"/>
      <c r="U570" s="54"/>
      <c r="V570" s="54"/>
      <c r="W570" s="54"/>
      <c r="X570" s="54"/>
    </row>
    <row r="571" spans="1:24" ht="12.75" customHeight="1" x14ac:dyDescent="0.25">
      <c r="A571" s="54"/>
      <c r="B571" s="54"/>
      <c r="C571" s="54"/>
      <c r="D571" s="54"/>
      <c r="E571" s="54"/>
      <c r="F571" s="54"/>
      <c r="G571" s="54"/>
      <c r="H571" s="54"/>
      <c r="I571" s="54"/>
      <c r="J571" s="54"/>
      <c r="K571" s="156"/>
      <c r="L571" s="54"/>
      <c r="N571" s="54"/>
      <c r="O571" s="54"/>
      <c r="P571" s="54"/>
      <c r="Q571" s="54"/>
      <c r="R571" s="54"/>
      <c r="S571" s="54"/>
      <c r="T571" s="54"/>
      <c r="U571" s="54"/>
      <c r="V571" s="54"/>
      <c r="W571" s="54"/>
      <c r="X571" s="54"/>
    </row>
    <row r="572" spans="1:24" ht="12.75" customHeight="1" x14ac:dyDescent="0.25">
      <c r="A572" s="54"/>
      <c r="B572" s="54"/>
      <c r="C572" s="54"/>
      <c r="D572" s="54"/>
      <c r="E572" s="54"/>
      <c r="F572" s="54"/>
      <c r="G572" s="54"/>
      <c r="H572" s="54"/>
      <c r="I572" s="54"/>
      <c r="J572" s="54"/>
      <c r="K572" s="156"/>
      <c r="L572" s="54"/>
      <c r="N572" s="54"/>
      <c r="O572" s="54"/>
      <c r="P572" s="54"/>
      <c r="Q572" s="54"/>
      <c r="R572" s="54"/>
      <c r="S572" s="54"/>
      <c r="T572" s="54"/>
      <c r="U572" s="54"/>
      <c r="V572" s="54"/>
      <c r="W572" s="54"/>
      <c r="X572" s="54"/>
    </row>
    <row r="573" spans="1:24" ht="12.75" customHeight="1" x14ac:dyDescent="0.25">
      <c r="A573" s="54"/>
      <c r="B573" s="54"/>
      <c r="C573" s="54"/>
      <c r="D573" s="54"/>
      <c r="E573" s="54"/>
      <c r="F573" s="54"/>
      <c r="G573" s="54"/>
      <c r="H573" s="54"/>
      <c r="I573" s="54"/>
      <c r="J573" s="54"/>
      <c r="K573" s="156"/>
      <c r="L573" s="54"/>
      <c r="N573" s="54"/>
      <c r="O573" s="54"/>
      <c r="P573" s="54"/>
      <c r="Q573" s="54"/>
      <c r="R573" s="54"/>
      <c r="S573" s="54"/>
      <c r="T573" s="54"/>
      <c r="U573" s="54"/>
      <c r="V573" s="54"/>
      <c r="W573" s="54"/>
      <c r="X573" s="54"/>
    </row>
    <row r="574" spans="1:24" ht="12.75" customHeight="1" x14ac:dyDescent="0.25">
      <c r="A574" s="54"/>
      <c r="B574" s="54"/>
      <c r="C574" s="54"/>
      <c r="D574" s="54"/>
      <c r="E574" s="54"/>
      <c r="F574" s="54"/>
      <c r="G574" s="54"/>
      <c r="H574" s="54"/>
      <c r="I574" s="54"/>
      <c r="J574" s="54"/>
      <c r="K574" s="156"/>
      <c r="L574" s="54"/>
      <c r="N574" s="54"/>
      <c r="O574" s="54"/>
      <c r="P574" s="54"/>
      <c r="Q574" s="54"/>
      <c r="R574" s="54"/>
      <c r="S574" s="54"/>
      <c r="T574" s="54"/>
      <c r="U574" s="54"/>
      <c r="V574" s="54"/>
      <c r="W574" s="54"/>
      <c r="X574" s="54"/>
    </row>
    <row r="575" spans="1:24" ht="12.75" customHeight="1" x14ac:dyDescent="0.25">
      <c r="A575" s="54"/>
      <c r="B575" s="54"/>
      <c r="C575" s="54"/>
      <c r="D575" s="54"/>
      <c r="E575" s="54"/>
      <c r="F575" s="54"/>
      <c r="G575" s="54"/>
      <c r="H575" s="54"/>
      <c r="I575" s="54"/>
      <c r="J575" s="54"/>
      <c r="K575" s="156"/>
      <c r="L575" s="54"/>
      <c r="N575" s="54"/>
      <c r="O575" s="54"/>
      <c r="P575" s="54"/>
      <c r="Q575" s="54"/>
      <c r="R575" s="54"/>
      <c r="S575" s="54"/>
      <c r="T575" s="54"/>
      <c r="U575" s="54"/>
      <c r="V575" s="54"/>
      <c r="W575" s="54"/>
      <c r="X575" s="54"/>
    </row>
    <row r="576" spans="1:24" ht="12.75" customHeight="1" x14ac:dyDescent="0.25">
      <c r="A576" s="54"/>
      <c r="B576" s="54"/>
      <c r="C576" s="54"/>
      <c r="D576" s="54"/>
      <c r="E576" s="54"/>
      <c r="F576" s="54"/>
      <c r="G576" s="54"/>
      <c r="H576" s="54"/>
      <c r="I576" s="54"/>
      <c r="J576" s="54"/>
      <c r="K576" s="156"/>
      <c r="L576" s="54"/>
      <c r="N576" s="54"/>
      <c r="O576" s="54"/>
      <c r="P576" s="54"/>
      <c r="Q576" s="54"/>
      <c r="R576" s="54"/>
      <c r="S576" s="54"/>
      <c r="T576" s="54"/>
      <c r="U576" s="54"/>
      <c r="V576" s="54"/>
      <c r="W576" s="54"/>
      <c r="X576" s="54"/>
    </row>
    <row r="577" spans="1:24" ht="12.75" customHeight="1" x14ac:dyDescent="0.25">
      <c r="A577" s="54"/>
      <c r="B577" s="54"/>
      <c r="C577" s="54"/>
      <c r="D577" s="54"/>
      <c r="E577" s="54"/>
      <c r="F577" s="54"/>
      <c r="G577" s="54"/>
      <c r="H577" s="54"/>
      <c r="I577" s="54"/>
      <c r="J577" s="54"/>
      <c r="K577" s="156"/>
      <c r="L577" s="54"/>
      <c r="N577" s="54"/>
      <c r="O577" s="54"/>
      <c r="P577" s="54"/>
      <c r="Q577" s="54"/>
      <c r="R577" s="54"/>
      <c r="S577" s="54"/>
      <c r="T577" s="54"/>
      <c r="U577" s="54"/>
      <c r="V577" s="54"/>
      <c r="W577" s="54"/>
      <c r="X577" s="54"/>
    </row>
    <row r="578" spans="1:24" ht="12.75" customHeight="1" x14ac:dyDescent="0.25">
      <c r="A578" s="54"/>
      <c r="B578" s="54"/>
      <c r="C578" s="54"/>
      <c r="D578" s="54"/>
      <c r="E578" s="54"/>
      <c r="F578" s="54"/>
      <c r="G578" s="54"/>
      <c r="H578" s="54"/>
      <c r="I578" s="54"/>
      <c r="J578" s="54"/>
      <c r="K578" s="156"/>
      <c r="L578" s="54"/>
      <c r="N578" s="54"/>
      <c r="O578" s="54"/>
      <c r="P578" s="54"/>
      <c r="Q578" s="54"/>
      <c r="R578" s="54"/>
      <c r="S578" s="54"/>
      <c r="T578" s="54"/>
      <c r="U578" s="54"/>
      <c r="V578" s="54"/>
      <c r="W578" s="54"/>
      <c r="X578" s="54"/>
    </row>
    <row r="579" spans="1:24" ht="12.75" customHeight="1" x14ac:dyDescent="0.25">
      <c r="A579" s="54"/>
      <c r="B579" s="54"/>
      <c r="C579" s="54"/>
      <c r="D579" s="54"/>
      <c r="E579" s="54"/>
      <c r="F579" s="54"/>
      <c r="G579" s="54"/>
      <c r="H579" s="54"/>
      <c r="I579" s="54"/>
      <c r="J579" s="54"/>
      <c r="K579" s="156"/>
      <c r="L579" s="54"/>
      <c r="N579" s="54"/>
      <c r="O579" s="54"/>
      <c r="P579" s="54"/>
      <c r="Q579" s="54"/>
      <c r="R579" s="54"/>
      <c r="S579" s="54"/>
      <c r="T579" s="54"/>
      <c r="U579" s="54"/>
      <c r="V579" s="54"/>
      <c r="W579" s="54"/>
      <c r="X579" s="54"/>
    </row>
    <row r="580" spans="1:24" ht="12.75" customHeight="1" x14ac:dyDescent="0.25">
      <c r="A580" s="54"/>
      <c r="B580" s="54"/>
      <c r="C580" s="54"/>
      <c r="D580" s="54"/>
      <c r="E580" s="54"/>
      <c r="F580" s="54"/>
      <c r="G580" s="54"/>
      <c r="H580" s="54"/>
      <c r="I580" s="54"/>
      <c r="J580" s="54"/>
      <c r="K580" s="156"/>
      <c r="L580" s="54"/>
      <c r="N580" s="54"/>
      <c r="O580" s="54"/>
      <c r="P580" s="54"/>
      <c r="Q580" s="54"/>
      <c r="R580" s="54"/>
      <c r="S580" s="54"/>
      <c r="T580" s="54"/>
      <c r="U580" s="54"/>
      <c r="V580" s="54"/>
      <c r="W580" s="54"/>
      <c r="X580" s="54"/>
    </row>
    <row r="581" spans="1:24" ht="12.75" customHeight="1" x14ac:dyDescent="0.25">
      <c r="A581" s="54"/>
      <c r="B581" s="54"/>
      <c r="C581" s="54"/>
      <c r="D581" s="54"/>
      <c r="E581" s="54"/>
      <c r="F581" s="54"/>
      <c r="G581" s="54"/>
      <c r="H581" s="54"/>
      <c r="I581" s="54"/>
      <c r="J581" s="54"/>
      <c r="K581" s="156"/>
      <c r="L581" s="54"/>
      <c r="N581" s="54"/>
      <c r="O581" s="54"/>
      <c r="P581" s="54"/>
      <c r="Q581" s="54"/>
      <c r="R581" s="54"/>
      <c r="S581" s="54"/>
      <c r="T581" s="54"/>
      <c r="U581" s="54"/>
      <c r="V581" s="54"/>
      <c r="W581" s="54"/>
      <c r="X581" s="54"/>
    </row>
    <row r="582" spans="1:24" ht="12.75" customHeight="1" x14ac:dyDescent="0.25">
      <c r="A582" s="54"/>
      <c r="B582" s="54"/>
      <c r="C582" s="54"/>
      <c r="D582" s="54"/>
      <c r="E582" s="54"/>
      <c r="F582" s="54"/>
      <c r="G582" s="54"/>
      <c r="H582" s="54"/>
      <c r="I582" s="54"/>
      <c r="J582" s="54"/>
      <c r="K582" s="156"/>
      <c r="L582" s="54"/>
      <c r="N582" s="54"/>
      <c r="O582" s="54"/>
      <c r="P582" s="54"/>
      <c r="Q582" s="54"/>
      <c r="R582" s="54"/>
      <c r="S582" s="54"/>
      <c r="T582" s="54"/>
      <c r="U582" s="54"/>
      <c r="V582" s="54"/>
      <c r="W582" s="54"/>
      <c r="X582" s="54"/>
    </row>
    <row r="583" spans="1:24" ht="12.75" customHeight="1" x14ac:dyDescent="0.25">
      <c r="A583" s="54"/>
      <c r="B583" s="54"/>
      <c r="C583" s="54"/>
      <c r="D583" s="54"/>
      <c r="E583" s="54"/>
      <c r="F583" s="54"/>
      <c r="G583" s="54"/>
      <c r="H583" s="54"/>
      <c r="I583" s="54"/>
      <c r="J583" s="54"/>
      <c r="K583" s="156"/>
      <c r="L583" s="54"/>
      <c r="N583" s="54"/>
      <c r="O583" s="54"/>
      <c r="P583" s="54"/>
      <c r="Q583" s="54"/>
      <c r="R583" s="54"/>
      <c r="S583" s="54"/>
      <c r="T583" s="54"/>
      <c r="U583" s="54"/>
      <c r="V583" s="54"/>
      <c r="W583" s="54"/>
      <c r="X583" s="54"/>
    </row>
    <row r="584" spans="1:24" ht="12.75" customHeight="1" x14ac:dyDescent="0.25">
      <c r="A584" s="54"/>
      <c r="B584" s="54"/>
      <c r="C584" s="54"/>
      <c r="D584" s="54"/>
      <c r="E584" s="54"/>
      <c r="F584" s="54"/>
      <c r="G584" s="54"/>
      <c r="H584" s="54"/>
      <c r="I584" s="54"/>
      <c r="J584" s="54"/>
      <c r="K584" s="156"/>
      <c r="L584" s="54"/>
      <c r="N584" s="54"/>
      <c r="O584" s="54"/>
      <c r="P584" s="54"/>
      <c r="Q584" s="54"/>
      <c r="R584" s="54"/>
      <c r="S584" s="54"/>
      <c r="T584" s="54"/>
      <c r="U584" s="54"/>
      <c r="V584" s="54"/>
      <c r="W584" s="54"/>
      <c r="X584" s="54"/>
    </row>
    <row r="585" spans="1:24" ht="12.75" customHeight="1" x14ac:dyDescent="0.25">
      <c r="A585" s="54"/>
      <c r="B585" s="54"/>
      <c r="C585" s="54"/>
      <c r="D585" s="54"/>
      <c r="E585" s="54"/>
      <c r="F585" s="54"/>
      <c r="G585" s="54"/>
      <c r="H585" s="54"/>
      <c r="I585" s="54"/>
      <c r="J585" s="54"/>
      <c r="K585" s="156"/>
      <c r="L585" s="54"/>
      <c r="N585" s="54"/>
      <c r="O585" s="54"/>
      <c r="P585" s="54"/>
      <c r="Q585" s="54"/>
      <c r="R585" s="54"/>
      <c r="S585" s="54"/>
      <c r="T585" s="54"/>
      <c r="U585" s="54"/>
      <c r="V585" s="54"/>
      <c r="W585" s="54"/>
      <c r="X585" s="54"/>
    </row>
    <row r="586" spans="1:24" ht="12.75" customHeight="1" x14ac:dyDescent="0.25">
      <c r="A586" s="54"/>
      <c r="B586" s="54"/>
      <c r="C586" s="54"/>
      <c r="D586" s="54"/>
      <c r="E586" s="54"/>
      <c r="F586" s="54"/>
      <c r="G586" s="54"/>
      <c r="H586" s="54"/>
      <c r="I586" s="54"/>
      <c r="J586" s="54"/>
      <c r="K586" s="156"/>
      <c r="L586" s="54"/>
      <c r="N586" s="54"/>
      <c r="O586" s="54"/>
      <c r="P586" s="54"/>
      <c r="Q586" s="54"/>
      <c r="R586" s="54"/>
      <c r="S586" s="54"/>
      <c r="T586" s="54"/>
      <c r="U586" s="54"/>
      <c r="V586" s="54"/>
      <c r="W586" s="54"/>
      <c r="X586" s="54"/>
    </row>
    <row r="587" spans="1:24" ht="12.75" customHeight="1" x14ac:dyDescent="0.25">
      <c r="A587" s="54"/>
      <c r="B587" s="54"/>
      <c r="C587" s="54"/>
      <c r="D587" s="54"/>
      <c r="E587" s="54"/>
      <c r="F587" s="54"/>
      <c r="G587" s="54"/>
      <c r="H587" s="54"/>
      <c r="I587" s="54"/>
      <c r="J587" s="54"/>
      <c r="K587" s="156"/>
      <c r="L587" s="54"/>
      <c r="N587" s="54"/>
      <c r="O587" s="54"/>
      <c r="P587" s="54"/>
      <c r="Q587" s="54"/>
      <c r="R587" s="54"/>
      <c r="S587" s="54"/>
      <c r="T587" s="54"/>
      <c r="U587" s="54"/>
      <c r="V587" s="54"/>
      <c r="W587" s="54"/>
      <c r="X587" s="54"/>
    </row>
    <row r="588" spans="1:24" ht="12.75" customHeight="1" x14ac:dyDescent="0.25">
      <c r="A588" s="54"/>
      <c r="B588" s="54"/>
      <c r="C588" s="54"/>
      <c r="D588" s="54"/>
      <c r="E588" s="54"/>
      <c r="F588" s="54"/>
      <c r="G588" s="54"/>
      <c r="H588" s="54"/>
      <c r="I588" s="54"/>
      <c r="J588" s="54"/>
      <c r="K588" s="156"/>
      <c r="L588" s="54"/>
      <c r="N588" s="54"/>
      <c r="O588" s="54"/>
      <c r="P588" s="54"/>
      <c r="Q588" s="54"/>
      <c r="R588" s="54"/>
      <c r="S588" s="54"/>
      <c r="T588" s="54"/>
      <c r="U588" s="54"/>
      <c r="V588" s="54"/>
      <c r="W588" s="54"/>
      <c r="X588" s="54"/>
    </row>
    <row r="589" spans="1:24" ht="12.75" customHeight="1" x14ac:dyDescent="0.25">
      <c r="A589" s="54"/>
      <c r="B589" s="54"/>
      <c r="C589" s="54"/>
      <c r="D589" s="54"/>
      <c r="E589" s="54"/>
      <c r="F589" s="54"/>
      <c r="G589" s="54"/>
      <c r="H589" s="54"/>
      <c r="I589" s="54"/>
      <c r="J589" s="54"/>
      <c r="K589" s="156"/>
      <c r="L589" s="54"/>
      <c r="N589" s="54"/>
      <c r="O589" s="54"/>
      <c r="P589" s="54"/>
      <c r="Q589" s="54"/>
      <c r="R589" s="54"/>
      <c r="S589" s="54"/>
      <c r="T589" s="54"/>
      <c r="U589" s="54"/>
      <c r="V589" s="54"/>
      <c r="W589" s="54"/>
      <c r="X589" s="54"/>
    </row>
    <row r="590" spans="1:24" ht="12.75" customHeight="1" x14ac:dyDescent="0.25">
      <c r="A590" s="54"/>
      <c r="B590" s="54"/>
      <c r="C590" s="54"/>
      <c r="D590" s="54"/>
      <c r="E590" s="54"/>
      <c r="F590" s="54"/>
      <c r="G590" s="54"/>
      <c r="H590" s="54"/>
      <c r="I590" s="54"/>
      <c r="J590" s="54"/>
      <c r="K590" s="156"/>
      <c r="L590" s="54"/>
      <c r="N590" s="54"/>
      <c r="O590" s="54"/>
      <c r="P590" s="54"/>
      <c r="Q590" s="54"/>
      <c r="R590" s="54"/>
      <c r="S590" s="54"/>
      <c r="T590" s="54"/>
      <c r="U590" s="54"/>
      <c r="V590" s="54"/>
      <c r="W590" s="54"/>
      <c r="X590" s="54"/>
    </row>
    <row r="591" spans="1:24" ht="12.75" customHeight="1" x14ac:dyDescent="0.25">
      <c r="A591" s="54"/>
      <c r="B591" s="54"/>
      <c r="C591" s="54"/>
      <c r="D591" s="54"/>
      <c r="E591" s="54"/>
      <c r="F591" s="54"/>
      <c r="G591" s="54"/>
      <c r="H591" s="54"/>
      <c r="I591" s="54"/>
      <c r="J591" s="54"/>
      <c r="K591" s="156"/>
      <c r="L591" s="54"/>
      <c r="N591" s="54"/>
      <c r="O591" s="54"/>
      <c r="P591" s="54"/>
      <c r="Q591" s="54"/>
      <c r="R591" s="54"/>
      <c r="S591" s="54"/>
      <c r="T591" s="54"/>
      <c r="U591" s="54"/>
      <c r="V591" s="54"/>
      <c r="W591" s="54"/>
      <c r="X591" s="54"/>
    </row>
    <row r="592" spans="1:24" ht="12.75" customHeight="1" x14ac:dyDescent="0.25">
      <c r="A592" s="54"/>
      <c r="B592" s="54"/>
      <c r="C592" s="54"/>
      <c r="D592" s="54"/>
      <c r="E592" s="54"/>
      <c r="F592" s="54"/>
      <c r="G592" s="54"/>
      <c r="H592" s="54"/>
      <c r="I592" s="54"/>
      <c r="J592" s="54"/>
      <c r="K592" s="156"/>
      <c r="L592" s="54"/>
      <c r="N592" s="54"/>
      <c r="O592" s="54"/>
      <c r="P592" s="54"/>
      <c r="Q592" s="54"/>
      <c r="R592" s="54"/>
      <c r="S592" s="54"/>
      <c r="T592" s="54"/>
      <c r="U592" s="54"/>
      <c r="V592" s="54"/>
      <c r="W592" s="54"/>
      <c r="X592" s="54"/>
    </row>
    <row r="593" spans="1:24" ht="12.75" customHeight="1" x14ac:dyDescent="0.25">
      <c r="A593" s="54"/>
      <c r="B593" s="54"/>
      <c r="C593" s="54"/>
      <c r="D593" s="54"/>
      <c r="E593" s="54"/>
      <c r="F593" s="54"/>
      <c r="G593" s="54"/>
      <c r="H593" s="54"/>
      <c r="I593" s="54"/>
      <c r="J593" s="54"/>
      <c r="K593" s="156"/>
      <c r="L593" s="54"/>
      <c r="N593" s="54"/>
      <c r="O593" s="54"/>
      <c r="P593" s="54"/>
      <c r="Q593" s="54"/>
      <c r="R593" s="54"/>
      <c r="S593" s="54"/>
      <c r="T593" s="54"/>
      <c r="U593" s="54"/>
      <c r="V593" s="54"/>
      <c r="W593" s="54"/>
      <c r="X593" s="54"/>
    </row>
    <row r="594" spans="1:24" ht="12.75" customHeight="1" x14ac:dyDescent="0.25">
      <c r="A594" s="54"/>
      <c r="B594" s="54"/>
      <c r="C594" s="54"/>
      <c r="D594" s="54"/>
      <c r="E594" s="54"/>
      <c r="F594" s="54"/>
      <c r="G594" s="54"/>
      <c r="H594" s="54"/>
      <c r="I594" s="54"/>
      <c r="J594" s="54"/>
      <c r="K594" s="156"/>
      <c r="L594" s="54"/>
      <c r="N594" s="54"/>
      <c r="O594" s="54"/>
      <c r="P594" s="54"/>
      <c r="Q594" s="54"/>
      <c r="R594" s="54"/>
      <c r="S594" s="54"/>
      <c r="T594" s="54"/>
      <c r="U594" s="54"/>
      <c r="V594" s="54"/>
      <c r="W594" s="54"/>
      <c r="X594" s="54"/>
    </row>
    <row r="595" spans="1:24" ht="12.75" customHeight="1" x14ac:dyDescent="0.25">
      <c r="A595" s="54"/>
      <c r="B595" s="54"/>
      <c r="C595" s="54"/>
      <c r="D595" s="54"/>
      <c r="E595" s="54"/>
      <c r="F595" s="54"/>
      <c r="G595" s="54"/>
      <c r="H595" s="54"/>
      <c r="I595" s="54"/>
      <c r="J595" s="54"/>
      <c r="K595" s="156"/>
      <c r="L595" s="54"/>
      <c r="N595" s="54"/>
      <c r="O595" s="54"/>
      <c r="P595" s="54"/>
      <c r="Q595" s="54"/>
      <c r="R595" s="54"/>
      <c r="S595" s="54"/>
      <c r="T595" s="54"/>
      <c r="U595" s="54"/>
      <c r="V595" s="54"/>
      <c r="W595" s="54"/>
      <c r="X595" s="54"/>
    </row>
    <row r="596" spans="1:24" ht="12.75" customHeight="1" x14ac:dyDescent="0.25">
      <c r="A596" s="54"/>
      <c r="B596" s="54"/>
      <c r="C596" s="54"/>
      <c r="D596" s="54"/>
      <c r="E596" s="54"/>
      <c r="F596" s="54"/>
      <c r="G596" s="54"/>
      <c r="H596" s="54"/>
      <c r="I596" s="54"/>
      <c r="J596" s="54"/>
      <c r="K596" s="156"/>
      <c r="L596" s="54"/>
      <c r="N596" s="54"/>
      <c r="O596" s="54"/>
      <c r="P596" s="54"/>
      <c r="Q596" s="54"/>
      <c r="R596" s="54"/>
      <c r="S596" s="54"/>
      <c r="T596" s="54"/>
      <c r="U596" s="54"/>
      <c r="V596" s="54"/>
      <c r="W596" s="54"/>
      <c r="X596" s="54"/>
    </row>
    <row r="597" spans="1:24" ht="12.75" customHeight="1" x14ac:dyDescent="0.25">
      <c r="A597" s="54"/>
      <c r="B597" s="54"/>
      <c r="C597" s="54"/>
      <c r="D597" s="54"/>
      <c r="E597" s="54"/>
      <c r="F597" s="54"/>
      <c r="G597" s="54"/>
      <c r="H597" s="54"/>
      <c r="I597" s="54"/>
      <c r="J597" s="54"/>
      <c r="K597" s="156"/>
      <c r="L597" s="54"/>
      <c r="N597" s="54"/>
      <c r="O597" s="54"/>
      <c r="P597" s="54"/>
      <c r="Q597" s="54"/>
      <c r="R597" s="54"/>
      <c r="S597" s="54"/>
      <c r="T597" s="54"/>
      <c r="U597" s="54"/>
      <c r="V597" s="54"/>
      <c r="W597" s="54"/>
      <c r="X597" s="54"/>
    </row>
    <row r="598" spans="1:24" ht="12.75" customHeight="1" x14ac:dyDescent="0.25">
      <c r="A598" s="54"/>
      <c r="B598" s="54"/>
      <c r="C598" s="54"/>
      <c r="D598" s="54"/>
      <c r="E598" s="54"/>
      <c r="F598" s="54"/>
      <c r="G598" s="54"/>
      <c r="H598" s="54"/>
      <c r="I598" s="54"/>
      <c r="J598" s="54"/>
      <c r="K598" s="156"/>
      <c r="L598" s="54"/>
      <c r="N598" s="54"/>
      <c r="O598" s="54"/>
      <c r="P598" s="54"/>
      <c r="Q598" s="54"/>
      <c r="R598" s="54"/>
      <c r="S598" s="54"/>
      <c r="T598" s="54"/>
      <c r="U598" s="54"/>
      <c r="V598" s="54"/>
      <c r="W598" s="54"/>
      <c r="X598" s="54"/>
    </row>
    <row r="599" spans="1:24" ht="12.75" customHeight="1" x14ac:dyDescent="0.25">
      <c r="A599" s="54"/>
      <c r="B599" s="54"/>
      <c r="C599" s="54"/>
      <c r="D599" s="54"/>
      <c r="E599" s="54"/>
      <c r="F599" s="54"/>
      <c r="G599" s="54"/>
      <c r="H599" s="54"/>
      <c r="I599" s="54"/>
      <c r="J599" s="54"/>
      <c r="K599" s="156"/>
      <c r="L599" s="54"/>
      <c r="N599" s="54"/>
      <c r="O599" s="54"/>
      <c r="P599" s="54"/>
      <c r="Q599" s="54"/>
      <c r="R599" s="54"/>
      <c r="S599" s="54"/>
      <c r="T599" s="54"/>
      <c r="U599" s="54"/>
      <c r="V599" s="54"/>
      <c r="W599" s="54"/>
      <c r="X599" s="54"/>
    </row>
    <row r="600" spans="1:24" ht="12.75" customHeight="1" x14ac:dyDescent="0.25">
      <c r="A600" s="54"/>
      <c r="B600" s="54"/>
      <c r="C600" s="54"/>
      <c r="D600" s="54"/>
      <c r="E600" s="54"/>
      <c r="F600" s="54"/>
      <c r="G600" s="54"/>
      <c r="H600" s="54"/>
      <c r="I600" s="54"/>
      <c r="J600" s="54"/>
      <c r="K600" s="156"/>
      <c r="L600" s="54"/>
      <c r="N600" s="54"/>
      <c r="O600" s="54"/>
      <c r="P600" s="54"/>
      <c r="Q600" s="54"/>
      <c r="R600" s="54"/>
      <c r="S600" s="54"/>
      <c r="T600" s="54"/>
      <c r="U600" s="54"/>
      <c r="V600" s="54"/>
      <c r="W600" s="54"/>
      <c r="X600" s="54"/>
    </row>
    <row r="601" spans="1:24" ht="12.75" customHeight="1" x14ac:dyDescent="0.25">
      <c r="A601" s="54"/>
      <c r="B601" s="54"/>
      <c r="C601" s="54"/>
      <c r="D601" s="54"/>
      <c r="E601" s="54"/>
      <c r="F601" s="54"/>
      <c r="G601" s="54"/>
      <c r="H601" s="54"/>
      <c r="I601" s="54"/>
      <c r="J601" s="54"/>
      <c r="K601" s="156"/>
      <c r="L601" s="54"/>
      <c r="N601" s="54"/>
      <c r="O601" s="54"/>
      <c r="P601" s="54"/>
      <c r="Q601" s="54"/>
      <c r="R601" s="54"/>
      <c r="S601" s="54"/>
      <c r="T601" s="54"/>
      <c r="U601" s="54"/>
      <c r="V601" s="54"/>
      <c r="W601" s="54"/>
      <c r="X601" s="54"/>
    </row>
    <row r="602" spans="1:24" ht="12.75" customHeight="1" x14ac:dyDescent="0.25">
      <c r="A602" s="54"/>
      <c r="B602" s="54"/>
      <c r="C602" s="54"/>
      <c r="D602" s="54"/>
      <c r="E602" s="54"/>
      <c r="F602" s="54"/>
      <c r="G602" s="54"/>
      <c r="H602" s="54"/>
      <c r="I602" s="54"/>
      <c r="J602" s="54"/>
      <c r="K602" s="156"/>
      <c r="L602" s="54"/>
      <c r="N602" s="54"/>
      <c r="O602" s="54"/>
      <c r="P602" s="54"/>
      <c r="Q602" s="54"/>
      <c r="R602" s="54"/>
      <c r="S602" s="54"/>
      <c r="T602" s="54"/>
      <c r="U602" s="54"/>
      <c r="V602" s="54"/>
      <c r="W602" s="54"/>
      <c r="X602" s="54"/>
    </row>
    <row r="603" spans="1:24" ht="12.75" customHeight="1" x14ac:dyDescent="0.25">
      <c r="A603" s="54"/>
      <c r="B603" s="54"/>
      <c r="C603" s="54"/>
      <c r="D603" s="54"/>
      <c r="E603" s="54"/>
      <c r="F603" s="54"/>
      <c r="G603" s="54"/>
      <c r="H603" s="54"/>
      <c r="I603" s="54"/>
      <c r="J603" s="54"/>
      <c r="K603" s="156"/>
      <c r="L603" s="54"/>
      <c r="N603" s="54"/>
      <c r="O603" s="54"/>
      <c r="P603" s="54"/>
      <c r="Q603" s="54"/>
      <c r="R603" s="54"/>
      <c r="S603" s="54"/>
      <c r="T603" s="54"/>
      <c r="U603" s="54"/>
      <c r="V603" s="54"/>
      <c r="W603" s="54"/>
      <c r="X603" s="54"/>
    </row>
    <row r="604" spans="1:24" ht="12.75" customHeight="1" x14ac:dyDescent="0.25">
      <c r="A604" s="54"/>
      <c r="B604" s="54"/>
      <c r="C604" s="54"/>
      <c r="D604" s="54"/>
      <c r="E604" s="54"/>
      <c r="F604" s="54"/>
      <c r="G604" s="54"/>
      <c r="H604" s="54"/>
      <c r="I604" s="54"/>
      <c r="J604" s="54"/>
      <c r="K604" s="156"/>
      <c r="L604" s="54"/>
      <c r="N604" s="54"/>
      <c r="O604" s="54"/>
      <c r="P604" s="54"/>
      <c r="Q604" s="54"/>
      <c r="R604" s="54"/>
      <c r="S604" s="54"/>
      <c r="T604" s="54"/>
      <c r="U604" s="54"/>
      <c r="V604" s="54"/>
      <c r="W604" s="54"/>
      <c r="X604" s="54"/>
    </row>
    <row r="605" spans="1:24" ht="12.75" customHeight="1" x14ac:dyDescent="0.25">
      <c r="A605" s="54"/>
      <c r="B605" s="54"/>
      <c r="C605" s="54"/>
      <c r="D605" s="54"/>
      <c r="E605" s="54"/>
      <c r="F605" s="54"/>
      <c r="G605" s="54"/>
      <c r="H605" s="54"/>
      <c r="I605" s="54"/>
      <c r="J605" s="54"/>
      <c r="K605" s="156"/>
      <c r="L605" s="54"/>
      <c r="N605" s="54"/>
      <c r="O605" s="54"/>
      <c r="P605" s="54"/>
      <c r="Q605" s="54"/>
      <c r="R605" s="54"/>
      <c r="S605" s="54"/>
      <c r="T605" s="54"/>
      <c r="U605" s="54"/>
      <c r="V605" s="54"/>
      <c r="W605" s="54"/>
      <c r="X605" s="54"/>
    </row>
    <row r="606" spans="1:24" ht="12.75" customHeight="1" x14ac:dyDescent="0.25">
      <c r="A606" s="54"/>
      <c r="B606" s="54"/>
      <c r="C606" s="54"/>
      <c r="D606" s="54"/>
      <c r="E606" s="54"/>
      <c r="F606" s="54"/>
      <c r="G606" s="54"/>
      <c r="H606" s="54"/>
      <c r="I606" s="54"/>
      <c r="J606" s="54"/>
      <c r="K606" s="156"/>
      <c r="L606" s="54"/>
      <c r="N606" s="54"/>
      <c r="O606" s="54"/>
      <c r="P606" s="54"/>
      <c r="Q606" s="54"/>
      <c r="R606" s="54"/>
      <c r="S606" s="54"/>
      <c r="T606" s="54"/>
      <c r="U606" s="54"/>
      <c r="V606" s="54"/>
      <c r="W606" s="54"/>
      <c r="X606" s="54"/>
    </row>
    <row r="607" spans="1:24" ht="12.75" customHeight="1" x14ac:dyDescent="0.25">
      <c r="A607" s="54"/>
      <c r="B607" s="54"/>
      <c r="C607" s="54"/>
      <c r="D607" s="54"/>
      <c r="E607" s="54"/>
      <c r="F607" s="54"/>
      <c r="G607" s="54"/>
      <c r="H607" s="54"/>
      <c r="I607" s="54"/>
      <c r="J607" s="54"/>
      <c r="K607" s="156"/>
      <c r="L607" s="54"/>
      <c r="N607" s="54"/>
      <c r="O607" s="54"/>
      <c r="P607" s="54"/>
      <c r="Q607" s="54"/>
      <c r="R607" s="54"/>
      <c r="S607" s="54"/>
      <c r="T607" s="54"/>
      <c r="U607" s="54"/>
      <c r="V607" s="54"/>
      <c r="W607" s="54"/>
      <c r="X607" s="54"/>
    </row>
    <row r="608" spans="1:24" ht="12.75" customHeight="1" x14ac:dyDescent="0.25">
      <c r="A608" s="54"/>
      <c r="B608" s="54"/>
      <c r="C608" s="54"/>
      <c r="D608" s="54"/>
      <c r="E608" s="54"/>
      <c r="F608" s="54"/>
      <c r="G608" s="54"/>
      <c r="H608" s="54"/>
      <c r="I608" s="54"/>
      <c r="J608" s="54"/>
      <c r="K608" s="156"/>
      <c r="L608" s="54"/>
      <c r="N608" s="54"/>
      <c r="O608" s="54"/>
      <c r="P608" s="54"/>
      <c r="Q608" s="54"/>
      <c r="R608" s="54"/>
      <c r="S608" s="54"/>
      <c r="T608" s="54"/>
      <c r="U608" s="54"/>
      <c r="V608" s="54"/>
      <c r="W608" s="54"/>
      <c r="X608" s="54"/>
    </row>
    <row r="609" spans="1:24" ht="12.75" customHeight="1" x14ac:dyDescent="0.25">
      <c r="A609" s="54"/>
      <c r="B609" s="54"/>
      <c r="C609" s="54"/>
      <c r="D609" s="54"/>
      <c r="E609" s="54"/>
      <c r="F609" s="54"/>
      <c r="G609" s="54"/>
      <c r="H609" s="54"/>
      <c r="I609" s="54"/>
      <c r="J609" s="54"/>
      <c r="K609" s="156"/>
      <c r="L609" s="54"/>
      <c r="N609" s="54"/>
      <c r="O609" s="54"/>
      <c r="P609" s="54"/>
      <c r="Q609" s="54"/>
      <c r="R609" s="54"/>
      <c r="S609" s="54"/>
      <c r="T609" s="54"/>
      <c r="U609" s="54"/>
      <c r="V609" s="54"/>
      <c r="W609" s="54"/>
      <c r="X609" s="54"/>
    </row>
    <row r="610" spans="1:24" ht="12.75" customHeight="1" x14ac:dyDescent="0.25">
      <c r="A610" s="54"/>
      <c r="B610" s="54"/>
      <c r="C610" s="54"/>
      <c r="D610" s="54"/>
      <c r="E610" s="54"/>
      <c r="F610" s="54"/>
      <c r="G610" s="54"/>
      <c r="H610" s="54"/>
      <c r="I610" s="54"/>
      <c r="J610" s="54"/>
      <c r="K610" s="156"/>
      <c r="L610" s="54"/>
      <c r="N610" s="54"/>
      <c r="O610" s="54"/>
      <c r="P610" s="54"/>
      <c r="Q610" s="54"/>
      <c r="R610" s="54"/>
      <c r="S610" s="54"/>
      <c r="T610" s="54"/>
      <c r="U610" s="54"/>
      <c r="V610" s="54"/>
      <c r="W610" s="54"/>
      <c r="X610" s="54"/>
    </row>
    <row r="611" spans="1:24" ht="12.75" customHeight="1" x14ac:dyDescent="0.25">
      <c r="A611" s="54"/>
      <c r="B611" s="54"/>
      <c r="C611" s="54"/>
      <c r="D611" s="54"/>
      <c r="E611" s="54"/>
      <c r="F611" s="54"/>
      <c r="G611" s="54"/>
      <c r="H611" s="54"/>
      <c r="I611" s="54"/>
      <c r="J611" s="54"/>
      <c r="K611" s="156"/>
      <c r="L611" s="54"/>
      <c r="N611" s="54"/>
      <c r="O611" s="54"/>
      <c r="P611" s="54"/>
      <c r="Q611" s="54"/>
      <c r="R611" s="54"/>
      <c r="S611" s="54"/>
      <c r="T611" s="54"/>
      <c r="U611" s="54"/>
      <c r="V611" s="54"/>
      <c r="W611" s="54"/>
      <c r="X611" s="54"/>
    </row>
    <row r="612" spans="1:24" ht="12.75" customHeight="1" x14ac:dyDescent="0.25">
      <c r="A612" s="54"/>
      <c r="B612" s="54"/>
      <c r="C612" s="54"/>
      <c r="D612" s="54"/>
      <c r="E612" s="54"/>
      <c r="F612" s="54"/>
      <c r="G612" s="54"/>
      <c r="H612" s="54"/>
      <c r="I612" s="54"/>
      <c r="J612" s="54"/>
      <c r="K612" s="156"/>
      <c r="L612" s="54"/>
      <c r="N612" s="54"/>
      <c r="O612" s="54"/>
      <c r="P612" s="54"/>
      <c r="Q612" s="54"/>
      <c r="R612" s="54"/>
      <c r="S612" s="54"/>
      <c r="T612" s="54"/>
      <c r="U612" s="54"/>
      <c r="V612" s="54"/>
      <c r="W612" s="54"/>
      <c r="X612" s="54"/>
    </row>
    <row r="613" spans="1:24" ht="12.75" customHeight="1" x14ac:dyDescent="0.25">
      <c r="A613" s="54"/>
      <c r="B613" s="54"/>
      <c r="C613" s="54"/>
      <c r="D613" s="54"/>
      <c r="E613" s="54"/>
      <c r="F613" s="54"/>
      <c r="G613" s="54"/>
      <c r="H613" s="54"/>
      <c r="I613" s="54"/>
      <c r="J613" s="54"/>
      <c r="K613" s="156"/>
      <c r="L613" s="54"/>
      <c r="N613" s="54"/>
      <c r="O613" s="54"/>
      <c r="P613" s="54"/>
      <c r="Q613" s="54"/>
      <c r="R613" s="54"/>
      <c r="S613" s="54"/>
      <c r="T613" s="54"/>
      <c r="U613" s="54"/>
      <c r="V613" s="54"/>
      <c r="W613" s="54"/>
      <c r="X613" s="54"/>
    </row>
    <row r="614" spans="1:24" ht="12.75" customHeight="1" x14ac:dyDescent="0.25">
      <c r="A614" s="54"/>
      <c r="B614" s="54"/>
      <c r="C614" s="54"/>
      <c r="D614" s="54"/>
      <c r="E614" s="54"/>
      <c r="F614" s="54"/>
      <c r="G614" s="54"/>
      <c r="H614" s="54"/>
      <c r="I614" s="54"/>
      <c r="J614" s="54"/>
      <c r="K614" s="156"/>
      <c r="L614" s="54"/>
      <c r="N614" s="54"/>
      <c r="O614" s="54"/>
      <c r="P614" s="54"/>
      <c r="Q614" s="54"/>
      <c r="R614" s="54"/>
      <c r="S614" s="54"/>
      <c r="T614" s="54"/>
      <c r="U614" s="54"/>
      <c r="V614" s="54"/>
      <c r="W614" s="54"/>
      <c r="X614" s="54"/>
    </row>
    <row r="615" spans="1:24" ht="12.75" customHeight="1" x14ac:dyDescent="0.25">
      <c r="A615" s="54"/>
      <c r="B615" s="54"/>
      <c r="C615" s="54"/>
      <c r="D615" s="54"/>
      <c r="E615" s="54"/>
      <c r="F615" s="54"/>
      <c r="G615" s="54"/>
      <c r="H615" s="54"/>
      <c r="I615" s="54"/>
      <c r="J615" s="54"/>
      <c r="K615" s="156"/>
      <c r="L615" s="54"/>
      <c r="N615" s="54"/>
      <c r="O615" s="54"/>
      <c r="P615" s="54"/>
      <c r="Q615" s="54"/>
      <c r="R615" s="54"/>
      <c r="S615" s="54"/>
      <c r="T615" s="54"/>
      <c r="U615" s="54"/>
      <c r="V615" s="54"/>
      <c r="W615" s="54"/>
      <c r="X615" s="54"/>
    </row>
    <row r="616" spans="1:24" ht="12.75" customHeight="1" x14ac:dyDescent="0.25">
      <c r="A616" s="54"/>
      <c r="B616" s="54"/>
      <c r="C616" s="54"/>
      <c r="D616" s="54"/>
      <c r="E616" s="54"/>
      <c r="F616" s="54"/>
      <c r="G616" s="54"/>
      <c r="H616" s="54"/>
      <c r="I616" s="54"/>
      <c r="J616" s="54"/>
      <c r="K616" s="156"/>
      <c r="L616" s="54"/>
      <c r="N616" s="54"/>
      <c r="O616" s="54"/>
      <c r="P616" s="54"/>
      <c r="Q616" s="54"/>
      <c r="R616" s="54"/>
      <c r="S616" s="54"/>
      <c r="T616" s="54"/>
      <c r="U616" s="54"/>
      <c r="V616" s="54"/>
      <c r="W616" s="54"/>
      <c r="X616" s="54"/>
    </row>
    <row r="617" spans="1:24" ht="12.75" customHeight="1" x14ac:dyDescent="0.25">
      <c r="A617" s="54"/>
      <c r="B617" s="54"/>
      <c r="C617" s="54"/>
      <c r="D617" s="54"/>
      <c r="E617" s="54"/>
      <c r="F617" s="54"/>
      <c r="G617" s="54"/>
      <c r="H617" s="54"/>
      <c r="I617" s="54"/>
      <c r="J617" s="54"/>
      <c r="K617" s="156"/>
      <c r="L617" s="54"/>
      <c r="N617" s="54"/>
      <c r="O617" s="54"/>
      <c r="P617" s="54"/>
      <c r="Q617" s="54"/>
      <c r="R617" s="54"/>
      <c r="S617" s="54"/>
      <c r="T617" s="54"/>
      <c r="U617" s="54"/>
      <c r="V617" s="54"/>
      <c r="W617" s="54"/>
      <c r="X617" s="54"/>
    </row>
    <row r="618" spans="1:24" ht="12.75" customHeight="1" x14ac:dyDescent="0.25">
      <c r="A618" s="54"/>
      <c r="B618" s="54"/>
      <c r="C618" s="54"/>
      <c r="D618" s="54"/>
      <c r="E618" s="54"/>
      <c r="F618" s="54"/>
      <c r="G618" s="54"/>
      <c r="H618" s="54"/>
      <c r="I618" s="54"/>
      <c r="J618" s="54"/>
      <c r="K618" s="156"/>
      <c r="L618" s="54"/>
      <c r="N618" s="54"/>
      <c r="O618" s="54"/>
      <c r="P618" s="54"/>
      <c r="Q618" s="54"/>
      <c r="R618" s="54"/>
      <c r="S618" s="54"/>
      <c r="T618" s="54"/>
      <c r="U618" s="54"/>
      <c r="V618" s="54"/>
      <c r="W618" s="54"/>
      <c r="X618" s="54"/>
    </row>
    <row r="619" spans="1:24" ht="12.75" customHeight="1" x14ac:dyDescent="0.25">
      <c r="A619" s="54"/>
      <c r="B619" s="54"/>
      <c r="C619" s="54"/>
      <c r="D619" s="54"/>
      <c r="E619" s="54"/>
      <c r="F619" s="54"/>
      <c r="G619" s="54"/>
      <c r="H619" s="54"/>
      <c r="I619" s="54"/>
      <c r="J619" s="54"/>
      <c r="K619" s="156"/>
      <c r="L619" s="54"/>
      <c r="N619" s="54"/>
      <c r="O619" s="54"/>
      <c r="P619" s="54"/>
      <c r="Q619" s="54"/>
      <c r="R619" s="54"/>
      <c r="S619" s="54"/>
      <c r="T619" s="54"/>
      <c r="U619" s="54"/>
      <c r="V619" s="54"/>
      <c r="W619" s="54"/>
      <c r="X619" s="54"/>
    </row>
    <row r="620" spans="1:24" ht="12.75" customHeight="1" x14ac:dyDescent="0.25">
      <c r="A620" s="54"/>
      <c r="B620" s="54"/>
      <c r="C620" s="54"/>
      <c r="D620" s="54"/>
      <c r="E620" s="54"/>
      <c r="F620" s="54"/>
      <c r="G620" s="54"/>
      <c r="H620" s="54"/>
      <c r="I620" s="54"/>
      <c r="J620" s="54"/>
      <c r="K620" s="156"/>
      <c r="L620" s="54"/>
      <c r="N620" s="54"/>
      <c r="O620" s="54"/>
      <c r="P620" s="54"/>
      <c r="Q620" s="54"/>
      <c r="R620" s="54"/>
      <c r="S620" s="54"/>
      <c r="T620" s="54"/>
      <c r="U620" s="54"/>
      <c r="V620" s="54"/>
      <c r="W620" s="54"/>
      <c r="X620" s="54"/>
    </row>
    <row r="621" spans="1:24" ht="12.75" customHeight="1" x14ac:dyDescent="0.25">
      <c r="A621" s="54"/>
      <c r="B621" s="54"/>
      <c r="C621" s="54"/>
      <c r="D621" s="54"/>
      <c r="E621" s="54"/>
      <c r="F621" s="54"/>
      <c r="G621" s="54"/>
      <c r="H621" s="54"/>
      <c r="I621" s="54"/>
      <c r="J621" s="54"/>
      <c r="K621" s="156"/>
      <c r="L621" s="54"/>
      <c r="N621" s="54"/>
      <c r="O621" s="54"/>
      <c r="P621" s="54"/>
      <c r="Q621" s="54"/>
      <c r="R621" s="54"/>
      <c r="S621" s="54"/>
      <c r="T621" s="54"/>
      <c r="U621" s="54"/>
      <c r="V621" s="54"/>
      <c r="W621" s="54"/>
      <c r="X621" s="54"/>
    </row>
    <row r="622" spans="1:24" ht="12.75" customHeight="1" x14ac:dyDescent="0.25">
      <c r="A622" s="54"/>
      <c r="B622" s="54"/>
      <c r="C622" s="54"/>
      <c r="D622" s="54"/>
      <c r="E622" s="54"/>
      <c r="F622" s="54"/>
      <c r="G622" s="54"/>
      <c r="H622" s="54"/>
      <c r="I622" s="54"/>
      <c r="J622" s="54"/>
      <c r="K622" s="156"/>
      <c r="L622" s="54"/>
      <c r="N622" s="54"/>
      <c r="O622" s="54"/>
      <c r="P622" s="54"/>
      <c r="Q622" s="54"/>
      <c r="R622" s="54"/>
      <c r="S622" s="54"/>
      <c r="T622" s="54"/>
      <c r="U622" s="54"/>
      <c r="V622" s="54"/>
      <c r="W622" s="54"/>
      <c r="X622" s="54"/>
    </row>
    <row r="623" spans="1:24" ht="12.75" customHeight="1" x14ac:dyDescent="0.25">
      <c r="A623" s="54"/>
      <c r="B623" s="54"/>
      <c r="C623" s="54"/>
      <c r="D623" s="54"/>
      <c r="E623" s="54"/>
      <c r="F623" s="54"/>
      <c r="G623" s="54"/>
      <c r="H623" s="54"/>
      <c r="I623" s="54"/>
      <c r="J623" s="54"/>
      <c r="K623" s="156"/>
      <c r="L623" s="54"/>
      <c r="N623" s="54"/>
      <c r="O623" s="54"/>
      <c r="P623" s="54"/>
      <c r="Q623" s="54"/>
      <c r="R623" s="54"/>
      <c r="S623" s="54"/>
      <c r="T623" s="54"/>
      <c r="U623" s="54"/>
      <c r="V623" s="54"/>
      <c r="W623" s="54"/>
      <c r="X623" s="54"/>
    </row>
    <row r="624" spans="1:24" ht="12.75" customHeight="1" x14ac:dyDescent="0.25">
      <c r="A624" s="54"/>
      <c r="B624" s="54"/>
      <c r="C624" s="54"/>
      <c r="D624" s="54"/>
      <c r="E624" s="54"/>
      <c r="F624" s="54"/>
      <c r="G624" s="54"/>
      <c r="H624" s="54"/>
      <c r="I624" s="54"/>
      <c r="J624" s="54"/>
      <c r="K624" s="156"/>
      <c r="L624" s="54"/>
      <c r="N624" s="54"/>
      <c r="O624" s="54"/>
      <c r="P624" s="54"/>
      <c r="Q624" s="54"/>
      <c r="R624" s="54"/>
      <c r="S624" s="54"/>
      <c r="T624" s="54"/>
      <c r="U624" s="54"/>
      <c r="V624" s="54"/>
      <c r="W624" s="54"/>
      <c r="X624" s="54"/>
    </row>
    <row r="625" spans="1:24" ht="12.75" customHeight="1" x14ac:dyDescent="0.25">
      <c r="A625" s="54"/>
      <c r="B625" s="54"/>
      <c r="C625" s="54"/>
      <c r="D625" s="54"/>
      <c r="E625" s="54"/>
      <c r="F625" s="54"/>
      <c r="G625" s="54"/>
      <c r="H625" s="54"/>
      <c r="I625" s="54"/>
      <c r="J625" s="54"/>
      <c r="K625" s="156"/>
      <c r="L625" s="54"/>
      <c r="N625" s="54"/>
      <c r="O625" s="54"/>
      <c r="P625" s="54"/>
      <c r="Q625" s="54"/>
      <c r="R625" s="54"/>
      <c r="S625" s="54"/>
      <c r="T625" s="54"/>
      <c r="U625" s="54"/>
      <c r="V625" s="54"/>
      <c r="W625" s="54"/>
      <c r="X625" s="54"/>
    </row>
    <row r="626" spans="1:24" ht="12.75" customHeight="1" x14ac:dyDescent="0.25">
      <c r="A626" s="54"/>
      <c r="B626" s="54"/>
      <c r="C626" s="54"/>
      <c r="D626" s="54"/>
      <c r="E626" s="54"/>
      <c r="F626" s="54"/>
      <c r="G626" s="54"/>
      <c r="H626" s="54"/>
      <c r="I626" s="54"/>
      <c r="J626" s="54"/>
      <c r="K626" s="156"/>
      <c r="L626" s="54"/>
      <c r="N626" s="54"/>
      <c r="O626" s="54"/>
      <c r="P626" s="54"/>
      <c r="Q626" s="54"/>
      <c r="R626" s="54"/>
      <c r="S626" s="54"/>
      <c r="T626" s="54"/>
      <c r="U626" s="54"/>
      <c r="V626" s="54"/>
      <c r="W626" s="54"/>
      <c r="X626" s="54"/>
    </row>
    <row r="627" spans="1:24" ht="12.75" customHeight="1" x14ac:dyDescent="0.25">
      <c r="A627" s="54"/>
      <c r="B627" s="54"/>
      <c r="C627" s="54"/>
      <c r="D627" s="54"/>
      <c r="E627" s="54"/>
      <c r="F627" s="54"/>
      <c r="G627" s="54"/>
      <c r="H627" s="54"/>
      <c r="I627" s="54"/>
      <c r="J627" s="54"/>
      <c r="K627" s="156"/>
      <c r="L627" s="54"/>
      <c r="N627" s="54"/>
      <c r="O627" s="54"/>
      <c r="P627" s="54"/>
      <c r="Q627" s="54"/>
      <c r="R627" s="54"/>
      <c r="S627" s="54"/>
      <c r="T627" s="54"/>
      <c r="U627" s="54"/>
      <c r="V627" s="54"/>
      <c r="W627" s="54"/>
      <c r="X627" s="54"/>
    </row>
    <row r="628" spans="1:24" ht="12.75" customHeight="1" x14ac:dyDescent="0.25">
      <c r="A628" s="54"/>
      <c r="B628" s="54"/>
      <c r="C628" s="54"/>
      <c r="D628" s="54"/>
      <c r="E628" s="54"/>
      <c r="F628" s="54"/>
      <c r="G628" s="54"/>
      <c r="H628" s="54"/>
      <c r="I628" s="54"/>
      <c r="J628" s="54"/>
      <c r="K628" s="156"/>
      <c r="L628" s="54"/>
      <c r="N628" s="54"/>
      <c r="O628" s="54"/>
      <c r="P628" s="54"/>
      <c r="Q628" s="54"/>
      <c r="R628" s="54"/>
      <c r="S628" s="54"/>
      <c r="T628" s="54"/>
      <c r="U628" s="54"/>
      <c r="V628" s="54"/>
      <c r="W628" s="54"/>
      <c r="X628" s="54"/>
    </row>
    <row r="629" spans="1:24" ht="12.75" customHeight="1" x14ac:dyDescent="0.25">
      <c r="A629" s="54"/>
      <c r="B629" s="54"/>
      <c r="C629" s="54"/>
      <c r="D629" s="54"/>
      <c r="E629" s="54"/>
      <c r="F629" s="54"/>
      <c r="G629" s="54"/>
      <c r="H629" s="54"/>
      <c r="I629" s="54"/>
      <c r="J629" s="54"/>
      <c r="K629" s="156"/>
      <c r="L629" s="54"/>
      <c r="N629" s="54"/>
      <c r="O629" s="54"/>
      <c r="P629" s="54"/>
      <c r="Q629" s="54"/>
      <c r="R629" s="54"/>
      <c r="S629" s="54"/>
      <c r="T629" s="54"/>
      <c r="U629" s="54"/>
      <c r="V629" s="54"/>
      <c r="W629" s="54"/>
      <c r="X629" s="54"/>
    </row>
    <row r="630" spans="1:24" ht="12.75" customHeight="1" x14ac:dyDescent="0.25">
      <c r="A630" s="54"/>
      <c r="B630" s="54"/>
      <c r="C630" s="54"/>
      <c r="D630" s="54"/>
      <c r="E630" s="54"/>
      <c r="F630" s="54"/>
      <c r="G630" s="54"/>
      <c r="H630" s="54"/>
      <c r="I630" s="54"/>
      <c r="J630" s="54"/>
      <c r="K630" s="156"/>
      <c r="L630" s="54"/>
      <c r="N630" s="54"/>
      <c r="O630" s="54"/>
      <c r="P630" s="54"/>
      <c r="Q630" s="54"/>
      <c r="R630" s="54"/>
      <c r="S630" s="54"/>
      <c r="T630" s="54"/>
      <c r="U630" s="54"/>
      <c r="V630" s="54"/>
      <c r="W630" s="54"/>
      <c r="X630" s="54"/>
    </row>
    <row r="631" spans="1:24" ht="12.75" customHeight="1" x14ac:dyDescent="0.25">
      <c r="A631" s="54"/>
      <c r="B631" s="54"/>
      <c r="C631" s="54"/>
      <c r="D631" s="54"/>
      <c r="E631" s="54"/>
      <c r="F631" s="54"/>
      <c r="G631" s="54"/>
      <c r="H631" s="54"/>
      <c r="I631" s="54"/>
      <c r="J631" s="54"/>
      <c r="K631" s="156"/>
      <c r="L631" s="54"/>
      <c r="N631" s="54"/>
      <c r="O631" s="54"/>
      <c r="P631" s="54"/>
      <c r="Q631" s="54"/>
      <c r="R631" s="54"/>
      <c r="S631" s="54"/>
      <c r="T631" s="54"/>
      <c r="U631" s="54"/>
      <c r="V631" s="54"/>
      <c r="W631" s="54"/>
      <c r="X631" s="54"/>
    </row>
    <row r="632" spans="1:24" ht="12.75" customHeight="1" x14ac:dyDescent="0.25">
      <c r="A632" s="54"/>
      <c r="B632" s="54"/>
      <c r="C632" s="54"/>
      <c r="D632" s="54"/>
      <c r="E632" s="54"/>
      <c r="F632" s="54"/>
      <c r="G632" s="54"/>
      <c r="H632" s="54"/>
      <c r="I632" s="54"/>
      <c r="J632" s="54"/>
      <c r="K632" s="156"/>
      <c r="L632" s="54"/>
      <c r="N632" s="54"/>
      <c r="O632" s="54"/>
      <c r="P632" s="54"/>
      <c r="Q632" s="54"/>
      <c r="R632" s="54"/>
      <c r="S632" s="54"/>
      <c r="T632" s="54"/>
      <c r="U632" s="54"/>
      <c r="V632" s="54"/>
      <c r="W632" s="54"/>
      <c r="X632" s="54"/>
    </row>
    <row r="633" spans="1:24" ht="12.75" customHeight="1" x14ac:dyDescent="0.25">
      <c r="A633" s="54"/>
      <c r="B633" s="54"/>
      <c r="C633" s="54"/>
      <c r="D633" s="54"/>
      <c r="E633" s="54"/>
      <c r="F633" s="54"/>
      <c r="G633" s="54"/>
      <c r="H633" s="54"/>
      <c r="I633" s="54"/>
      <c r="J633" s="54"/>
      <c r="K633" s="156"/>
      <c r="L633" s="54"/>
      <c r="N633" s="54"/>
      <c r="O633" s="54"/>
      <c r="P633" s="54"/>
      <c r="Q633" s="54"/>
      <c r="R633" s="54"/>
      <c r="S633" s="54"/>
      <c r="T633" s="54"/>
      <c r="U633" s="54"/>
      <c r="V633" s="54"/>
      <c r="W633" s="54"/>
      <c r="X633" s="54"/>
    </row>
    <row r="634" spans="1:24" ht="12.75" customHeight="1" x14ac:dyDescent="0.25">
      <c r="A634" s="54"/>
      <c r="B634" s="54"/>
      <c r="C634" s="54"/>
      <c r="D634" s="54"/>
      <c r="E634" s="54"/>
      <c r="F634" s="54"/>
      <c r="G634" s="54"/>
      <c r="H634" s="54"/>
      <c r="I634" s="54"/>
      <c r="J634" s="54"/>
      <c r="K634" s="156"/>
      <c r="L634" s="54"/>
      <c r="N634" s="54"/>
      <c r="O634" s="54"/>
      <c r="P634" s="54"/>
      <c r="Q634" s="54"/>
      <c r="R634" s="54"/>
      <c r="S634" s="54"/>
      <c r="T634" s="54"/>
      <c r="U634" s="54"/>
      <c r="V634" s="54"/>
      <c r="W634" s="54"/>
      <c r="X634" s="54"/>
    </row>
    <row r="635" spans="1:24" ht="12.75" customHeight="1" x14ac:dyDescent="0.25">
      <c r="A635" s="54"/>
      <c r="B635" s="54"/>
      <c r="C635" s="54"/>
      <c r="D635" s="54"/>
      <c r="E635" s="54"/>
      <c r="F635" s="54"/>
      <c r="G635" s="54"/>
      <c r="H635" s="54"/>
      <c r="I635" s="54"/>
      <c r="J635" s="54"/>
      <c r="K635" s="156"/>
      <c r="L635" s="54"/>
      <c r="N635" s="54"/>
      <c r="O635" s="54"/>
      <c r="P635" s="54"/>
      <c r="Q635" s="54"/>
      <c r="R635" s="54"/>
      <c r="S635" s="54"/>
      <c r="T635" s="54"/>
      <c r="U635" s="54"/>
      <c r="V635" s="54"/>
      <c r="W635" s="54"/>
      <c r="X635" s="54"/>
    </row>
    <row r="636" spans="1:24" ht="12.75" customHeight="1" x14ac:dyDescent="0.25">
      <c r="A636" s="54"/>
      <c r="B636" s="54"/>
      <c r="C636" s="54"/>
      <c r="D636" s="54"/>
      <c r="E636" s="54"/>
      <c r="F636" s="54"/>
      <c r="G636" s="54"/>
      <c r="H636" s="54"/>
      <c r="I636" s="54"/>
      <c r="J636" s="54"/>
      <c r="K636" s="156"/>
      <c r="L636" s="54"/>
      <c r="N636" s="54"/>
      <c r="O636" s="54"/>
      <c r="P636" s="54"/>
      <c r="Q636" s="54"/>
      <c r="R636" s="54"/>
      <c r="S636" s="54"/>
      <c r="T636" s="54"/>
      <c r="U636" s="54"/>
      <c r="V636" s="54"/>
      <c r="W636" s="54"/>
      <c r="X636" s="54"/>
    </row>
    <row r="637" spans="1:24" ht="12.75" customHeight="1" x14ac:dyDescent="0.25">
      <c r="A637" s="54"/>
      <c r="B637" s="54"/>
      <c r="C637" s="54"/>
      <c r="D637" s="54"/>
      <c r="E637" s="54"/>
      <c r="F637" s="54"/>
      <c r="G637" s="54"/>
      <c r="H637" s="54"/>
      <c r="I637" s="54"/>
      <c r="J637" s="54"/>
      <c r="K637" s="156"/>
      <c r="L637" s="54"/>
      <c r="N637" s="54"/>
      <c r="O637" s="54"/>
      <c r="P637" s="54"/>
      <c r="Q637" s="54"/>
      <c r="R637" s="54"/>
      <c r="S637" s="54"/>
      <c r="T637" s="54"/>
      <c r="U637" s="54"/>
      <c r="V637" s="54"/>
      <c r="W637" s="54"/>
      <c r="X637" s="54"/>
    </row>
    <row r="638" spans="1:24" ht="12.75" customHeight="1" x14ac:dyDescent="0.25">
      <c r="A638" s="54"/>
      <c r="B638" s="54"/>
      <c r="C638" s="54"/>
      <c r="D638" s="54"/>
      <c r="E638" s="54"/>
      <c r="F638" s="54"/>
      <c r="G638" s="54"/>
      <c r="H638" s="54"/>
      <c r="I638" s="54"/>
      <c r="J638" s="54"/>
      <c r="K638" s="156"/>
      <c r="L638" s="54"/>
      <c r="N638" s="54"/>
      <c r="O638" s="54"/>
      <c r="P638" s="54"/>
      <c r="Q638" s="54"/>
      <c r="R638" s="54"/>
      <c r="S638" s="54"/>
      <c r="T638" s="54"/>
      <c r="U638" s="54"/>
      <c r="V638" s="54"/>
      <c r="W638" s="54"/>
      <c r="X638" s="54"/>
    </row>
    <row r="639" spans="1:24" ht="12.75" customHeight="1" x14ac:dyDescent="0.25">
      <c r="A639" s="54"/>
      <c r="B639" s="54"/>
      <c r="C639" s="54"/>
      <c r="D639" s="54"/>
      <c r="E639" s="54"/>
      <c r="F639" s="54"/>
      <c r="G639" s="54"/>
      <c r="H639" s="54"/>
      <c r="I639" s="54"/>
      <c r="J639" s="54"/>
      <c r="K639" s="156"/>
      <c r="L639" s="54"/>
      <c r="N639" s="54"/>
      <c r="O639" s="54"/>
      <c r="P639" s="54"/>
      <c r="Q639" s="54"/>
      <c r="R639" s="54"/>
      <c r="S639" s="54"/>
      <c r="T639" s="54"/>
      <c r="U639" s="54"/>
      <c r="V639" s="54"/>
      <c r="W639" s="54"/>
      <c r="X639" s="54"/>
    </row>
    <row r="640" spans="1:24" ht="12.75" customHeight="1" x14ac:dyDescent="0.25">
      <c r="A640" s="54"/>
      <c r="B640" s="54"/>
      <c r="C640" s="54"/>
      <c r="D640" s="54"/>
      <c r="E640" s="54"/>
      <c r="F640" s="54"/>
      <c r="G640" s="54"/>
      <c r="H640" s="54"/>
      <c r="I640" s="54"/>
      <c r="J640" s="54"/>
      <c r="K640" s="156"/>
      <c r="L640" s="54"/>
      <c r="N640" s="54"/>
      <c r="O640" s="54"/>
      <c r="P640" s="54"/>
      <c r="Q640" s="54"/>
      <c r="R640" s="54"/>
      <c r="S640" s="54"/>
      <c r="T640" s="54"/>
      <c r="U640" s="54"/>
      <c r="V640" s="54"/>
      <c r="W640" s="54"/>
      <c r="X640" s="54"/>
    </row>
    <row r="641" spans="1:24" ht="12.75" customHeight="1" x14ac:dyDescent="0.25">
      <c r="A641" s="54"/>
      <c r="B641" s="54"/>
      <c r="C641" s="54"/>
      <c r="D641" s="54"/>
      <c r="E641" s="54"/>
      <c r="F641" s="54"/>
      <c r="G641" s="54"/>
      <c r="H641" s="54"/>
      <c r="I641" s="54"/>
      <c r="J641" s="54"/>
      <c r="K641" s="156"/>
      <c r="L641" s="54"/>
      <c r="N641" s="54"/>
      <c r="O641" s="54"/>
      <c r="P641" s="54"/>
      <c r="Q641" s="54"/>
      <c r="R641" s="54"/>
      <c r="S641" s="54"/>
      <c r="T641" s="54"/>
      <c r="U641" s="54"/>
      <c r="V641" s="54"/>
      <c r="W641" s="54"/>
      <c r="X641" s="54"/>
    </row>
    <row r="642" spans="1:24" ht="12.75" customHeight="1" x14ac:dyDescent="0.25">
      <c r="A642" s="54"/>
      <c r="B642" s="54"/>
      <c r="C642" s="54"/>
      <c r="D642" s="54"/>
      <c r="E642" s="54"/>
      <c r="F642" s="54"/>
      <c r="G642" s="54"/>
      <c r="H642" s="54"/>
      <c r="I642" s="54"/>
      <c r="J642" s="54"/>
      <c r="K642" s="156"/>
      <c r="L642" s="54"/>
      <c r="N642" s="54"/>
      <c r="O642" s="54"/>
      <c r="P642" s="54"/>
      <c r="Q642" s="54"/>
      <c r="R642" s="54"/>
      <c r="S642" s="54"/>
      <c r="T642" s="54"/>
      <c r="U642" s="54"/>
      <c r="V642" s="54"/>
      <c r="W642" s="54"/>
      <c r="X642" s="54"/>
    </row>
    <row r="643" spans="1:24" ht="12.75" customHeight="1" x14ac:dyDescent="0.25">
      <c r="A643" s="54"/>
      <c r="B643" s="54"/>
      <c r="C643" s="54"/>
      <c r="D643" s="54"/>
      <c r="E643" s="54"/>
      <c r="F643" s="54"/>
      <c r="G643" s="54"/>
      <c r="H643" s="54"/>
      <c r="I643" s="54"/>
      <c r="J643" s="54"/>
      <c r="K643" s="156"/>
      <c r="L643" s="54"/>
      <c r="N643" s="54"/>
      <c r="O643" s="54"/>
      <c r="P643" s="54"/>
      <c r="Q643" s="54"/>
      <c r="R643" s="54"/>
      <c r="S643" s="54"/>
      <c r="T643" s="54"/>
      <c r="U643" s="54"/>
      <c r="V643" s="54"/>
      <c r="W643" s="54"/>
      <c r="X643" s="54"/>
    </row>
    <row r="644" spans="1:24" ht="12.75" customHeight="1" x14ac:dyDescent="0.25">
      <c r="A644" s="54"/>
      <c r="B644" s="54"/>
      <c r="C644" s="54"/>
      <c r="D644" s="54"/>
      <c r="E644" s="54"/>
      <c r="F644" s="54"/>
      <c r="G644" s="54"/>
      <c r="H644" s="54"/>
      <c r="I644" s="54"/>
      <c r="J644" s="54"/>
      <c r="K644" s="156"/>
      <c r="L644" s="54"/>
      <c r="N644" s="54"/>
      <c r="O644" s="54"/>
      <c r="P644" s="54"/>
      <c r="Q644" s="54"/>
      <c r="R644" s="54"/>
      <c r="S644" s="54"/>
      <c r="T644" s="54"/>
      <c r="U644" s="54"/>
      <c r="V644" s="54"/>
      <c r="W644" s="54"/>
      <c r="X644" s="54"/>
    </row>
    <row r="645" spans="1:24" ht="12.75" customHeight="1" x14ac:dyDescent="0.25">
      <c r="A645" s="54"/>
      <c r="B645" s="54"/>
      <c r="C645" s="54"/>
      <c r="D645" s="54"/>
      <c r="E645" s="54"/>
      <c r="F645" s="54"/>
      <c r="G645" s="54"/>
      <c r="H645" s="54"/>
      <c r="I645" s="54"/>
      <c r="J645" s="54"/>
      <c r="K645" s="156"/>
      <c r="L645" s="54"/>
      <c r="N645" s="54"/>
      <c r="O645" s="54"/>
      <c r="P645" s="54"/>
      <c r="Q645" s="54"/>
      <c r="R645" s="54"/>
      <c r="S645" s="54"/>
      <c r="T645" s="54"/>
      <c r="U645" s="54"/>
      <c r="V645" s="54"/>
      <c r="W645" s="54"/>
      <c r="X645" s="54"/>
    </row>
    <row r="646" spans="1:24" ht="12.75" customHeight="1" x14ac:dyDescent="0.25">
      <c r="A646" s="54"/>
      <c r="B646" s="54"/>
      <c r="C646" s="54"/>
      <c r="D646" s="54"/>
      <c r="E646" s="54"/>
      <c r="F646" s="54"/>
      <c r="G646" s="54"/>
      <c r="H646" s="54"/>
      <c r="I646" s="54"/>
      <c r="J646" s="54"/>
      <c r="K646" s="156"/>
      <c r="L646" s="54"/>
      <c r="N646" s="54"/>
      <c r="O646" s="54"/>
      <c r="P646" s="54"/>
      <c r="Q646" s="54"/>
      <c r="R646" s="54"/>
      <c r="S646" s="54"/>
      <c r="T646" s="54"/>
      <c r="U646" s="54"/>
      <c r="V646" s="54"/>
      <c r="W646" s="54"/>
      <c r="X646" s="54"/>
    </row>
    <row r="647" spans="1:24" ht="12.75" customHeight="1" x14ac:dyDescent="0.25">
      <c r="A647" s="54"/>
      <c r="B647" s="54"/>
      <c r="C647" s="54"/>
      <c r="D647" s="54"/>
      <c r="E647" s="54"/>
      <c r="F647" s="54"/>
      <c r="G647" s="54"/>
      <c r="H647" s="54"/>
      <c r="I647" s="54"/>
      <c r="J647" s="54"/>
      <c r="K647" s="156"/>
      <c r="L647" s="54"/>
      <c r="N647" s="54"/>
      <c r="O647" s="54"/>
      <c r="P647" s="54"/>
      <c r="Q647" s="54"/>
      <c r="R647" s="54"/>
      <c r="S647" s="54"/>
      <c r="T647" s="54"/>
      <c r="U647" s="54"/>
      <c r="V647" s="54"/>
      <c r="W647" s="54"/>
      <c r="X647" s="54"/>
    </row>
    <row r="648" spans="1:24" ht="12.75" customHeight="1" x14ac:dyDescent="0.25">
      <c r="A648" s="54"/>
      <c r="B648" s="54"/>
      <c r="C648" s="54"/>
      <c r="D648" s="54"/>
      <c r="E648" s="54"/>
      <c r="F648" s="54"/>
      <c r="G648" s="54"/>
      <c r="H648" s="54"/>
      <c r="I648" s="54"/>
      <c r="J648" s="54"/>
      <c r="K648" s="156"/>
      <c r="L648" s="54"/>
      <c r="N648" s="54"/>
      <c r="O648" s="54"/>
      <c r="P648" s="54"/>
      <c r="Q648" s="54"/>
      <c r="R648" s="54"/>
      <c r="S648" s="54"/>
      <c r="T648" s="54"/>
      <c r="U648" s="54"/>
      <c r="V648" s="54"/>
      <c r="W648" s="54"/>
      <c r="X648" s="54"/>
    </row>
    <row r="649" spans="1:24" ht="12.75" customHeight="1" x14ac:dyDescent="0.25">
      <c r="A649" s="54"/>
      <c r="B649" s="54"/>
      <c r="C649" s="54"/>
      <c r="D649" s="54"/>
      <c r="E649" s="54"/>
      <c r="F649" s="54"/>
      <c r="G649" s="54"/>
      <c r="H649" s="54"/>
      <c r="I649" s="54"/>
      <c r="J649" s="54"/>
      <c r="K649" s="156"/>
      <c r="L649" s="54"/>
      <c r="N649" s="54"/>
      <c r="O649" s="54"/>
      <c r="P649" s="54"/>
      <c r="Q649" s="54"/>
      <c r="R649" s="54"/>
      <c r="S649" s="54"/>
      <c r="T649" s="54"/>
      <c r="U649" s="54"/>
      <c r="V649" s="54"/>
      <c r="W649" s="54"/>
      <c r="X649" s="54"/>
    </row>
    <row r="650" spans="1:24" ht="12.75" customHeight="1" x14ac:dyDescent="0.25">
      <c r="A650" s="54"/>
      <c r="B650" s="54"/>
      <c r="C650" s="54"/>
      <c r="D650" s="54"/>
      <c r="E650" s="54"/>
      <c r="F650" s="54"/>
      <c r="G650" s="54"/>
      <c r="H650" s="54"/>
      <c r="I650" s="54"/>
      <c r="J650" s="54"/>
      <c r="K650" s="156"/>
      <c r="L650" s="54"/>
      <c r="N650" s="54"/>
      <c r="O650" s="54"/>
      <c r="P650" s="54"/>
      <c r="Q650" s="54"/>
      <c r="R650" s="54"/>
      <c r="S650" s="54"/>
      <c r="T650" s="54"/>
      <c r="U650" s="54"/>
      <c r="V650" s="54"/>
      <c r="W650" s="54"/>
      <c r="X650" s="54"/>
    </row>
    <row r="651" spans="1:24" ht="12.75" customHeight="1" x14ac:dyDescent="0.25">
      <c r="A651" s="54"/>
      <c r="B651" s="54"/>
      <c r="C651" s="54"/>
      <c r="D651" s="54"/>
      <c r="E651" s="54"/>
      <c r="F651" s="54"/>
      <c r="G651" s="54"/>
      <c r="H651" s="54"/>
      <c r="I651" s="54"/>
      <c r="J651" s="54"/>
      <c r="K651" s="156"/>
      <c r="L651" s="54"/>
      <c r="N651" s="54"/>
      <c r="O651" s="54"/>
      <c r="P651" s="54"/>
      <c r="Q651" s="54"/>
      <c r="R651" s="54"/>
      <c r="S651" s="54"/>
      <c r="T651" s="54"/>
      <c r="U651" s="54"/>
      <c r="V651" s="54"/>
      <c r="W651" s="54"/>
      <c r="X651" s="54"/>
    </row>
    <row r="652" spans="1:24" ht="12.75" customHeight="1" x14ac:dyDescent="0.25">
      <c r="A652" s="54"/>
      <c r="B652" s="54"/>
      <c r="C652" s="54"/>
      <c r="D652" s="54"/>
      <c r="E652" s="54"/>
      <c r="F652" s="54"/>
      <c r="G652" s="54"/>
      <c r="H652" s="54"/>
      <c r="I652" s="54"/>
      <c r="J652" s="54"/>
      <c r="K652" s="156"/>
      <c r="L652" s="54"/>
      <c r="N652" s="54"/>
      <c r="O652" s="54"/>
      <c r="P652" s="54"/>
      <c r="Q652" s="54"/>
      <c r="R652" s="54"/>
      <c r="S652" s="54"/>
      <c r="T652" s="54"/>
      <c r="U652" s="54"/>
      <c r="V652" s="54"/>
      <c r="W652" s="54"/>
      <c r="X652" s="54"/>
    </row>
    <row r="653" spans="1:24" ht="12.75" customHeight="1" x14ac:dyDescent="0.25">
      <c r="A653" s="54"/>
      <c r="B653" s="54"/>
      <c r="C653" s="54"/>
      <c r="D653" s="54"/>
      <c r="E653" s="54"/>
      <c r="F653" s="54"/>
      <c r="G653" s="54"/>
      <c r="H653" s="54"/>
      <c r="I653" s="54"/>
      <c r="J653" s="54"/>
      <c r="K653" s="156"/>
      <c r="L653" s="54"/>
      <c r="N653" s="54"/>
      <c r="O653" s="54"/>
      <c r="P653" s="54"/>
      <c r="Q653" s="54"/>
      <c r="R653" s="54"/>
      <c r="S653" s="54"/>
      <c r="T653" s="54"/>
      <c r="U653" s="54"/>
      <c r="V653" s="54"/>
      <c r="W653" s="54"/>
      <c r="X653" s="54"/>
    </row>
    <row r="654" spans="1:24" ht="12.75" customHeight="1" x14ac:dyDescent="0.25">
      <c r="A654" s="54"/>
      <c r="B654" s="54"/>
      <c r="C654" s="54"/>
      <c r="D654" s="54"/>
      <c r="E654" s="54"/>
      <c r="F654" s="54"/>
      <c r="G654" s="54"/>
      <c r="H654" s="54"/>
      <c r="I654" s="54"/>
      <c r="J654" s="54"/>
      <c r="K654" s="156"/>
      <c r="L654" s="54"/>
      <c r="N654" s="54"/>
      <c r="O654" s="54"/>
      <c r="P654" s="54"/>
      <c r="Q654" s="54"/>
      <c r="R654" s="54"/>
      <c r="S654" s="54"/>
      <c r="T654" s="54"/>
      <c r="U654" s="54"/>
      <c r="V654" s="54"/>
      <c r="W654" s="54"/>
      <c r="X654" s="54"/>
    </row>
    <row r="655" spans="1:24" ht="12.75" customHeight="1" x14ac:dyDescent="0.25">
      <c r="A655" s="54"/>
      <c r="B655" s="54"/>
      <c r="C655" s="54"/>
      <c r="D655" s="54"/>
      <c r="E655" s="54"/>
      <c r="F655" s="54"/>
      <c r="G655" s="54"/>
      <c r="H655" s="54"/>
      <c r="I655" s="54"/>
      <c r="J655" s="54"/>
      <c r="K655" s="156"/>
      <c r="L655" s="54"/>
      <c r="N655" s="54"/>
      <c r="O655" s="54"/>
      <c r="P655" s="54"/>
      <c r="Q655" s="54"/>
      <c r="R655" s="54"/>
      <c r="S655" s="54"/>
      <c r="T655" s="54"/>
      <c r="U655" s="54"/>
      <c r="V655" s="54"/>
      <c r="W655" s="54"/>
      <c r="X655" s="54"/>
    </row>
    <row r="656" spans="1:24" ht="12.75" customHeight="1" x14ac:dyDescent="0.25">
      <c r="A656" s="54"/>
      <c r="B656" s="54"/>
      <c r="C656" s="54"/>
      <c r="D656" s="54"/>
      <c r="E656" s="54"/>
      <c r="F656" s="54"/>
      <c r="G656" s="54"/>
      <c r="H656" s="54"/>
      <c r="I656" s="54"/>
      <c r="J656" s="54"/>
      <c r="K656" s="156"/>
      <c r="L656" s="54"/>
      <c r="N656" s="54"/>
      <c r="O656" s="54"/>
      <c r="P656" s="54"/>
      <c r="Q656" s="54"/>
      <c r="R656" s="54"/>
      <c r="S656" s="54"/>
      <c r="T656" s="54"/>
      <c r="U656" s="54"/>
      <c r="V656" s="54"/>
      <c r="W656" s="54"/>
      <c r="X656" s="54"/>
    </row>
    <row r="657" spans="1:24" ht="12.75" customHeight="1" x14ac:dyDescent="0.25">
      <c r="A657" s="54"/>
      <c r="B657" s="54"/>
      <c r="C657" s="54"/>
      <c r="D657" s="54"/>
      <c r="E657" s="54"/>
      <c r="F657" s="54"/>
      <c r="G657" s="54"/>
      <c r="H657" s="54"/>
      <c r="I657" s="54"/>
      <c r="J657" s="54"/>
      <c r="K657" s="156"/>
      <c r="L657" s="54"/>
      <c r="N657" s="54"/>
      <c r="O657" s="54"/>
      <c r="P657" s="54"/>
      <c r="Q657" s="54"/>
      <c r="R657" s="54"/>
      <c r="S657" s="54"/>
      <c r="T657" s="54"/>
      <c r="U657" s="54"/>
      <c r="V657" s="54"/>
      <c r="W657" s="54"/>
      <c r="X657" s="54"/>
    </row>
    <row r="658" spans="1:24" ht="12.75" customHeight="1" x14ac:dyDescent="0.25">
      <c r="A658" s="54"/>
      <c r="B658" s="54"/>
      <c r="C658" s="54"/>
      <c r="D658" s="54"/>
      <c r="E658" s="54"/>
      <c r="F658" s="54"/>
      <c r="G658" s="54"/>
      <c r="H658" s="54"/>
      <c r="I658" s="54"/>
      <c r="J658" s="54"/>
      <c r="K658" s="156"/>
      <c r="L658" s="54"/>
      <c r="N658" s="54"/>
      <c r="O658" s="54"/>
      <c r="P658" s="54"/>
      <c r="Q658" s="54"/>
      <c r="R658" s="54"/>
      <c r="S658" s="54"/>
      <c r="T658" s="54"/>
      <c r="U658" s="54"/>
      <c r="V658" s="54"/>
      <c r="W658" s="54"/>
      <c r="X658" s="54"/>
    </row>
    <row r="659" spans="1:24" ht="12.75" customHeight="1" x14ac:dyDescent="0.25">
      <c r="A659" s="54"/>
      <c r="B659" s="54"/>
      <c r="C659" s="54"/>
      <c r="D659" s="54"/>
      <c r="E659" s="54"/>
      <c r="F659" s="54"/>
      <c r="G659" s="54"/>
      <c r="H659" s="54"/>
      <c r="I659" s="54"/>
      <c r="J659" s="54"/>
      <c r="K659" s="156"/>
      <c r="L659" s="54"/>
      <c r="N659" s="54"/>
      <c r="O659" s="54"/>
      <c r="P659" s="54"/>
      <c r="Q659" s="54"/>
      <c r="R659" s="54"/>
      <c r="S659" s="54"/>
      <c r="T659" s="54"/>
      <c r="U659" s="54"/>
      <c r="V659" s="54"/>
      <c r="W659" s="54"/>
      <c r="X659" s="54"/>
    </row>
    <row r="660" spans="1:24" ht="12.75" customHeight="1" x14ac:dyDescent="0.25">
      <c r="A660" s="54"/>
      <c r="B660" s="54"/>
      <c r="C660" s="54"/>
      <c r="D660" s="54"/>
      <c r="E660" s="54"/>
      <c r="F660" s="54"/>
      <c r="G660" s="54"/>
      <c r="H660" s="54"/>
      <c r="I660" s="54"/>
      <c r="J660" s="54"/>
      <c r="K660" s="156"/>
      <c r="L660" s="54"/>
      <c r="N660" s="54"/>
      <c r="O660" s="54"/>
      <c r="P660" s="54"/>
      <c r="Q660" s="54"/>
      <c r="R660" s="54"/>
      <c r="S660" s="54"/>
      <c r="T660" s="54"/>
      <c r="U660" s="54"/>
      <c r="V660" s="54"/>
      <c r="W660" s="54"/>
      <c r="X660" s="54"/>
    </row>
    <row r="661" spans="1:24" ht="12.75" customHeight="1" x14ac:dyDescent="0.25">
      <c r="A661" s="54"/>
      <c r="B661" s="54"/>
      <c r="C661" s="54"/>
      <c r="D661" s="54"/>
      <c r="E661" s="54"/>
      <c r="F661" s="54"/>
      <c r="G661" s="54"/>
      <c r="H661" s="54"/>
      <c r="I661" s="54"/>
      <c r="J661" s="54"/>
      <c r="K661" s="156"/>
      <c r="L661" s="54"/>
      <c r="N661" s="54"/>
      <c r="O661" s="54"/>
      <c r="P661" s="54"/>
      <c r="Q661" s="54"/>
      <c r="R661" s="54"/>
      <c r="S661" s="54"/>
      <c r="T661" s="54"/>
      <c r="U661" s="54"/>
      <c r="V661" s="54"/>
      <c r="W661" s="54"/>
      <c r="X661" s="54"/>
    </row>
    <row r="662" spans="1:24" ht="12.75" customHeight="1" x14ac:dyDescent="0.25">
      <c r="A662" s="54"/>
      <c r="B662" s="54"/>
      <c r="C662" s="54"/>
      <c r="D662" s="54"/>
      <c r="E662" s="54"/>
      <c r="F662" s="54"/>
      <c r="G662" s="54"/>
      <c r="H662" s="54"/>
      <c r="I662" s="54"/>
      <c r="J662" s="54"/>
      <c r="K662" s="156"/>
      <c r="L662" s="54"/>
      <c r="N662" s="54"/>
      <c r="O662" s="54"/>
      <c r="P662" s="54"/>
      <c r="Q662" s="54"/>
      <c r="R662" s="54"/>
      <c r="S662" s="54"/>
      <c r="T662" s="54"/>
      <c r="U662" s="54"/>
      <c r="V662" s="54"/>
      <c r="W662" s="54"/>
      <c r="X662" s="54"/>
    </row>
    <row r="663" spans="1:24" ht="12.75" customHeight="1" x14ac:dyDescent="0.25">
      <c r="A663" s="54"/>
      <c r="B663" s="54"/>
      <c r="C663" s="54"/>
      <c r="D663" s="54"/>
      <c r="E663" s="54"/>
      <c r="F663" s="54"/>
      <c r="G663" s="54"/>
      <c r="H663" s="54"/>
      <c r="I663" s="54"/>
      <c r="J663" s="54"/>
      <c r="K663" s="156"/>
      <c r="L663" s="54"/>
      <c r="N663" s="54"/>
      <c r="O663" s="54"/>
      <c r="P663" s="54"/>
      <c r="Q663" s="54"/>
      <c r="R663" s="54"/>
      <c r="S663" s="54"/>
      <c r="T663" s="54"/>
      <c r="U663" s="54"/>
      <c r="V663" s="54"/>
      <c r="W663" s="54"/>
      <c r="X663" s="54"/>
    </row>
    <row r="664" spans="1:24" ht="12.75" customHeight="1" x14ac:dyDescent="0.25">
      <c r="A664" s="54"/>
      <c r="B664" s="54"/>
      <c r="C664" s="54"/>
      <c r="D664" s="54"/>
      <c r="E664" s="54"/>
      <c r="F664" s="54"/>
      <c r="G664" s="54"/>
      <c r="H664" s="54"/>
      <c r="I664" s="54"/>
      <c r="J664" s="54"/>
      <c r="K664" s="156"/>
      <c r="L664" s="54"/>
      <c r="N664" s="54"/>
      <c r="O664" s="54"/>
      <c r="P664" s="54"/>
      <c r="Q664" s="54"/>
      <c r="R664" s="54"/>
      <c r="S664" s="54"/>
      <c r="T664" s="54"/>
      <c r="U664" s="54"/>
      <c r="V664" s="54"/>
      <c r="W664" s="54"/>
      <c r="X664" s="54"/>
    </row>
    <row r="665" spans="1:24" ht="12.75" customHeight="1" x14ac:dyDescent="0.25">
      <c r="A665" s="54"/>
      <c r="B665" s="54"/>
      <c r="C665" s="54"/>
      <c r="D665" s="54"/>
      <c r="E665" s="54"/>
      <c r="F665" s="54"/>
      <c r="G665" s="54"/>
      <c r="H665" s="54"/>
      <c r="I665" s="54"/>
      <c r="J665" s="54"/>
      <c r="K665" s="156"/>
      <c r="L665" s="54"/>
      <c r="N665" s="54"/>
      <c r="O665" s="54"/>
      <c r="P665" s="54"/>
      <c r="Q665" s="54"/>
      <c r="R665" s="54"/>
      <c r="S665" s="54"/>
      <c r="T665" s="54"/>
      <c r="U665" s="54"/>
      <c r="V665" s="54"/>
      <c r="W665" s="54"/>
      <c r="X665" s="54"/>
    </row>
    <row r="666" spans="1:24" ht="12.75" customHeight="1" x14ac:dyDescent="0.25">
      <c r="A666" s="54"/>
      <c r="B666" s="54"/>
      <c r="C666" s="54"/>
      <c r="D666" s="54"/>
      <c r="E666" s="54"/>
      <c r="F666" s="54"/>
      <c r="G666" s="54"/>
      <c r="H666" s="54"/>
      <c r="I666" s="54"/>
      <c r="J666" s="54"/>
      <c r="K666" s="156"/>
      <c r="L666" s="54"/>
      <c r="N666" s="54"/>
      <c r="O666" s="54"/>
      <c r="P666" s="54"/>
      <c r="Q666" s="54"/>
      <c r="R666" s="54"/>
      <c r="S666" s="54"/>
      <c r="T666" s="54"/>
      <c r="U666" s="54"/>
      <c r="V666" s="54"/>
      <c r="W666" s="54"/>
      <c r="X666" s="54"/>
    </row>
    <row r="667" spans="1:24" ht="12.75" customHeight="1" x14ac:dyDescent="0.25">
      <c r="A667" s="54"/>
      <c r="B667" s="54"/>
      <c r="C667" s="54"/>
      <c r="D667" s="54"/>
      <c r="E667" s="54"/>
      <c r="F667" s="54"/>
      <c r="G667" s="54"/>
      <c r="H667" s="54"/>
      <c r="I667" s="54"/>
      <c r="J667" s="54"/>
      <c r="K667" s="156"/>
      <c r="L667" s="54"/>
      <c r="N667" s="54"/>
      <c r="O667" s="54"/>
      <c r="P667" s="54"/>
      <c r="Q667" s="54"/>
      <c r="R667" s="54"/>
      <c r="S667" s="54"/>
      <c r="T667" s="54"/>
      <c r="U667" s="54"/>
      <c r="V667" s="54"/>
      <c r="W667" s="54"/>
      <c r="X667" s="54"/>
    </row>
    <row r="668" spans="1:24" ht="12.75" customHeight="1" x14ac:dyDescent="0.25">
      <c r="A668" s="54"/>
      <c r="B668" s="54"/>
      <c r="C668" s="54"/>
      <c r="D668" s="54"/>
      <c r="E668" s="54"/>
      <c r="F668" s="54"/>
      <c r="G668" s="54"/>
      <c r="H668" s="54"/>
      <c r="I668" s="54"/>
      <c r="J668" s="54"/>
      <c r="K668" s="156"/>
      <c r="L668" s="54"/>
      <c r="N668" s="54"/>
      <c r="O668" s="54"/>
      <c r="P668" s="54"/>
      <c r="Q668" s="54"/>
      <c r="R668" s="54"/>
      <c r="S668" s="54"/>
      <c r="T668" s="54"/>
      <c r="U668" s="54"/>
      <c r="V668" s="54"/>
      <c r="W668" s="54"/>
      <c r="X668" s="54"/>
    </row>
    <row r="669" spans="1:24" ht="12.75" customHeight="1" x14ac:dyDescent="0.25">
      <c r="A669" s="54"/>
      <c r="B669" s="54"/>
      <c r="C669" s="54"/>
      <c r="D669" s="54"/>
      <c r="E669" s="54"/>
      <c r="F669" s="54"/>
      <c r="G669" s="54"/>
      <c r="H669" s="54"/>
      <c r="I669" s="54"/>
      <c r="J669" s="54"/>
      <c r="K669" s="156"/>
      <c r="L669" s="54"/>
      <c r="N669" s="54"/>
      <c r="O669" s="54"/>
      <c r="P669" s="54"/>
      <c r="Q669" s="54"/>
      <c r="R669" s="54"/>
      <c r="S669" s="54"/>
      <c r="T669" s="54"/>
      <c r="U669" s="54"/>
      <c r="V669" s="54"/>
      <c r="W669" s="54"/>
      <c r="X669" s="54"/>
    </row>
    <row r="670" spans="1:24" ht="12.75" customHeight="1" x14ac:dyDescent="0.25">
      <c r="A670" s="54"/>
      <c r="B670" s="54"/>
      <c r="C670" s="54"/>
      <c r="D670" s="54"/>
      <c r="E670" s="54"/>
      <c r="F670" s="54"/>
      <c r="G670" s="54"/>
      <c r="H670" s="54"/>
      <c r="I670" s="54"/>
      <c r="J670" s="54"/>
      <c r="K670" s="156"/>
      <c r="L670" s="54"/>
      <c r="N670" s="54"/>
      <c r="O670" s="54"/>
      <c r="P670" s="54"/>
      <c r="Q670" s="54"/>
      <c r="R670" s="54"/>
      <c r="S670" s="54"/>
      <c r="T670" s="54"/>
      <c r="U670" s="54"/>
      <c r="V670" s="54"/>
      <c r="W670" s="54"/>
      <c r="X670" s="54"/>
    </row>
    <row r="671" spans="1:24" ht="12.75" customHeight="1" x14ac:dyDescent="0.25">
      <c r="A671" s="54"/>
      <c r="B671" s="54"/>
      <c r="C671" s="54"/>
      <c r="D671" s="54"/>
      <c r="E671" s="54"/>
      <c r="F671" s="54"/>
      <c r="G671" s="54"/>
      <c r="H671" s="54"/>
      <c r="I671" s="54"/>
      <c r="J671" s="54"/>
      <c r="K671" s="156"/>
      <c r="L671" s="54"/>
      <c r="N671" s="54"/>
      <c r="O671" s="54"/>
      <c r="P671" s="54"/>
      <c r="Q671" s="54"/>
      <c r="R671" s="54"/>
      <c r="S671" s="54"/>
      <c r="T671" s="54"/>
      <c r="U671" s="54"/>
      <c r="V671" s="54"/>
      <c r="W671" s="54"/>
      <c r="X671" s="54"/>
    </row>
    <row r="672" spans="1:24" ht="12.75" customHeight="1" x14ac:dyDescent="0.25">
      <c r="A672" s="54"/>
      <c r="B672" s="54"/>
      <c r="C672" s="54"/>
      <c r="D672" s="54"/>
      <c r="E672" s="54"/>
      <c r="F672" s="54"/>
      <c r="G672" s="54"/>
      <c r="H672" s="54"/>
      <c r="I672" s="54"/>
      <c r="J672" s="54"/>
      <c r="K672" s="156"/>
      <c r="L672" s="54"/>
      <c r="N672" s="54"/>
      <c r="O672" s="54"/>
      <c r="P672" s="54"/>
      <c r="Q672" s="54"/>
      <c r="R672" s="54"/>
      <c r="S672" s="54"/>
      <c r="T672" s="54"/>
      <c r="U672" s="54"/>
      <c r="V672" s="54"/>
      <c r="W672" s="54"/>
      <c r="X672" s="54"/>
    </row>
    <row r="673" spans="1:24" ht="12.75" customHeight="1" x14ac:dyDescent="0.25">
      <c r="A673" s="54"/>
      <c r="B673" s="54"/>
      <c r="C673" s="54"/>
      <c r="D673" s="54"/>
      <c r="E673" s="54"/>
      <c r="F673" s="54"/>
      <c r="G673" s="54"/>
      <c r="H673" s="54"/>
      <c r="I673" s="54"/>
      <c r="J673" s="54"/>
      <c r="K673" s="156"/>
      <c r="L673" s="54"/>
      <c r="N673" s="54"/>
      <c r="O673" s="54"/>
      <c r="P673" s="54"/>
      <c r="Q673" s="54"/>
      <c r="R673" s="54"/>
      <c r="S673" s="54"/>
      <c r="T673" s="54"/>
      <c r="U673" s="54"/>
      <c r="V673" s="54"/>
      <c r="W673" s="54"/>
      <c r="X673" s="54"/>
    </row>
    <row r="674" spans="1:24" ht="12.75" customHeight="1" x14ac:dyDescent="0.25">
      <c r="A674" s="54"/>
      <c r="B674" s="54"/>
      <c r="C674" s="54"/>
      <c r="D674" s="54"/>
      <c r="E674" s="54"/>
      <c r="F674" s="54"/>
      <c r="G674" s="54"/>
      <c r="H674" s="54"/>
      <c r="I674" s="54"/>
      <c r="J674" s="54"/>
      <c r="K674" s="156"/>
      <c r="L674" s="54"/>
      <c r="N674" s="54"/>
      <c r="O674" s="54"/>
      <c r="P674" s="54"/>
      <c r="Q674" s="54"/>
      <c r="R674" s="54"/>
      <c r="S674" s="54"/>
      <c r="T674" s="54"/>
      <c r="U674" s="54"/>
      <c r="V674" s="54"/>
      <c r="W674" s="54"/>
      <c r="X674" s="54"/>
    </row>
    <row r="675" spans="1:24" ht="12.75" customHeight="1" x14ac:dyDescent="0.25">
      <c r="A675" s="54"/>
      <c r="B675" s="54"/>
      <c r="C675" s="54"/>
      <c r="D675" s="54"/>
      <c r="E675" s="54"/>
      <c r="F675" s="54"/>
      <c r="G675" s="54"/>
      <c r="H675" s="54"/>
      <c r="I675" s="54"/>
      <c r="J675" s="54"/>
      <c r="K675" s="156"/>
      <c r="L675" s="54"/>
      <c r="N675" s="54"/>
      <c r="O675" s="54"/>
      <c r="P675" s="54"/>
      <c r="Q675" s="54"/>
      <c r="R675" s="54"/>
      <c r="S675" s="54"/>
      <c r="T675" s="54"/>
      <c r="U675" s="54"/>
      <c r="V675" s="54"/>
      <c r="W675" s="54"/>
      <c r="X675" s="54"/>
    </row>
    <row r="676" spans="1:24" ht="12.75" customHeight="1" x14ac:dyDescent="0.25">
      <c r="A676" s="54"/>
      <c r="B676" s="54"/>
      <c r="C676" s="54"/>
      <c r="D676" s="54"/>
      <c r="E676" s="54"/>
      <c r="F676" s="54"/>
      <c r="G676" s="54"/>
      <c r="H676" s="54"/>
      <c r="I676" s="54"/>
      <c r="J676" s="54"/>
      <c r="K676" s="156"/>
      <c r="L676" s="54"/>
      <c r="N676" s="54"/>
      <c r="O676" s="54"/>
      <c r="P676" s="54"/>
      <c r="Q676" s="54"/>
      <c r="R676" s="54"/>
      <c r="S676" s="54"/>
      <c r="T676" s="54"/>
      <c r="U676" s="54"/>
      <c r="V676" s="54"/>
      <c r="W676" s="54"/>
      <c r="X676" s="54"/>
    </row>
    <row r="677" spans="1:24" ht="12.75" customHeight="1" x14ac:dyDescent="0.25">
      <c r="A677" s="54"/>
      <c r="B677" s="54"/>
      <c r="C677" s="54"/>
      <c r="D677" s="54"/>
      <c r="E677" s="54"/>
      <c r="F677" s="54"/>
      <c r="G677" s="54"/>
      <c r="H677" s="54"/>
      <c r="I677" s="54"/>
      <c r="J677" s="54"/>
      <c r="K677" s="156"/>
      <c r="L677" s="54"/>
      <c r="N677" s="54"/>
      <c r="O677" s="54"/>
      <c r="P677" s="54"/>
      <c r="Q677" s="54"/>
      <c r="R677" s="54"/>
      <c r="S677" s="54"/>
      <c r="T677" s="54"/>
      <c r="U677" s="54"/>
      <c r="V677" s="54"/>
      <c r="W677" s="54"/>
      <c r="X677" s="54"/>
    </row>
    <row r="678" spans="1:24" ht="12.75" customHeight="1" x14ac:dyDescent="0.25">
      <c r="A678" s="54"/>
      <c r="B678" s="54"/>
      <c r="C678" s="54"/>
      <c r="D678" s="54"/>
      <c r="E678" s="54"/>
      <c r="F678" s="54"/>
      <c r="G678" s="54"/>
      <c r="H678" s="54"/>
      <c r="I678" s="54"/>
      <c r="J678" s="54"/>
      <c r="K678" s="156"/>
      <c r="L678" s="54"/>
      <c r="N678" s="54"/>
      <c r="O678" s="54"/>
      <c r="P678" s="54"/>
      <c r="Q678" s="54"/>
      <c r="R678" s="54"/>
      <c r="S678" s="54"/>
      <c r="T678" s="54"/>
      <c r="U678" s="54"/>
      <c r="V678" s="54"/>
      <c r="W678" s="54"/>
      <c r="X678" s="54"/>
    </row>
    <row r="679" spans="1:24" ht="12.75" customHeight="1" x14ac:dyDescent="0.25">
      <c r="A679" s="54"/>
      <c r="B679" s="54"/>
      <c r="C679" s="54"/>
      <c r="D679" s="54"/>
      <c r="E679" s="54"/>
      <c r="F679" s="54"/>
      <c r="G679" s="54"/>
      <c r="H679" s="54"/>
      <c r="I679" s="54"/>
      <c r="J679" s="54"/>
      <c r="K679" s="156"/>
      <c r="L679" s="54"/>
      <c r="N679" s="54"/>
      <c r="O679" s="54"/>
      <c r="P679" s="54"/>
      <c r="Q679" s="54"/>
      <c r="R679" s="54"/>
      <c r="S679" s="54"/>
      <c r="T679" s="54"/>
      <c r="U679" s="54"/>
      <c r="V679" s="54"/>
      <c r="W679" s="54"/>
      <c r="X679" s="54"/>
    </row>
    <row r="680" spans="1:24" ht="12.75" customHeight="1" x14ac:dyDescent="0.25">
      <c r="A680" s="54"/>
      <c r="B680" s="54"/>
      <c r="C680" s="54"/>
      <c r="D680" s="54"/>
      <c r="E680" s="54"/>
      <c r="F680" s="54"/>
      <c r="G680" s="54"/>
      <c r="H680" s="54"/>
      <c r="I680" s="54"/>
      <c r="J680" s="54"/>
      <c r="K680" s="156"/>
      <c r="L680" s="54"/>
      <c r="N680" s="54"/>
      <c r="O680" s="54"/>
      <c r="P680" s="54"/>
      <c r="Q680" s="54"/>
      <c r="R680" s="54"/>
      <c r="S680" s="54"/>
      <c r="T680" s="54"/>
      <c r="U680" s="54"/>
      <c r="V680" s="54"/>
      <c r="W680" s="54"/>
      <c r="X680" s="54"/>
    </row>
    <row r="681" spans="1:24" ht="12.75" customHeight="1" x14ac:dyDescent="0.25">
      <c r="A681" s="54"/>
      <c r="B681" s="54"/>
      <c r="C681" s="54"/>
      <c r="D681" s="54"/>
      <c r="E681" s="54"/>
      <c r="F681" s="54"/>
      <c r="G681" s="54"/>
      <c r="H681" s="54"/>
      <c r="I681" s="54"/>
      <c r="J681" s="54"/>
      <c r="K681" s="156"/>
      <c r="L681" s="54"/>
      <c r="N681" s="54"/>
      <c r="O681" s="54"/>
      <c r="P681" s="54"/>
      <c r="Q681" s="54"/>
      <c r="R681" s="54"/>
      <c r="S681" s="54"/>
      <c r="T681" s="54"/>
      <c r="U681" s="54"/>
      <c r="V681" s="54"/>
      <c r="W681" s="54"/>
      <c r="X681" s="54"/>
    </row>
    <row r="682" spans="1:24" ht="12.75" customHeight="1" x14ac:dyDescent="0.25">
      <c r="A682" s="54"/>
      <c r="B682" s="54"/>
      <c r="C682" s="54"/>
      <c r="D682" s="54"/>
      <c r="E682" s="54"/>
      <c r="F682" s="54"/>
      <c r="G682" s="54"/>
      <c r="H682" s="54"/>
      <c r="I682" s="54"/>
      <c r="J682" s="54"/>
      <c r="K682" s="156"/>
      <c r="L682" s="54"/>
      <c r="N682" s="54"/>
      <c r="O682" s="54"/>
      <c r="P682" s="54"/>
      <c r="Q682" s="54"/>
      <c r="R682" s="54"/>
      <c r="S682" s="54"/>
      <c r="T682" s="54"/>
      <c r="U682" s="54"/>
      <c r="V682" s="54"/>
      <c r="W682" s="54"/>
      <c r="X682" s="54"/>
    </row>
    <row r="683" spans="1:24" ht="12.75" customHeight="1" x14ac:dyDescent="0.25">
      <c r="A683" s="54"/>
      <c r="B683" s="54"/>
      <c r="C683" s="54"/>
      <c r="D683" s="54"/>
      <c r="E683" s="54"/>
      <c r="F683" s="54"/>
      <c r="G683" s="54"/>
      <c r="H683" s="54"/>
      <c r="I683" s="54"/>
      <c r="J683" s="54"/>
      <c r="K683" s="156"/>
      <c r="L683" s="54"/>
      <c r="N683" s="54"/>
      <c r="O683" s="54"/>
      <c r="P683" s="54"/>
      <c r="Q683" s="54"/>
      <c r="R683" s="54"/>
      <c r="S683" s="54"/>
      <c r="T683" s="54"/>
      <c r="U683" s="54"/>
      <c r="V683" s="54"/>
      <c r="W683" s="54"/>
      <c r="X683" s="54"/>
    </row>
    <row r="684" spans="1:24" ht="12.75" customHeight="1" x14ac:dyDescent="0.25">
      <c r="A684" s="54"/>
      <c r="B684" s="54"/>
      <c r="C684" s="54"/>
      <c r="D684" s="54"/>
      <c r="E684" s="54"/>
      <c r="F684" s="54"/>
      <c r="G684" s="54"/>
      <c r="H684" s="54"/>
      <c r="I684" s="54"/>
      <c r="J684" s="54"/>
      <c r="K684" s="156"/>
      <c r="L684" s="54"/>
      <c r="N684" s="54"/>
      <c r="O684" s="54"/>
      <c r="P684" s="54"/>
      <c r="Q684" s="54"/>
      <c r="R684" s="54"/>
      <c r="S684" s="54"/>
      <c r="T684" s="54"/>
      <c r="U684" s="54"/>
      <c r="V684" s="54"/>
      <c r="W684" s="54"/>
      <c r="X684" s="54"/>
    </row>
    <row r="685" spans="1:24" ht="12.75" customHeight="1" x14ac:dyDescent="0.25">
      <c r="A685" s="54"/>
      <c r="B685" s="54"/>
      <c r="C685" s="54"/>
      <c r="D685" s="54"/>
      <c r="E685" s="54"/>
      <c r="F685" s="54"/>
      <c r="G685" s="54"/>
      <c r="H685" s="54"/>
      <c r="I685" s="54"/>
      <c r="J685" s="54"/>
      <c r="K685" s="156"/>
      <c r="L685" s="54"/>
      <c r="N685" s="54"/>
      <c r="O685" s="54"/>
      <c r="P685" s="54"/>
      <c r="Q685" s="54"/>
      <c r="R685" s="54"/>
      <c r="S685" s="54"/>
      <c r="T685" s="54"/>
      <c r="U685" s="54"/>
      <c r="V685" s="54"/>
      <c r="W685" s="54"/>
      <c r="X685" s="54"/>
    </row>
    <row r="686" spans="1:24" ht="12.75" customHeight="1" x14ac:dyDescent="0.25">
      <c r="A686" s="54"/>
      <c r="B686" s="54"/>
      <c r="C686" s="54"/>
      <c r="D686" s="54"/>
      <c r="E686" s="54"/>
      <c r="F686" s="54"/>
      <c r="G686" s="54"/>
      <c r="H686" s="54"/>
      <c r="I686" s="54"/>
      <c r="J686" s="54"/>
      <c r="K686" s="156"/>
      <c r="L686" s="54"/>
      <c r="N686" s="54"/>
      <c r="O686" s="54"/>
      <c r="P686" s="54"/>
      <c r="Q686" s="54"/>
      <c r="R686" s="54"/>
      <c r="S686" s="54"/>
      <c r="T686" s="54"/>
      <c r="U686" s="54"/>
      <c r="V686" s="54"/>
      <c r="W686" s="54"/>
      <c r="X686" s="54"/>
    </row>
    <row r="687" spans="1:24" ht="12.75" customHeight="1" x14ac:dyDescent="0.25">
      <c r="A687" s="54"/>
      <c r="B687" s="54"/>
      <c r="C687" s="54"/>
      <c r="D687" s="54"/>
      <c r="E687" s="54"/>
      <c r="F687" s="54"/>
      <c r="G687" s="54"/>
      <c r="H687" s="54"/>
      <c r="I687" s="54"/>
      <c r="J687" s="54"/>
      <c r="K687" s="156"/>
      <c r="L687" s="54"/>
      <c r="N687" s="54"/>
      <c r="O687" s="54"/>
      <c r="P687" s="54"/>
      <c r="Q687" s="54"/>
      <c r="R687" s="54"/>
      <c r="S687" s="54"/>
      <c r="T687" s="54"/>
      <c r="U687" s="54"/>
      <c r="V687" s="54"/>
      <c r="W687" s="54"/>
      <c r="X687" s="54"/>
    </row>
    <row r="688" spans="1:24" ht="12.75" customHeight="1" x14ac:dyDescent="0.25">
      <c r="A688" s="54"/>
      <c r="B688" s="54"/>
      <c r="C688" s="54"/>
      <c r="D688" s="54"/>
      <c r="E688" s="54"/>
      <c r="F688" s="54"/>
      <c r="G688" s="54"/>
      <c r="H688" s="54"/>
      <c r="I688" s="54"/>
      <c r="J688" s="54"/>
      <c r="K688" s="156"/>
      <c r="L688" s="54"/>
      <c r="N688" s="54"/>
      <c r="O688" s="54"/>
      <c r="P688" s="54"/>
      <c r="Q688" s="54"/>
      <c r="R688" s="54"/>
      <c r="S688" s="54"/>
      <c r="T688" s="54"/>
      <c r="U688" s="54"/>
      <c r="V688" s="54"/>
      <c r="W688" s="54"/>
      <c r="X688" s="54"/>
    </row>
    <row r="689" spans="1:24" ht="12.75" customHeight="1" x14ac:dyDescent="0.25">
      <c r="A689" s="54"/>
      <c r="B689" s="54"/>
      <c r="C689" s="54"/>
      <c r="D689" s="54"/>
      <c r="E689" s="54"/>
      <c r="F689" s="54"/>
      <c r="G689" s="54"/>
      <c r="H689" s="54"/>
      <c r="I689" s="54"/>
      <c r="J689" s="54"/>
      <c r="K689" s="156"/>
      <c r="L689" s="54"/>
      <c r="N689" s="54"/>
      <c r="O689" s="54"/>
      <c r="P689" s="54"/>
      <c r="Q689" s="54"/>
      <c r="R689" s="54"/>
      <c r="S689" s="54"/>
      <c r="T689" s="54"/>
      <c r="U689" s="54"/>
      <c r="V689" s="54"/>
      <c r="W689" s="54"/>
      <c r="X689" s="54"/>
    </row>
    <row r="690" spans="1:24" ht="12.75" customHeight="1" x14ac:dyDescent="0.25">
      <c r="A690" s="54"/>
      <c r="B690" s="54"/>
      <c r="C690" s="54"/>
      <c r="D690" s="54"/>
      <c r="E690" s="54"/>
      <c r="F690" s="54"/>
      <c r="G690" s="54"/>
      <c r="H690" s="54"/>
      <c r="I690" s="54"/>
      <c r="J690" s="54"/>
      <c r="K690" s="156"/>
      <c r="L690" s="54"/>
      <c r="N690" s="54"/>
      <c r="O690" s="54"/>
      <c r="P690" s="54"/>
      <c r="Q690" s="54"/>
      <c r="R690" s="54"/>
      <c r="S690" s="54"/>
      <c r="T690" s="54"/>
      <c r="U690" s="54"/>
      <c r="V690" s="54"/>
      <c r="W690" s="54"/>
      <c r="X690" s="54"/>
    </row>
    <row r="691" spans="1:24" ht="12.75" customHeight="1" x14ac:dyDescent="0.25">
      <c r="A691" s="54"/>
      <c r="B691" s="54"/>
      <c r="C691" s="54"/>
      <c r="D691" s="54"/>
      <c r="E691" s="54"/>
      <c r="F691" s="54"/>
      <c r="G691" s="54"/>
      <c r="H691" s="54"/>
      <c r="I691" s="54"/>
      <c r="J691" s="54"/>
      <c r="K691" s="156"/>
      <c r="L691" s="54"/>
      <c r="N691" s="54"/>
      <c r="O691" s="54"/>
      <c r="P691" s="54"/>
      <c r="Q691" s="54"/>
      <c r="R691" s="54"/>
      <c r="S691" s="54"/>
      <c r="T691" s="54"/>
      <c r="U691" s="54"/>
      <c r="V691" s="54"/>
      <c r="W691" s="54"/>
      <c r="X691" s="54"/>
    </row>
    <row r="692" spans="1:24" ht="12.75" customHeight="1" x14ac:dyDescent="0.25">
      <c r="A692" s="54"/>
      <c r="B692" s="54"/>
      <c r="C692" s="54"/>
      <c r="D692" s="54"/>
      <c r="E692" s="54"/>
      <c r="F692" s="54"/>
      <c r="G692" s="54"/>
      <c r="H692" s="54"/>
      <c r="I692" s="54"/>
      <c r="J692" s="54"/>
      <c r="K692" s="156"/>
      <c r="L692" s="54"/>
      <c r="N692" s="54"/>
      <c r="O692" s="54"/>
      <c r="P692" s="54"/>
      <c r="Q692" s="54"/>
      <c r="R692" s="54"/>
      <c r="S692" s="54"/>
      <c r="T692" s="54"/>
      <c r="U692" s="54"/>
      <c r="V692" s="54"/>
      <c r="W692" s="54"/>
      <c r="X692" s="54"/>
    </row>
    <row r="693" spans="1:24" ht="12.75" customHeight="1" x14ac:dyDescent="0.25">
      <c r="A693" s="54"/>
      <c r="B693" s="54"/>
      <c r="C693" s="54"/>
      <c r="D693" s="54"/>
      <c r="E693" s="54"/>
      <c r="F693" s="54"/>
      <c r="G693" s="54"/>
      <c r="H693" s="54"/>
      <c r="I693" s="54"/>
      <c r="J693" s="54"/>
      <c r="K693" s="156"/>
      <c r="L693" s="54"/>
      <c r="N693" s="54"/>
      <c r="O693" s="54"/>
      <c r="P693" s="54"/>
      <c r="Q693" s="54"/>
      <c r="R693" s="54"/>
      <c r="S693" s="54"/>
      <c r="T693" s="54"/>
      <c r="U693" s="54"/>
      <c r="V693" s="54"/>
      <c r="W693" s="54"/>
      <c r="X693" s="54"/>
    </row>
    <row r="694" spans="1:24" ht="12.75" customHeight="1" x14ac:dyDescent="0.25">
      <c r="A694" s="54"/>
      <c r="B694" s="54"/>
      <c r="C694" s="54"/>
      <c r="D694" s="54"/>
      <c r="E694" s="54"/>
      <c r="F694" s="54"/>
      <c r="G694" s="54"/>
      <c r="H694" s="54"/>
      <c r="I694" s="54"/>
      <c r="J694" s="54"/>
      <c r="K694" s="156"/>
      <c r="L694" s="54"/>
      <c r="N694" s="54"/>
      <c r="O694" s="54"/>
      <c r="P694" s="54"/>
      <c r="Q694" s="54"/>
      <c r="R694" s="54"/>
      <c r="S694" s="54"/>
      <c r="T694" s="54"/>
      <c r="U694" s="54"/>
      <c r="V694" s="54"/>
      <c r="W694" s="54"/>
      <c r="X694" s="54"/>
    </row>
    <row r="695" spans="1:24" ht="12.75" customHeight="1" x14ac:dyDescent="0.25">
      <c r="A695" s="54"/>
      <c r="B695" s="54"/>
      <c r="C695" s="54"/>
      <c r="D695" s="54"/>
      <c r="E695" s="54"/>
      <c r="F695" s="54"/>
      <c r="G695" s="54"/>
      <c r="H695" s="54"/>
      <c r="I695" s="54"/>
      <c r="J695" s="54"/>
      <c r="K695" s="156"/>
      <c r="L695" s="54"/>
      <c r="N695" s="54"/>
      <c r="O695" s="54"/>
      <c r="P695" s="54"/>
      <c r="Q695" s="54"/>
      <c r="R695" s="54"/>
      <c r="S695" s="54"/>
      <c r="T695" s="54"/>
      <c r="U695" s="54"/>
      <c r="V695" s="54"/>
      <c r="W695" s="54"/>
      <c r="X695" s="54"/>
    </row>
    <row r="696" spans="1:24" ht="12.75" customHeight="1" x14ac:dyDescent="0.25">
      <c r="A696" s="54"/>
      <c r="B696" s="54"/>
      <c r="C696" s="54"/>
      <c r="D696" s="54"/>
      <c r="E696" s="54"/>
      <c r="F696" s="54"/>
      <c r="G696" s="54"/>
      <c r="H696" s="54"/>
      <c r="I696" s="54"/>
      <c r="J696" s="54"/>
      <c r="K696" s="156"/>
      <c r="L696" s="54"/>
      <c r="N696" s="54"/>
      <c r="O696" s="54"/>
      <c r="P696" s="54"/>
      <c r="Q696" s="54"/>
      <c r="R696" s="54"/>
      <c r="S696" s="54"/>
      <c r="T696" s="54"/>
      <c r="U696" s="54"/>
      <c r="V696" s="54"/>
      <c r="W696" s="54"/>
      <c r="X696" s="54"/>
    </row>
    <row r="697" spans="1:24" ht="12.75" customHeight="1" x14ac:dyDescent="0.25">
      <c r="A697" s="54"/>
      <c r="B697" s="54"/>
      <c r="C697" s="54"/>
      <c r="D697" s="54"/>
      <c r="E697" s="54"/>
      <c r="F697" s="54"/>
      <c r="G697" s="54"/>
      <c r="H697" s="54"/>
      <c r="I697" s="54"/>
      <c r="J697" s="54"/>
      <c r="K697" s="156"/>
      <c r="L697" s="54"/>
      <c r="N697" s="54"/>
      <c r="O697" s="54"/>
      <c r="P697" s="54"/>
      <c r="Q697" s="54"/>
      <c r="R697" s="54"/>
      <c r="S697" s="54"/>
      <c r="T697" s="54"/>
      <c r="U697" s="54"/>
      <c r="V697" s="54"/>
      <c r="W697" s="54"/>
      <c r="X697" s="54"/>
    </row>
    <row r="698" spans="1:24" ht="12.75" customHeight="1" x14ac:dyDescent="0.25">
      <c r="A698" s="54"/>
      <c r="B698" s="54"/>
      <c r="C698" s="54"/>
      <c r="D698" s="54"/>
      <c r="E698" s="54"/>
      <c r="F698" s="54"/>
      <c r="G698" s="54"/>
      <c r="H698" s="54"/>
      <c r="I698" s="54"/>
      <c r="J698" s="54"/>
      <c r="K698" s="156"/>
      <c r="L698" s="54"/>
      <c r="N698" s="54"/>
      <c r="O698" s="54"/>
      <c r="P698" s="54"/>
      <c r="Q698" s="54"/>
      <c r="R698" s="54"/>
      <c r="S698" s="54"/>
      <c r="T698" s="54"/>
      <c r="U698" s="54"/>
      <c r="V698" s="54"/>
      <c r="W698" s="54"/>
      <c r="X698" s="54"/>
    </row>
    <row r="699" spans="1:24" ht="12.75" customHeight="1" x14ac:dyDescent="0.25">
      <c r="A699" s="54"/>
      <c r="B699" s="54"/>
      <c r="C699" s="54"/>
      <c r="D699" s="54"/>
      <c r="E699" s="54"/>
      <c r="F699" s="54"/>
      <c r="G699" s="54"/>
      <c r="H699" s="54"/>
      <c r="I699" s="54"/>
      <c r="J699" s="54"/>
      <c r="K699" s="156"/>
      <c r="L699" s="54"/>
      <c r="N699" s="54"/>
      <c r="O699" s="54"/>
      <c r="P699" s="54"/>
      <c r="Q699" s="54"/>
      <c r="R699" s="54"/>
      <c r="S699" s="54"/>
      <c r="T699" s="54"/>
      <c r="U699" s="54"/>
      <c r="V699" s="54"/>
      <c r="W699" s="54"/>
      <c r="X699" s="54"/>
    </row>
    <row r="700" spans="1:24" ht="12.75" customHeight="1" x14ac:dyDescent="0.25">
      <c r="A700" s="54"/>
      <c r="B700" s="54"/>
      <c r="C700" s="54"/>
      <c r="D700" s="54"/>
      <c r="E700" s="54"/>
      <c r="F700" s="54"/>
      <c r="G700" s="54"/>
      <c r="H700" s="54"/>
      <c r="I700" s="54"/>
      <c r="J700" s="54"/>
      <c r="K700" s="156"/>
      <c r="L700" s="54"/>
      <c r="N700" s="54"/>
      <c r="O700" s="54"/>
      <c r="P700" s="54"/>
      <c r="Q700" s="54"/>
      <c r="R700" s="54"/>
      <c r="S700" s="54"/>
      <c r="T700" s="54"/>
      <c r="U700" s="54"/>
      <c r="V700" s="54"/>
      <c r="W700" s="54"/>
      <c r="X700" s="54"/>
    </row>
    <row r="701" spans="1:24" ht="12.75" customHeight="1" x14ac:dyDescent="0.25">
      <c r="A701" s="54"/>
      <c r="B701" s="54"/>
      <c r="C701" s="54"/>
      <c r="D701" s="54"/>
      <c r="E701" s="54"/>
      <c r="F701" s="54"/>
      <c r="G701" s="54"/>
      <c r="H701" s="54"/>
      <c r="I701" s="54"/>
      <c r="J701" s="54"/>
      <c r="K701" s="156"/>
      <c r="L701" s="54"/>
      <c r="N701" s="54"/>
      <c r="O701" s="54"/>
      <c r="P701" s="54"/>
      <c r="Q701" s="54"/>
      <c r="R701" s="54"/>
      <c r="S701" s="54"/>
      <c r="T701" s="54"/>
      <c r="U701" s="54"/>
      <c r="V701" s="54"/>
      <c r="W701" s="54"/>
      <c r="X701" s="54"/>
    </row>
    <row r="702" spans="1:24" ht="12.75" customHeight="1" x14ac:dyDescent="0.25">
      <c r="A702" s="54"/>
      <c r="B702" s="54"/>
      <c r="C702" s="54"/>
      <c r="D702" s="54"/>
      <c r="E702" s="54"/>
      <c r="F702" s="54"/>
      <c r="G702" s="54"/>
      <c r="H702" s="54"/>
      <c r="I702" s="54"/>
      <c r="J702" s="54"/>
      <c r="K702" s="156"/>
      <c r="L702" s="54"/>
      <c r="N702" s="54"/>
      <c r="O702" s="54"/>
      <c r="P702" s="54"/>
      <c r="Q702" s="54"/>
      <c r="R702" s="54"/>
      <c r="S702" s="54"/>
      <c r="T702" s="54"/>
      <c r="U702" s="54"/>
      <c r="V702" s="54"/>
      <c r="W702" s="54"/>
      <c r="X702" s="54"/>
    </row>
    <row r="703" spans="1:24" ht="12.75" customHeight="1" x14ac:dyDescent="0.25">
      <c r="A703" s="54"/>
      <c r="B703" s="54"/>
      <c r="C703" s="54"/>
      <c r="D703" s="54"/>
      <c r="E703" s="54"/>
      <c r="F703" s="54"/>
      <c r="G703" s="54"/>
      <c r="H703" s="54"/>
      <c r="I703" s="54"/>
      <c r="J703" s="54"/>
      <c r="K703" s="156"/>
      <c r="L703" s="54"/>
      <c r="N703" s="54"/>
      <c r="O703" s="54"/>
      <c r="P703" s="54"/>
      <c r="Q703" s="54"/>
      <c r="R703" s="54"/>
      <c r="S703" s="54"/>
      <c r="T703" s="54"/>
      <c r="U703" s="54"/>
      <c r="V703" s="54"/>
      <c r="W703" s="54"/>
      <c r="X703" s="54"/>
    </row>
    <row r="704" spans="1:24" ht="12.75" customHeight="1" x14ac:dyDescent="0.25">
      <c r="A704" s="54"/>
      <c r="B704" s="54"/>
      <c r="C704" s="54"/>
      <c r="D704" s="54"/>
      <c r="E704" s="54"/>
      <c r="F704" s="54"/>
      <c r="G704" s="54"/>
      <c r="H704" s="54"/>
      <c r="I704" s="54"/>
      <c r="J704" s="54"/>
      <c r="K704" s="156"/>
      <c r="L704" s="54"/>
      <c r="N704" s="54"/>
      <c r="O704" s="54"/>
      <c r="P704" s="54"/>
      <c r="Q704" s="54"/>
      <c r="R704" s="54"/>
      <c r="S704" s="54"/>
      <c r="T704" s="54"/>
      <c r="U704" s="54"/>
      <c r="V704" s="54"/>
      <c r="W704" s="54"/>
      <c r="X704" s="54"/>
    </row>
    <row r="705" spans="1:24" ht="12.75" customHeight="1" x14ac:dyDescent="0.25">
      <c r="A705" s="54"/>
      <c r="B705" s="54"/>
      <c r="C705" s="54"/>
      <c r="D705" s="54"/>
      <c r="E705" s="54"/>
      <c r="F705" s="54"/>
      <c r="G705" s="54"/>
      <c r="H705" s="54"/>
      <c r="I705" s="54"/>
      <c r="J705" s="54"/>
      <c r="K705" s="156"/>
      <c r="L705" s="54"/>
      <c r="N705" s="54"/>
      <c r="O705" s="54"/>
      <c r="P705" s="54"/>
      <c r="Q705" s="54"/>
      <c r="R705" s="54"/>
      <c r="S705" s="54"/>
      <c r="T705" s="54"/>
      <c r="U705" s="54"/>
      <c r="V705" s="54"/>
      <c r="W705" s="54"/>
      <c r="X705" s="54"/>
    </row>
    <row r="706" spans="1:24" ht="12.75" customHeight="1" x14ac:dyDescent="0.25">
      <c r="A706" s="54"/>
      <c r="B706" s="54"/>
      <c r="C706" s="54"/>
      <c r="D706" s="54"/>
      <c r="E706" s="54"/>
      <c r="F706" s="54"/>
      <c r="G706" s="54"/>
      <c r="H706" s="54"/>
      <c r="I706" s="54"/>
      <c r="J706" s="54"/>
      <c r="K706" s="156"/>
      <c r="L706" s="54"/>
      <c r="N706" s="54"/>
      <c r="O706" s="54"/>
      <c r="P706" s="54"/>
      <c r="Q706" s="54"/>
      <c r="R706" s="54"/>
      <c r="S706" s="54"/>
      <c r="T706" s="54"/>
      <c r="U706" s="54"/>
      <c r="V706" s="54"/>
      <c r="W706" s="54"/>
      <c r="X706" s="54"/>
    </row>
    <row r="707" spans="1:24" ht="12.75" customHeight="1" x14ac:dyDescent="0.25">
      <c r="A707" s="54"/>
      <c r="B707" s="54"/>
      <c r="C707" s="54"/>
      <c r="D707" s="54"/>
      <c r="E707" s="54"/>
      <c r="F707" s="54"/>
      <c r="G707" s="54"/>
      <c r="H707" s="54"/>
      <c r="I707" s="54"/>
      <c r="J707" s="54"/>
      <c r="K707" s="156"/>
      <c r="L707" s="54"/>
      <c r="N707" s="54"/>
      <c r="O707" s="54"/>
      <c r="P707" s="54"/>
      <c r="Q707" s="54"/>
      <c r="R707" s="54"/>
      <c r="S707" s="54"/>
      <c r="T707" s="54"/>
      <c r="U707" s="54"/>
      <c r="V707" s="54"/>
      <c r="W707" s="54"/>
      <c r="X707" s="54"/>
    </row>
    <row r="708" spans="1:24" ht="12.75" customHeight="1" x14ac:dyDescent="0.25">
      <c r="A708" s="54"/>
      <c r="B708" s="54"/>
      <c r="C708" s="54"/>
      <c r="D708" s="54"/>
      <c r="E708" s="54"/>
      <c r="F708" s="54"/>
      <c r="G708" s="54"/>
      <c r="H708" s="54"/>
      <c r="I708" s="54"/>
      <c r="J708" s="54"/>
      <c r="K708" s="156"/>
      <c r="L708" s="54"/>
      <c r="N708" s="54"/>
      <c r="O708" s="54"/>
      <c r="P708" s="54"/>
      <c r="Q708" s="54"/>
      <c r="R708" s="54"/>
      <c r="S708" s="54"/>
      <c r="T708" s="54"/>
      <c r="U708" s="54"/>
      <c r="V708" s="54"/>
      <c r="W708" s="54"/>
      <c r="X708" s="54"/>
    </row>
    <row r="709" spans="1:24" ht="12.75" customHeight="1" x14ac:dyDescent="0.25">
      <c r="A709" s="54"/>
      <c r="B709" s="54"/>
      <c r="C709" s="54"/>
      <c r="D709" s="54"/>
      <c r="E709" s="54"/>
      <c r="F709" s="54"/>
      <c r="G709" s="54"/>
      <c r="H709" s="54"/>
      <c r="I709" s="54"/>
      <c r="J709" s="54"/>
      <c r="K709" s="156"/>
      <c r="L709" s="54"/>
      <c r="N709" s="54"/>
      <c r="O709" s="54"/>
      <c r="P709" s="54"/>
      <c r="Q709" s="54"/>
      <c r="R709" s="54"/>
      <c r="S709" s="54"/>
      <c r="T709" s="54"/>
      <c r="U709" s="54"/>
      <c r="V709" s="54"/>
      <c r="W709" s="54"/>
      <c r="X709" s="54"/>
    </row>
    <row r="710" spans="1:24" ht="12.75" customHeight="1" x14ac:dyDescent="0.25">
      <c r="A710" s="54"/>
      <c r="B710" s="54"/>
      <c r="C710" s="54"/>
      <c r="D710" s="54"/>
      <c r="E710" s="54"/>
      <c r="F710" s="54"/>
      <c r="G710" s="54"/>
      <c r="H710" s="54"/>
      <c r="I710" s="54"/>
      <c r="J710" s="54"/>
      <c r="K710" s="156"/>
      <c r="L710" s="54"/>
      <c r="N710" s="54"/>
      <c r="O710" s="54"/>
      <c r="P710" s="54"/>
      <c r="Q710" s="54"/>
      <c r="R710" s="54"/>
      <c r="S710" s="54"/>
      <c r="T710" s="54"/>
      <c r="U710" s="54"/>
      <c r="V710" s="54"/>
      <c r="W710" s="54"/>
      <c r="X710" s="54"/>
    </row>
    <row r="711" spans="1:24" ht="12.75" customHeight="1" x14ac:dyDescent="0.25">
      <c r="A711" s="54"/>
      <c r="B711" s="54"/>
      <c r="C711" s="54"/>
      <c r="D711" s="54"/>
      <c r="E711" s="54"/>
      <c r="F711" s="54"/>
      <c r="G711" s="54"/>
      <c r="H711" s="54"/>
      <c r="I711" s="54"/>
      <c r="J711" s="54"/>
      <c r="K711" s="156"/>
      <c r="L711" s="54"/>
      <c r="N711" s="54"/>
      <c r="O711" s="54"/>
      <c r="P711" s="54"/>
      <c r="Q711" s="54"/>
      <c r="R711" s="54"/>
      <c r="S711" s="54"/>
      <c r="T711" s="54"/>
      <c r="U711" s="54"/>
      <c r="V711" s="54"/>
      <c r="W711" s="54"/>
      <c r="X711" s="54"/>
    </row>
    <row r="712" spans="1:24" ht="12.75" customHeight="1" x14ac:dyDescent="0.25">
      <c r="A712" s="54"/>
      <c r="B712" s="54"/>
      <c r="C712" s="54"/>
      <c r="D712" s="54"/>
      <c r="E712" s="54"/>
      <c r="F712" s="54"/>
      <c r="G712" s="54"/>
      <c r="H712" s="54"/>
      <c r="I712" s="54"/>
      <c r="J712" s="54"/>
      <c r="K712" s="156"/>
      <c r="L712" s="54"/>
      <c r="N712" s="54"/>
      <c r="O712" s="54"/>
      <c r="P712" s="54"/>
      <c r="Q712" s="54"/>
      <c r="R712" s="54"/>
      <c r="S712" s="54"/>
      <c r="T712" s="54"/>
      <c r="U712" s="54"/>
      <c r="V712" s="54"/>
      <c r="W712" s="54"/>
      <c r="X712" s="54"/>
    </row>
    <row r="713" spans="1:24" ht="12.75" customHeight="1" x14ac:dyDescent="0.25">
      <c r="A713" s="54"/>
      <c r="B713" s="54"/>
      <c r="C713" s="54"/>
      <c r="D713" s="54"/>
      <c r="E713" s="54"/>
      <c r="F713" s="54"/>
      <c r="G713" s="54"/>
      <c r="H713" s="54"/>
      <c r="I713" s="54"/>
      <c r="J713" s="54"/>
      <c r="K713" s="156"/>
      <c r="L713" s="54"/>
      <c r="N713" s="54"/>
      <c r="O713" s="54"/>
      <c r="P713" s="54"/>
      <c r="Q713" s="54"/>
      <c r="R713" s="54"/>
      <c r="S713" s="54"/>
      <c r="T713" s="54"/>
      <c r="U713" s="54"/>
      <c r="V713" s="54"/>
      <c r="W713" s="54"/>
      <c r="X713" s="54"/>
    </row>
    <row r="714" spans="1:24" ht="12.75" customHeight="1" x14ac:dyDescent="0.25">
      <c r="A714" s="54"/>
      <c r="B714" s="54"/>
      <c r="C714" s="54"/>
      <c r="D714" s="54"/>
      <c r="E714" s="54"/>
      <c r="F714" s="54"/>
      <c r="G714" s="54"/>
      <c r="H714" s="54"/>
      <c r="I714" s="54"/>
      <c r="J714" s="54"/>
      <c r="K714" s="156"/>
      <c r="L714" s="54"/>
      <c r="N714" s="54"/>
      <c r="O714" s="54"/>
      <c r="P714" s="54"/>
      <c r="Q714" s="54"/>
      <c r="R714" s="54"/>
      <c r="S714" s="54"/>
      <c r="T714" s="54"/>
      <c r="U714" s="54"/>
      <c r="V714" s="54"/>
      <c r="W714" s="54"/>
      <c r="X714" s="54"/>
    </row>
    <row r="715" spans="1:24" ht="12.75" customHeight="1" x14ac:dyDescent="0.25">
      <c r="A715" s="54"/>
      <c r="B715" s="54"/>
      <c r="C715" s="54"/>
      <c r="D715" s="54"/>
      <c r="E715" s="54"/>
      <c r="F715" s="54"/>
      <c r="G715" s="54"/>
      <c r="H715" s="54"/>
      <c r="I715" s="54"/>
      <c r="J715" s="54"/>
      <c r="K715" s="156"/>
      <c r="L715" s="54"/>
      <c r="N715" s="54"/>
      <c r="O715" s="54"/>
      <c r="P715" s="54"/>
      <c r="Q715" s="54"/>
      <c r="R715" s="54"/>
      <c r="S715" s="54"/>
      <c r="T715" s="54"/>
      <c r="U715" s="54"/>
      <c r="V715" s="54"/>
      <c r="W715" s="54"/>
      <c r="X715" s="54"/>
    </row>
    <row r="716" spans="1:24" ht="12.75" customHeight="1" x14ac:dyDescent="0.25">
      <c r="A716" s="54"/>
      <c r="B716" s="54"/>
      <c r="C716" s="54"/>
      <c r="D716" s="54"/>
      <c r="E716" s="54"/>
      <c r="F716" s="54"/>
      <c r="G716" s="54"/>
      <c r="H716" s="54"/>
      <c r="I716" s="54"/>
      <c r="J716" s="54"/>
      <c r="K716" s="156"/>
      <c r="L716" s="54"/>
      <c r="N716" s="54"/>
      <c r="O716" s="54"/>
      <c r="P716" s="54"/>
      <c r="Q716" s="54"/>
      <c r="R716" s="54"/>
      <c r="S716" s="54"/>
      <c r="T716" s="54"/>
      <c r="U716" s="54"/>
      <c r="V716" s="54"/>
      <c r="W716" s="54"/>
      <c r="X716" s="54"/>
    </row>
    <row r="717" spans="1:24" ht="12.75" customHeight="1" x14ac:dyDescent="0.25">
      <c r="A717" s="54"/>
      <c r="B717" s="54"/>
      <c r="C717" s="54"/>
      <c r="D717" s="54"/>
      <c r="E717" s="54"/>
      <c r="F717" s="54"/>
      <c r="G717" s="54"/>
      <c r="H717" s="54"/>
      <c r="I717" s="54"/>
      <c r="J717" s="54"/>
      <c r="K717" s="156"/>
      <c r="L717" s="54"/>
      <c r="N717" s="54"/>
      <c r="O717" s="54"/>
      <c r="P717" s="54"/>
      <c r="Q717" s="54"/>
      <c r="R717" s="54"/>
      <c r="S717" s="54"/>
      <c r="T717" s="54"/>
      <c r="U717" s="54"/>
      <c r="V717" s="54"/>
      <c r="W717" s="54"/>
      <c r="X717" s="54"/>
    </row>
    <row r="718" spans="1:24" ht="12.75" customHeight="1" x14ac:dyDescent="0.25">
      <c r="A718" s="54"/>
      <c r="B718" s="54"/>
      <c r="C718" s="54"/>
      <c r="D718" s="54"/>
      <c r="E718" s="54"/>
      <c r="F718" s="54"/>
      <c r="G718" s="54"/>
      <c r="H718" s="54"/>
      <c r="I718" s="54"/>
      <c r="J718" s="54"/>
      <c r="K718" s="156"/>
      <c r="L718" s="54"/>
      <c r="N718" s="54"/>
      <c r="O718" s="54"/>
      <c r="P718" s="54"/>
      <c r="Q718" s="54"/>
      <c r="R718" s="54"/>
      <c r="S718" s="54"/>
      <c r="T718" s="54"/>
      <c r="U718" s="54"/>
      <c r="V718" s="54"/>
      <c r="W718" s="54"/>
      <c r="X718" s="54"/>
    </row>
    <row r="719" spans="1:24" ht="12.75" customHeight="1" x14ac:dyDescent="0.25">
      <c r="A719" s="54"/>
      <c r="B719" s="54"/>
      <c r="C719" s="54"/>
      <c r="D719" s="54"/>
      <c r="E719" s="54"/>
      <c r="F719" s="54"/>
      <c r="G719" s="54"/>
      <c r="H719" s="54"/>
      <c r="I719" s="54"/>
      <c r="J719" s="54"/>
      <c r="K719" s="156"/>
      <c r="L719" s="54"/>
      <c r="N719" s="54"/>
      <c r="O719" s="54"/>
      <c r="P719" s="54"/>
      <c r="Q719" s="54"/>
      <c r="R719" s="54"/>
      <c r="S719" s="54"/>
      <c r="T719" s="54"/>
      <c r="U719" s="54"/>
      <c r="V719" s="54"/>
      <c r="W719" s="54"/>
      <c r="X719" s="54"/>
    </row>
    <row r="720" spans="1:24" ht="12.75" customHeight="1" x14ac:dyDescent="0.25">
      <c r="A720" s="54"/>
      <c r="B720" s="54"/>
      <c r="C720" s="54"/>
      <c r="D720" s="54"/>
      <c r="E720" s="54"/>
      <c r="F720" s="54"/>
      <c r="G720" s="54"/>
      <c r="H720" s="54"/>
      <c r="I720" s="54"/>
      <c r="J720" s="54"/>
      <c r="K720" s="156"/>
      <c r="L720" s="54"/>
      <c r="N720" s="54"/>
      <c r="O720" s="54"/>
      <c r="P720" s="54"/>
      <c r="Q720" s="54"/>
      <c r="R720" s="54"/>
      <c r="S720" s="54"/>
      <c r="T720" s="54"/>
      <c r="U720" s="54"/>
      <c r="V720" s="54"/>
      <c r="W720" s="54"/>
      <c r="X720" s="54"/>
    </row>
    <row r="721" spans="1:24" ht="12.75" customHeight="1" x14ac:dyDescent="0.25">
      <c r="A721" s="54"/>
      <c r="B721" s="54"/>
      <c r="C721" s="54"/>
      <c r="D721" s="54"/>
      <c r="E721" s="54"/>
      <c r="F721" s="54"/>
      <c r="G721" s="54"/>
      <c r="H721" s="54"/>
      <c r="I721" s="54"/>
      <c r="J721" s="54"/>
      <c r="K721" s="156"/>
      <c r="L721" s="54"/>
      <c r="N721" s="54"/>
      <c r="O721" s="54"/>
      <c r="P721" s="54"/>
      <c r="Q721" s="54"/>
      <c r="R721" s="54"/>
      <c r="S721" s="54"/>
      <c r="T721" s="54"/>
      <c r="U721" s="54"/>
      <c r="V721" s="54"/>
      <c r="W721" s="54"/>
      <c r="X721" s="54"/>
    </row>
    <row r="722" spans="1:24" ht="12.75" customHeight="1" x14ac:dyDescent="0.25">
      <c r="A722" s="54"/>
      <c r="B722" s="54"/>
      <c r="C722" s="54"/>
      <c r="D722" s="54"/>
      <c r="E722" s="54"/>
      <c r="F722" s="54"/>
      <c r="G722" s="54"/>
      <c r="H722" s="54"/>
      <c r="I722" s="54"/>
      <c r="J722" s="54"/>
      <c r="K722" s="156"/>
      <c r="L722" s="54"/>
      <c r="N722" s="54"/>
      <c r="O722" s="54"/>
      <c r="P722" s="54"/>
      <c r="Q722" s="54"/>
      <c r="R722" s="54"/>
      <c r="S722" s="54"/>
      <c r="T722" s="54"/>
      <c r="U722" s="54"/>
      <c r="V722" s="54"/>
      <c r="W722" s="54"/>
      <c r="X722" s="54"/>
    </row>
    <row r="723" spans="1:24" ht="12.75" customHeight="1" x14ac:dyDescent="0.25">
      <c r="A723" s="54"/>
      <c r="B723" s="54"/>
      <c r="C723" s="54"/>
      <c r="D723" s="54"/>
      <c r="E723" s="54"/>
      <c r="F723" s="54"/>
      <c r="G723" s="54"/>
      <c r="H723" s="54"/>
      <c r="I723" s="54"/>
      <c r="J723" s="54"/>
      <c r="K723" s="156"/>
      <c r="L723" s="54"/>
      <c r="N723" s="54"/>
      <c r="O723" s="54"/>
      <c r="P723" s="54"/>
      <c r="Q723" s="54"/>
      <c r="R723" s="54"/>
      <c r="S723" s="54"/>
      <c r="T723" s="54"/>
      <c r="U723" s="54"/>
      <c r="V723" s="54"/>
      <c r="W723" s="54"/>
      <c r="X723" s="54"/>
    </row>
    <row r="724" spans="1:24" ht="12.75" customHeight="1" x14ac:dyDescent="0.25">
      <c r="A724" s="54"/>
      <c r="B724" s="54"/>
      <c r="C724" s="54"/>
      <c r="D724" s="54"/>
      <c r="E724" s="54"/>
      <c r="F724" s="54"/>
      <c r="G724" s="54"/>
      <c r="H724" s="54"/>
      <c r="I724" s="54"/>
      <c r="J724" s="54"/>
      <c r="K724" s="156"/>
      <c r="L724" s="54"/>
      <c r="N724" s="54"/>
      <c r="O724" s="54"/>
      <c r="P724" s="54"/>
      <c r="Q724" s="54"/>
      <c r="R724" s="54"/>
      <c r="S724" s="54"/>
      <c r="T724" s="54"/>
      <c r="U724" s="54"/>
      <c r="V724" s="54"/>
      <c r="W724" s="54"/>
      <c r="X724" s="54"/>
    </row>
    <row r="725" spans="1:24" ht="12.75" customHeight="1" x14ac:dyDescent="0.25">
      <c r="A725" s="54"/>
      <c r="B725" s="54"/>
      <c r="C725" s="54"/>
      <c r="D725" s="54"/>
      <c r="E725" s="54"/>
      <c r="F725" s="54"/>
      <c r="G725" s="54"/>
      <c r="H725" s="54"/>
      <c r="I725" s="54"/>
      <c r="J725" s="54"/>
      <c r="K725" s="156"/>
      <c r="L725" s="54"/>
      <c r="N725" s="54"/>
      <c r="O725" s="54"/>
      <c r="P725" s="54"/>
      <c r="Q725" s="54"/>
      <c r="R725" s="54"/>
      <c r="S725" s="54"/>
      <c r="T725" s="54"/>
      <c r="U725" s="54"/>
      <c r="V725" s="54"/>
      <c r="W725" s="54"/>
      <c r="X725" s="54"/>
    </row>
    <row r="726" spans="1:24" ht="12.75" customHeight="1" x14ac:dyDescent="0.25">
      <c r="A726" s="54"/>
      <c r="B726" s="54"/>
      <c r="C726" s="54"/>
      <c r="D726" s="54"/>
      <c r="E726" s="54"/>
      <c r="F726" s="54"/>
      <c r="G726" s="54"/>
      <c r="H726" s="54"/>
      <c r="I726" s="54"/>
      <c r="J726" s="54"/>
      <c r="K726" s="156"/>
      <c r="L726" s="54"/>
      <c r="N726" s="54"/>
      <c r="O726" s="54"/>
      <c r="P726" s="54"/>
      <c r="Q726" s="54"/>
      <c r="R726" s="54"/>
      <c r="S726" s="54"/>
      <c r="T726" s="54"/>
      <c r="U726" s="54"/>
      <c r="V726" s="54"/>
      <c r="W726" s="54"/>
      <c r="X726" s="54"/>
    </row>
    <row r="727" spans="1:24" ht="12.75" customHeight="1" x14ac:dyDescent="0.25">
      <c r="A727" s="54"/>
      <c r="B727" s="54"/>
      <c r="C727" s="54"/>
      <c r="D727" s="54"/>
      <c r="E727" s="54"/>
      <c r="F727" s="54"/>
      <c r="G727" s="54"/>
      <c r="H727" s="54"/>
      <c r="I727" s="54"/>
      <c r="J727" s="54"/>
      <c r="K727" s="156"/>
      <c r="L727" s="54"/>
      <c r="N727" s="54"/>
      <c r="O727" s="54"/>
      <c r="P727" s="54"/>
      <c r="Q727" s="54"/>
      <c r="R727" s="54"/>
      <c r="S727" s="54"/>
      <c r="T727" s="54"/>
      <c r="U727" s="54"/>
      <c r="V727" s="54"/>
      <c r="W727" s="54"/>
      <c r="X727" s="54"/>
    </row>
    <row r="728" spans="1:24" ht="12.75" customHeight="1" x14ac:dyDescent="0.25">
      <c r="A728" s="54"/>
      <c r="B728" s="54"/>
      <c r="C728" s="54"/>
      <c r="D728" s="54"/>
      <c r="E728" s="54"/>
      <c r="F728" s="54"/>
      <c r="G728" s="54"/>
      <c r="H728" s="54"/>
      <c r="I728" s="54"/>
      <c r="J728" s="54"/>
      <c r="K728" s="156"/>
      <c r="L728" s="54"/>
      <c r="N728" s="54"/>
      <c r="O728" s="54"/>
      <c r="P728" s="54"/>
      <c r="Q728" s="54"/>
      <c r="R728" s="54"/>
      <c r="S728" s="54"/>
      <c r="T728" s="54"/>
      <c r="U728" s="54"/>
      <c r="V728" s="54"/>
      <c r="W728" s="54"/>
      <c r="X728" s="54"/>
    </row>
    <row r="729" spans="1:24" ht="12.75" customHeight="1" x14ac:dyDescent="0.25">
      <c r="A729" s="54"/>
      <c r="B729" s="54"/>
      <c r="C729" s="54"/>
      <c r="D729" s="54"/>
      <c r="E729" s="54"/>
      <c r="F729" s="54"/>
      <c r="G729" s="54"/>
      <c r="H729" s="54"/>
      <c r="I729" s="54"/>
      <c r="J729" s="54"/>
      <c r="K729" s="156"/>
      <c r="L729" s="54"/>
      <c r="N729" s="54"/>
      <c r="O729" s="54"/>
      <c r="P729" s="54"/>
      <c r="Q729" s="54"/>
      <c r="R729" s="54"/>
      <c r="S729" s="54"/>
      <c r="T729" s="54"/>
      <c r="U729" s="54"/>
      <c r="V729" s="54"/>
      <c r="W729" s="54"/>
      <c r="X729" s="54"/>
    </row>
    <row r="730" spans="1:24" ht="12.75" customHeight="1" x14ac:dyDescent="0.25">
      <c r="A730" s="54"/>
      <c r="B730" s="54"/>
      <c r="C730" s="54"/>
      <c r="D730" s="54"/>
      <c r="E730" s="54"/>
      <c r="F730" s="54"/>
      <c r="G730" s="54"/>
      <c r="H730" s="54"/>
      <c r="I730" s="54"/>
      <c r="J730" s="54"/>
      <c r="K730" s="156"/>
      <c r="L730" s="54"/>
      <c r="N730" s="54"/>
      <c r="O730" s="54"/>
      <c r="P730" s="54"/>
      <c r="Q730" s="54"/>
      <c r="R730" s="54"/>
      <c r="S730" s="54"/>
      <c r="T730" s="54"/>
      <c r="U730" s="54"/>
      <c r="V730" s="54"/>
      <c r="W730" s="54"/>
      <c r="X730" s="54"/>
    </row>
    <row r="731" spans="1:24" ht="12.75" customHeight="1" x14ac:dyDescent="0.25">
      <c r="A731" s="54"/>
      <c r="B731" s="54"/>
      <c r="C731" s="54"/>
      <c r="D731" s="54"/>
      <c r="E731" s="54"/>
      <c r="F731" s="54"/>
      <c r="G731" s="54"/>
      <c r="H731" s="54"/>
      <c r="I731" s="54"/>
      <c r="J731" s="54"/>
      <c r="K731" s="156"/>
      <c r="L731" s="54"/>
      <c r="N731" s="54"/>
      <c r="O731" s="54"/>
      <c r="P731" s="54"/>
      <c r="Q731" s="54"/>
      <c r="R731" s="54"/>
      <c r="S731" s="54"/>
      <c r="T731" s="54"/>
      <c r="U731" s="54"/>
      <c r="V731" s="54"/>
      <c r="W731" s="54"/>
      <c r="X731" s="54"/>
    </row>
    <row r="732" spans="1:24" ht="12.75" customHeight="1" x14ac:dyDescent="0.25">
      <c r="A732" s="54"/>
      <c r="B732" s="54"/>
      <c r="C732" s="54"/>
      <c r="D732" s="54"/>
      <c r="E732" s="54"/>
      <c r="F732" s="54"/>
      <c r="G732" s="54"/>
      <c r="H732" s="54"/>
      <c r="I732" s="54"/>
      <c r="J732" s="54"/>
      <c r="K732" s="156"/>
      <c r="L732" s="54"/>
      <c r="N732" s="54"/>
      <c r="O732" s="54"/>
      <c r="P732" s="54"/>
      <c r="Q732" s="54"/>
      <c r="R732" s="54"/>
      <c r="S732" s="54"/>
      <c r="T732" s="54"/>
      <c r="U732" s="54"/>
      <c r="V732" s="54"/>
      <c r="W732" s="54"/>
      <c r="X732" s="54"/>
    </row>
    <row r="733" spans="1:24" ht="12.75" customHeight="1" x14ac:dyDescent="0.25">
      <c r="A733" s="54"/>
      <c r="B733" s="54"/>
      <c r="C733" s="54"/>
      <c r="D733" s="54"/>
      <c r="E733" s="54"/>
      <c r="F733" s="54"/>
      <c r="G733" s="54"/>
      <c r="H733" s="54"/>
      <c r="I733" s="54"/>
      <c r="J733" s="54"/>
      <c r="K733" s="156"/>
      <c r="L733" s="54"/>
      <c r="N733" s="54"/>
      <c r="O733" s="54"/>
      <c r="P733" s="54"/>
      <c r="Q733" s="54"/>
      <c r="R733" s="54"/>
      <c r="S733" s="54"/>
      <c r="T733" s="54"/>
      <c r="U733" s="54"/>
      <c r="V733" s="54"/>
      <c r="W733" s="54"/>
      <c r="X733" s="54"/>
    </row>
    <row r="734" spans="1:24" ht="12.75" customHeight="1" x14ac:dyDescent="0.25">
      <c r="A734" s="54"/>
      <c r="B734" s="54"/>
      <c r="C734" s="54"/>
      <c r="D734" s="54"/>
      <c r="E734" s="54"/>
      <c r="F734" s="54"/>
      <c r="G734" s="54"/>
      <c r="H734" s="54"/>
      <c r="I734" s="54"/>
      <c r="J734" s="54"/>
      <c r="K734" s="156"/>
      <c r="L734" s="54"/>
      <c r="N734" s="54"/>
      <c r="O734" s="54"/>
      <c r="P734" s="54"/>
      <c r="Q734" s="54"/>
      <c r="R734" s="54"/>
      <c r="S734" s="54"/>
      <c r="T734" s="54"/>
      <c r="U734" s="54"/>
      <c r="V734" s="54"/>
      <c r="W734" s="54"/>
      <c r="X734" s="54"/>
    </row>
    <row r="735" spans="1:24" ht="12.75" customHeight="1" x14ac:dyDescent="0.25">
      <c r="A735" s="54"/>
      <c r="B735" s="54"/>
      <c r="C735" s="54"/>
      <c r="D735" s="54"/>
      <c r="E735" s="54"/>
      <c r="F735" s="54"/>
      <c r="G735" s="54"/>
      <c r="H735" s="54"/>
      <c r="I735" s="54"/>
      <c r="J735" s="54"/>
      <c r="K735" s="156"/>
      <c r="L735" s="54"/>
      <c r="N735" s="54"/>
      <c r="O735" s="54"/>
      <c r="P735" s="54"/>
      <c r="Q735" s="54"/>
      <c r="R735" s="54"/>
      <c r="S735" s="54"/>
      <c r="T735" s="54"/>
      <c r="U735" s="54"/>
      <c r="V735" s="54"/>
      <c r="W735" s="54"/>
      <c r="X735" s="54"/>
    </row>
    <row r="736" spans="1:24" ht="12.75" customHeight="1" x14ac:dyDescent="0.25">
      <c r="A736" s="54"/>
      <c r="B736" s="54"/>
      <c r="C736" s="54"/>
      <c r="D736" s="54"/>
      <c r="E736" s="54"/>
      <c r="F736" s="54"/>
      <c r="G736" s="54"/>
      <c r="H736" s="54"/>
      <c r="I736" s="54"/>
      <c r="J736" s="54"/>
      <c r="K736" s="156"/>
      <c r="L736" s="54"/>
      <c r="N736" s="54"/>
      <c r="O736" s="54"/>
      <c r="P736" s="54"/>
      <c r="Q736" s="54"/>
      <c r="R736" s="54"/>
      <c r="S736" s="54"/>
      <c r="T736" s="54"/>
      <c r="U736" s="54"/>
      <c r="V736" s="54"/>
      <c r="W736" s="54"/>
      <c r="X736" s="54"/>
    </row>
    <row r="737" spans="1:24" ht="12.75" customHeight="1" x14ac:dyDescent="0.25">
      <c r="A737" s="54"/>
      <c r="B737" s="54"/>
      <c r="C737" s="54"/>
      <c r="D737" s="54"/>
      <c r="E737" s="54"/>
      <c r="F737" s="54"/>
      <c r="G737" s="54"/>
      <c r="H737" s="54"/>
      <c r="I737" s="54"/>
      <c r="J737" s="54"/>
      <c r="K737" s="156"/>
      <c r="L737" s="54"/>
      <c r="N737" s="54"/>
      <c r="O737" s="54"/>
      <c r="P737" s="54"/>
      <c r="Q737" s="54"/>
      <c r="R737" s="54"/>
      <c r="S737" s="54"/>
      <c r="T737" s="54"/>
      <c r="U737" s="54"/>
      <c r="V737" s="54"/>
      <c r="W737" s="54"/>
      <c r="X737" s="54"/>
    </row>
    <row r="738" spans="1:24" ht="12.75" customHeight="1" x14ac:dyDescent="0.25">
      <c r="A738" s="54"/>
      <c r="B738" s="54"/>
      <c r="C738" s="54"/>
      <c r="D738" s="54"/>
      <c r="E738" s="54"/>
      <c r="F738" s="54"/>
      <c r="G738" s="54"/>
      <c r="H738" s="54"/>
      <c r="I738" s="54"/>
      <c r="J738" s="54"/>
      <c r="K738" s="156"/>
      <c r="L738" s="54"/>
      <c r="N738" s="54"/>
      <c r="O738" s="54"/>
      <c r="P738" s="54"/>
      <c r="Q738" s="54"/>
      <c r="R738" s="54"/>
      <c r="S738" s="54"/>
      <c r="T738" s="54"/>
      <c r="U738" s="54"/>
      <c r="V738" s="54"/>
      <c r="W738" s="54"/>
      <c r="X738" s="54"/>
    </row>
    <row r="739" spans="1:24" ht="12.75" customHeight="1" x14ac:dyDescent="0.25">
      <c r="A739" s="54"/>
      <c r="B739" s="54"/>
      <c r="C739" s="54"/>
      <c r="D739" s="54"/>
      <c r="E739" s="54"/>
      <c r="F739" s="54"/>
      <c r="G739" s="54"/>
      <c r="H739" s="54"/>
      <c r="I739" s="54"/>
      <c r="J739" s="54"/>
      <c r="K739" s="156"/>
      <c r="L739" s="54"/>
      <c r="N739" s="54"/>
      <c r="O739" s="54"/>
      <c r="P739" s="54"/>
      <c r="Q739" s="54"/>
      <c r="R739" s="54"/>
      <c r="S739" s="54"/>
      <c r="T739" s="54"/>
      <c r="U739" s="54"/>
      <c r="V739" s="54"/>
      <c r="W739" s="54"/>
      <c r="X739" s="54"/>
    </row>
    <row r="740" spans="1:24" ht="12.75" customHeight="1" x14ac:dyDescent="0.25">
      <c r="A740" s="54"/>
      <c r="B740" s="54"/>
      <c r="C740" s="54"/>
      <c r="D740" s="54"/>
      <c r="E740" s="54"/>
      <c r="F740" s="54"/>
      <c r="G740" s="54"/>
      <c r="H740" s="54"/>
      <c r="I740" s="54"/>
      <c r="J740" s="54"/>
      <c r="K740" s="156"/>
      <c r="L740" s="54"/>
      <c r="N740" s="54"/>
      <c r="O740" s="54"/>
      <c r="P740" s="54"/>
      <c r="Q740" s="54"/>
      <c r="R740" s="54"/>
      <c r="S740" s="54"/>
      <c r="T740" s="54"/>
      <c r="U740" s="54"/>
      <c r="V740" s="54"/>
      <c r="W740" s="54"/>
      <c r="X740" s="54"/>
    </row>
    <row r="741" spans="1:24" ht="12.75" customHeight="1" x14ac:dyDescent="0.25">
      <c r="A741" s="54"/>
      <c r="B741" s="54"/>
      <c r="C741" s="54"/>
      <c r="D741" s="54"/>
      <c r="E741" s="54"/>
      <c r="F741" s="54"/>
      <c r="G741" s="54"/>
      <c r="H741" s="54"/>
      <c r="I741" s="54"/>
      <c r="J741" s="54"/>
      <c r="K741" s="156"/>
      <c r="L741" s="54"/>
      <c r="N741" s="54"/>
      <c r="O741" s="54"/>
      <c r="P741" s="54"/>
      <c r="Q741" s="54"/>
      <c r="R741" s="54"/>
      <c r="S741" s="54"/>
      <c r="T741" s="54"/>
      <c r="U741" s="54"/>
      <c r="V741" s="54"/>
      <c r="W741" s="54"/>
      <c r="X741" s="54"/>
    </row>
    <row r="742" spans="1:24" ht="12.75" customHeight="1" x14ac:dyDescent="0.25">
      <c r="A742" s="54"/>
      <c r="B742" s="54"/>
      <c r="C742" s="54"/>
      <c r="D742" s="54"/>
      <c r="E742" s="54"/>
      <c r="F742" s="54"/>
      <c r="G742" s="54"/>
      <c r="H742" s="54"/>
      <c r="I742" s="54"/>
      <c r="J742" s="54"/>
      <c r="K742" s="156"/>
      <c r="L742" s="54"/>
      <c r="N742" s="54"/>
      <c r="O742" s="54"/>
      <c r="P742" s="54"/>
      <c r="Q742" s="54"/>
      <c r="R742" s="54"/>
      <c r="S742" s="54"/>
      <c r="T742" s="54"/>
      <c r="U742" s="54"/>
      <c r="V742" s="54"/>
      <c r="W742" s="54"/>
      <c r="X742" s="54"/>
    </row>
    <row r="743" spans="1:24" ht="12.75" customHeight="1" x14ac:dyDescent="0.25">
      <c r="A743" s="54"/>
      <c r="B743" s="54"/>
      <c r="C743" s="54"/>
      <c r="D743" s="54"/>
      <c r="E743" s="54"/>
      <c r="F743" s="54"/>
      <c r="G743" s="54"/>
      <c r="H743" s="54"/>
      <c r="I743" s="54"/>
      <c r="J743" s="54"/>
      <c r="K743" s="156"/>
      <c r="L743" s="54"/>
      <c r="N743" s="54"/>
      <c r="O743" s="54"/>
      <c r="P743" s="54"/>
      <c r="Q743" s="54"/>
      <c r="R743" s="54"/>
      <c r="S743" s="54"/>
      <c r="T743" s="54"/>
      <c r="U743" s="54"/>
      <c r="V743" s="54"/>
      <c r="W743" s="54"/>
      <c r="X743" s="54"/>
    </row>
    <row r="744" spans="1:24" ht="12.75" customHeight="1" x14ac:dyDescent="0.25">
      <c r="A744" s="54"/>
      <c r="B744" s="54"/>
      <c r="C744" s="54"/>
      <c r="D744" s="54"/>
      <c r="E744" s="54"/>
      <c r="F744" s="54"/>
      <c r="G744" s="54"/>
      <c r="H744" s="54"/>
      <c r="I744" s="54"/>
      <c r="J744" s="54"/>
      <c r="K744" s="156"/>
      <c r="L744" s="54"/>
      <c r="N744" s="54"/>
      <c r="O744" s="54"/>
      <c r="P744" s="54"/>
      <c r="Q744" s="54"/>
      <c r="R744" s="54"/>
      <c r="S744" s="54"/>
      <c r="T744" s="54"/>
      <c r="U744" s="54"/>
      <c r="V744" s="54"/>
      <c r="W744" s="54"/>
      <c r="X744" s="54"/>
    </row>
    <row r="745" spans="1:24" ht="12.75" customHeight="1" x14ac:dyDescent="0.25">
      <c r="A745" s="54"/>
      <c r="B745" s="54"/>
      <c r="C745" s="54"/>
      <c r="D745" s="54"/>
      <c r="E745" s="54"/>
      <c r="F745" s="54"/>
      <c r="G745" s="54"/>
      <c r="H745" s="54"/>
      <c r="I745" s="54"/>
      <c r="J745" s="54"/>
      <c r="K745" s="156"/>
      <c r="L745" s="54"/>
      <c r="N745" s="54"/>
      <c r="O745" s="54"/>
      <c r="P745" s="54"/>
      <c r="Q745" s="54"/>
      <c r="R745" s="54"/>
      <c r="S745" s="54"/>
      <c r="T745" s="54"/>
      <c r="U745" s="54"/>
      <c r="V745" s="54"/>
      <c r="W745" s="54"/>
      <c r="X745" s="54"/>
    </row>
    <row r="746" spans="1:24" ht="12.75" customHeight="1" x14ac:dyDescent="0.25">
      <c r="A746" s="54"/>
      <c r="B746" s="54"/>
      <c r="C746" s="54"/>
      <c r="D746" s="54"/>
      <c r="E746" s="54"/>
      <c r="F746" s="54"/>
      <c r="G746" s="54"/>
      <c r="H746" s="54"/>
      <c r="I746" s="54"/>
      <c r="J746" s="54"/>
      <c r="K746" s="156"/>
      <c r="L746" s="54"/>
      <c r="N746" s="54"/>
      <c r="O746" s="54"/>
      <c r="P746" s="54"/>
      <c r="Q746" s="54"/>
      <c r="R746" s="54"/>
      <c r="S746" s="54"/>
      <c r="T746" s="54"/>
      <c r="U746" s="54"/>
      <c r="V746" s="54"/>
      <c r="W746" s="54"/>
      <c r="X746" s="54"/>
    </row>
    <row r="747" spans="1:24" ht="12.75" customHeight="1" x14ac:dyDescent="0.25">
      <c r="A747" s="54"/>
      <c r="B747" s="54"/>
      <c r="C747" s="54"/>
      <c r="D747" s="54"/>
      <c r="E747" s="54"/>
      <c r="F747" s="54"/>
      <c r="G747" s="54"/>
      <c r="H747" s="54"/>
      <c r="I747" s="54"/>
      <c r="J747" s="54"/>
      <c r="K747" s="156"/>
      <c r="L747" s="54"/>
      <c r="N747" s="54"/>
      <c r="O747" s="54"/>
      <c r="P747" s="54"/>
      <c r="Q747" s="54"/>
      <c r="R747" s="54"/>
      <c r="S747" s="54"/>
      <c r="T747" s="54"/>
      <c r="U747" s="54"/>
      <c r="V747" s="54"/>
      <c r="W747" s="54"/>
      <c r="X747" s="54"/>
    </row>
    <row r="748" spans="1:24" ht="12.75" customHeight="1" x14ac:dyDescent="0.25">
      <c r="A748" s="54"/>
      <c r="B748" s="54"/>
      <c r="C748" s="54"/>
      <c r="D748" s="54"/>
      <c r="E748" s="54"/>
      <c r="F748" s="54"/>
      <c r="G748" s="54"/>
      <c r="H748" s="54"/>
      <c r="I748" s="54"/>
      <c r="J748" s="54"/>
      <c r="K748" s="156"/>
      <c r="L748" s="54"/>
      <c r="N748" s="54"/>
      <c r="O748" s="54"/>
      <c r="P748" s="54"/>
      <c r="Q748" s="54"/>
      <c r="R748" s="54"/>
      <c r="S748" s="54"/>
      <c r="T748" s="54"/>
      <c r="U748" s="54"/>
      <c r="V748" s="54"/>
      <c r="W748" s="54"/>
      <c r="X748" s="54"/>
    </row>
    <row r="749" spans="1:24" ht="12.75" customHeight="1" x14ac:dyDescent="0.25">
      <c r="A749" s="54"/>
      <c r="B749" s="54"/>
      <c r="C749" s="54"/>
      <c r="D749" s="54"/>
      <c r="E749" s="54"/>
      <c r="F749" s="54"/>
      <c r="G749" s="54"/>
      <c r="H749" s="54"/>
      <c r="I749" s="54"/>
      <c r="J749" s="54"/>
      <c r="K749" s="156"/>
      <c r="L749" s="54"/>
      <c r="N749" s="54"/>
      <c r="O749" s="54"/>
      <c r="P749" s="54"/>
      <c r="Q749" s="54"/>
      <c r="R749" s="54"/>
      <c r="S749" s="54"/>
      <c r="T749" s="54"/>
      <c r="U749" s="54"/>
      <c r="V749" s="54"/>
      <c r="W749" s="54"/>
      <c r="X749" s="54"/>
    </row>
    <row r="750" spans="1:24" ht="12.75" customHeight="1" x14ac:dyDescent="0.25">
      <c r="A750" s="54"/>
      <c r="B750" s="54"/>
      <c r="C750" s="54"/>
      <c r="D750" s="54"/>
      <c r="E750" s="54"/>
      <c r="F750" s="54"/>
      <c r="G750" s="54"/>
      <c r="H750" s="54"/>
      <c r="I750" s="54"/>
      <c r="J750" s="54"/>
      <c r="K750" s="156"/>
      <c r="L750" s="54"/>
      <c r="N750" s="54"/>
      <c r="O750" s="54"/>
      <c r="P750" s="54"/>
      <c r="Q750" s="54"/>
      <c r="R750" s="54"/>
      <c r="S750" s="54"/>
      <c r="T750" s="54"/>
      <c r="U750" s="54"/>
      <c r="V750" s="54"/>
      <c r="W750" s="54"/>
      <c r="X750" s="54"/>
    </row>
    <row r="751" spans="1:24" ht="12.75" customHeight="1" x14ac:dyDescent="0.25">
      <c r="A751" s="54"/>
      <c r="B751" s="54"/>
      <c r="C751" s="54"/>
      <c r="D751" s="54"/>
      <c r="E751" s="54"/>
      <c r="F751" s="54"/>
      <c r="G751" s="54"/>
      <c r="H751" s="54"/>
      <c r="I751" s="54"/>
      <c r="J751" s="54"/>
      <c r="K751" s="156"/>
      <c r="L751" s="54"/>
      <c r="N751" s="54"/>
      <c r="O751" s="54"/>
      <c r="P751" s="54"/>
      <c r="Q751" s="54"/>
      <c r="R751" s="54"/>
      <c r="S751" s="54"/>
      <c r="T751" s="54"/>
      <c r="U751" s="54"/>
      <c r="V751" s="54"/>
      <c r="W751" s="54"/>
      <c r="X751" s="54"/>
    </row>
    <row r="752" spans="1:24" ht="12.75" customHeight="1" x14ac:dyDescent="0.25">
      <c r="A752" s="54"/>
      <c r="B752" s="54"/>
      <c r="C752" s="54"/>
      <c r="D752" s="54"/>
      <c r="E752" s="54"/>
      <c r="F752" s="54"/>
      <c r="G752" s="54"/>
      <c r="H752" s="54"/>
      <c r="I752" s="54"/>
      <c r="J752" s="54"/>
      <c r="K752" s="156"/>
      <c r="L752" s="54"/>
      <c r="N752" s="54"/>
      <c r="O752" s="54"/>
      <c r="P752" s="54"/>
      <c r="Q752" s="54"/>
      <c r="R752" s="54"/>
      <c r="S752" s="54"/>
      <c r="T752" s="54"/>
      <c r="U752" s="54"/>
      <c r="V752" s="54"/>
      <c r="W752" s="54"/>
      <c r="X752" s="54"/>
    </row>
    <row r="753" spans="1:24" ht="12.75" customHeight="1" x14ac:dyDescent="0.25">
      <c r="A753" s="54"/>
      <c r="B753" s="54"/>
      <c r="C753" s="54"/>
      <c r="D753" s="54"/>
      <c r="E753" s="54"/>
      <c r="F753" s="54"/>
      <c r="G753" s="54"/>
      <c r="H753" s="54"/>
      <c r="I753" s="54"/>
      <c r="J753" s="54"/>
      <c r="K753" s="156"/>
      <c r="L753" s="54"/>
      <c r="N753" s="54"/>
      <c r="O753" s="54"/>
      <c r="P753" s="54"/>
      <c r="Q753" s="54"/>
      <c r="R753" s="54"/>
      <c r="S753" s="54"/>
      <c r="T753" s="54"/>
      <c r="U753" s="54"/>
      <c r="V753" s="54"/>
      <c r="W753" s="54"/>
      <c r="X753" s="54"/>
    </row>
    <row r="754" spans="1:24" ht="12.75" customHeight="1" x14ac:dyDescent="0.25">
      <c r="A754" s="54"/>
      <c r="B754" s="54"/>
      <c r="C754" s="54"/>
      <c r="D754" s="54"/>
      <c r="E754" s="54"/>
      <c r="F754" s="54"/>
      <c r="G754" s="54"/>
      <c r="H754" s="54"/>
      <c r="I754" s="54"/>
      <c r="J754" s="54"/>
      <c r="K754" s="156"/>
      <c r="L754" s="54"/>
      <c r="N754" s="54"/>
      <c r="O754" s="54"/>
      <c r="P754" s="54"/>
      <c r="Q754" s="54"/>
      <c r="R754" s="54"/>
      <c r="S754" s="54"/>
      <c r="T754" s="54"/>
      <c r="U754" s="54"/>
      <c r="V754" s="54"/>
      <c r="W754" s="54"/>
      <c r="X754" s="54"/>
    </row>
    <row r="755" spans="1:24" ht="12.75" customHeight="1" x14ac:dyDescent="0.25">
      <c r="A755" s="54"/>
      <c r="B755" s="54"/>
      <c r="C755" s="54"/>
      <c r="D755" s="54"/>
      <c r="E755" s="54"/>
      <c r="F755" s="54"/>
      <c r="G755" s="54"/>
      <c r="H755" s="54"/>
      <c r="I755" s="54"/>
      <c r="J755" s="54"/>
      <c r="K755" s="156"/>
      <c r="L755" s="54"/>
      <c r="N755" s="54"/>
      <c r="O755" s="54"/>
      <c r="P755" s="54"/>
      <c r="Q755" s="54"/>
      <c r="R755" s="54"/>
      <c r="S755" s="54"/>
      <c r="T755" s="54"/>
      <c r="U755" s="54"/>
      <c r="V755" s="54"/>
      <c r="W755" s="54"/>
      <c r="X755" s="54"/>
    </row>
    <row r="756" spans="1:24" ht="12.75" customHeight="1" x14ac:dyDescent="0.25">
      <c r="A756" s="54"/>
      <c r="B756" s="54"/>
      <c r="C756" s="54"/>
      <c r="D756" s="54"/>
      <c r="E756" s="54"/>
      <c r="F756" s="54"/>
      <c r="G756" s="54"/>
      <c r="H756" s="54"/>
      <c r="I756" s="54"/>
      <c r="J756" s="54"/>
      <c r="K756" s="156"/>
      <c r="L756" s="54"/>
      <c r="N756" s="54"/>
      <c r="O756" s="54"/>
      <c r="P756" s="54"/>
      <c r="Q756" s="54"/>
      <c r="R756" s="54"/>
      <c r="S756" s="54"/>
      <c r="T756" s="54"/>
      <c r="U756" s="54"/>
      <c r="V756" s="54"/>
      <c r="W756" s="54"/>
      <c r="X756" s="54"/>
    </row>
    <row r="757" spans="1:24" ht="12.75" customHeight="1" x14ac:dyDescent="0.25">
      <c r="A757" s="54"/>
      <c r="B757" s="54"/>
      <c r="C757" s="54"/>
      <c r="D757" s="54"/>
      <c r="E757" s="54"/>
      <c r="F757" s="54"/>
      <c r="G757" s="54"/>
      <c r="H757" s="54"/>
      <c r="I757" s="54"/>
      <c r="J757" s="54"/>
      <c r="K757" s="156"/>
      <c r="L757" s="54"/>
      <c r="N757" s="54"/>
      <c r="O757" s="54"/>
      <c r="P757" s="54"/>
      <c r="Q757" s="54"/>
      <c r="R757" s="54"/>
      <c r="S757" s="54"/>
      <c r="T757" s="54"/>
      <c r="U757" s="54"/>
      <c r="V757" s="54"/>
      <c r="W757" s="54"/>
      <c r="X757" s="54"/>
    </row>
    <row r="758" spans="1:24" ht="12.75" customHeight="1" x14ac:dyDescent="0.25">
      <c r="A758" s="54"/>
      <c r="B758" s="54"/>
      <c r="C758" s="54"/>
      <c r="D758" s="54"/>
      <c r="E758" s="54"/>
      <c r="F758" s="54"/>
      <c r="G758" s="54"/>
      <c r="H758" s="54"/>
      <c r="I758" s="54"/>
      <c r="J758" s="54"/>
      <c r="K758" s="156"/>
      <c r="L758" s="54"/>
      <c r="N758" s="54"/>
      <c r="O758" s="54"/>
      <c r="P758" s="54"/>
      <c r="Q758" s="54"/>
      <c r="R758" s="54"/>
      <c r="S758" s="54"/>
      <c r="T758" s="54"/>
      <c r="U758" s="54"/>
      <c r="V758" s="54"/>
      <c r="W758" s="54"/>
      <c r="X758" s="54"/>
    </row>
    <row r="759" spans="1:24" ht="12.75" customHeight="1" x14ac:dyDescent="0.25">
      <c r="A759" s="54"/>
      <c r="B759" s="54"/>
      <c r="C759" s="54"/>
      <c r="D759" s="54"/>
      <c r="E759" s="54"/>
      <c r="F759" s="54"/>
      <c r="G759" s="54"/>
      <c r="H759" s="54"/>
      <c r="I759" s="54"/>
      <c r="J759" s="54"/>
      <c r="K759" s="156"/>
      <c r="L759" s="54"/>
      <c r="N759" s="54"/>
      <c r="O759" s="54"/>
      <c r="P759" s="54"/>
      <c r="Q759" s="54"/>
      <c r="R759" s="54"/>
      <c r="S759" s="54"/>
      <c r="T759" s="54"/>
      <c r="U759" s="54"/>
      <c r="V759" s="54"/>
      <c r="W759" s="54"/>
      <c r="X759" s="54"/>
    </row>
    <row r="760" spans="1:24" ht="12.75" customHeight="1" x14ac:dyDescent="0.25">
      <c r="A760" s="54"/>
      <c r="B760" s="54"/>
      <c r="C760" s="54"/>
      <c r="D760" s="54"/>
      <c r="E760" s="54"/>
      <c r="F760" s="54"/>
      <c r="G760" s="54"/>
      <c r="H760" s="54"/>
      <c r="I760" s="54"/>
      <c r="J760" s="54"/>
      <c r="K760" s="156"/>
      <c r="L760" s="54"/>
      <c r="N760" s="54"/>
      <c r="O760" s="54"/>
      <c r="P760" s="54"/>
      <c r="Q760" s="54"/>
      <c r="R760" s="54"/>
      <c r="S760" s="54"/>
      <c r="T760" s="54"/>
      <c r="U760" s="54"/>
      <c r="V760" s="54"/>
      <c r="W760" s="54"/>
      <c r="X760" s="54"/>
    </row>
    <row r="761" spans="1:24" ht="12.75" customHeight="1" x14ac:dyDescent="0.25">
      <c r="A761" s="54"/>
      <c r="B761" s="54"/>
      <c r="C761" s="54"/>
      <c r="D761" s="54"/>
      <c r="E761" s="54"/>
      <c r="F761" s="54"/>
      <c r="G761" s="54"/>
      <c r="H761" s="54"/>
      <c r="I761" s="54"/>
      <c r="J761" s="54"/>
      <c r="K761" s="156"/>
      <c r="L761" s="54"/>
      <c r="N761" s="54"/>
      <c r="O761" s="54"/>
      <c r="P761" s="54"/>
      <c r="Q761" s="54"/>
      <c r="R761" s="54"/>
      <c r="S761" s="54"/>
      <c r="T761" s="54"/>
      <c r="U761" s="54"/>
      <c r="V761" s="54"/>
      <c r="W761" s="54"/>
      <c r="X761" s="54"/>
    </row>
    <row r="762" spans="1:24" ht="12.75" customHeight="1" x14ac:dyDescent="0.25">
      <c r="A762" s="54"/>
      <c r="B762" s="54"/>
      <c r="C762" s="54"/>
      <c r="D762" s="54"/>
      <c r="E762" s="54"/>
      <c r="F762" s="54"/>
      <c r="G762" s="54"/>
      <c r="H762" s="54"/>
      <c r="I762" s="54"/>
      <c r="J762" s="54"/>
      <c r="K762" s="156"/>
      <c r="L762" s="54"/>
      <c r="N762" s="54"/>
      <c r="O762" s="54"/>
      <c r="P762" s="54"/>
      <c r="Q762" s="54"/>
      <c r="R762" s="54"/>
      <c r="S762" s="54"/>
      <c r="T762" s="54"/>
      <c r="U762" s="54"/>
      <c r="V762" s="54"/>
      <c r="W762" s="54"/>
      <c r="X762" s="54"/>
    </row>
    <row r="763" spans="1:24" ht="12.75" customHeight="1" x14ac:dyDescent="0.25">
      <c r="A763" s="54"/>
      <c r="B763" s="54"/>
      <c r="C763" s="54"/>
      <c r="D763" s="54"/>
      <c r="E763" s="54"/>
      <c r="F763" s="54"/>
      <c r="G763" s="54"/>
      <c r="H763" s="54"/>
      <c r="I763" s="54"/>
      <c r="J763" s="54"/>
      <c r="K763" s="156"/>
      <c r="L763" s="54"/>
      <c r="N763" s="54"/>
      <c r="O763" s="54"/>
      <c r="P763" s="54"/>
      <c r="Q763" s="54"/>
      <c r="R763" s="54"/>
      <c r="S763" s="54"/>
      <c r="T763" s="54"/>
      <c r="U763" s="54"/>
      <c r="V763" s="54"/>
      <c r="W763" s="54"/>
      <c r="X763" s="54"/>
    </row>
    <row r="764" spans="1:24" ht="12.75" customHeight="1" x14ac:dyDescent="0.25">
      <c r="A764" s="54"/>
      <c r="B764" s="54"/>
      <c r="C764" s="54"/>
      <c r="D764" s="54"/>
      <c r="E764" s="54"/>
      <c r="F764" s="54"/>
      <c r="G764" s="54"/>
      <c r="H764" s="54"/>
      <c r="I764" s="54"/>
      <c r="J764" s="54"/>
      <c r="K764" s="156"/>
      <c r="L764" s="54"/>
      <c r="N764" s="54"/>
      <c r="O764" s="54"/>
      <c r="P764" s="54"/>
      <c r="Q764" s="54"/>
      <c r="R764" s="54"/>
      <c r="S764" s="54"/>
      <c r="T764" s="54"/>
      <c r="U764" s="54"/>
      <c r="V764" s="54"/>
      <c r="W764" s="54"/>
      <c r="X764" s="54"/>
    </row>
    <row r="765" spans="1:24" ht="12.75" customHeight="1" x14ac:dyDescent="0.25">
      <c r="A765" s="54"/>
      <c r="B765" s="54"/>
      <c r="C765" s="54"/>
      <c r="D765" s="54"/>
      <c r="E765" s="54"/>
      <c r="F765" s="54"/>
      <c r="G765" s="54"/>
      <c r="H765" s="54"/>
      <c r="I765" s="54"/>
      <c r="J765" s="54"/>
      <c r="K765" s="156"/>
      <c r="L765" s="54"/>
      <c r="N765" s="54"/>
      <c r="O765" s="54"/>
      <c r="P765" s="54"/>
      <c r="Q765" s="54"/>
      <c r="R765" s="54"/>
      <c r="S765" s="54"/>
      <c r="T765" s="54"/>
      <c r="U765" s="54"/>
      <c r="V765" s="54"/>
      <c r="W765" s="54"/>
      <c r="X765" s="54"/>
    </row>
    <row r="766" spans="1:24" ht="12.75" customHeight="1" x14ac:dyDescent="0.25">
      <c r="A766" s="54"/>
      <c r="B766" s="54"/>
      <c r="C766" s="54"/>
      <c r="D766" s="54"/>
      <c r="E766" s="54"/>
      <c r="F766" s="54"/>
      <c r="G766" s="54"/>
      <c r="H766" s="54"/>
      <c r="I766" s="54"/>
      <c r="J766" s="54"/>
      <c r="K766" s="156"/>
      <c r="L766" s="54"/>
      <c r="N766" s="54"/>
      <c r="O766" s="54"/>
      <c r="P766" s="54"/>
      <c r="Q766" s="54"/>
      <c r="R766" s="54"/>
      <c r="S766" s="54"/>
      <c r="T766" s="54"/>
      <c r="U766" s="54"/>
      <c r="V766" s="54"/>
      <c r="W766" s="54"/>
      <c r="X766" s="54"/>
    </row>
    <row r="767" spans="1:24" ht="12.75" customHeight="1" x14ac:dyDescent="0.25">
      <c r="A767" s="54"/>
      <c r="B767" s="54"/>
      <c r="C767" s="54"/>
      <c r="D767" s="54"/>
      <c r="E767" s="54"/>
      <c r="F767" s="54"/>
      <c r="G767" s="54"/>
      <c r="H767" s="54"/>
      <c r="I767" s="54"/>
      <c r="J767" s="54"/>
      <c r="K767" s="156"/>
      <c r="L767" s="54"/>
      <c r="N767" s="54"/>
      <c r="O767" s="54"/>
      <c r="P767" s="54"/>
      <c r="Q767" s="54"/>
      <c r="R767" s="54"/>
      <c r="S767" s="54"/>
      <c r="T767" s="54"/>
      <c r="U767" s="54"/>
      <c r="V767" s="54"/>
      <c r="W767" s="54"/>
      <c r="X767" s="54"/>
    </row>
    <row r="768" spans="1:24" ht="12.75" customHeight="1" x14ac:dyDescent="0.25">
      <c r="A768" s="54"/>
      <c r="B768" s="54"/>
      <c r="C768" s="54"/>
      <c r="D768" s="54"/>
      <c r="E768" s="54"/>
      <c r="F768" s="54"/>
      <c r="G768" s="54"/>
      <c r="H768" s="54"/>
      <c r="I768" s="54"/>
      <c r="J768" s="54"/>
      <c r="K768" s="156"/>
      <c r="L768" s="54"/>
      <c r="N768" s="54"/>
      <c r="O768" s="54"/>
      <c r="P768" s="54"/>
      <c r="Q768" s="54"/>
      <c r="R768" s="54"/>
      <c r="S768" s="54"/>
      <c r="T768" s="54"/>
      <c r="U768" s="54"/>
      <c r="V768" s="54"/>
      <c r="W768" s="54"/>
      <c r="X768" s="54"/>
    </row>
    <row r="769" spans="1:24" ht="12.75" customHeight="1" x14ac:dyDescent="0.25">
      <c r="A769" s="54"/>
      <c r="B769" s="54"/>
      <c r="C769" s="54"/>
      <c r="D769" s="54"/>
      <c r="E769" s="54"/>
      <c r="F769" s="54"/>
      <c r="G769" s="54"/>
      <c r="H769" s="54"/>
      <c r="I769" s="54"/>
      <c r="J769" s="54"/>
      <c r="K769" s="156"/>
      <c r="L769" s="54"/>
      <c r="N769" s="54"/>
      <c r="O769" s="54"/>
      <c r="P769" s="54"/>
      <c r="Q769" s="54"/>
      <c r="R769" s="54"/>
      <c r="S769" s="54"/>
      <c r="T769" s="54"/>
      <c r="U769" s="54"/>
      <c r="V769" s="54"/>
      <c r="W769" s="54"/>
      <c r="X769" s="54"/>
    </row>
    <row r="770" spans="1:24" ht="12.75" customHeight="1" x14ac:dyDescent="0.25">
      <c r="A770" s="54"/>
      <c r="B770" s="54"/>
      <c r="C770" s="54"/>
      <c r="D770" s="54"/>
      <c r="E770" s="54"/>
      <c r="F770" s="54"/>
      <c r="G770" s="54"/>
      <c r="H770" s="54"/>
      <c r="I770" s="54"/>
      <c r="J770" s="54"/>
      <c r="K770" s="156"/>
      <c r="L770" s="54"/>
      <c r="N770" s="54"/>
      <c r="O770" s="54"/>
      <c r="P770" s="54"/>
      <c r="Q770" s="54"/>
      <c r="R770" s="54"/>
      <c r="S770" s="54"/>
      <c r="T770" s="54"/>
      <c r="U770" s="54"/>
      <c r="V770" s="54"/>
      <c r="W770" s="54"/>
      <c r="X770" s="54"/>
    </row>
    <row r="771" spans="1:24" ht="12.75" customHeight="1" x14ac:dyDescent="0.25">
      <c r="A771" s="54"/>
      <c r="B771" s="54"/>
      <c r="C771" s="54"/>
      <c r="D771" s="54"/>
      <c r="E771" s="54"/>
      <c r="F771" s="54"/>
      <c r="G771" s="54"/>
      <c r="H771" s="54"/>
      <c r="I771" s="54"/>
      <c r="J771" s="54"/>
      <c r="K771" s="156"/>
      <c r="L771" s="54"/>
      <c r="N771" s="54"/>
      <c r="O771" s="54"/>
      <c r="P771" s="54"/>
      <c r="Q771" s="54"/>
      <c r="R771" s="54"/>
      <c r="S771" s="54"/>
      <c r="T771" s="54"/>
      <c r="U771" s="54"/>
      <c r="V771" s="54"/>
      <c r="W771" s="54"/>
      <c r="X771" s="54"/>
    </row>
    <row r="772" spans="1:24" ht="12.75" customHeight="1" x14ac:dyDescent="0.25">
      <c r="A772" s="54"/>
      <c r="B772" s="54"/>
      <c r="C772" s="54"/>
      <c r="D772" s="54"/>
      <c r="E772" s="54"/>
      <c r="F772" s="54"/>
      <c r="G772" s="54"/>
      <c r="H772" s="54"/>
      <c r="I772" s="54"/>
      <c r="J772" s="54"/>
      <c r="K772" s="156"/>
      <c r="L772" s="54"/>
      <c r="N772" s="54"/>
      <c r="O772" s="54"/>
      <c r="P772" s="54"/>
      <c r="Q772" s="54"/>
      <c r="R772" s="54"/>
      <c r="S772" s="54"/>
      <c r="T772" s="54"/>
      <c r="U772" s="54"/>
      <c r="V772" s="54"/>
      <c r="W772" s="54"/>
      <c r="X772" s="54"/>
    </row>
    <row r="773" spans="1:24" ht="12.75" customHeight="1" x14ac:dyDescent="0.25">
      <c r="A773" s="54"/>
      <c r="B773" s="54"/>
      <c r="C773" s="54"/>
      <c r="D773" s="54"/>
      <c r="E773" s="54"/>
      <c r="F773" s="54"/>
      <c r="G773" s="54"/>
      <c r="H773" s="54"/>
      <c r="I773" s="54"/>
      <c r="J773" s="54"/>
      <c r="K773" s="156"/>
      <c r="L773" s="54"/>
      <c r="N773" s="54"/>
      <c r="O773" s="54"/>
      <c r="P773" s="54"/>
      <c r="Q773" s="54"/>
      <c r="R773" s="54"/>
      <c r="S773" s="54"/>
      <c r="T773" s="54"/>
      <c r="U773" s="54"/>
      <c r="V773" s="54"/>
      <c r="W773" s="54"/>
      <c r="X773" s="54"/>
    </row>
    <row r="774" spans="1:24" ht="12.75" customHeight="1" x14ac:dyDescent="0.25">
      <c r="A774" s="54"/>
      <c r="B774" s="54"/>
      <c r="C774" s="54"/>
      <c r="D774" s="54"/>
      <c r="E774" s="54"/>
      <c r="F774" s="54"/>
      <c r="G774" s="54"/>
      <c r="H774" s="54"/>
      <c r="I774" s="54"/>
      <c r="J774" s="54"/>
      <c r="K774" s="156"/>
      <c r="L774" s="54"/>
      <c r="N774" s="54"/>
      <c r="O774" s="54"/>
      <c r="P774" s="54"/>
      <c r="Q774" s="54"/>
      <c r="R774" s="54"/>
      <c r="S774" s="54"/>
      <c r="T774" s="54"/>
      <c r="U774" s="54"/>
      <c r="V774" s="54"/>
      <c r="W774" s="54"/>
      <c r="X774" s="54"/>
    </row>
    <row r="775" spans="1:24" ht="12.75" customHeight="1" x14ac:dyDescent="0.25">
      <c r="A775" s="54"/>
      <c r="B775" s="54"/>
      <c r="C775" s="54"/>
      <c r="D775" s="54"/>
      <c r="E775" s="54"/>
      <c r="F775" s="54"/>
      <c r="G775" s="54"/>
      <c r="H775" s="54"/>
      <c r="I775" s="54"/>
      <c r="J775" s="54"/>
      <c r="K775" s="156"/>
      <c r="L775" s="54"/>
      <c r="N775" s="54"/>
      <c r="O775" s="54"/>
      <c r="P775" s="54"/>
      <c r="Q775" s="54"/>
      <c r="R775" s="54"/>
      <c r="S775" s="54"/>
      <c r="T775" s="54"/>
      <c r="U775" s="54"/>
      <c r="V775" s="54"/>
      <c r="W775" s="54"/>
      <c r="X775" s="54"/>
    </row>
    <row r="776" spans="1:24" ht="12.75" customHeight="1" x14ac:dyDescent="0.25">
      <c r="A776" s="54"/>
      <c r="B776" s="54"/>
      <c r="C776" s="54"/>
      <c r="D776" s="54"/>
      <c r="E776" s="54"/>
      <c r="F776" s="54"/>
      <c r="G776" s="54"/>
      <c r="H776" s="54"/>
      <c r="I776" s="54"/>
      <c r="J776" s="54"/>
      <c r="K776" s="156"/>
      <c r="L776" s="54"/>
      <c r="N776" s="54"/>
      <c r="O776" s="54"/>
      <c r="P776" s="54"/>
      <c r="Q776" s="54"/>
      <c r="R776" s="54"/>
      <c r="S776" s="54"/>
      <c r="T776" s="54"/>
      <c r="U776" s="54"/>
      <c r="V776" s="54"/>
      <c r="W776" s="54"/>
      <c r="X776" s="54"/>
    </row>
    <row r="777" spans="1:24" ht="12.75" customHeight="1" x14ac:dyDescent="0.25">
      <c r="A777" s="54"/>
      <c r="B777" s="54"/>
      <c r="C777" s="54"/>
      <c r="D777" s="54"/>
      <c r="E777" s="54"/>
      <c r="F777" s="54"/>
      <c r="G777" s="54"/>
      <c r="H777" s="54"/>
      <c r="I777" s="54"/>
      <c r="J777" s="54"/>
      <c r="K777" s="156"/>
      <c r="L777" s="54"/>
      <c r="N777" s="54"/>
      <c r="O777" s="54"/>
      <c r="P777" s="54"/>
      <c r="Q777" s="54"/>
      <c r="R777" s="54"/>
      <c r="S777" s="54"/>
      <c r="T777" s="54"/>
      <c r="U777" s="54"/>
      <c r="V777" s="54"/>
      <c r="W777" s="54"/>
      <c r="X777" s="54"/>
    </row>
    <row r="778" spans="1:24" ht="12.75" customHeight="1" x14ac:dyDescent="0.25">
      <c r="A778" s="54"/>
      <c r="B778" s="54"/>
      <c r="C778" s="54"/>
      <c r="D778" s="54"/>
      <c r="E778" s="54"/>
      <c r="F778" s="54"/>
      <c r="G778" s="54"/>
      <c r="H778" s="54"/>
      <c r="I778" s="54"/>
      <c r="J778" s="54"/>
      <c r="K778" s="156"/>
      <c r="L778" s="54"/>
      <c r="N778" s="54"/>
      <c r="O778" s="54"/>
      <c r="P778" s="54"/>
      <c r="Q778" s="54"/>
      <c r="R778" s="54"/>
      <c r="S778" s="54"/>
      <c r="T778" s="54"/>
      <c r="U778" s="54"/>
      <c r="V778" s="54"/>
      <c r="W778" s="54"/>
      <c r="X778" s="54"/>
    </row>
    <row r="779" spans="1:24" ht="12.75" customHeight="1" x14ac:dyDescent="0.25">
      <c r="A779" s="54"/>
      <c r="B779" s="54"/>
      <c r="C779" s="54"/>
      <c r="D779" s="54"/>
      <c r="E779" s="54"/>
      <c r="F779" s="54"/>
      <c r="G779" s="54"/>
      <c r="H779" s="54"/>
      <c r="I779" s="54"/>
      <c r="J779" s="54"/>
      <c r="K779" s="156"/>
      <c r="L779" s="54"/>
      <c r="N779" s="54"/>
      <c r="O779" s="54"/>
      <c r="P779" s="54"/>
      <c r="Q779" s="54"/>
      <c r="R779" s="54"/>
      <c r="S779" s="54"/>
      <c r="T779" s="54"/>
      <c r="U779" s="54"/>
      <c r="V779" s="54"/>
      <c r="W779" s="54"/>
      <c r="X779" s="54"/>
    </row>
    <row r="780" spans="1:24" ht="12.75" customHeight="1" x14ac:dyDescent="0.25">
      <c r="A780" s="54"/>
      <c r="B780" s="54"/>
      <c r="C780" s="54"/>
      <c r="D780" s="54"/>
      <c r="E780" s="54"/>
      <c r="F780" s="54"/>
      <c r="G780" s="54"/>
      <c r="H780" s="54"/>
      <c r="I780" s="54"/>
      <c r="J780" s="54"/>
      <c r="K780" s="156"/>
      <c r="L780" s="54"/>
      <c r="N780" s="54"/>
      <c r="O780" s="54"/>
      <c r="P780" s="54"/>
      <c r="Q780" s="54"/>
      <c r="R780" s="54"/>
      <c r="S780" s="54"/>
      <c r="T780" s="54"/>
      <c r="U780" s="54"/>
      <c r="V780" s="54"/>
      <c r="W780" s="54"/>
      <c r="X780" s="54"/>
    </row>
    <row r="781" spans="1:24" ht="12.75" customHeight="1" x14ac:dyDescent="0.25">
      <c r="A781" s="54"/>
      <c r="B781" s="54"/>
      <c r="C781" s="54"/>
      <c r="D781" s="54"/>
      <c r="E781" s="54"/>
      <c r="F781" s="54"/>
      <c r="G781" s="54"/>
      <c r="H781" s="54"/>
      <c r="I781" s="54"/>
      <c r="J781" s="54"/>
      <c r="K781" s="156"/>
      <c r="L781" s="54"/>
      <c r="N781" s="54"/>
      <c r="O781" s="54"/>
      <c r="P781" s="54"/>
      <c r="Q781" s="54"/>
      <c r="R781" s="54"/>
      <c r="S781" s="54"/>
      <c r="T781" s="54"/>
      <c r="U781" s="54"/>
      <c r="V781" s="54"/>
      <c r="W781" s="54"/>
      <c r="X781" s="54"/>
    </row>
    <row r="782" spans="1:24" ht="12.75" customHeight="1" x14ac:dyDescent="0.25">
      <c r="A782" s="54"/>
      <c r="B782" s="54"/>
      <c r="C782" s="54"/>
      <c r="D782" s="54"/>
      <c r="E782" s="54"/>
      <c r="F782" s="54"/>
      <c r="G782" s="54"/>
      <c r="H782" s="54"/>
      <c r="I782" s="54"/>
      <c r="J782" s="54"/>
      <c r="K782" s="156"/>
      <c r="L782" s="54"/>
      <c r="N782" s="54"/>
      <c r="O782" s="54"/>
      <c r="P782" s="54"/>
      <c r="Q782" s="54"/>
      <c r="R782" s="54"/>
      <c r="S782" s="54"/>
      <c r="T782" s="54"/>
      <c r="U782" s="54"/>
      <c r="V782" s="54"/>
      <c r="W782" s="54"/>
      <c r="X782" s="54"/>
    </row>
    <row r="783" spans="1:24" ht="12.75" customHeight="1" x14ac:dyDescent="0.25">
      <c r="A783" s="54"/>
      <c r="B783" s="54"/>
      <c r="C783" s="54"/>
      <c r="D783" s="54"/>
      <c r="E783" s="54"/>
      <c r="F783" s="54"/>
      <c r="G783" s="54"/>
      <c r="H783" s="54"/>
      <c r="I783" s="54"/>
      <c r="J783" s="54"/>
      <c r="K783" s="156"/>
      <c r="L783" s="54"/>
      <c r="N783" s="54"/>
      <c r="O783" s="54"/>
      <c r="P783" s="54"/>
      <c r="Q783" s="54"/>
      <c r="R783" s="54"/>
      <c r="S783" s="54"/>
      <c r="T783" s="54"/>
      <c r="U783" s="54"/>
      <c r="V783" s="54"/>
      <c r="W783" s="54"/>
      <c r="X783" s="54"/>
    </row>
    <row r="784" spans="1:24" ht="12.75" customHeight="1" x14ac:dyDescent="0.25">
      <c r="A784" s="54"/>
      <c r="B784" s="54"/>
      <c r="C784" s="54"/>
      <c r="D784" s="54"/>
      <c r="E784" s="54"/>
      <c r="F784" s="54"/>
      <c r="G784" s="54"/>
      <c r="H784" s="54"/>
      <c r="I784" s="54"/>
      <c r="J784" s="54"/>
      <c r="K784" s="156"/>
      <c r="L784" s="54"/>
      <c r="N784" s="54"/>
      <c r="O784" s="54"/>
      <c r="P784" s="54"/>
      <c r="Q784" s="54"/>
      <c r="R784" s="54"/>
      <c r="S784" s="54"/>
      <c r="T784" s="54"/>
      <c r="U784" s="54"/>
      <c r="V784" s="54"/>
      <c r="W784" s="54"/>
      <c r="X784" s="54"/>
    </row>
    <row r="785" spans="1:24" ht="12.75" customHeight="1" x14ac:dyDescent="0.25">
      <c r="A785" s="54"/>
      <c r="B785" s="54"/>
      <c r="C785" s="54"/>
      <c r="D785" s="54"/>
      <c r="E785" s="54"/>
      <c r="F785" s="54"/>
      <c r="G785" s="54"/>
      <c r="H785" s="54"/>
      <c r="I785" s="54"/>
      <c r="J785" s="54"/>
      <c r="K785" s="156"/>
      <c r="L785" s="54"/>
      <c r="N785" s="54"/>
      <c r="O785" s="54"/>
      <c r="P785" s="54"/>
      <c r="Q785" s="54"/>
      <c r="R785" s="54"/>
      <c r="S785" s="54"/>
      <c r="T785" s="54"/>
      <c r="U785" s="54"/>
      <c r="V785" s="54"/>
      <c r="W785" s="54"/>
      <c r="X785" s="54"/>
    </row>
    <row r="786" spans="1:24" ht="12.75" customHeight="1" x14ac:dyDescent="0.25">
      <c r="A786" s="54"/>
      <c r="B786" s="54"/>
      <c r="C786" s="54"/>
      <c r="D786" s="54"/>
      <c r="E786" s="54"/>
      <c r="F786" s="54"/>
      <c r="G786" s="54"/>
      <c r="H786" s="54"/>
      <c r="I786" s="54"/>
      <c r="J786" s="54"/>
      <c r="K786" s="156"/>
      <c r="L786" s="54"/>
      <c r="N786" s="54"/>
      <c r="O786" s="54"/>
      <c r="P786" s="54"/>
      <c r="Q786" s="54"/>
      <c r="R786" s="54"/>
      <c r="S786" s="54"/>
      <c r="T786" s="54"/>
      <c r="U786" s="54"/>
      <c r="V786" s="54"/>
      <c r="W786" s="54"/>
      <c r="X786" s="54"/>
    </row>
    <row r="787" spans="1:24" ht="12.75" customHeight="1" x14ac:dyDescent="0.25">
      <c r="A787" s="54"/>
      <c r="B787" s="54"/>
      <c r="C787" s="54"/>
      <c r="D787" s="54"/>
      <c r="E787" s="54"/>
      <c r="F787" s="54"/>
      <c r="G787" s="54"/>
      <c r="H787" s="54"/>
      <c r="I787" s="54"/>
      <c r="J787" s="54"/>
      <c r="K787" s="156"/>
      <c r="L787" s="54"/>
      <c r="N787" s="54"/>
      <c r="O787" s="54"/>
      <c r="P787" s="54"/>
      <c r="Q787" s="54"/>
      <c r="R787" s="54"/>
      <c r="S787" s="54"/>
      <c r="T787" s="54"/>
      <c r="U787" s="54"/>
      <c r="V787" s="54"/>
      <c r="W787" s="54"/>
      <c r="X787" s="54"/>
    </row>
    <row r="788" spans="1:24" ht="12.75" customHeight="1" x14ac:dyDescent="0.25">
      <c r="A788" s="54"/>
      <c r="B788" s="54"/>
      <c r="C788" s="54"/>
      <c r="D788" s="54"/>
      <c r="E788" s="54"/>
      <c r="F788" s="54"/>
      <c r="G788" s="54"/>
      <c r="H788" s="54"/>
      <c r="I788" s="54"/>
      <c r="J788" s="54"/>
      <c r="K788" s="156"/>
      <c r="L788" s="54"/>
      <c r="N788" s="54"/>
      <c r="O788" s="54"/>
      <c r="P788" s="54"/>
      <c r="Q788" s="54"/>
      <c r="R788" s="54"/>
      <c r="S788" s="54"/>
      <c r="T788" s="54"/>
      <c r="U788" s="54"/>
      <c r="V788" s="54"/>
      <c r="W788" s="54"/>
      <c r="X788" s="54"/>
    </row>
    <row r="789" spans="1:24" ht="12.75" customHeight="1" x14ac:dyDescent="0.25">
      <c r="A789" s="54"/>
      <c r="B789" s="54"/>
      <c r="C789" s="54"/>
      <c r="D789" s="54"/>
      <c r="E789" s="54"/>
      <c r="F789" s="54"/>
      <c r="G789" s="54"/>
      <c r="H789" s="54"/>
      <c r="I789" s="54"/>
      <c r="J789" s="54"/>
      <c r="K789" s="156"/>
      <c r="L789" s="54"/>
      <c r="N789" s="54"/>
      <c r="O789" s="54"/>
      <c r="P789" s="54"/>
      <c r="Q789" s="54"/>
      <c r="R789" s="54"/>
      <c r="S789" s="54"/>
      <c r="T789" s="54"/>
      <c r="U789" s="54"/>
      <c r="V789" s="54"/>
      <c r="W789" s="54"/>
      <c r="X789" s="54"/>
    </row>
    <row r="790" spans="1:24" ht="12.75" customHeight="1" x14ac:dyDescent="0.25">
      <c r="A790" s="54"/>
      <c r="B790" s="54"/>
      <c r="C790" s="54"/>
      <c r="D790" s="54"/>
      <c r="E790" s="54"/>
      <c r="F790" s="54"/>
      <c r="G790" s="54"/>
      <c r="H790" s="54"/>
      <c r="I790" s="54"/>
      <c r="J790" s="54"/>
      <c r="K790" s="156"/>
      <c r="L790" s="54"/>
      <c r="N790" s="54"/>
      <c r="O790" s="54"/>
      <c r="P790" s="54"/>
      <c r="Q790" s="54"/>
      <c r="R790" s="54"/>
      <c r="S790" s="54"/>
      <c r="T790" s="54"/>
      <c r="U790" s="54"/>
      <c r="V790" s="54"/>
      <c r="W790" s="54"/>
      <c r="X790" s="54"/>
    </row>
    <row r="791" spans="1:24" ht="12.75" customHeight="1" x14ac:dyDescent="0.25">
      <c r="A791" s="54"/>
      <c r="B791" s="54"/>
      <c r="C791" s="54"/>
      <c r="D791" s="54"/>
      <c r="E791" s="54"/>
      <c r="F791" s="54"/>
      <c r="G791" s="54"/>
      <c r="H791" s="54"/>
      <c r="I791" s="54"/>
      <c r="J791" s="54"/>
      <c r="K791" s="156"/>
      <c r="L791" s="54"/>
      <c r="N791" s="54"/>
      <c r="O791" s="54"/>
      <c r="P791" s="54"/>
      <c r="Q791" s="54"/>
      <c r="R791" s="54"/>
      <c r="S791" s="54"/>
      <c r="T791" s="54"/>
      <c r="U791" s="54"/>
      <c r="V791" s="54"/>
      <c r="W791" s="54"/>
      <c r="X791" s="54"/>
    </row>
    <row r="792" spans="1:24" ht="12.75" customHeight="1" x14ac:dyDescent="0.25">
      <c r="A792" s="54"/>
      <c r="B792" s="54"/>
      <c r="C792" s="54"/>
      <c r="D792" s="54"/>
      <c r="E792" s="54"/>
      <c r="F792" s="54"/>
      <c r="G792" s="54"/>
      <c r="H792" s="54"/>
      <c r="I792" s="54"/>
      <c r="J792" s="54"/>
      <c r="K792" s="156"/>
      <c r="L792" s="54"/>
      <c r="N792" s="54"/>
      <c r="O792" s="54"/>
      <c r="P792" s="54"/>
      <c r="Q792" s="54"/>
      <c r="R792" s="54"/>
      <c r="S792" s="54"/>
      <c r="T792" s="54"/>
      <c r="U792" s="54"/>
      <c r="V792" s="54"/>
      <c r="W792" s="54"/>
      <c r="X792" s="54"/>
    </row>
    <row r="793" spans="1:24" ht="12.75" customHeight="1" x14ac:dyDescent="0.25">
      <c r="A793" s="54"/>
      <c r="B793" s="54"/>
      <c r="C793" s="54"/>
      <c r="D793" s="54"/>
      <c r="E793" s="54"/>
      <c r="F793" s="54"/>
      <c r="G793" s="54"/>
      <c r="H793" s="54"/>
      <c r="I793" s="54"/>
      <c r="J793" s="54"/>
      <c r="K793" s="156"/>
      <c r="L793" s="54"/>
      <c r="N793" s="54"/>
      <c r="O793" s="54"/>
      <c r="P793" s="54"/>
      <c r="Q793" s="54"/>
      <c r="R793" s="54"/>
      <c r="S793" s="54"/>
      <c r="T793" s="54"/>
      <c r="U793" s="54"/>
      <c r="V793" s="54"/>
      <c r="W793" s="54"/>
      <c r="X793" s="54"/>
    </row>
    <row r="794" spans="1:24" ht="12.75" customHeight="1" x14ac:dyDescent="0.25">
      <c r="A794" s="54"/>
      <c r="B794" s="54"/>
      <c r="C794" s="54"/>
      <c r="D794" s="54"/>
      <c r="E794" s="54"/>
      <c r="F794" s="54"/>
      <c r="G794" s="54"/>
      <c r="H794" s="54"/>
      <c r="I794" s="54"/>
      <c r="J794" s="54"/>
      <c r="K794" s="156"/>
      <c r="L794" s="54"/>
      <c r="N794" s="54"/>
      <c r="O794" s="54"/>
      <c r="P794" s="54"/>
      <c r="Q794" s="54"/>
      <c r="R794" s="54"/>
      <c r="S794" s="54"/>
      <c r="T794" s="54"/>
      <c r="U794" s="54"/>
      <c r="V794" s="54"/>
      <c r="W794" s="54"/>
      <c r="X794" s="54"/>
    </row>
    <row r="795" spans="1:24" ht="12.75" customHeight="1" x14ac:dyDescent="0.25">
      <c r="A795" s="54"/>
      <c r="B795" s="54"/>
      <c r="C795" s="54"/>
      <c r="D795" s="54"/>
      <c r="E795" s="54"/>
      <c r="F795" s="54"/>
      <c r="G795" s="54"/>
      <c r="H795" s="54"/>
      <c r="I795" s="54"/>
      <c r="J795" s="54"/>
      <c r="K795" s="156"/>
      <c r="L795" s="54"/>
      <c r="N795" s="54"/>
      <c r="O795" s="54"/>
      <c r="P795" s="54"/>
      <c r="Q795" s="54"/>
      <c r="R795" s="54"/>
      <c r="S795" s="54"/>
      <c r="T795" s="54"/>
      <c r="U795" s="54"/>
      <c r="V795" s="54"/>
      <c r="W795" s="54"/>
      <c r="X795" s="54"/>
    </row>
    <row r="796" spans="1:24" ht="12.75" customHeight="1" x14ac:dyDescent="0.25">
      <c r="A796" s="54"/>
      <c r="B796" s="54"/>
      <c r="C796" s="54"/>
      <c r="D796" s="54"/>
      <c r="E796" s="54"/>
      <c r="F796" s="54"/>
      <c r="G796" s="54"/>
      <c r="H796" s="54"/>
      <c r="I796" s="54"/>
      <c r="J796" s="54"/>
      <c r="K796" s="156"/>
      <c r="L796" s="54"/>
      <c r="N796" s="54"/>
      <c r="O796" s="54"/>
      <c r="P796" s="54"/>
      <c r="Q796" s="54"/>
      <c r="R796" s="54"/>
      <c r="S796" s="54"/>
      <c r="T796" s="54"/>
      <c r="U796" s="54"/>
      <c r="V796" s="54"/>
      <c r="W796" s="54"/>
      <c r="X796" s="54"/>
    </row>
    <row r="797" spans="1:24" ht="12.75" customHeight="1" x14ac:dyDescent="0.25">
      <c r="A797" s="54"/>
      <c r="B797" s="54"/>
      <c r="C797" s="54"/>
      <c r="D797" s="54"/>
      <c r="E797" s="54"/>
      <c r="F797" s="54"/>
      <c r="G797" s="54"/>
      <c r="H797" s="54"/>
      <c r="I797" s="54"/>
      <c r="J797" s="54"/>
      <c r="K797" s="156"/>
      <c r="L797" s="54"/>
      <c r="N797" s="54"/>
      <c r="O797" s="54"/>
      <c r="P797" s="54"/>
      <c r="Q797" s="54"/>
      <c r="R797" s="54"/>
      <c r="S797" s="54"/>
      <c r="T797" s="54"/>
      <c r="U797" s="54"/>
      <c r="V797" s="54"/>
      <c r="W797" s="54"/>
      <c r="X797" s="54"/>
    </row>
    <row r="798" spans="1:24" ht="12.75" customHeight="1" x14ac:dyDescent="0.25">
      <c r="A798" s="54"/>
      <c r="B798" s="54"/>
      <c r="C798" s="54"/>
      <c r="D798" s="54"/>
      <c r="E798" s="54"/>
      <c r="F798" s="54"/>
      <c r="G798" s="54"/>
      <c r="H798" s="54"/>
      <c r="I798" s="54"/>
      <c r="J798" s="54"/>
      <c r="K798" s="156"/>
      <c r="L798" s="54"/>
      <c r="N798" s="54"/>
      <c r="O798" s="54"/>
      <c r="P798" s="54"/>
      <c r="Q798" s="54"/>
      <c r="R798" s="54"/>
      <c r="S798" s="54"/>
      <c r="T798" s="54"/>
      <c r="U798" s="54"/>
      <c r="V798" s="54"/>
      <c r="W798" s="54"/>
      <c r="X798" s="54"/>
    </row>
    <row r="799" spans="1:24" ht="12.75" customHeight="1" x14ac:dyDescent="0.25">
      <c r="A799" s="54"/>
      <c r="B799" s="54"/>
      <c r="C799" s="54"/>
      <c r="D799" s="54"/>
      <c r="E799" s="54"/>
      <c r="F799" s="54"/>
      <c r="G799" s="54"/>
      <c r="H799" s="54"/>
      <c r="I799" s="54"/>
      <c r="J799" s="54"/>
      <c r="K799" s="156"/>
      <c r="L799" s="54"/>
      <c r="N799" s="54"/>
      <c r="O799" s="54"/>
      <c r="P799" s="54"/>
      <c r="Q799" s="54"/>
      <c r="R799" s="54"/>
      <c r="S799" s="54"/>
      <c r="T799" s="54"/>
      <c r="U799" s="54"/>
      <c r="V799" s="54"/>
      <c r="W799" s="54"/>
      <c r="X799" s="54"/>
    </row>
    <row r="800" spans="1:24" ht="12.75" customHeight="1" x14ac:dyDescent="0.25">
      <c r="A800" s="54"/>
      <c r="B800" s="54"/>
      <c r="C800" s="54"/>
      <c r="D800" s="54"/>
      <c r="E800" s="54"/>
      <c r="F800" s="54"/>
      <c r="G800" s="54"/>
      <c r="H800" s="54"/>
      <c r="I800" s="54"/>
      <c r="J800" s="54"/>
      <c r="K800" s="156"/>
      <c r="L800" s="54"/>
      <c r="N800" s="54"/>
      <c r="O800" s="54"/>
      <c r="P800" s="54"/>
      <c r="Q800" s="54"/>
      <c r="R800" s="54"/>
      <c r="S800" s="54"/>
      <c r="T800" s="54"/>
      <c r="U800" s="54"/>
      <c r="V800" s="54"/>
      <c r="W800" s="54"/>
      <c r="X800" s="54"/>
    </row>
    <row r="801" spans="1:255" ht="12.75" customHeight="1" x14ac:dyDescent="0.25">
      <c r="A801" s="54"/>
      <c r="B801" s="54"/>
      <c r="C801" s="54"/>
      <c r="D801" s="54"/>
      <c r="E801" s="54"/>
      <c r="F801" s="54"/>
      <c r="G801" s="54"/>
      <c r="H801" s="54"/>
      <c r="I801" s="54"/>
      <c r="J801" s="54"/>
      <c r="K801" s="156"/>
      <c r="L801" s="54"/>
      <c r="N801" s="54"/>
      <c r="O801" s="54"/>
      <c r="P801" s="54"/>
      <c r="Q801" s="54"/>
      <c r="R801" s="54"/>
      <c r="S801" s="54"/>
      <c r="T801" s="54"/>
      <c r="U801" s="54"/>
      <c r="V801" s="54"/>
      <c r="W801" s="54"/>
      <c r="X801" s="54"/>
    </row>
    <row r="802" spans="1:255" ht="12.75" customHeight="1" x14ac:dyDescent="0.25">
      <c r="A802" s="54"/>
      <c r="B802" s="54"/>
      <c r="C802" s="54"/>
      <c r="D802" s="54"/>
      <c r="E802" s="54"/>
      <c r="F802" s="54"/>
      <c r="G802" s="54"/>
      <c r="H802" s="54"/>
      <c r="I802" s="54"/>
      <c r="J802" s="54"/>
      <c r="K802" s="156"/>
      <c r="L802" s="54"/>
      <c r="N802" s="54"/>
      <c r="O802" s="54"/>
      <c r="P802" s="54"/>
      <c r="Q802" s="54"/>
      <c r="R802" s="54"/>
      <c r="S802" s="54"/>
      <c r="T802" s="54"/>
      <c r="U802" s="54"/>
      <c r="V802" s="54"/>
      <c r="W802" s="54"/>
      <c r="X802" s="54"/>
    </row>
    <row r="803" spans="1:255" ht="12.75" customHeight="1" x14ac:dyDescent="0.25">
      <c r="A803" s="54"/>
      <c r="B803" s="54"/>
      <c r="C803" s="54"/>
      <c r="D803" s="54"/>
      <c r="E803" s="54"/>
      <c r="F803" s="54"/>
      <c r="G803" s="54"/>
      <c r="H803" s="54"/>
      <c r="I803" s="54"/>
      <c r="J803" s="54"/>
      <c r="K803" s="156"/>
      <c r="L803" s="54"/>
      <c r="N803" s="54"/>
      <c r="O803" s="54"/>
      <c r="P803" s="54"/>
      <c r="Q803" s="54"/>
      <c r="R803" s="54"/>
      <c r="S803" s="54"/>
      <c r="T803" s="54"/>
      <c r="U803" s="54"/>
      <c r="V803" s="54"/>
      <c r="W803" s="54"/>
      <c r="X803" s="54"/>
    </row>
    <row r="804" spans="1:255" ht="12.75" customHeight="1" x14ac:dyDescent="0.25">
      <c r="A804" s="54"/>
      <c r="B804" s="54"/>
      <c r="C804" s="54"/>
      <c r="D804" s="54"/>
      <c r="E804" s="54"/>
      <c r="F804" s="54"/>
      <c r="G804" s="54"/>
      <c r="H804" s="54"/>
      <c r="I804" s="54"/>
      <c r="J804" s="54"/>
      <c r="K804" s="156"/>
      <c r="L804" s="54"/>
      <c r="N804" s="54"/>
      <c r="O804" s="54"/>
      <c r="P804" s="54"/>
      <c r="Q804" s="54"/>
      <c r="R804" s="54"/>
      <c r="S804" s="54"/>
      <c r="T804" s="54"/>
      <c r="U804" s="54"/>
      <c r="V804" s="54"/>
      <c r="W804" s="54"/>
      <c r="X804" s="54"/>
    </row>
    <row r="805" spans="1:255" ht="12.75" customHeight="1" x14ac:dyDescent="0.25">
      <c r="A805" s="54"/>
      <c r="B805" s="54"/>
      <c r="C805" s="54"/>
      <c r="D805" s="54"/>
      <c r="E805" s="54"/>
      <c r="F805" s="54"/>
      <c r="G805" s="54"/>
      <c r="H805" s="54"/>
      <c r="I805" s="54"/>
      <c r="J805" s="54"/>
      <c r="K805" s="156"/>
      <c r="L805" s="54"/>
      <c r="N805" s="54"/>
      <c r="O805" s="54"/>
      <c r="P805" s="54"/>
      <c r="Q805" s="54"/>
      <c r="R805" s="54"/>
      <c r="S805" s="54"/>
      <c r="T805" s="54"/>
      <c r="U805" s="54"/>
      <c r="V805" s="54"/>
      <c r="W805" s="54"/>
      <c r="X805" s="54"/>
    </row>
    <row r="806" spans="1:255" ht="12.75" customHeight="1" x14ac:dyDescent="0.25">
      <c r="A806" s="54"/>
      <c r="B806" s="54"/>
      <c r="C806" s="54"/>
      <c r="D806" s="54"/>
      <c r="E806" s="54"/>
      <c r="F806" s="54"/>
      <c r="G806" s="54"/>
      <c r="H806" s="54"/>
      <c r="I806" s="54"/>
      <c r="J806" s="54"/>
      <c r="K806" s="156"/>
      <c r="L806" s="54"/>
      <c r="N806" s="54"/>
      <c r="O806" s="54"/>
      <c r="P806" s="54"/>
      <c r="Q806" s="54"/>
      <c r="R806" s="54"/>
      <c r="S806" s="54"/>
      <c r="T806" s="54"/>
      <c r="U806" s="54"/>
      <c r="V806" s="54"/>
      <c r="W806" s="54"/>
      <c r="X806" s="54"/>
    </row>
    <row r="807" spans="1:255" ht="12.75" customHeight="1" x14ac:dyDescent="0.25">
      <c r="A807" s="54"/>
      <c r="B807" s="54"/>
      <c r="C807" s="54"/>
      <c r="D807" s="54"/>
      <c r="E807" s="54"/>
      <c r="F807" s="54"/>
      <c r="G807" s="54"/>
      <c r="H807" s="54"/>
      <c r="I807" s="54"/>
      <c r="J807" s="54"/>
      <c r="K807" s="156"/>
      <c r="L807" s="54"/>
      <c r="N807" s="54"/>
      <c r="O807" s="54"/>
      <c r="P807" s="54"/>
      <c r="Q807" s="54"/>
      <c r="R807" s="54"/>
      <c r="S807" s="54"/>
      <c r="T807" s="54"/>
      <c r="U807" s="54"/>
      <c r="V807" s="54"/>
      <c r="W807" s="54"/>
      <c r="X807" s="54"/>
    </row>
    <row r="808" spans="1:255" ht="12.75" customHeight="1" x14ac:dyDescent="0.25">
      <c r="A808" s="54"/>
      <c r="B808" s="54"/>
      <c r="C808" s="54"/>
      <c r="D808" s="54"/>
      <c r="E808" s="54"/>
      <c r="F808" s="54"/>
      <c r="G808" s="54"/>
      <c r="H808" s="54"/>
      <c r="I808" s="54"/>
      <c r="J808" s="54"/>
      <c r="K808" s="156"/>
      <c r="L808" s="54"/>
      <c r="N808" s="54"/>
      <c r="O808" s="54"/>
      <c r="P808" s="54"/>
      <c r="Q808" s="54"/>
      <c r="R808" s="54"/>
      <c r="S808" s="54"/>
      <c r="T808" s="54"/>
      <c r="U808" s="54"/>
      <c r="V808" s="54"/>
      <c r="W808" s="54"/>
      <c r="X808" s="54"/>
    </row>
    <row r="809" spans="1:255" ht="12.75" customHeight="1" x14ac:dyDescent="0.25">
      <c r="A809" s="54"/>
      <c r="B809" s="54"/>
      <c r="C809" s="54"/>
      <c r="D809" s="54"/>
      <c r="E809" s="54"/>
      <c r="F809" s="54"/>
      <c r="G809" s="54"/>
      <c r="H809" s="54"/>
      <c r="I809" s="54"/>
      <c r="J809" s="54"/>
      <c r="K809" s="156"/>
      <c r="L809" s="54"/>
      <c r="N809" s="54"/>
      <c r="O809" s="54"/>
      <c r="P809" s="54"/>
      <c r="Q809" s="54"/>
      <c r="R809" s="54"/>
      <c r="S809" s="54"/>
      <c r="T809" s="54"/>
      <c r="U809" s="54"/>
      <c r="V809" s="54"/>
      <c r="W809" s="54"/>
      <c r="X809" s="54"/>
    </row>
    <row r="810" spans="1:255" ht="12.75" customHeight="1" x14ac:dyDescent="0.25">
      <c r="A810" s="54"/>
      <c r="B810" s="54"/>
      <c r="C810" s="54"/>
      <c r="D810" s="54"/>
      <c r="E810" s="54"/>
      <c r="F810" s="54"/>
      <c r="G810" s="54"/>
      <c r="H810" s="54"/>
      <c r="I810" s="54"/>
      <c r="J810" s="54"/>
      <c r="K810" s="156"/>
      <c r="L810" s="54"/>
      <c r="N810" s="54"/>
      <c r="O810" s="54"/>
      <c r="P810" s="54"/>
      <c r="Q810" s="54"/>
      <c r="R810" s="54"/>
      <c r="S810" s="54"/>
      <c r="T810" s="54"/>
      <c r="U810" s="54"/>
      <c r="V810" s="54"/>
      <c r="W810" s="54"/>
      <c r="X810" s="54"/>
      <c r="IU810" s="51">
        <v>193</v>
      </c>
    </row>
    <row r="811" spans="1:255" ht="12.75" customHeight="1" x14ac:dyDescent="0.25">
      <c r="A811" s="54"/>
      <c r="B811" s="54"/>
      <c r="C811" s="54"/>
      <c r="D811" s="54"/>
      <c r="E811" s="54"/>
      <c r="F811" s="54"/>
      <c r="G811" s="54"/>
      <c r="H811" s="54"/>
      <c r="I811" s="54"/>
      <c r="J811" s="54"/>
      <c r="K811" s="156"/>
      <c r="L811" s="54"/>
      <c r="N811" s="54"/>
      <c r="O811" s="54"/>
      <c r="P811" s="54"/>
      <c r="Q811" s="54"/>
      <c r="R811" s="54"/>
      <c r="S811" s="54"/>
      <c r="T811" s="54"/>
      <c r="U811" s="54"/>
      <c r="V811" s="54"/>
      <c r="W811" s="54"/>
      <c r="X811" s="54"/>
      <c r="IU811" s="51" t="s">
        <v>174</v>
      </c>
    </row>
    <row r="812" spans="1:255" ht="12.75" customHeight="1" x14ac:dyDescent="0.25">
      <c r="A812" s="54"/>
      <c r="B812" s="54"/>
      <c r="C812" s="54"/>
      <c r="D812" s="54"/>
      <c r="E812" s="54"/>
      <c r="F812" s="54"/>
      <c r="G812" s="54"/>
      <c r="H812" s="54"/>
      <c r="I812" s="54"/>
      <c r="J812" s="54"/>
      <c r="K812" s="156"/>
      <c r="L812" s="54"/>
      <c r="N812" s="54"/>
      <c r="O812" s="54"/>
      <c r="P812" s="54"/>
      <c r="Q812" s="54"/>
      <c r="R812" s="54"/>
      <c r="S812" s="54"/>
      <c r="T812" s="54"/>
      <c r="U812" s="54"/>
      <c r="V812" s="54"/>
      <c r="W812" s="54"/>
      <c r="X812" s="54"/>
      <c r="IU812" s="51" t="s">
        <v>175</v>
      </c>
    </row>
    <row r="813" spans="1:255" ht="12.75" customHeight="1" x14ac:dyDescent="0.25">
      <c r="A813" s="54"/>
      <c r="B813" s="54"/>
      <c r="C813" s="54"/>
      <c r="D813" s="54"/>
      <c r="E813" s="54"/>
      <c r="F813" s="54"/>
      <c r="G813" s="54"/>
      <c r="H813" s="54"/>
      <c r="I813" s="54"/>
      <c r="J813" s="54"/>
      <c r="K813" s="156"/>
      <c r="L813" s="54"/>
      <c r="N813" s="54"/>
      <c r="O813" s="54"/>
      <c r="P813" s="54"/>
      <c r="Q813" s="54"/>
      <c r="R813" s="54"/>
      <c r="S813" s="54"/>
      <c r="T813" s="54"/>
      <c r="U813" s="54"/>
      <c r="V813" s="54"/>
      <c r="W813" s="54"/>
      <c r="X813" s="54"/>
      <c r="IU813" s="51" t="s">
        <v>156</v>
      </c>
    </row>
    <row r="814" spans="1:255" ht="12.75" customHeight="1" x14ac:dyDescent="0.25">
      <c r="A814" s="54"/>
      <c r="B814" s="54"/>
      <c r="C814" s="54"/>
      <c r="D814" s="54"/>
      <c r="E814" s="54"/>
      <c r="F814" s="54"/>
      <c r="G814" s="54"/>
      <c r="H814" s="54"/>
      <c r="I814" s="54"/>
      <c r="J814" s="54"/>
      <c r="K814" s="156"/>
      <c r="L814" s="54"/>
      <c r="N814" s="54"/>
      <c r="O814" s="54"/>
      <c r="P814" s="54"/>
      <c r="Q814" s="54"/>
      <c r="R814" s="54"/>
      <c r="S814" s="54"/>
      <c r="T814" s="54"/>
      <c r="U814" s="54"/>
      <c r="V814" s="54"/>
      <c r="W814" s="54"/>
      <c r="X814" s="54"/>
      <c r="IU814" s="51" t="s">
        <v>176</v>
      </c>
    </row>
    <row r="815" spans="1:255" ht="12.75" customHeight="1" x14ac:dyDescent="0.25">
      <c r="A815" s="54"/>
      <c r="B815" s="54"/>
      <c r="C815" s="54"/>
      <c r="D815" s="54"/>
      <c r="E815" s="54"/>
      <c r="F815" s="54"/>
      <c r="G815" s="54"/>
      <c r="H815" s="54"/>
      <c r="I815" s="54"/>
      <c r="J815" s="54"/>
      <c r="K815" s="156"/>
      <c r="L815" s="54"/>
      <c r="N815" s="54"/>
      <c r="O815" s="54"/>
      <c r="P815" s="54"/>
      <c r="Q815" s="54"/>
      <c r="R815" s="54"/>
      <c r="S815" s="54"/>
      <c r="T815" s="54"/>
      <c r="U815" s="54"/>
      <c r="V815" s="54"/>
      <c r="W815" s="54"/>
      <c r="X815" s="54"/>
      <c r="IU815" s="51" t="s">
        <v>177</v>
      </c>
    </row>
    <row r="816" spans="1:255" ht="12.75" customHeight="1" x14ac:dyDescent="0.25">
      <c r="A816" s="54"/>
      <c r="B816" s="54"/>
      <c r="C816" s="54"/>
      <c r="D816" s="54"/>
      <c r="E816" s="54"/>
      <c r="F816" s="54"/>
      <c r="G816" s="54"/>
      <c r="H816" s="54"/>
      <c r="I816" s="54"/>
      <c r="J816" s="54"/>
      <c r="K816" s="156"/>
      <c r="L816" s="54"/>
      <c r="N816" s="54"/>
      <c r="O816" s="54"/>
      <c r="P816" s="54"/>
      <c r="Q816" s="54"/>
      <c r="R816" s="54"/>
      <c r="S816" s="54"/>
      <c r="T816" s="54"/>
      <c r="U816" s="54"/>
      <c r="V816" s="54"/>
      <c r="W816" s="54"/>
      <c r="X816" s="54"/>
      <c r="IU816" s="51" t="s">
        <v>178</v>
      </c>
    </row>
    <row r="817" spans="1:255" ht="12.75" customHeight="1" x14ac:dyDescent="0.25">
      <c r="A817" s="54"/>
      <c r="B817" s="54"/>
      <c r="C817" s="54"/>
      <c r="D817" s="54"/>
      <c r="E817" s="54"/>
      <c r="F817" s="54"/>
      <c r="G817" s="54"/>
      <c r="H817" s="54"/>
      <c r="I817" s="54"/>
      <c r="J817" s="54"/>
      <c r="K817" s="156"/>
      <c r="L817" s="54"/>
      <c r="N817" s="54"/>
      <c r="O817" s="54"/>
      <c r="P817" s="54"/>
      <c r="Q817" s="54"/>
      <c r="R817" s="54"/>
      <c r="S817" s="54"/>
      <c r="T817" s="54"/>
      <c r="U817" s="54"/>
      <c r="V817" s="54"/>
      <c r="W817" s="54"/>
      <c r="X817" s="54"/>
      <c r="IU817" s="51" t="s">
        <v>179</v>
      </c>
    </row>
    <row r="818" spans="1:255" ht="12.75" customHeight="1" x14ac:dyDescent="0.25">
      <c r="A818" s="54"/>
      <c r="B818" s="54"/>
      <c r="C818" s="54"/>
      <c r="D818" s="54"/>
      <c r="E818" s="54"/>
      <c r="F818" s="54"/>
      <c r="G818" s="54"/>
      <c r="H818" s="54"/>
      <c r="I818" s="54"/>
      <c r="J818" s="54"/>
      <c r="K818" s="156"/>
      <c r="L818" s="54"/>
      <c r="N818" s="54"/>
      <c r="O818" s="54"/>
      <c r="P818" s="54"/>
      <c r="Q818" s="54"/>
      <c r="R818" s="54"/>
      <c r="S818" s="54"/>
      <c r="T818" s="54"/>
      <c r="U818" s="54"/>
      <c r="V818" s="54"/>
      <c r="W818" s="54"/>
      <c r="X818" s="54"/>
      <c r="IU818" s="51" t="s">
        <v>180</v>
      </c>
    </row>
    <row r="819" spans="1:255" ht="12.75" customHeight="1" x14ac:dyDescent="0.25">
      <c r="A819" s="54"/>
      <c r="B819" s="54"/>
      <c r="C819" s="54"/>
      <c r="D819" s="54"/>
      <c r="E819" s="54"/>
      <c r="F819" s="54"/>
      <c r="G819" s="54"/>
      <c r="H819" s="54"/>
      <c r="I819" s="54"/>
      <c r="J819" s="54"/>
      <c r="K819" s="156"/>
      <c r="L819" s="54"/>
      <c r="N819" s="54"/>
      <c r="O819" s="54"/>
      <c r="P819" s="54"/>
      <c r="Q819" s="54"/>
      <c r="R819" s="54"/>
      <c r="S819" s="54"/>
      <c r="T819" s="54"/>
      <c r="U819" s="54"/>
      <c r="V819" s="54"/>
      <c r="W819" s="54"/>
      <c r="X819" s="54"/>
      <c r="IU819" s="51" t="s">
        <v>181</v>
      </c>
    </row>
    <row r="820" spans="1:255" ht="12.75" customHeight="1" x14ac:dyDescent="0.25">
      <c r="A820" s="54"/>
      <c r="B820" s="54"/>
      <c r="C820" s="54"/>
      <c r="D820" s="54"/>
      <c r="E820" s="54"/>
      <c r="F820" s="54"/>
      <c r="G820" s="54"/>
      <c r="H820" s="54"/>
      <c r="I820" s="54"/>
      <c r="J820" s="54"/>
      <c r="K820" s="156"/>
      <c r="L820" s="54"/>
      <c r="N820" s="54"/>
      <c r="O820" s="54"/>
      <c r="P820" s="54"/>
      <c r="Q820" s="54"/>
      <c r="R820" s="54"/>
      <c r="S820" s="54"/>
      <c r="T820" s="54"/>
      <c r="U820" s="54"/>
      <c r="V820" s="54"/>
      <c r="W820" s="54"/>
      <c r="X820" s="54"/>
      <c r="IU820" s="51" t="s">
        <v>182</v>
      </c>
    </row>
    <row r="821" spans="1:255" ht="12.75" customHeight="1" x14ac:dyDescent="0.25">
      <c r="A821" s="54"/>
      <c r="B821" s="54"/>
      <c r="C821" s="54"/>
      <c r="D821" s="54"/>
      <c r="E821" s="54"/>
      <c r="F821" s="54"/>
      <c r="G821" s="54"/>
      <c r="H821" s="54"/>
      <c r="I821" s="54"/>
      <c r="J821" s="54"/>
      <c r="K821" s="156"/>
      <c r="L821" s="54"/>
      <c r="N821" s="54"/>
      <c r="O821" s="54"/>
      <c r="P821" s="54"/>
      <c r="Q821" s="54"/>
      <c r="R821" s="54"/>
      <c r="S821" s="54"/>
      <c r="T821" s="54"/>
      <c r="U821" s="54"/>
      <c r="V821" s="54"/>
      <c r="W821" s="54"/>
      <c r="X821" s="54"/>
      <c r="IU821" s="51" t="s">
        <v>183</v>
      </c>
    </row>
    <row r="822" spans="1:255" ht="12.75" customHeight="1" x14ac:dyDescent="0.25">
      <c r="A822" s="54"/>
      <c r="B822" s="54"/>
      <c r="C822" s="54"/>
      <c r="D822" s="54"/>
      <c r="E822" s="54"/>
      <c r="F822" s="54"/>
      <c r="G822" s="54"/>
      <c r="H822" s="54"/>
      <c r="I822" s="54"/>
      <c r="J822" s="54"/>
      <c r="K822" s="156"/>
      <c r="L822" s="54"/>
      <c r="N822" s="54"/>
      <c r="O822" s="54"/>
      <c r="P822" s="54"/>
      <c r="Q822" s="54"/>
      <c r="R822" s="54"/>
      <c r="S822" s="54"/>
      <c r="T822" s="54"/>
      <c r="U822" s="54"/>
      <c r="V822" s="54"/>
      <c r="W822" s="54"/>
      <c r="X822" s="54"/>
      <c r="IU822" s="51" t="s">
        <v>184</v>
      </c>
    </row>
    <row r="823" spans="1:255" ht="12.75" customHeight="1" x14ac:dyDescent="0.25">
      <c r="A823" s="54"/>
      <c r="B823" s="54"/>
      <c r="C823" s="54"/>
      <c r="D823" s="54"/>
      <c r="E823" s="54"/>
      <c r="F823" s="54"/>
      <c r="G823" s="54"/>
      <c r="H823" s="54"/>
      <c r="I823" s="54"/>
      <c r="J823" s="54"/>
      <c r="K823" s="156"/>
      <c r="L823" s="54"/>
      <c r="N823" s="54"/>
      <c r="O823" s="54"/>
      <c r="P823" s="54"/>
      <c r="Q823" s="54"/>
      <c r="R823" s="54"/>
      <c r="S823" s="54"/>
      <c r="T823" s="54"/>
      <c r="U823" s="54"/>
      <c r="V823" s="54"/>
      <c r="W823" s="54"/>
      <c r="X823" s="54"/>
      <c r="IU823" s="51" t="s">
        <v>185</v>
      </c>
    </row>
    <row r="824" spans="1:255" ht="12.75" customHeight="1" x14ac:dyDescent="0.25">
      <c r="A824" s="54"/>
      <c r="B824" s="54"/>
      <c r="C824" s="54"/>
      <c r="D824" s="54"/>
      <c r="E824" s="54"/>
      <c r="F824" s="54"/>
      <c r="G824" s="54"/>
      <c r="H824" s="54"/>
      <c r="I824" s="54"/>
      <c r="J824" s="54"/>
      <c r="K824" s="156"/>
      <c r="L824" s="54"/>
      <c r="N824" s="54"/>
      <c r="O824" s="54"/>
      <c r="P824" s="54"/>
      <c r="Q824" s="54"/>
      <c r="R824" s="54"/>
      <c r="S824" s="54"/>
      <c r="T824" s="54"/>
      <c r="U824" s="54"/>
      <c r="V824" s="54"/>
      <c r="W824" s="54"/>
      <c r="X824" s="54"/>
      <c r="IU824" s="51"/>
    </row>
    <row r="825" spans="1:255" ht="12.75" customHeight="1" x14ac:dyDescent="0.25">
      <c r="A825" s="54"/>
      <c r="B825" s="54"/>
      <c r="C825" s="54"/>
      <c r="D825" s="54"/>
      <c r="E825" s="54"/>
      <c r="F825" s="54"/>
      <c r="G825" s="54"/>
      <c r="H825" s="54"/>
      <c r="I825" s="54"/>
      <c r="J825" s="54"/>
      <c r="K825" s="157"/>
      <c r="L825" s="54"/>
      <c r="N825" s="54"/>
      <c r="O825" s="54"/>
      <c r="P825" s="54"/>
      <c r="Q825" s="54"/>
      <c r="R825" s="54"/>
      <c r="S825" s="54"/>
      <c r="T825" s="54"/>
      <c r="U825" s="54"/>
      <c r="V825" s="54"/>
      <c r="W825" s="54"/>
      <c r="X825" s="54"/>
    </row>
    <row r="826" spans="1:255" ht="12.75" customHeight="1" x14ac:dyDescent="0.25">
      <c r="A826" s="54"/>
      <c r="B826" s="54"/>
      <c r="C826" s="54"/>
      <c r="D826" s="54"/>
      <c r="E826" s="54"/>
      <c r="F826" s="54"/>
      <c r="G826" s="54"/>
      <c r="H826" s="54"/>
      <c r="I826" s="54"/>
      <c r="J826" s="54"/>
      <c r="K826" s="157"/>
      <c r="L826" s="54"/>
      <c r="N826" s="54"/>
      <c r="O826" s="54"/>
      <c r="P826" s="54"/>
      <c r="Q826" s="54"/>
      <c r="R826" s="54"/>
      <c r="S826" s="54"/>
      <c r="T826" s="54"/>
      <c r="U826" s="54"/>
      <c r="V826" s="54"/>
      <c r="W826" s="54"/>
      <c r="X826" s="54"/>
    </row>
    <row r="827" spans="1:255" ht="12.75" customHeight="1" x14ac:dyDescent="0.25">
      <c r="A827" s="54"/>
      <c r="B827" s="54"/>
      <c r="C827" s="54"/>
      <c r="D827" s="54"/>
      <c r="E827" s="54"/>
      <c r="F827" s="54"/>
      <c r="G827" s="54"/>
      <c r="H827" s="54"/>
      <c r="I827" s="54"/>
      <c r="J827" s="54"/>
      <c r="K827" s="157"/>
      <c r="L827" s="54"/>
      <c r="N827" s="54"/>
      <c r="O827" s="54"/>
      <c r="P827" s="54"/>
      <c r="Q827" s="54"/>
      <c r="R827" s="54"/>
      <c r="S827" s="54"/>
      <c r="T827" s="54"/>
      <c r="U827" s="54"/>
      <c r="V827" s="54"/>
      <c r="W827" s="54"/>
      <c r="X827" s="54"/>
    </row>
    <row r="828" spans="1:255" ht="12.75" customHeight="1" x14ac:dyDescent="0.25">
      <c r="A828" s="54"/>
      <c r="B828" s="54"/>
      <c r="C828" s="54"/>
      <c r="D828" s="54"/>
      <c r="E828" s="54"/>
      <c r="F828" s="54"/>
      <c r="G828" s="54"/>
      <c r="H828" s="54"/>
      <c r="I828" s="54"/>
      <c r="J828" s="54"/>
      <c r="K828" s="157"/>
      <c r="L828" s="54"/>
      <c r="N828" s="54"/>
      <c r="O828" s="54"/>
      <c r="P828" s="54"/>
      <c r="Q828" s="54"/>
      <c r="R828" s="54"/>
      <c r="S828" s="54"/>
      <c r="T828" s="54"/>
      <c r="U828" s="54"/>
      <c r="V828" s="54"/>
      <c r="W828" s="54"/>
      <c r="X828" s="54"/>
    </row>
    <row r="829" spans="1:255" ht="12.75" customHeight="1" x14ac:dyDescent="0.25">
      <c r="A829" s="54"/>
      <c r="B829" s="54"/>
      <c r="C829" s="54"/>
      <c r="D829" s="54"/>
      <c r="E829" s="54"/>
      <c r="F829" s="54"/>
      <c r="G829" s="54"/>
      <c r="H829" s="54"/>
      <c r="I829" s="54"/>
      <c r="J829" s="54"/>
      <c r="K829" s="157"/>
      <c r="L829" s="54"/>
      <c r="N829" s="54"/>
      <c r="O829" s="54"/>
      <c r="P829" s="54"/>
      <c r="Q829" s="54"/>
      <c r="R829" s="54"/>
      <c r="S829" s="54"/>
      <c r="T829" s="54"/>
      <c r="U829" s="54"/>
      <c r="V829" s="54"/>
      <c r="W829" s="54"/>
      <c r="X829" s="54"/>
    </row>
    <row r="830" spans="1:255" ht="12.75" customHeight="1" x14ac:dyDescent="0.25">
      <c r="A830" s="54"/>
      <c r="B830" s="54"/>
      <c r="C830" s="54"/>
      <c r="D830" s="54"/>
      <c r="E830" s="54"/>
      <c r="F830" s="54"/>
      <c r="G830" s="54"/>
      <c r="H830" s="54"/>
      <c r="I830" s="54"/>
      <c r="J830" s="54"/>
      <c r="K830" s="157"/>
      <c r="L830" s="54"/>
      <c r="N830" s="54"/>
      <c r="O830" s="54"/>
      <c r="P830" s="54"/>
      <c r="Q830" s="54"/>
      <c r="R830" s="54"/>
      <c r="S830" s="54"/>
      <c r="T830" s="54"/>
      <c r="U830" s="54"/>
      <c r="V830" s="54"/>
      <c r="W830" s="54"/>
      <c r="X830" s="54"/>
    </row>
    <row r="831" spans="1:255" ht="12.75" customHeight="1" x14ac:dyDescent="0.25">
      <c r="A831" s="54"/>
      <c r="B831" s="54"/>
      <c r="C831" s="54"/>
      <c r="D831" s="54"/>
      <c r="E831" s="54"/>
      <c r="F831" s="54"/>
      <c r="G831" s="54"/>
      <c r="H831" s="54"/>
      <c r="I831" s="54"/>
      <c r="J831" s="54"/>
      <c r="K831" s="157"/>
      <c r="L831" s="54"/>
      <c r="N831" s="54"/>
      <c r="O831" s="54"/>
      <c r="P831" s="54"/>
      <c r="Q831" s="54"/>
      <c r="R831" s="54"/>
      <c r="S831" s="54"/>
      <c r="T831" s="54"/>
      <c r="U831" s="54"/>
      <c r="V831" s="54"/>
      <c r="W831" s="54"/>
      <c r="X831" s="54"/>
    </row>
    <row r="832" spans="1:255" ht="12.75" customHeight="1" x14ac:dyDescent="0.25">
      <c r="A832" s="54"/>
      <c r="B832" s="54"/>
      <c r="C832" s="54"/>
      <c r="D832" s="54"/>
      <c r="E832" s="54"/>
      <c r="F832" s="54"/>
      <c r="G832" s="54"/>
      <c r="H832" s="54"/>
      <c r="I832" s="54"/>
      <c r="J832" s="54"/>
      <c r="K832" s="157"/>
      <c r="L832" s="54"/>
      <c r="N832" s="54"/>
      <c r="O832" s="54"/>
      <c r="P832" s="54"/>
      <c r="Q832" s="54"/>
      <c r="R832" s="54"/>
      <c r="S832" s="54"/>
      <c r="T832" s="54"/>
      <c r="U832" s="54"/>
      <c r="V832" s="54"/>
      <c r="W832" s="54"/>
      <c r="X832" s="54"/>
    </row>
    <row r="833" spans="1:24" ht="12.75" customHeight="1" x14ac:dyDescent="0.25">
      <c r="A833" s="54"/>
      <c r="B833" s="54"/>
      <c r="C833" s="54"/>
      <c r="D833" s="54"/>
      <c r="E833" s="54"/>
      <c r="F833" s="54"/>
      <c r="G833" s="54"/>
      <c r="H833" s="54"/>
      <c r="I833" s="54"/>
      <c r="J833" s="54"/>
      <c r="K833" s="157"/>
      <c r="L833" s="54"/>
      <c r="N833" s="54"/>
      <c r="O833" s="54"/>
      <c r="P833" s="54"/>
      <c r="Q833" s="54"/>
      <c r="R833" s="54"/>
      <c r="S833" s="54"/>
      <c r="T833" s="54"/>
      <c r="U833" s="54"/>
      <c r="V833" s="54"/>
      <c r="W833" s="54"/>
      <c r="X833" s="54"/>
    </row>
    <row r="834" spans="1:24" ht="12.75" customHeight="1" x14ac:dyDescent="0.25">
      <c r="A834" s="54"/>
      <c r="B834" s="54"/>
      <c r="C834" s="54"/>
      <c r="D834" s="54"/>
      <c r="E834" s="54"/>
      <c r="F834" s="54"/>
      <c r="G834" s="54"/>
      <c r="H834" s="54"/>
      <c r="I834" s="54"/>
      <c r="J834" s="54"/>
      <c r="K834" s="157"/>
      <c r="L834" s="54"/>
      <c r="N834" s="54"/>
      <c r="O834" s="54"/>
      <c r="P834" s="54"/>
      <c r="Q834" s="54"/>
      <c r="R834" s="54"/>
      <c r="S834" s="54"/>
      <c r="T834" s="54"/>
      <c r="U834" s="54"/>
      <c r="V834" s="54"/>
      <c r="W834" s="54"/>
      <c r="X834" s="54"/>
    </row>
    <row r="835" spans="1:24" ht="12.75" customHeight="1" x14ac:dyDescent="0.25">
      <c r="A835" s="54"/>
      <c r="B835" s="54"/>
      <c r="C835" s="54"/>
      <c r="D835" s="54"/>
      <c r="E835" s="54"/>
      <c r="F835" s="54"/>
      <c r="G835" s="54"/>
      <c r="H835" s="54"/>
      <c r="I835" s="54"/>
      <c r="J835" s="54"/>
      <c r="K835" s="157"/>
      <c r="L835" s="54"/>
      <c r="N835" s="54"/>
      <c r="O835" s="54"/>
      <c r="P835" s="54"/>
      <c r="Q835" s="54"/>
      <c r="R835" s="54"/>
      <c r="S835" s="54"/>
      <c r="T835" s="54"/>
      <c r="U835" s="54"/>
      <c r="V835" s="54"/>
      <c r="W835" s="54"/>
      <c r="X835" s="54"/>
    </row>
    <row r="836" spans="1:24" ht="12.75" customHeight="1" x14ac:dyDescent="0.25">
      <c r="A836" s="54"/>
      <c r="B836" s="54"/>
      <c r="C836" s="54"/>
      <c r="D836" s="54"/>
      <c r="E836" s="54"/>
      <c r="F836" s="54"/>
      <c r="G836" s="54"/>
      <c r="H836" s="54"/>
      <c r="I836" s="54"/>
      <c r="J836" s="54"/>
      <c r="K836" s="157"/>
      <c r="L836" s="54"/>
      <c r="N836" s="54"/>
      <c r="O836" s="54"/>
      <c r="P836" s="54"/>
      <c r="Q836" s="54"/>
      <c r="R836" s="54"/>
      <c r="S836" s="54"/>
      <c r="T836" s="54"/>
      <c r="U836" s="54"/>
      <c r="V836" s="54"/>
      <c r="W836" s="54"/>
      <c r="X836" s="54"/>
    </row>
    <row r="837" spans="1:24" ht="12.75" customHeight="1" x14ac:dyDescent="0.25">
      <c r="A837" s="54"/>
      <c r="B837" s="54"/>
      <c r="C837" s="54"/>
      <c r="D837" s="54"/>
      <c r="E837" s="54"/>
      <c r="F837" s="54"/>
      <c r="G837" s="54"/>
      <c r="H837" s="54"/>
      <c r="I837" s="54"/>
      <c r="J837" s="54"/>
      <c r="K837" s="157"/>
      <c r="L837" s="54"/>
      <c r="N837" s="54"/>
      <c r="O837" s="54"/>
      <c r="P837" s="54"/>
      <c r="Q837" s="54"/>
      <c r="R837" s="54"/>
      <c r="S837" s="54"/>
      <c r="T837" s="54"/>
      <c r="U837" s="54"/>
      <c r="V837" s="54"/>
      <c r="W837" s="54"/>
      <c r="X837" s="54"/>
    </row>
    <row r="838" spans="1:24" ht="12.75" customHeight="1" x14ac:dyDescent="0.25">
      <c r="A838" s="54"/>
      <c r="B838" s="54"/>
      <c r="C838" s="54"/>
      <c r="D838" s="54"/>
      <c r="E838" s="54"/>
      <c r="F838" s="54"/>
      <c r="G838" s="54"/>
      <c r="H838" s="54"/>
      <c r="I838" s="54"/>
      <c r="J838" s="54"/>
      <c r="K838" s="157"/>
      <c r="L838" s="54"/>
      <c r="N838" s="54"/>
      <c r="O838" s="54"/>
      <c r="P838" s="54"/>
      <c r="Q838" s="54"/>
      <c r="R838" s="54"/>
      <c r="S838" s="54"/>
      <c r="T838" s="54"/>
      <c r="U838" s="54"/>
      <c r="V838" s="54"/>
      <c r="W838" s="54"/>
      <c r="X838" s="54"/>
    </row>
    <row r="839" spans="1:24" ht="12.75" customHeight="1" x14ac:dyDescent="0.25">
      <c r="A839" s="54"/>
      <c r="B839" s="54"/>
      <c r="C839" s="54"/>
      <c r="D839" s="54"/>
      <c r="E839" s="54"/>
      <c r="F839" s="54"/>
      <c r="G839" s="54"/>
      <c r="H839" s="54"/>
      <c r="I839" s="54"/>
      <c r="J839" s="54"/>
      <c r="K839" s="157"/>
      <c r="L839" s="54"/>
      <c r="N839" s="54"/>
      <c r="O839" s="54"/>
      <c r="P839" s="54"/>
      <c r="Q839" s="54"/>
      <c r="R839" s="54"/>
      <c r="S839" s="54"/>
      <c r="T839" s="54"/>
      <c r="U839" s="54"/>
      <c r="V839" s="54"/>
      <c r="W839" s="54"/>
      <c r="X839" s="54"/>
    </row>
    <row r="840" spans="1:24" ht="12.75" customHeight="1" x14ac:dyDescent="0.25">
      <c r="A840" s="54"/>
      <c r="B840" s="54"/>
      <c r="C840" s="54"/>
      <c r="D840" s="54"/>
      <c r="E840" s="54"/>
      <c r="F840" s="54"/>
      <c r="G840" s="54"/>
      <c r="H840" s="54"/>
      <c r="I840" s="54"/>
      <c r="J840" s="54"/>
      <c r="K840" s="157"/>
      <c r="L840" s="54"/>
      <c r="N840" s="54"/>
      <c r="O840" s="54"/>
      <c r="P840" s="54"/>
      <c r="Q840" s="54"/>
      <c r="R840" s="54"/>
      <c r="S840" s="54"/>
      <c r="T840" s="54"/>
      <c r="U840" s="54"/>
      <c r="V840" s="54"/>
      <c r="W840" s="54"/>
      <c r="X840" s="54"/>
    </row>
    <row r="841" spans="1:24" ht="12.75" customHeight="1" x14ac:dyDescent="0.25">
      <c r="A841" s="54"/>
      <c r="B841" s="54"/>
      <c r="C841" s="54"/>
      <c r="D841" s="54"/>
      <c r="E841" s="54"/>
      <c r="F841" s="54"/>
      <c r="G841" s="54"/>
      <c r="H841" s="54"/>
      <c r="I841" s="54"/>
      <c r="J841" s="54"/>
      <c r="K841" s="157"/>
      <c r="L841" s="54"/>
      <c r="N841" s="54"/>
      <c r="O841" s="54"/>
      <c r="P841" s="54"/>
      <c r="Q841" s="54"/>
      <c r="R841" s="54"/>
      <c r="S841" s="54"/>
      <c r="T841" s="54"/>
      <c r="U841" s="54"/>
      <c r="V841" s="54"/>
      <c r="W841" s="54"/>
      <c r="X841" s="54"/>
    </row>
    <row r="842" spans="1:24" ht="12.75" customHeight="1" x14ac:dyDescent="0.25">
      <c r="A842" s="54"/>
      <c r="B842" s="54"/>
      <c r="C842" s="54"/>
      <c r="D842" s="54"/>
      <c r="E842" s="54"/>
      <c r="F842" s="54"/>
      <c r="G842" s="54"/>
      <c r="H842" s="54"/>
      <c r="I842" s="54"/>
      <c r="J842" s="54"/>
      <c r="K842" s="157"/>
      <c r="L842" s="54"/>
      <c r="N842" s="54"/>
      <c r="O842" s="54"/>
      <c r="P842" s="54"/>
      <c r="Q842" s="54"/>
      <c r="R842" s="54"/>
      <c r="S842" s="54"/>
      <c r="T842" s="54"/>
      <c r="U842" s="54"/>
      <c r="V842" s="54"/>
      <c r="W842" s="54"/>
      <c r="X842" s="54"/>
    </row>
    <row r="843" spans="1:24" ht="12.75" customHeight="1" x14ac:dyDescent="0.25">
      <c r="A843" s="54"/>
      <c r="B843" s="54"/>
      <c r="C843" s="54"/>
      <c r="D843" s="54"/>
      <c r="E843" s="54"/>
      <c r="F843" s="54"/>
      <c r="G843" s="54"/>
      <c r="H843" s="54"/>
      <c r="I843" s="54"/>
      <c r="J843" s="54"/>
      <c r="K843" s="157"/>
      <c r="L843" s="54"/>
      <c r="N843" s="54"/>
      <c r="O843" s="54"/>
      <c r="P843" s="54"/>
      <c r="Q843" s="54"/>
      <c r="R843" s="54"/>
      <c r="S843" s="54"/>
      <c r="T843" s="54"/>
      <c r="U843" s="54"/>
      <c r="V843" s="54"/>
      <c r="W843" s="54"/>
      <c r="X843" s="54"/>
    </row>
    <row r="844" spans="1:24" ht="12.75" customHeight="1" x14ac:dyDescent="0.25">
      <c r="A844" s="54"/>
      <c r="B844" s="54"/>
      <c r="C844" s="54"/>
      <c r="D844" s="54"/>
      <c r="E844" s="54"/>
      <c r="F844" s="54"/>
      <c r="G844" s="54"/>
      <c r="H844" s="54"/>
      <c r="I844" s="54"/>
      <c r="J844" s="54"/>
      <c r="K844" s="157"/>
      <c r="L844" s="54"/>
      <c r="N844" s="54"/>
      <c r="O844" s="54"/>
      <c r="P844" s="54"/>
      <c r="Q844" s="54"/>
      <c r="R844" s="54"/>
      <c r="S844" s="54"/>
      <c r="T844" s="54"/>
      <c r="U844" s="54"/>
      <c r="V844" s="54"/>
      <c r="W844" s="54"/>
      <c r="X844" s="54"/>
    </row>
    <row r="845" spans="1:24" ht="12.75" customHeight="1" x14ac:dyDescent="0.25">
      <c r="A845" s="54"/>
      <c r="B845" s="54"/>
      <c r="C845" s="54"/>
      <c r="D845" s="54"/>
      <c r="E845" s="54"/>
      <c r="F845" s="54"/>
      <c r="G845" s="54"/>
      <c r="H845" s="54"/>
      <c r="I845" s="54"/>
      <c r="J845" s="54"/>
      <c r="K845" s="157"/>
      <c r="L845" s="54"/>
      <c r="N845" s="54"/>
      <c r="O845" s="54"/>
      <c r="P845" s="54"/>
      <c r="Q845" s="54"/>
      <c r="R845" s="54"/>
      <c r="S845" s="54"/>
      <c r="T845" s="54"/>
      <c r="U845" s="54"/>
      <c r="V845" s="54"/>
      <c r="W845" s="54"/>
      <c r="X845" s="54"/>
    </row>
    <row r="846" spans="1:24" ht="12.75" customHeight="1" x14ac:dyDescent="0.25">
      <c r="A846" s="54"/>
      <c r="B846" s="54"/>
      <c r="C846" s="54"/>
      <c r="D846" s="54"/>
      <c r="E846" s="54"/>
      <c r="F846" s="54"/>
      <c r="G846" s="54"/>
      <c r="H846" s="54"/>
      <c r="I846" s="54"/>
      <c r="J846" s="54"/>
      <c r="K846" s="157"/>
      <c r="L846" s="54"/>
      <c r="N846" s="54"/>
      <c r="O846" s="54"/>
      <c r="P846" s="54"/>
      <c r="Q846" s="54"/>
      <c r="R846" s="54"/>
      <c r="S846" s="54"/>
      <c r="T846" s="54"/>
      <c r="U846" s="54"/>
      <c r="V846" s="54"/>
      <c r="W846" s="54"/>
      <c r="X846" s="54"/>
    </row>
    <row r="847" spans="1:24" ht="12.75" customHeight="1" x14ac:dyDescent="0.25">
      <c r="A847" s="54"/>
      <c r="B847" s="54"/>
      <c r="C847" s="54"/>
      <c r="D847" s="54"/>
      <c r="E847" s="54"/>
      <c r="F847" s="54"/>
      <c r="G847" s="54"/>
      <c r="H847" s="54"/>
      <c r="I847" s="54"/>
      <c r="J847" s="54"/>
      <c r="K847" s="157"/>
      <c r="L847" s="54"/>
      <c r="N847" s="54"/>
      <c r="O847" s="54"/>
      <c r="P847" s="54"/>
      <c r="Q847" s="54"/>
      <c r="R847" s="54"/>
      <c r="S847" s="54"/>
      <c r="T847" s="54"/>
      <c r="U847" s="54"/>
      <c r="V847" s="54"/>
      <c r="W847" s="54"/>
      <c r="X847" s="54"/>
    </row>
    <row r="848" spans="1:24" ht="12.75" customHeight="1" x14ac:dyDescent="0.25">
      <c r="A848" s="54"/>
      <c r="B848" s="54"/>
      <c r="C848" s="54"/>
      <c r="D848" s="54"/>
      <c r="E848" s="54"/>
      <c r="F848" s="54"/>
      <c r="G848" s="54"/>
      <c r="H848" s="54"/>
      <c r="I848" s="54"/>
      <c r="J848" s="54"/>
      <c r="K848" s="157"/>
      <c r="L848" s="54"/>
      <c r="N848" s="54"/>
      <c r="O848" s="54"/>
      <c r="P848" s="54"/>
      <c r="Q848" s="54"/>
      <c r="R848" s="54"/>
      <c r="S848" s="54"/>
      <c r="T848" s="54"/>
      <c r="U848" s="54"/>
      <c r="V848" s="54"/>
      <c r="W848" s="54"/>
      <c r="X848" s="54"/>
    </row>
    <row r="849" spans="1:256" ht="12.75" customHeight="1" x14ac:dyDescent="0.25">
      <c r="A849" s="54"/>
      <c r="B849" s="54"/>
      <c r="C849" s="54"/>
      <c r="D849" s="54"/>
      <c r="E849" s="54"/>
      <c r="F849" s="54"/>
      <c r="G849" s="54"/>
      <c r="H849" s="54"/>
      <c r="I849" s="54"/>
      <c r="J849" s="54"/>
      <c r="K849" s="157"/>
      <c r="L849" s="54"/>
      <c r="N849" s="54"/>
      <c r="O849" s="54"/>
      <c r="P849" s="54"/>
      <c r="Q849" s="54"/>
      <c r="R849" s="54"/>
      <c r="S849" s="54"/>
      <c r="T849" s="54"/>
      <c r="U849" s="54"/>
      <c r="V849" s="54"/>
      <c r="W849" s="54"/>
      <c r="X849" s="54"/>
    </row>
    <row r="850" spans="1:256" ht="12.75" customHeight="1" x14ac:dyDescent="0.25">
      <c r="A850" s="54"/>
      <c r="B850" s="54"/>
      <c r="C850" s="54"/>
      <c r="D850" s="54"/>
      <c r="E850" s="54"/>
      <c r="F850" s="54"/>
      <c r="G850" s="54"/>
      <c r="H850" s="54"/>
      <c r="I850" s="54"/>
      <c r="J850" s="54"/>
      <c r="K850" s="157"/>
      <c r="L850" s="54"/>
      <c r="N850" s="54"/>
      <c r="O850" s="54"/>
      <c r="P850" s="54"/>
      <c r="Q850" s="54"/>
      <c r="R850" s="54"/>
      <c r="S850" s="54"/>
      <c r="T850" s="54"/>
      <c r="U850" s="54"/>
      <c r="V850" s="54"/>
      <c r="W850" s="54"/>
      <c r="X850" s="54"/>
    </row>
    <row r="851" spans="1:256" ht="12.75" customHeight="1" x14ac:dyDescent="0.25">
      <c r="A851" s="54"/>
      <c r="B851" s="54"/>
      <c r="C851" s="54"/>
      <c r="D851" s="54"/>
      <c r="E851" s="54"/>
      <c r="F851" s="54"/>
      <c r="G851" s="54"/>
      <c r="H851" s="54"/>
      <c r="I851" s="54"/>
      <c r="J851" s="54"/>
      <c r="K851" s="157"/>
      <c r="L851" s="54"/>
      <c r="N851" s="54"/>
      <c r="O851" s="54"/>
      <c r="P851" s="54"/>
      <c r="Q851" s="54"/>
      <c r="R851" s="54"/>
      <c r="S851" s="54"/>
      <c r="T851" s="54"/>
      <c r="U851" s="54"/>
      <c r="V851" s="54"/>
      <c r="W851" s="54"/>
      <c r="X851" s="54"/>
    </row>
    <row r="852" spans="1:256" ht="12.75" customHeight="1" x14ac:dyDescent="0.25">
      <c r="A852" s="54"/>
      <c r="B852" s="54"/>
      <c r="C852" s="54"/>
      <c r="D852" s="54"/>
      <c r="E852" s="54"/>
      <c r="F852" s="54"/>
      <c r="G852" s="54"/>
      <c r="H852" s="54"/>
      <c r="I852" s="54"/>
      <c r="J852" s="54"/>
      <c r="K852" s="157"/>
      <c r="L852" s="54"/>
      <c r="N852" s="54"/>
      <c r="O852" s="54"/>
      <c r="P852" s="54"/>
      <c r="Q852" s="54"/>
      <c r="R852" s="54"/>
      <c r="S852" s="54"/>
      <c r="T852" s="54"/>
      <c r="U852" s="54"/>
      <c r="V852" s="54"/>
      <c r="W852" s="54"/>
      <c r="X852" s="54"/>
    </row>
    <row r="853" spans="1:256" ht="12.75" customHeight="1" x14ac:dyDescent="0.25">
      <c r="A853" s="54"/>
      <c r="B853" s="54"/>
      <c r="C853" s="54"/>
      <c r="D853" s="54"/>
      <c r="E853" s="54"/>
      <c r="F853" s="54"/>
      <c r="G853" s="54"/>
      <c r="H853" s="54"/>
      <c r="I853" s="54"/>
      <c r="J853" s="54"/>
      <c r="K853" s="157"/>
      <c r="L853" s="54"/>
      <c r="N853" s="54"/>
      <c r="O853" s="54"/>
      <c r="P853" s="54"/>
      <c r="Q853" s="54"/>
      <c r="R853" s="54"/>
      <c r="S853" s="54"/>
      <c r="T853" s="54"/>
      <c r="U853" s="54"/>
      <c r="V853" s="54"/>
      <c r="W853" s="54"/>
      <c r="X853" s="54"/>
    </row>
    <row r="854" spans="1:256" ht="12.75" customHeight="1" x14ac:dyDescent="0.25">
      <c r="A854" s="54"/>
      <c r="B854" s="54"/>
      <c r="C854" s="54"/>
      <c r="D854" s="54"/>
      <c r="E854" s="54"/>
      <c r="F854" s="54"/>
      <c r="G854" s="54"/>
      <c r="H854" s="54"/>
      <c r="I854" s="54"/>
      <c r="J854" s="54"/>
      <c r="K854" s="157"/>
      <c r="L854" s="54"/>
      <c r="N854" s="54"/>
      <c r="O854" s="54"/>
      <c r="P854" s="54"/>
      <c r="Q854" s="54"/>
      <c r="R854" s="54"/>
      <c r="S854" s="54"/>
      <c r="T854" s="54"/>
      <c r="U854" s="54"/>
      <c r="V854" s="54"/>
      <c r="W854" s="54"/>
      <c r="X854" s="54"/>
    </row>
    <row r="855" spans="1:256" ht="12.75" customHeight="1" x14ac:dyDescent="0.25">
      <c r="A855" s="54"/>
      <c r="B855" s="54"/>
      <c r="C855" s="54"/>
      <c r="D855" s="54"/>
      <c r="E855" s="54"/>
      <c r="F855" s="54"/>
      <c r="G855" s="54"/>
      <c r="H855" s="54"/>
      <c r="I855" s="54"/>
      <c r="J855" s="54"/>
      <c r="K855" s="157"/>
      <c r="L855" s="54"/>
      <c r="N855" s="54"/>
      <c r="O855" s="54"/>
      <c r="P855" s="54"/>
      <c r="Q855" s="54"/>
      <c r="R855" s="54"/>
      <c r="S855" s="54"/>
      <c r="T855" s="54"/>
      <c r="U855" s="54"/>
      <c r="V855" s="54"/>
      <c r="W855" s="54"/>
      <c r="X855" s="54"/>
    </row>
    <row r="856" spans="1:256" ht="12.75" customHeight="1" x14ac:dyDescent="0.25">
      <c r="A856" s="54"/>
      <c r="B856" s="54"/>
      <c r="C856" s="54"/>
      <c r="D856" s="54"/>
      <c r="E856" s="54"/>
      <c r="F856" s="54"/>
      <c r="G856" s="54"/>
      <c r="H856" s="54"/>
      <c r="I856" s="54"/>
      <c r="J856" s="54"/>
      <c r="K856" s="157"/>
      <c r="L856" s="54"/>
      <c r="N856" s="54"/>
      <c r="O856" s="54"/>
      <c r="P856" s="54"/>
      <c r="Q856" s="54"/>
      <c r="R856" s="54"/>
      <c r="S856" s="54"/>
      <c r="T856" s="54"/>
      <c r="U856" s="54"/>
      <c r="V856" s="54"/>
      <c r="W856" s="54"/>
      <c r="X856" s="54"/>
    </row>
    <row r="857" spans="1:256" ht="12.75" customHeight="1" x14ac:dyDescent="0.25">
      <c r="A857" s="54"/>
      <c r="B857" s="54"/>
      <c r="C857" s="54"/>
      <c r="D857" s="54"/>
      <c r="E857" s="54"/>
      <c r="F857" s="54"/>
      <c r="G857" s="54"/>
      <c r="H857" s="54"/>
      <c r="I857" s="54"/>
      <c r="J857" s="54"/>
      <c r="K857" s="157"/>
      <c r="L857" s="54"/>
      <c r="N857" s="54"/>
      <c r="O857" s="54"/>
      <c r="P857" s="54"/>
      <c r="Q857" s="54"/>
      <c r="R857" s="54"/>
      <c r="S857" s="54"/>
      <c r="T857" s="54"/>
      <c r="U857" s="54"/>
      <c r="V857" s="54"/>
      <c r="W857" s="54"/>
      <c r="X857" s="54"/>
    </row>
    <row r="858" spans="1:256" ht="12.75" customHeight="1" x14ac:dyDescent="0.25">
      <c r="A858" s="54"/>
      <c r="B858" s="54"/>
      <c r="C858" s="54"/>
      <c r="D858" s="54"/>
      <c r="E858" s="54"/>
      <c r="F858" s="54"/>
      <c r="G858" s="54"/>
      <c r="H858" s="54"/>
      <c r="I858" s="54"/>
      <c r="J858" s="54"/>
      <c r="K858" s="157"/>
      <c r="L858" s="54"/>
      <c r="N858" s="54"/>
      <c r="O858" s="54"/>
      <c r="P858" s="54"/>
      <c r="Q858" s="54"/>
      <c r="R858" s="54"/>
      <c r="S858" s="54"/>
      <c r="T858" s="54"/>
      <c r="U858" s="54"/>
      <c r="V858" s="54"/>
      <c r="W858" s="54"/>
      <c r="X858" s="54"/>
    </row>
    <row r="859" spans="1:256" ht="12.75" customHeight="1" x14ac:dyDescent="0.25">
      <c r="A859" s="54"/>
      <c r="B859" s="54"/>
      <c r="C859" s="54"/>
      <c r="D859" s="54"/>
      <c r="E859" s="54"/>
      <c r="F859" s="54"/>
      <c r="G859" s="54"/>
      <c r="H859" s="54"/>
      <c r="I859" s="54"/>
      <c r="J859" s="54"/>
      <c r="K859" s="157"/>
      <c r="L859" s="54"/>
      <c r="N859" s="54"/>
      <c r="O859" s="54"/>
      <c r="P859" s="54"/>
      <c r="Q859" s="54"/>
      <c r="R859" s="54"/>
      <c r="S859" s="54"/>
      <c r="T859" s="54"/>
      <c r="U859" s="54"/>
      <c r="V859" s="54"/>
      <c r="W859" s="54"/>
      <c r="X859" s="54"/>
    </row>
    <row r="860" spans="1:256" ht="12.75" customHeight="1" x14ac:dyDescent="0.25">
      <c r="A860" s="54"/>
      <c r="B860" s="54"/>
      <c r="C860" s="54"/>
      <c r="D860" s="54"/>
      <c r="E860" s="54"/>
      <c r="F860" s="54"/>
      <c r="G860" s="54"/>
      <c r="H860" s="54"/>
      <c r="I860" s="54"/>
      <c r="J860" s="54"/>
      <c r="K860" s="157"/>
      <c r="L860" s="54"/>
      <c r="N860" s="54"/>
      <c r="O860" s="54"/>
      <c r="P860" s="54"/>
      <c r="Q860" s="54"/>
      <c r="R860" s="54"/>
      <c r="S860" s="54"/>
      <c r="T860" s="54"/>
      <c r="U860" s="54"/>
      <c r="V860" s="54"/>
      <c r="W860" s="54"/>
      <c r="X860" s="54"/>
    </row>
    <row r="861" spans="1:256" ht="12.75" customHeight="1" x14ac:dyDescent="0.25">
      <c r="A861" s="54"/>
      <c r="B861" s="54"/>
      <c r="C861" s="54"/>
      <c r="D861" s="54"/>
      <c r="E861" s="54"/>
      <c r="F861" s="54"/>
      <c r="G861" s="54"/>
      <c r="H861" s="54"/>
      <c r="I861" s="54"/>
      <c r="J861" s="54"/>
      <c r="K861" s="157"/>
      <c r="L861" s="54"/>
      <c r="N861" s="54"/>
      <c r="O861" s="54"/>
      <c r="P861" s="54"/>
      <c r="Q861" s="54"/>
      <c r="R861" s="54"/>
      <c r="S861" s="54"/>
      <c r="T861" s="54"/>
      <c r="U861" s="54"/>
      <c r="V861" s="54"/>
      <c r="W861" s="54"/>
      <c r="X861" s="54"/>
    </row>
    <row r="862" spans="1:256" ht="14.25" customHeight="1" x14ac:dyDescent="0.25">
      <c r="A862" s="54"/>
      <c r="B862" s="54"/>
      <c r="C862" s="54"/>
      <c r="D862" s="54"/>
      <c r="E862" s="54"/>
      <c r="F862" s="54"/>
      <c r="G862" s="54"/>
      <c r="H862" s="54"/>
      <c r="I862" s="54"/>
      <c r="J862" s="54"/>
      <c r="K862" s="157"/>
      <c r="L862" s="54"/>
      <c r="N862" s="54"/>
      <c r="O862" s="54"/>
      <c r="P862" s="54"/>
      <c r="Q862" s="54"/>
      <c r="R862" s="54"/>
      <c r="S862" s="54"/>
      <c r="T862" s="54"/>
      <c r="U862" s="54"/>
      <c r="V862" s="54"/>
      <c r="W862" s="54"/>
      <c r="X862" s="54"/>
      <c r="IR862" s="167">
        <v>193</v>
      </c>
      <c r="IS862" s="167">
        <v>193</v>
      </c>
      <c r="IU862" s="48">
        <v>193</v>
      </c>
      <c r="IV862" s="157">
        <v>193</v>
      </c>
    </row>
    <row r="863" spans="1:256" ht="14.25" customHeight="1" x14ac:dyDescent="0.25">
      <c r="A863" s="54"/>
      <c r="B863" s="54"/>
      <c r="C863" s="54"/>
      <c r="D863" s="54"/>
      <c r="E863" s="54"/>
      <c r="F863" s="54"/>
      <c r="G863" s="54"/>
      <c r="H863" s="54"/>
      <c r="I863" s="54"/>
      <c r="J863" s="54"/>
      <c r="K863" s="157"/>
      <c r="L863" s="54"/>
      <c r="N863" s="54"/>
      <c r="O863" s="54"/>
      <c r="P863" s="54"/>
      <c r="Q863" s="54"/>
      <c r="R863" s="54"/>
      <c r="S863" s="54"/>
      <c r="T863" s="54"/>
      <c r="U863" s="54"/>
      <c r="V863" s="54"/>
      <c r="W863" s="54"/>
      <c r="X863" s="54"/>
      <c r="IR863" s="168">
        <v>194</v>
      </c>
      <c r="IS863" s="168">
        <v>194</v>
      </c>
      <c r="IU863" s="48" t="s">
        <v>186</v>
      </c>
      <c r="IV863" s="157" t="s">
        <v>186</v>
      </c>
    </row>
    <row r="864" spans="1:256" ht="14.25" customHeight="1" x14ac:dyDescent="0.25">
      <c r="A864" s="54"/>
      <c r="B864" s="54"/>
      <c r="C864" s="54"/>
      <c r="D864" s="54"/>
      <c r="E864" s="54"/>
      <c r="F864" s="54"/>
      <c r="G864" s="54"/>
      <c r="H864" s="54"/>
      <c r="I864" s="54"/>
      <c r="J864" s="54"/>
      <c r="K864" s="157"/>
      <c r="L864" s="54"/>
      <c r="N864" s="54"/>
      <c r="O864" s="54"/>
      <c r="P864" s="54"/>
      <c r="Q864" s="54"/>
      <c r="R864" s="54"/>
      <c r="S864" s="54"/>
      <c r="T864" s="54"/>
      <c r="U864" s="54"/>
      <c r="V864" s="54"/>
      <c r="W864" s="54"/>
      <c r="X864" s="54"/>
      <c r="IR864" s="167" t="s">
        <v>174</v>
      </c>
      <c r="IS864" s="167" t="s">
        <v>186</v>
      </c>
      <c r="IU864" s="48" t="s">
        <v>187</v>
      </c>
      <c r="IV864" s="164" t="s">
        <v>187</v>
      </c>
    </row>
    <row r="865" spans="1:256" ht="14.25" customHeight="1" x14ac:dyDescent="0.25">
      <c r="A865" s="54"/>
      <c r="B865" s="54"/>
      <c r="C865" s="54"/>
      <c r="D865" s="54"/>
      <c r="E865" s="54"/>
      <c r="F865" s="54"/>
      <c r="G865" s="54"/>
      <c r="H865" s="54"/>
      <c r="I865" s="54"/>
      <c r="J865" s="54"/>
      <c r="K865" s="157"/>
      <c r="L865" s="54"/>
      <c r="N865" s="54"/>
      <c r="O865" s="54"/>
      <c r="P865" s="54"/>
      <c r="Q865" s="54"/>
      <c r="R865" s="54"/>
      <c r="S865" s="54"/>
      <c r="T865" s="54"/>
      <c r="U865" s="54"/>
      <c r="V865" s="54"/>
      <c r="W865" s="54"/>
      <c r="X865" s="54"/>
      <c r="IR865" s="167" t="s">
        <v>175</v>
      </c>
      <c r="IS865" s="167" t="s">
        <v>187</v>
      </c>
      <c r="IU865" s="48" t="s">
        <v>188</v>
      </c>
      <c r="IV865" s="164" t="s">
        <v>188</v>
      </c>
    </row>
    <row r="866" spans="1:256" ht="14.25" customHeight="1" x14ac:dyDescent="0.25">
      <c r="A866" s="54"/>
      <c r="B866" s="54"/>
      <c r="C866" s="54"/>
      <c r="D866" s="54"/>
      <c r="E866" s="54"/>
      <c r="F866" s="54"/>
      <c r="G866" s="54"/>
      <c r="H866" s="54"/>
      <c r="I866" s="54"/>
      <c r="J866" s="54"/>
      <c r="K866" s="157"/>
      <c r="L866" s="54"/>
      <c r="N866" s="54"/>
      <c r="O866" s="54"/>
      <c r="P866" s="54"/>
      <c r="Q866" s="54"/>
      <c r="R866" s="54"/>
      <c r="S866" s="54"/>
      <c r="T866" s="54"/>
      <c r="U866" s="54"/>
      <c r="V866" s="54"/>
      <c r="W866" s="54"/>
      <c r="X866" s="54"/>
      <c r="IR866" s="167" t="s">
        <v>156</v>
      </c>
      <c r="IS866" s="167" t="s">
        <v>188</v>
      </c>
      <c r="IU866" s="48" t="s">
        <v>189</v>
      </c>
      <c r="IV866" s="164" t="s">
        <v>189</v>
      </c>
    </row>
    <row r="867" spans="1:256" ht="14.25" customHeight="1" x14ac:dyDescent="0.25">
      <c r="A867" s="54"/>
      <c r="B867" s="54"/>
      <c r="C867" s="54"/>
      <c r="D867" s="54"/>
      <c r="E867" s="54"/>
      <c r="F867" s="54"/>
      <c r="G867" s="54"/>
      <c r="H867" s="54"/>
      <c r="I867" s="54"/>
      <c r="J867" s="54"/>
      <c r="K867" s="157"/>
      <c r="L867" s="54"/>
      <c r="N867" s="54"/>
      <c r="O867" s="54"/>
      <c r="P867" s="54"/>
      <c r="Q867" s="54"/>
      <c r="R867" s="54"/>
      <c r="S867" s="54"/>
      <c r="T867" s="54"/>
      <c r="U867" s="54"/>
      <c r="V867" s="54"/>
      <c r="W867" s="54"/>
      <c r="X867" s="54"/>
      <c r="IR867" s="167" t="s">
        <v>176</v>
      </c>
      <c r="IS867" s="167" t="s">
        <v>189</v>
      </c>
      <c r="IU867" s="48" t="s">
        <v>190</v>
      </c>
      <c r="IV867" s="52" t="s">
        <v>190</v>
      </c>
    </row>
    <row r="868" spans="1:256" ht="14.25" customHeight="1" x14ac:dyDescent="0.25">
      <c r="A868" s="54"/>
      <c r="B868" s="54"/>
      <c r="C868" s="54"/>
      <c r="D868" s="54"/>
      <c r="E868" s="54"/>
      <c r="F868" s="54"/>
      <c r="G868" s="54"/>
      <c r="H868" s="54"/>
      <c r="I868" s="54"/>
      <c r="J868" s="54"/>
      <c r="K868" s="157"/>
      <c r="L868" s="54"/>
      <c r="N868" s="54"/>
      <c r="O868" s="54"/>
      <c r="P868" s="54"/>
      <c r="Q868" s="54"/>
      <c r="R868" s="54"/>
      <c r="S868" s="54"/>
      <c r="T868" s="54"/>
      <c r="U868" s="54"/>
      <c r="V868" s="54"/>
      <c r="W868" s="54"/>
      <c r="X868" s="54"/>
      <c r="IR868" s="167" t="s">
        <v>177</v>
      </c>
      <c r="IS868" s="167" t="s">
        <v>190</v>
      </c>
      <c r="IU868" s="48" t="s">
        <v>191</v>
      </c>
      <c r="IV868" s="52" t="s">
        <v>191</v>
      </c>
    </row>
    <row r="869" spans="1:256" ht="14.25" customHeight="1" x14ac:dyDescent="0.25">
      <c r="A869" s="54"/>
      <c r="B869" s="54"/>
      <c r="C869" s="54"/>
      <c r="D869" s="54"/>
      <c r="E869" s="54"/>
      <c r="F869" s="54"/>
      <c r="G869" s="54"/>
      <c r="H869" s="54"/>
      <c r="I869" s="54"/>
      <c r="J869" s="54"/>
      <c r="K869" s="157"/>
      <c r="L869" s="54"/>
      <c r="N869" s="54"/>
      <c r="O869" s="54"/>
      <c r="P869" s="54"/>
      <c r="Q869" s="54"/>
      <c r="R869" s="54"/>
      <c r="S869" s="54"/>
      <c r="T869" s="54"/>
      <c r="U869" s="54"/>
      <c r="V869" s="54"/>
      <c r="W869" s="54"/>
      <c r="X869" s="54"/>
      <c r="IR869" s="167" t="s">
        <v>178</v>
      </c>
      <c r="IS869" s="167" t="s">
        <v>191</v>
      </c>
      <c r="IU869" s="48" t="s">
        <v>192</v>
      </c>
      <c r="IV869" s="52" t="s">
        <v>192</v>
      </c>
    </row>
    <row r="870" spans="1:256" ht="14.25" customHeight="1" x14ac:dyDescent="0.25">
      <c r="A870" s="54"/>
      <c r="B870" s="54"/>
      <c r="C870" s="54"/>
      <c r="D870" s="54"/>
      <c r="E870" s="54"/>
      <c r="F870" s="54"/>
      <c r="G870" s="54"/>
      <c r="H870" s="54"/>
      <c r="I870" s="54"/>
      <c r="J870" s="54"/>
      <c r="K870" s="157"/>
      <c r="L870" s="54"/>
      <c r="N870" s="54"/>
      <c r="O870" s="54"/>
      <c r="P870" s="54"/>
      <c r="Q870" s="54"/>
      <c r="R870" s="54"/>
      <c r="S870" s="54"/>
      <c r="T870" s="54"/>
      <c r="U870" s="54"/>
      <c r="V870" s="54"/>
      <c r="W870" s="54"/>
      <c r="X870" s="54"/>
      <c r="IR870" s="167" t="s">
        <v>179</v>
      </c>
      <c r="IS870" s="167" t="s">
        <v>192</v>
      </c>
      <c r="IU870" s="48" t="s">
        <v>193</v>
      </c>
      <c r="IV870" s="52" t="s">
        <v>193</v>
      </c>
    </row>
    <row r="871" spans="1:256" ht="14.25" customHeight="1" x14ac:dyDescent="0.25">
      <c r="A871" s="54"/>
      <c r="B871" s="54"/>
      <c r="C871" s="54"/>
      <c r="D871" s="54"/>
      <c r="E871" s="54"/>
      <c r="F871" s="54"/>
      <c r="G871" s="54"/>
      <c r="H871" s="54"/>
      <c r="I871" s="54"/>
      <c r="J871" s="54"/>
      <c r="K871" s="157"/>
      <c r="L871" s="54"/>
      <c r="N871" s="54"/>
      <c r="O871" s="54"/>
      <c r="P871" s="54"/>
      <c r="Q871" s="54"/>
      <c r="R871" s="54"/>
      <c r="S871" s="54"/>
      <c r="T871" s="54"/>
      <c r="U871" s="54"/>
      <c r="V871" s="54"/>
      <c r="W871" s="54"/>
      <c r="X871" s="54"/>
      <c r="IR871" s="167" t="s">
        <v>180</v>
      </c>
      <c r="IS871" s="167" t="s">
        <v>193</v>
      </c>
      <c r="IU871" s="48" t="s">
        <v>194</v>
      </c>
      <c r="IV871" s="52" t="s">
        <v>194</v>
      </c>
    </row>
    <row r="872" spans="1:256" ht="14.25" customHeight="1" x14ac:dyDescent="0.25">
      <c r="A872" s="54"/>
      <c r="B872" s="54"/>
      <c r="C872" s="54"/>
      <c r="D872" s="54"/>
      <c r="E872" s="54"/>
      <c r="F872" s="54"/>
      <c r="G872" s="54"/>
      <c r="H872" s="54"/>
      <c r="I872" s="54"/>
      <c r="J872" s="54"/>
      <c r="K872" s="157"/>
      <c r="L872" s="54"/>
      <c r="N872" s="54"/>
      <c r="O872" s="54"/>
      <c r="P872" s="54"/>
      <c r="Q872" s="54"/>
      <c r="R872" s="54"/>
      <c r="S872" s="54"/>
      <c r="T872" s="54"/>
      <c r="U872" s="54"/>
      <c r="V872" s="54"/>
      <c r="W872" s="54"/>
      <c r="X872" s="54"/>
      <c r="IR872" s="167" t="s">
        <v>181</v>
      </c>
      <c r="IS872" s="167" t="s">
        <v>194</v>
      </c>
      <c r="IU872" s="48" t="s">
        <v>158</v>
      </c>
      <c r="IV872" s="52" t="s">
        <v>158</v>
      </c>
    </row>
    <row r="873" spans="1:256" ht="14.25" customHeight="1" x14ac:dyDescent="0.25">
      <c r="A873" s="54"/>
      <c r="B873" s="54"/>
      <c r="C873" s="54"/>
      <c r="D873" s="54"/>
      <c r="E873" s="54"/>
      <c r="F873" s="54"/>
      <c r="G873" s="54"/>
      <c r="H873" s="54"/>
      <c r="I873" s="54"/>
      <c r="J873" s="54"/>
      <c r="K873" s="157"/>
      <c r="L873" s="54"/>
      <c r="N873" s="54"/>
      <c r="O873" s="54"/>
      <c r="P873" s="54"/>
      <c r="Q873" s="54"/>
      <c r="R873" s="54"/>
      <c r="S873" s="54"/>
      <c r="T873" s="54"/>
      <c r="U873" s="54"/>
      <c r="V873" s="54"/>
      <c r="W873" s="54"/>
      <c r="X873" s="54"/>
      <c r="IR873" s="167" t="s">
        <v>182</v>
      </c>
      <c r="IS873" s="167" t="s">
        <v>158</v>
      </c>
      <c r="IU873" s="48" t="s">
        <v>159</v>
      </c>
      <c r="IV873" s="52" t="s">
        <v>159</v>
      </c>
    </row>
    <row r="874" spans="1:256" ht="14.25" customHeight="1" x14ac:dyDescent="0.25">
      <c r="A874" s="54"/>
      <c r="B874" s="54"/>
      <c r="C874" s="54"/>
      <c r="D874" s="54"/>
      <c r="E874" s="54"/>
      <c r="F874" s="54"/>
      <c r="G874" s="54"/>
      <c r="H874" s="54"/>
      <c r="I874" s="54"/>
      <c r="J874" s="54"/>
      <c r="K874" s="157"/>
      <c r="L874" s="54"/>
      <c r="N874" s="54"/>
      <c r="O874" s="54"/>
      <c r="P874" s="54"/>
      <c r="Q874" s="54"/>
      <c r="R874" s="54"/>
      <c r="S874" s="54"/>
      <c r="T874" s="54"/>
      <c r="U874" s="54"/>
      <c r="V874" s="54"/>
      <c r="W874" s="54"/>
      <c r="X874" s="54"/>
      <c r="IR874" s="167" t="s">
        <v>183</v>
      </c>
      <c r="IS874" s="167" t="s">
        <v>159</v>
      </c>
      <c r="IU874" s="48" t="s">
        <v>195</v>
      </c>
      <c r="IV874" s="52" t="s">
        <v>195</v>
      </c>
    </row>
    <row r="875" spans="1:256" ht="14.25" customHeight="1" x14ac:dyDescent="0.25">
      <c r="A875" s="54"/>
      <c r="B875" s="54"/>
      <c r="C875" s="54"/>
      <c r="D875" s="54"/>
      <c r="E875" s="54"/>
      <c r="F875" s="54"/>
      <c r="G875" s="54"/>
      <c r="H875" s="54"/>
      <c r="I875" s="54"/>
      <c r="J875" s="54"/>
      <c r="K875" s="157"/>
      <c r="L875" s="54"/>
      <c r="N875" s="54"/>
      <c r="O875" s="54"/>
      <c r="P875" s="54"/>
      <c r="Q875" s="54"/>
      <c r="R875" s="54"/>
      <c r="S875" s="54"/>
      <c r="T875" s="54"/>
      <c r="U875" s="54"/>
      <c r="V875" s="54"/>
      <c r="W875" s="54"/>
      <c r="X875" s="54"/>
      <c r="IR875" s="168" t="s">
        <v>185</v>
      </c>
      <c r="IS875" s="167" t="s">
        <v>196</v>
      </c>
      <c r="IU875" s="48" t="s">
        <v>196</v>
      </c>
      <c r="IV875" s="52" t="s">
        <v>196</v>
      </c>
    </row>
    <row r="876" spans="1:256" ht="12.75" customHeight="1" x14ac:dyDescent="0.25">
      <c r="A876" s="54"/>
      <c r="B876" s="54"/>
      <c r="C876" s="54"/>
      <c r="D876" s="54"/>
      <c r="E876" s="54"/>
      <c r="F876" s="54"/>
      <c r="G876" s="54"/>
      <c r="H876" s="54"/>
      <c r="I876" s="54"/>
      <c r="J876" s="54"/>
      <c r="K876" s="157"/>
      <c r="L876" s="54"/>
      <c r="N876" s="54"/>
      <c r="O876" s="54"/>
      <c r="P876" s="54"/>
      <c r="Q876" s="54"/>
      <c r="R876" s="54"/>
      <c r="S876" s="54"/>
      <c r="T876" s="54"/>
      <c r="U876" s="54"/>
      <c r="V876" s="54"/>
      <c r="W876" s="54"/>
      <c r="X876" s="54"/>
      <c r="IU876" s="48" t="s">
        <v>197</v>
      </c>
      <c r="IV876" s="48"/>
    </row>
    <row r="877" spans="1:256" ht="12.75" customHeight="1" x14ac:dyDescent="0.25">
      <c r="A877" s="54"/>
      <c r="B877" s="54"/>
      <c r="C877" s="54"/>
      <c r="D877" s="54"/>
      <c r="E877" s="54"/>
      <c r="F877" s="54"/>
      <c r="G877" s="54"/>
      <c r="H877" s="54"/>
      <c r="I877" s="54"/>
      <c r="J877" s="54"/>
      <c r="K877" s="157"/>
      <c r="L877" s="54"/>
      <c r="N877" s="54"/>
      <c r="O877" s="54"/>
      <c r="P877" s="54"/>
      <c r="Q877" s="54"/>
      <c r="R877" s="54"/>
      <c r="S877" s="54"/>
      <c r="T877" s="54"/>
      <c r="U877" s="54"/>
      <c r="V877" s="54"/>
      <c r="W877" s="54"/>
      <c r="X877" s="54"/>
      <c r="IU877" s="48" t="s">
        <v>198</v>
      </c>
      <c r="IV877" s="48"/>
    </row>
    <row r="878" spans="1:256" ht="12.75" customHeight="1" x14ac:dyDescent="0.25">
      <c r="A878" s="54"/>
      <c r="B878" s="54"/>
      <c r="C878" s="54"/>
      <c r="D878" s="54"/>
      <c r="E878" s="54"/>
      <c r="F878" s="54"/>
      <c r="G878" s="54"/>
      <c r="H878" s="54"/>
      <c r="I878" s="54"/>
      <c r="J878" s="54"/>
      <c r="K878" s="157"/>
      <c r="L878" s="54"/>
      <c r="N878" s="54"/>
      <c r="O878" s="54"/>
      <c r="P878" s="54"/>
      <c r="Q878" s="54"/>
      <c r="R878" s="54"/>
      <c r="S878" s="54"/>
      <c r="T878" s="54"/>
      <c r="U878" s="54"/>
      <c r="V878" s="54"/>
      <c r="W878" s="54"/>
      <c r="X878" s="54"/>
      <c r="IU878" s="48" t="s">
        <v>199</v>
      </c>
      <c r="IV878" s="48"/>
    </row>
    <row r="879" spans="1:256" ht="12.75" customHeight="1" x14ac:dyDescent="0.25">
      <c r="A879" s="54"/>
      <c r="B879" s="54"/>
      <c r="C879" s="54"/>
      <c r="D879" s="54"/>
      <c r="E879" s="54"/>
      <c r="F879" s="54"/>
      <c r="G879" s="54"/>
      <c r="H879" s="54"/>
      <c r="I879" s="54"/>
      <c r="J879" s="54"/>
      <c r="K879" s="157"/>
      <c r="L879" s="54"/>
      <c r="N879" s="54"/>
      <c r="O879" s="54"/>
      <c r="P879" s="54"/>
      <c r="Q879" s="54"/>
      <c r="R879" s="54"/>
      <c r="S879" s="54"/>
      <c r="T879" s="54"/>
      <c r="U879" s="54"/>
      <c r="V879" s="54"/>
      <c r="W879" s="54"/>
      <c r="X879" s="54"/>
      <c r="IU879" s="48" t="s">
        <v>200</v>
      </c>
      <c r="IV879" s="48"/>
    </row>
    <row r="880" spans="1:256" ht="12.75" customHeight="1" x14ac:dyDescent="0.25">
      <c r="A880" s="54"/>
      <c r="B880" s="54"/>
      <c r="C880" s="54"/>
      <c r="D880" s="54"/>
      <c r="E880" s="54"/>
      <c r="F880" s="54"/>
      <c r="G880" s="54"/>
      <c r="H880" s="54"/>
      <c r="I880" s="54"/>
      <c r="J880" s="54"/>
      <c r="K880" s="157"/>
      <c r="L880" s="54"/>
      <c r="N880" s="54"/>
      <c r="O880" s="54"/>
      <c r="P880" s="54"/>
      <c r="Q880" s="54"/>
      <c r="R880" s="54"/>
      <c r="S880" s="54"/>
      <c r="T880" s="54"/>
      <c r="U880" s="54"/>
      <c r="V880" s="54"/>
      <c r="W880" s="54"/>
      <c r="X880" s="54"/>
      <c r="IU880" s="48" t="s">
        <v>201</v>
      </c>
      <c r="IV880" s="48"/>
    </row>
    <row r="881" spans="1:256" ht="12.75" customHeight="1" x14ac:dyDescent="0.25">
      <c r="A881" s="54"/>
      <c r="B881" s="54"/>
      <c r="C881" s="54"/>
      <c r="D881" s="54"/>
      <c r="E881" s="54"/>
      <c r="F881" s="54"/>
      <c r="G881" s="54"/>
      <c r="H881" s="54"/>
      <c r="I881" s="54"/>
      <c r="J881" s="54"/>
      <c r="K881" s="157"/>
      <c r="L881" s="54"/>
      <c r="N881" s="54"/>
      <c r="O881" s="54"/>
      <c r="P881" s="54"/>
      <c r="Q881" s="54"/>
      <c r="R881" s="54"/>
      <c r="S881" s="54"/>
      <c r="T881" s="54"/>
      <c r="U881" s="54"/>
      <c r="V881" s="54"/>
      <c r="W881" s="54"/>
      <c r="X881" s="54"/>
      <c r="IU881" s="48" t="s">
        <v>202</v>
      </c>
      <c r="IV881" s="48"/>
    </row>
    <row r="882" spans="1:256" ht="12.75" customHeight="1" x14ac:dyDescent="0.25">
      <c r="A882" s="54"/>
      <c r="B882" s="54"/>
      <c r="C882" s="54"/>
      <c r="D882" s="54"/>
      <c r="E882" s="54"/>
      <c r="F882" s="54"/>
      <c r="G882" s="54"/>
      <c r="H882" s="54"/>
      <c r="I882" s="54"/>
      <c r="J882" s="54"/>
      <c r="K882" s="157"/>
      <c r="L882" s="54"/>
      <c r="N882" s="54"/>
      <c r="O882" s="54"/>
      <c r="P882" s="54"/>
      <c r="Q882" s="54"/>
      <c r="R882" s="54"/>
      <c r="S882" s="54"/>
      <c r="T882" s="54"/>
      <c r="U882" s="54"/>
      <c r="V882" s="54"/>
      <c r="W882" s="54"/>
      <c r="X882" s="54"/>
      <c r="IU882" s="162">
        <v>195</v>
      </c>
      <c r="IV882" s="162"/>
    </row>
    <row r="883" spans="1:256" ht="12.75" customHeight="1" x14ac:dyDescent="0.25">
      <c r="A883" s="54"/>
      <c r="B883" s="54"/>
      <c r="C883" s="54"/>
      <c r="D883" s="54"/>
      <c r="E883" s="54"/>
      <c r="F883" s="54"/>
      <c r="G883" s="54"/>
      <c r="H883" s="54"/>
      <c r="I883" s="54"/>
      <c r="J883" s="54"/>
      <c r="K883" s="157"/>
      <c r="L883" s="54"/>
      <c r="N883" s="54"/>
      <c r="O883" s="54"/>
      <c r="P883" s="54"/>
      <c r="Q883" s="54"/>
      <c r="R883" s="54"/>
      <c r="S883" s="54"/>
      <c r="T883" s="54"/>
      <c r="U883" s="54"/>
      <c r="V883" s="54"/>
      <c r="W883" s="54"/>
      <c r="X883" s="54"/>
      <c r="IU883" s="162" t="s">
        <v>203</v>
      </c>
      <c r="IV883" s="162"/>
    </row>
    <row r="884" spans="1:256" ht="12.75" customHeight="1" x14ac:dyDescent="0.25">
      <c r="A884" s="54"/>
      <c r="B884" s="54"/>
      <c r="C884" s="54"/>
      <c r="D884" s="54"/>
      <c r="E884" s="54"/>
      <c r="F884" s="54"/>
      <c r="G884" s="54"/>
      <c r="H884" s="54"/>
      <c r="I884" s="54"/>
      <c r="J884" s="54"/>
      <c r="K884" s="157"/>
      <c r="L884" s="54"/>
      <c r="N884" s="54"/>
      <c r="O884" s="54"/>
      <c r="P884" s="54"/>
      <c r="Q884" s="54"/>
      <c r="R884" s="54"/>
      <c r="S884" s="54"/>
      <c r="T884" s="54"/>
      <c r="U884" s="54"/>
      <c r="V884" s="54"/>
      <c r="W884" s="54"/>
      <c r="X884" s="54"/>
      <c r="IU884" s="162" t="s">
        <v>204</v>
      </c>
      <c r="IV884" s="162"/>
    </row>
    <row r="885" spans="1:256" ht="12.75" customHeight="1" x14ac:dyDescent="0.25">
      <c r="A885" s="54"/>
      <c r="B885" s="54"/>
      <c r="C885" s="54"/>
      <c r="D885" s="54"/>
      <c r="E885" s="54"/>
      <c r="F885" s="54"/>
      <c r="G885" s="54"/>
      <c r="H885" s="54"/>
      <c r="I885" s="54"/>
      <c r="J885" s="54"/>
      <c r="K885" s="157"/>
      <c r="L885" s="54"/>
      <c r="N885" s="54"/>
      <c r="O885" s="54"/>
      <c r="P885" s="54"/>
      <c r="Q885" s="54"/>
      <c r="R885" s="54"/>
      <c r="S885" s="54"/>
      <c r="T885" s="54"/>
      <c r="U885" s="54"/>
      <c r="V885" s="54"/>
      <c r="W885" s="54"/>
      <c r="X885" s="54"/>
      <c r="IU885" s="162" t="s">
        <v>205</v>
      </c>
      <c r="IV885" s="162"/>
    </row>
    <row r="886" spans="1:256" ht="12.75" customHeight="1" x14ac:dyDescent="0.25">
      <c r="A886" s="54"/>
      <c r="B886" s="54"/>
      <c r="C886" s="54"/>
      <c r="D886" s="54"/>
      <c r="E886" s="54"/>
      <c r="F886" s="54"/>
      <c r="G886" s="54"/>
      <c r="H886" s="54"/>
      <c r="I886" s="54"/>
      <c r="J886" s="54"/>
      <c r="K886" s="157"/>
      <c r="L886" s="54"/>
      <c r="N886" s="54"/>
      <c r="O886" s="54"/>
      <c r="P886" s="54"/>
      <c r="Q886" s="54"/>
      <c r="R886" s="54"/>
      <c r="S886" s="54"/>
      <c r="T886" s="54"/>
      <c r="U886" s="54"/>
      <c r="V886" s="54"/>
      <c r="W886" s="54"/>
      <c r="X886" s="54"/>
      <c r="IU886" s="162" t="s">
        <v>206</v>
      </c>
      <c r="IV886" s="162"/>
    </row>
    <row r="887" spans="1:256" ht="12.75" customHeight="1" x14ac:dyDescent="0.25">
      <c r="A887" s="54"/>
      <c r="B887" s="54"/>
      <c r="C887" s="54"/>
      <c r="D887" s="54"/>
      <c r="E887" s="54"/>
      <c r="F887" s="54"/>
      <c r="G887" s="54"/>
      <c r="H887" s="54"/>
      <c r="I887" s="54"/>
      <c r="J887" s="54"/>
      <c r="K887" s="157"/>
      <c r="L887" s="54"/>
      <c r="N887" s="54"/>
      <c r="O887" s="54"/>
      <c r="P887" s="54"/>
      <c r="Q887" s="54"/>
      <c r="R887" s="54"/>
      <c r="S887" s="54"/>
      <c r="T887" s="54"/>
      <c r="U887" s="54"/>
      <c r="V887" s="54"/>
      <c r="W887" s="54"/>
      <c r="X887" s="54"/>
      <c r="IU887" s="162" t="s">
        <v>207</v>
      </c>
      <c r="IV887" s="162"/>
    </row>
    <row r="888" spans="1:256" ht="12.75" customHeight="1" x14ac:dyDescent="0.25">
      <c r="A888" s="54"/>
      <c r="B888" s="54"/>
      <c r="C888" s="54"/>
      <c r="D888" s="54"/>
      <c r="E888" s="54"/>
      <c r="F888" s="54"/>
      <c r="G888" s="54"/>
      <c r="H888" s="54"/>
      <c r="I888" s="54"/>
      <c r="J888" s="54"/>
      <c r="K888" s="157"/>
      <c r="L888" s="54"/>
      <c r="N888" s="54"/>
      <c r="O888" s="54"/>
      <c r="P888" s="54"/>
      <c r="Q888" s="54"/>
      <c r="R888" s="54"/>
      <c r="S888" s="54"/>
      <c r="T888" s="54"/>
      <c r="U888" s="54"/>
      <c r="V888" s="54"/>
      <c r="W888" s="54"/>
      <c r="X888" s="54"/>
    </row>
    <row r="889" spans="1:256" ht="12.75" customHeight="1" x14ac:dyDescent="0.25">
      <c r="A889" s="54"/>
      <c r="B889" s="54"/>
      <c r="C889" s="54"/>
      <c r="D889" s="54"/>
      <c r="E889" s="54"/>
      <c r="F889" s="54"/>
      <c r="G889" s="54"/>
      <c r="H889" s="54"/>
      <c r="I889" s="54"/>
      <c r="J889" s="54"/>
      <c r="K889" s="157"/>
      <c r="L889" s="54"/>
      <c r="N889" s="54"/>
      <c r="O889" s="54"/>
      <c r="P889" s="54"/>
      <c r="Q889" s="54"/>
      <c r="R889" s="54"/>
      <c r="S889" s="54"/>
      <c r="T889" s="54"/>
      <c r="U889" s="54"/>
      <c r="V889" s="54"/>
      <c r="W889" s="54"/>
      <c r="X889" s="54"/>
    </row>
    <row r="890" spans="1:256" ht="12.75" customHeight="1" x14ac:dyDescent="0.25">
      <c r="A890" s="54"/>
      <c r="B890" s="54"/>
      <c r="C890" s="54"/>
      <c r="D890" s="54"/>
      <c r="E890" s="54"/>
      <c r="F890" s="54"/>
      <c r="G890" s="54"/>
      <c r="H890" s="54"/>
      <c r="I890" s="54"/>
      <c r="J890" s="54"/>
      <c r="K890" s="157"/>
      <c r="L890" s="54"/>
      <c r="N890" s="54"/>
      <c r="O890" s="54"/>
      <c r="P890" s="54"/>
      <c r="Q890" s="54"/>
      <c r="R890" s="54"/>
      <c r="S890" s="54"/>
      <c r="T890" s="54"/>
      <c r="U890" s="54"/>
      <c r="V890" s="54"/>
      <c r="W890" s="54"/>
      <c r="X890" s="54"/>
    </row>
    <row r="891" spans="1:256" ht="12.75" customHeight="1" x14ac:dyDescent="0.25">
      <c r="A891" s="54"/>
      <c r="B891" s="54"/>
      <c r="C891" s="54"/>
      <c r="D891" s="54"/>
      <c r="E891" s="54"/>
      <c r="F891" s="54"/>
      <c r="G891" s="54"/>
      <c r="H891" s="54"/>
      <c r="I891" s="54"/>
      <c r="J891" s="54"/>
      <c r="K891" s="157"/>
      <c r="L891" s="54"/>
      <c r="N891" s="54"/>
      <c r="O891" s="54"/>
      <c r="P891" s="54"/>
      <c r="Q891" s="54"/>
      <c r="R891" s="54"/>
      <c r="S891" s="54"/>
      <c r="T891" s="54"/>
      <c r="U891" s="54"/>
      <c r="V891" s="54"/>
      <c r="W891" s="54"/>
      <c r="X891" s="54"/>
    </row>
    <row r="892" spans="1:256" ht="12.75" customHeight="1" x14ac:dyDescent="0.25">
      <c r="A892" s="54"/>
      <c r="B892" s="54"/>
      <c r="C892" s="54"/>
      <c r="D892" s="54"/>
      <c r="E892" s="54"/>
      <c r="F892" s="54"/>
      <c r="G892" s="54"/>
      <c r="H892" s="54"/>
      <c r="I892" s="54"/>
      <c r="J892" s="54"/>
      <c r="K892" s="157"/>
      <c r="L892" s="54"/>
      <c r="N892" s="54"/>
      <c r="O892" s="54"/>
      <c r="P892" s="54"/>
      <c r="Q892" s="54"/>
      <c r="R892" s="54"/>
      <c r="S892" s="54"/>
      <c r="T892" s="54"/>
      <c r="U892" s="54"/>
      <c r="V892" s="54"/>
      <c r="W892" s="54"/>
      <c r="X892" s="54"/>
    </row>
    <row r="893" spans="1:256" ht="12.75" customHeight="1" x14ac:dyDescent="0.25">
      <c r="A893" s="54"/>
      <c r="B893" s="54"/>
      <c r="C893" s="54"/>
      <c r="D893" s="54"/>
      <c r="E893" s="54"/>
      <c r="F893" s="54"/>
      <c r="G893" s="54"/>
      <c r="H893" s="54"/>
      <c r="I893" s="54"/>
      <c r="J893" s="54"/>
      <c r="K893" s="157"/>
      <c r="L893" s="54"/>
      <c r="N893" s="54"/>
      <c r="O893" s="54"/>
      <c r="P893" s="54"/>
      <c r="Q893" s="54"/>
      <c r="R893" s="54"/>
      <c r="S893" s="54"/>
      <c r="T893" s="54"/>
      <c r="U893" s="54"/>
      <c r="V893" s="54"/>
      <c r="W893" s="54"/>
      <c r="X893" s="54"/>
    </row>
    <row r="894" spans="1:256" ht="12.75" customHeight="1" x14ac:dyDescent="0.25">
      <c r="A894" s="54"/>
      <c r="B894" s="54"/>
      <c r="C894" s="54"/>
      <c r="D894" s="54"/>
      <c r="E894" s="54"/>
      <c r="F894" s="54"/>
      <c r="G894" s="54"/>
      <c r="H894" s="54"/>
      <c r="I894" s="54"/>
      <c r="J894" s="54"/>
      <c r="K894" s="157"/>
      <c r="L894" s="54"/>
      <c r="N894" s="54"/>
      <c r="O894" s="54"/>
      <c r="P894" s="54"/>
      <c r="Q894" s="54"/>
      <c r="R894" s="54"/>
      <c r="S894" s="54"/>
      <c r="T894" s="54"/>
      <c r="U894" s="54"/>
      <c r="V894" s="54"/>
      <c r="W894" s="54"/>
      <c r="X894" s="54"/>
    </row>
    <row r="895" spans="1:256" ht="12.75" customHeight="1" x14ac:dyDescent="0.25">
      <c r="A895" s="54"/>
      <c r="B895" s="54"/>
      <c r="C895" s="54"/>
      <c r="D895" s="54"/>
      <c r="E895" s="54"/>
      <c r="F895" s="54"/>
      <c r="G895" s="54"/>
      <c r="H895" s="54"/>
      <c r="I895" s="54"/>
      <c r="J895" s="54"/>
      <c r="K895" s="157"/>
      <c r="L895" s="54"/>
      <c r="N895" s="54"/>
      <c r="O895" s="54"/>
      <c r="P895" s="54"/>
      <c r="Q895" s="54"/>
      <c r="R895" s="54"/>
      <c r="S895" s="54"/>
      <c r="T895" s="54"/>
      <c r="U895" s="54"/>
      <c r="V895" s="54"/>
      <c r="W895" s="54"/>
      <c r="X895" s="54"/>
    </row>
    <row r="896" spans="1:256" ht="12.75" customHeight="1" x14ac:dyDescent="0.25">
      <c r="A896" s="54"/>
      <c r="B896" s="54"/>
      <c r="C896" s="54"/>
      <c r="D896" s="54"/>
      <c r="E896" s="54"/>
      <c r="F896" s="54"/>
      <c r="G896" s="54"/>
      <c r="H896" s="54"/>
      <c r="I896" s="54"/>
      <c r="J896" s="54"/>
      <c r="K896" s="157"/>
      <c r="L896" s="54"/>
      <c r="N896" s="54"/>
      <c r="O896" s="54"/>
      <c r="P896" s="54"/>
      <c r="Q896" s="54"/>
      <c r="R896" s="54"/>
      <c r="S896" s="54"/>
      <c r="T896" s="54"/>
      <c r="U896" s="54"/>
      <c r="V896" s="54"/>
      <c r="W896" s="54"/>
      <c r="X896" s="54"/>
    </row>
    <row r="897" spans="1:24" ht="12.75" customHeight="1" x14ac:dyDescent="0.25">
      <c r="A897" s="54"/>
      <c r="B897" s="54"/>
      <c r="C897" s="54"/>
      <c r="D897" s="54"/>
      <c r="E897" s="54"/>
      <c r="F897" s="54"/>
      <c r="G897" s="54"/>
      <c r="H897" s="54"/>
      <c r="I897" s="54"/>
      <c r="J897" s="54"/>
      <c r="K897" s="157"/>
      <c r="L897" s="54"/>
      <c r="N897" s="54"/>
      <c r="O897" s="54"/>
      <c r="P897" s="54"/>
      <c r="Q897" s="54"/>
      <c r="R897" s="54"/>
      <c r="S897" s="54"/>
      <c r="T897" s="54"/>
      <c r="U897" s="54"/>
      <c r="V897" s="54"/>
      <c r="W897" s="54"/>
      <c r="X897" s="54"/>
    </row>
    <row r="898" spans="1:24" ht="12.75" customHeight="1" x14ac:dyDescent="0.25">
      <c r="A898" s="54"/>
      <c r="B898" s="54"/>
      <c r="C898" s="54"/>
      <c r="D898" s="54"/>
      <c r="E898" s="54"/>
      <c r="F898" s="54"/>
      <c r="G898" s="54"/>
      <c r="H898" s="54"/>
      <c r="I898" s="54"/>
      <c r="J898" s="54"/>
      <c r="K898" s="157"/>
      <c r="L898" s="54"/>
      <c r="N898" s="54"/>
      <c r="O898" s="54"/>
      <c r="P898" s="54"/>
      <c r="Q898" s="54"/>
      <c r="R898" s="54"/>
      <c r="S898" s="54"/>
      <c r="T898" s="54"/>
      <c r="U898" s="54"/>
      <c r="V898" s="54"/>
      <c r="W898" s="54"/>
      <c r="X898" s="54"/>
    </row>
    <row r="899" spans="1:24" ht="12.75" customHeight="1" x14ac:dyDescent="0.25">
      <c r="A899" s="54"/>
      <c r="B899" s="54"/>
      <c r="C899" s="54"/>
      <c r="D899" s="54"/>
      <c r="E899" s="54"/>
      <c r="F899" s="54"/>
      <c r="G899" s="54"/>
      <c r="H899" s="54"/>
      <c r="I899" s="54"/>
      <c r="J899" s="54"/>
      <c r="K899" s="157"/>
      <c r="L899" s="54"/>
      <c r="N899" s="54"/>
      <c r="O899" s="54"/>
      <c r="P899" s="54"/>
      <c r="Q899" s="54"/>
      <c r="R899" s="54"/>
      <c r="S899" s="54"/>
      <c r="T899" s="54"/>
      <c r="U899" s="54"/>
      <c r="V899" s="54"/>
      <c r="W899" s="54"/>
      <c r="X899" s="54"/>
    </row>
    <row r="900" spans="1:24" ht="12.75" customHeight="1" x14ac:dyDescent="0.25">
      <c r="A900" s="54"/>
      <c r="B900" s="54"/>
      <c r="C900" s="54"/>
      <c r="D900" s="54"/>
      <c r="E900" s="54"/>
      <c r="F900" s="54"/>
      <c r="G900" s="54"/>
      <c r="H900" s="54"/>
      <c r="I900" s="54"/>
      <c r="J900" s="54"/>
      <c r="K900" s="157"/>
      <c r="L900" s="54"/>
      <c r="N900" s="54"/>
      <c r="O900" s="54"/>
      <c r="P900" s="54"/>
      <c r="Q900" s="54"/>
      <c r="R900" s="54"/>
      <c r="S900" s="54"/>
      <c r="T900" s="54"/>
      <c r="U900" s="54"/>
      <c r="V900" s="54"/>
      <c r="W900" s="54"/>
      <c r="X900" s="54"/>
    </row>
    <row r="901" spans="1:24" ht="12.75" customHeight="1" x14ac:dyDescent="0.25">
      <c r="A901" s="54"/>
      <c r="B901" s="54"/>
      <c r="C901" s="54"/>
      <c r="D901" s="54"/>
      <c r="E901" s="54"/>
      <c r="F901" s="54"/>
      <c r="G901" s="54"/>
      <c r="H901" s="54"/>
      <c r="I901" s="54"/>
      <c r="J901" s="54"/>
      <c r="K901" s="157"/>
      <c r="L901" s="54"/>
      <c r="N901" s="54"/>
      <c r="O901" s="54"/>
      <c r="P901" s="54"/>
      <c r="Q901" s="54"/>
      <c r="R901" s="54"/>
      <c r="S901" s="54"/>
      <c r="T901" s="54"/>
      <c r="U901" s="54"/>
      <c r="V901" s="54"/>
      <c r="W901" s="54"/>
      <c r="X901" s="54"/>
    </row>
    <row r="902" spans="1:24" ht="12.75" customHeight="1" x14ac:dyDescent="0.25">
      <c r="A902" s="54"/>
      <c r="B902" s="54"/>
      <c r="C902" s="54"/>
      <c r="D902" s="54"/>
      <c r="E902" s="54"/>
      <c r="F902" s="54"/>
      <c r="G902" s="54"/>
      <c r="H902" s="54"/>
      <c r="I902" s="54"/>
      <c r="J902" s="54"/>
      <c r="K902" s="157"/>
      <c r="L902" s="54"/>
      <c r="N902" s="54"/>
      <c r="O902" s="54"/>
      <c r="P902" s="54"/>
      <c r="Q902" s="54"/>
      <c r="R902" s="54"/>
      <c r="S902" s="54"/>
      <c r="T902" s="54"/>
      <c r="U902" s="54"/>
      <c r="V902" s="54"/>
      <c r="W902" s="54"/>
      <c r="X902" s="54"/>
    </row>
    <row r="903" spans="1:24" ht="12.75" customHeight="1" x14ac:dyDescent="0.25">
      <c r="A903" s="54"/>
      <c r="B903" s="54"/>
      <c r="C903" s="54"/>
      <c r="D903" s="54"/>
      <c r="E903" s="54"/>
      <c r="F903" s="54"/>
      <c r="G903" s="54"/>
      <c r="H903" s="54"/>
      <c r="I903" s="54"/>
      <c r="J903" s="54"/>
      <c r="K903" s="157"/>
      <c r="L903" s="54"/>
      <c r="N903" s="54"/>
      <c r="O903" s="54"/>
      <c r="P903" s="54"/>
      <c r="Q903" s="54"/>
      <c r="R903" s="54"/>
      <c r="S903" s="54"/>
      <c r="T903" s="54"/>
      <c r="U903" s="54"/>
      <c r="V903" s="54"/>
      <c r="W903" s="54"/>
      <c r="X903" s="54"/>
    </row>
    <row r="904" spans="1:24" ht="12.75" customHeight="1" x14ac:dyDescent="0.25">
      <c r="A904" s="54"/>
      <c r="B904" s="54"/>
      <c r="C904" s="54"/>
      <c r="D904" s="54"/>
      <c r="E904" s="54"/>
      <c r="F904" s="54"/>
      <c r="G904" s="54"/>
      <c r="H904" s="54"/>
      <c r="I904" s="54"/>
      <c r="J904" s="54"/>
      <c r="K904" s="157"/>
      <c r="L904" s="54"/>
      <c r="N904" s="54"/>
      <c r="O904" s="54"/>
      <c r="P904" s="54"/>
      <c r="Q904" s="54"/>
      <c r="R904" s="54"/>
      <c r="S904" s="54"/>
      <c r="T904" s="54"/>
      <c r="U904" s="54"/>
      <c r="V904" s="54"/>
      <c r="W904" s="54"/>
      <c r="X904" s="54"/>
    </row>
    <row r="905" spans="1:24" ht="12.75" customHeight="1" x14ac:dyDescent="0.25">
      <c r="A905" s="54"/>
      <c r="B905" s="54"/>
      <c r="C905" s="54"/>
      <c r="D905" s="54"/>
      <c r="E905" s="54"/>
      <c r="F905" s="54"/>
      <c r="G905" s="54"/>
      <c r="H905" s="54"/>
      <c r="I905" s="54"/>
      <c r="J905" s="54"/>
      <c r="K905" s="157"/>
      <c r="L905" s="54"/>
      <c r="N905" s="54"/>
      <c r="O905" s="54"/>
      <c r="P905" s="54"/>
      <c r="Q905" s="54"/>
      <c r="R905" s="54"/>
      <c r="S905" s="54"/>
      <c r="T905" s="54"/>
      <c r="U905" s="54"/>
      <c r="V905" s="54"/>
      <c r="W905" s="54"/>
      <c r="X905" s="54"/>
    </row>
    <row r="906" spans="1:24" ht="12.75" customHeight="1" x14ac:dyDescent="0.25">
      <c r="A906" s="54"/>
      <c r="B906" s="54"/>
      <c r="C906" s="54"/>
      <c r="D906" s="54"/>
      <c r="E906" s="54"/>
      <c r="F906" s="54"/>
      <c r="G906" s="54"/>
      <c r="H906" s="54"/>
      <c r="I906" s="54"/>
      <c r="J906" s="54"/>
      <c r="K906" s="157"/>
      <c r="L906" s="54"/>
      <c r="N906" s="54"/>
      <c r="O906" s="54"/>
      <c r="P906" s="54"/>
      <c r="Q906" s="54"/>
      <c r="R906" s="54"/>
      <c r="S906" s="54"/>
      <c r="T906" s="54"/>
      <c r="U906" s="54"/>
      <c r="V906" s="54"/>
      <c r="W906" s="54"/>
      <c r="X906" s="54"/>
    </row>
    <row r="907" spans="1:24" ht="12.75" customHeight="1" x14ac:dyDescent="0.25">
      <c r="A907" s="54"/>
      <c r="B907" s="54"/>
      <c r="C907" s="54"/>
      <c r="D907" s="54"/>
      <c r="E907" s="54"/>
      <c r="F907" s="54"/>
      <c r="G907" s="54"/>
      <c r="H907" s="54"/>
      <c r="I907" s="54"/>
      <c r="J907" s="54"/>
      <c r="K907" s="157"/>
      <c r="L907" s="54"/>
      <c r="N907" s="54"/>
      <c r="O907" s="54"/>
      <c r="P907" s="54"/>
      <c r="Q907" s="54"/>
      <c r="R907" s="54"/>
      <c r="S907" s="54"/>
      <c r="T907" s="54"/>
      <c r="U907" s="54"/>
      <c r="V907" s="54"/>
      <c r="W907" s="54"/>
      <c r="X907" s="54"/>
    </row>
    <row r="908" spans="1:24" ht="12.75" customHeight="1" x14ac:dyDescent="0.25">
      <c r="A908" s="54"/>
      <c r="B908" s="54"/>
      <c r="C908" s="54"/>
      <c r="D908" s="54"/>
      <c r="E908" s="54"/>
      <c r="F908" s="54"/>
      <c r="G908" s="54"/>
      <c r="H908" s="54"/>
      <c r="I908" s="54"/>
      <c r="J908" s="54"/>
      <c r="K908" s="157"/>
      <c r="L908" s="54"/>
      <c r="N908" s="54"/>
      <c r="O908" s="54"/>
      <c r="P908" s="54"/>
      <c r="Q908" s="54"/>
      <c r="R908" s="54"/>
      <c r="S908" s="54"/>
      <c r="T908" s="54"/>
      <c r="U908" s="54"/>
      <c r="V908" s="54"/>
      <c r="W908" s="54"/>
      <c r="X908" s="54"/>
    </row>
    <row r="909" spans="1:24" ht="12.75" customHeight="1" x14ac:dyDescent="0.25">
      <c r="A909" s="54"/>
      <c r="B909" s="54"/>
      <c r="C909" s="54"/>
      <c r="D909" s="54"/>
      <c r="E909" s="54"/>
      <c r="F909" s="54"/>
      <c r="G909" s="54"/>
      <c r="H909" s="54"/>
      <c r="I909" s="54"/>
      <c r="J909" s="54"/>
      <c r="K909" s="157"/>
      <c r="L909" s="54"/>
      <c r="N909" s="54"/>
      <c r="O909" s="54"/>
      <c r="P909" s="54"/>
      <c r="Q909" s="54"/>
      <c r="R909" s="54"/>
      <c r="S909" s="54"/>
      <c r="T909" s="54"/>
      <c r="U909" s="54"/>
      <c r="V909" s="54"/>
      <c r="W909" s="54"/>
      <c r="X909" s="54"/>
    </row>
    <row r="910" spans="1:24" ht="12.75" customHeight="1" x14ac:dyDescent="0.25">
      <c r="A910" s="54"/>
      <c r="B910" s="54"/>
      <c r="C910" s="54"/>
      <c r="D910" s="54"/>
      <c r="E910" s="54"/>
      <c r="F910" s="54"/>
      <c r="G910" s="54"/>
      <c r="H910" s="54"/>
      <c r="I910" s="54"/>
      <c r="J910" s="54"/>
      <c r="K910" s="157"/>
      <c r="L910" s="54"/>
      <c r="N910" s="54"/>
      <c r="O910" s="54"/>
      <c r="P910" s="54"/>
      <c r="Q910" s="54"/>
      <c r="R910" s="54"/>
      <c r="S910" s="54"/>
      <c r="T910" s="54"/>
      <c r="U910" s="54"/>
      <c r="V910" s="54"/>
      <c r="W910" s="54"/>
      <c r="X910" s="54"/>
    </row>
    <row r="911" spans="1:24" ht="12.75" customHeight="1" x14ac:dyDescent="0.25">
      <c r="A911" s="54"/>
      <c r="B911" s="54"/>
      <c r="C911" s="54"/>
      <c r="D911" s="54"/>
      <c r="E911" s="54"/>
      <c r="F911" s="54"/>
      <c r="G911" s="54"/>
      <c r="H911" s="54"/>
      <c r="I911" s="54"/>
      <c r="J911" s="54"/>
      <c r="K911" s="157"/>
      <c r="L911" s="54"/>
      <c r="N911" s="54"/>
      <c r="O911" s="54"/>
      <c r="P911" s="54"/>
      <c r="Q911" s="54"/>
      <c r="R911" s="54"/>
      <c r="S911" s="54"/>
      <c r="T911" s="54"/>
      <c r="U911" s="54"/>
      <c r="V911" s="54"/>
      <c r="W911" s="54"/>
      <c r="X911" s="54"/>
    </row>
    <row r="912" spans="1:24" ht="12.75" customHeight="1" x14ac:dyDescent="0.25">
      <c r="A912" s="54"/>
      <c r="B912" s="54"/>
      <c r="C912" s="54"/>
      <c r="D912" s="54"/>
      <c r="E912" s="54"/>
      <c r="F912" s="54"/>
      <c r="G912" s="54"/>
      <c r="H912" s="54"/>
      <c r="I912" s="54"/>
      <c r="J912" s="54"/>
      <c r="K912" s="157"/>
      <c r="L912" s="54"/>
      <c r="N912" s="54"/>
      <c r="O912" s="54"/>
      <c r="P912" s="54"/>
      <c r="Q912" s="54"/>
      <c r="R912" s="54"/>
      <c r="S912" s="54"/>
      <c r="T912" s="54"/>
      <c r="U912" s="54"/>
      <c r="V912" s="54"/>
      <c r="W912" s="54"/>
      <c r="X912" s="54"/>
    </row>
    <row r="913" spans="1:24" ht="12.75" customHeight="1" x14ac:dyDescent="0.25">
      <c r="A913" s="54"/>
      <c r="B913" s="54"/>
      <c r="C913" s="54"/>
      <c r="D913" s="54"/>
      <c r="E913" s="54"/>
      <c r="F913" s="54"/>
      <c r="G913" s="54"/>
      <c r="H913" s="54"/>
      <c r="I913" s="54"/>
      <c r="J913" s="54"/>
      <c r="K913" s="157"/>
      <c r="L913" s="54"/>
      <c r="N913" s="54"/>
      <c r="O913" s="54"/>
      <c r="P913" s="54"/>
      <c r="Q913" s="54"/>
      <c r="R913" s="54"/>
      <c r="S913" s="54"/>
      <c r="T913" s="54"/>
      <c r="U913" s="54"/>
      <c r="V913" s="54"/>
      <c r="W913" s="54"/>
      <c r="X913" s="54"/>
    </row>
    <row r="914" spans="1:24" ht="12.75" customHeight="1" x14ac:dyDescent="0.25">
      <c r="A914" s="54"/>
      <c r="B914" s="54"/>
      <c r="C914" s="54"/>
      <c r="D914" s="54"/>
      <c r="E914" s="54"/>
      <c r="F914" s="54"/>
      <c r="G914" s="54"/>
      <c r="H914" s="54"/>
      <c r="I914" s="54"/>
      <c r="J914" s="54"/>
      <c r="K914" s="157"/>
      <c r="L914" s="54"/>
      <c r="N914" s="54"/>
      <c r="O914" s="54"/>
      <c r="P914" s="54"/>
      <c r="Q914" s="54"/>
      <c r="R914" s="54"/>
      <c r="S914" s="54"/>
      <c r="T914" s="54"/>
      <c r="U914" s="54"/>
      <c r="V914" s="54"/>
      <c r="W914" s="54"/>
      <c r="X914" s="54"/>
    </row>
    <row r="915" spans="1:24" ht="12.75" customHeight="1" x14ac:dyDescent="0.25">
      <c r="A915" s="54"/>
      <c r="B915" s="54"/>
      <c r="C915" s="54"/>
      <c r="D915" s="54"/>
      <c r="E915" s="54"/>
      <c r="F915" s="54"/>
      <c r="G915" s="54"/>
      <c r="H915" s="54"/>
      <c r="I915" s="54"/>
      <c r="J915" s="54"/>
      <c r="K915" s="157"/>
      <c r="L915" s="54"/>
      <c r="N915" s="54"/>
      <c r="O915" s="54"/>
      <c r="P915" s="54"/>
      <c r="Q915" s="54"/>
      <c r="R915" s="54"/>
      <c r="S915" s="54"/>
      <c r="T915" s="54"/>
      <c r="U915" s="54"/>
      <c r="V915" s="54"/>
      <c r="W915" s="54"/>
      <c r="X915" s="54"/>
    </row>
    <row r="916" spans="1:24" ht="12.75" customHeight="1" x14ac:dyDescent="0.25">
      <c r="A916" s="54"/>
      <c r="B916" s="54"/>
      <c r="C916" s="54"/>
      <c r="D916" s="54"/>
      <c r="E916" s="54"/>
      <c r="F916" s="54"/>
      <c r="G916" s="54"/>
      <c r="H916" s="54"/>
      <c r="I916" s="54"/>
      <c r="J916" s="54"/>
      <c r="K916" s="157"/>
      <c r="L916" s="54"/>
      <c r="N916" s="54"/>
      <c r="O916" s="54"/>
      <c r="P916" s="54"/>
      <c r="Q916" s="54"/>
      <c r="R916" s="54"/>
      <c r="S916" s="54"/>
      <c r="T916" s="54"/>
      <c r="U916" s="54"/>
      <c r="V916" s="54"/>
      <c r="W916" s="54"/>
      <c r="X916" s="54"/>
    </row>
    <row r="917" spans="1:24" ht="12.75" customHeight="1" x14ac:dyDescent="0.25">
      <c r="A917" s="54"/>
      <c r="B917" s="54"/>
      <c r="C917" s="54"/>
      <c r="D917" s="54"/>
      <c r="E917" s="54"/>
      <c r="F917" s="54"/>
      <c r="G917" s="54"/>
      <c r="H917" s="54"/>
      <c r="I917" s="54"/>
      <c r="J917" s="54"/>
      <c r="K917" s="157"/>
      <c r="L917" s="54"/>
      <c r="N917" s="54"/>
      <c r="O917" s="54"/>
      <c r="P917" s="54"/>
      <c r="Q917" s="54"/>
      <c r="R917" s="54"/>
      <c r="S917" s="54"/>
      <c r="T917" s="54"/>
      <c r="U917" s="54"/>
      <c r="V917" s="54"/>
      <c r="W917" s="54"/>
      <c r="X917" s="54"/>
    </row>
    <row r="918" spans="1:24" ht="12.75" customHeight="1" x14ac:dyDescent="0.25">
      <c r="A918" s="54"/>
      <c r="B918" s="54"/>
      <c r="C918" s="54"/>
      <c r="D918" s="54"/>
      <c r="E918" s="54"/>
      <c r="F918" s="54"/>
      <c r="G918" s="54"/>
      <c r="H918" s="54"/>
      <c r="I918" s="54"/>
      <c r="J918" s="54"/>
      <c r="K918" s="157"/>
      <c r="L918" s="54"/>
      <c r="N918" s="54"/>
      <c r="O918" s="54"/>
      <c r="P918" s="54"/>
      <c r="Q918" s="54"/>
      <c r="R918" s="54"/>
      <c r="S918" s="54"/>
      <c r="T918" s="54"/>
      <c r="U918" s="54"/>
      <c r="V918" s="54"/>
      <c r="W918" s="54"/>
      <c r="X918" s="54"/>
    </row>
    <row r="919" spans="1:24" ht="12.75" customHeight="1" x14ac:dyDescent="0.25">
      <c r="A919" s="54"/>
      <c r="B919" s="54"/>
      <c r="C919" s="54"/>
      <c r="D919" s="54"/>
      <c r="E919" s="54"/>
      <c r="F919" s="54"/>
      <c r="G919" s="54"/>
      <c r="H919" s="54"/>
      <c r="I919" s="54"/>
      <c r="J919" s="54"/>
      <c r="K919" s="157"/>
      <c r="L919" s="54"/>
      <c r="N919" s="54"/>
      <c r="O919" s="54"/>
      <c r="P919" s="54"/>
      <c r="Q919" s="54"/>
      <c r="R919" s="54"/>
      <c r="S919" s="54"/>
      <c r="T919" s="54"/>
      <c r="U919" s="54"/>
      <c r="V919" s="54"/>
      <c r="W919" s="54"/>
      <c r="X919" s="54"/>
    </row>
    <row r="920" spans="1:24" ht="12.75" customHeight="1" x14ac:dyDescent="0.25">
      <c r="A920" s="54"/>
      <c r="B920" s="54"/>
      <c r="C920" s="54"/>
      <c r="D920" s="54"/>
      <c r="E920" s="54"/>
      <c r="F920" s="54"/>
      <c r="G920" s="54"/>
      <c r="H920" s="54"/>
      <c r="I920" s="54"/>
      <c r="J920" s="54"/>
      <c r="K920" s="157"/>
      <c r="L920" s="54"/>
      <c r="N920" s="54"/>
      <c r="O920" s="54"/>
      <c r="P920" s="54"/>
      <c r="Q920" s="54"/>
      <c r="R920" s="54"/>
      <c r="S920" s="54"/>
      <c r="T920" s="54"/>
      <c r="U920" s="54"/>
      <c r="V920" s="54"/>
      <c r="W920" s="54"/>
      <c r="X920" s="54"/>
    </row>
    <row r="921" spans="1:24" ht="12.75" customHeight="1" x14ac:dyDescent="0.25">
      <c r="A921" s="54"/>
      <c r="B921" s="54"/>
      <c r="C921" s="54"/>
      <c r="D921" s="54"/>
      <c r="E921" s="54"/>
      <c r="F921" s="54"/>
      <c r="G921" s="54"/>
      <c r="H921" s="54"/>
      <c r="I921" s="54"/>
      <c r="J921" s="54"/>
      <c r="K921" s="157"/>
      <c r="L921" s="54"/>
      <c r="N921" s="54"/>
      <c r="O921" s="54"/>
      <c r="P921" s="54"/>
      <c r="Q921" s="54"/>
      <c r="R921" s="54"/>
      <c r="S921" s="54"/>
      <c r="T921" s="54"/>
      <c r="U921" s="54"/>
      <c r="V921" s="54"/>
      <c r="W921" s="54"/>
      <c r="X921" s="54"/>
    </row>
    <row r="922" spans="1:24" ht="12.75" customHeight="1" x14ac:dyDescent="0.25">
      <c r="A922" s="54"/>
      <c r="B922" s="54"/>
      <c r="C922" s="54"/>
      <c r="D922" s="54"/>
      <c r="E922" s="54"/>
      <c r="F922" s="54"/>
      <c r="G922" s="54"/>
      <c r="H922" s="54"/>
      <c r="I922" s="54"/>
      <c r="J922" s="54"/>
      <c r="K922" s="157"/>
      <c r="L922" s="54"/>
      <c r="N922" s="54"/>
      <c r="O922" s="54"/>
      <c r="P922" s="54"/>
      <c r="Q922" s="54"/>
      <c r="R922" s="54"/>
      <c r="S922" s="54"/>
      <c r="T922" s="54"/>
      <c r="U922" s="54"/>
      <c r="V922" s="54"/>
      <c r="W922" s="54"/>
      <c r="X922" s="54"/>
    </row>
    <row r="923" spans="1:24" ht="12.75" customHeight="1" x14ac:dyDescent="0.25">
      <c r="A923" s="54"/>
      <c r="B923" s="54"/>
      <c r="C923" s="54"/>
      <c r="D923" s="54"/>
      <c r="E923" s="54"/>
      <c r="F923" s="54"/>
      <c r="G923" s="54"/>
      <c r="H923" s="54"/>
      <c r="I923" s="54"/>
      <c r="J923" s="54"/>
      <c r="K923" s="157"/>
      <c r="L923" s="54"/>
      <c r="N923" s="54"/>
      <c r="O923" s="54"/>
      <c r="P923" s="54"/>
      <c r="Q923" s="54"/>
      <c r="R923" s="54"/>
      <c r="S923" s="54"/>
      <c r="T923" s="54"/>
      <c r="U923" s="54"/>
      <c r="V923" s="54"/>
      <c r="W923" s="54"/>
      <c r="X923" s="54"/>
    </row>
    <row r="924" spans="1:24" ht="12.75" customHeight="1" x14ac:dyDescent="0.25">
      <c r="A924" s="54"/>
      <c r="B924" s="54"/>
      <c r="C924" s="54"/>
      <c r="D924" s="54"/>
      <c r="E924" s="54"/>
      <c r="F924" s="54"/>
      <c r="G924" s="54"/>
      <c r="H924" s="54"/>
      <c r="I924" s="54"/>
      <c r="J924" s="54"/>
      <c r="K924" s="157"/>
      <c r="L924" s="54"/>
      <c r="N924" s="54"/>
      <c r="O924" s="54"/>
      <c r="P924" s="54"/>
      <c r="Q924" s="54"/>
      <c r="R924" s="54"/>
      <c r="S924" s="54"/>
      <c r="T924" s="54"/>
      <c r="U924" s="54"/>
      <c r="V924" s="54"/>
      <c r="W924" s="54"/>
      <c r="X924" s="54"/>
    </row>
    <row r="925" spans="1:24" ht="12.75" customHeight="1" x14ac:dyDescent="0.25">
      <c r="A925" s="54"/>
      <c r="B925" s="54"/>
      <c r="C925" s="54"/>
      <c r="D925" s="54"/>
      <c r="E925" s="54"/>
      <c r="F925" s="54"/>
      <c r="G925" s="54"/>
      <c r="H925" s="54"/>
      <c r="I925" s="54"/>
      <c r="J925" s="54"/>
      <c r="K925" s="157"/>
      <c r="L925" s="54"/>
      <c r="N925" s="54"/>
      <c r="O925" s="54"/>
      <c r="P925" s="54"/>
      <c r="Q925" s="54"/>
      <c r="R925" s="54"/>
      <c r="S925" s="54"/>
      <c r="T925" s="54"/>
      <c r="U925" s="54"/>
      <c r="V925" s="54"/>
      <c r="W925" s="54"/>
      <c r="X925" s="54"/>
    </row>
    <row r="926" spans="1:24" ht="12.75" customHeight="1" x14ac:dyDescent="0.25">
      <c r="A926" s="54"/>
      <c r="B926" s="54"/>
      <c r="C926" s="54"/>
      <c r="D926" s="54"/>
      <c r="E926" s="54"/>
      <c r="F926" s="54"/>
      <c r="G926" s="54"/>
      <c r="H926" s="54"/>
      <c r="I926" s="54"/>
      <c r="J926" s="54"/>
      <c r="K926" s="157"/>
      <c r="L926" s="54"/>
      <c r="N926" s="54"/>
      <c r="O926" s="54"/>
      <c r="P926" s="54"/>
      <c r="Q926" s="54"/>
      <c r="R926" s="54"/>
      <c r="S926" s="54"/>
      <c r="T926" s="54"/>
      <c r="U926" s="54"/>
      <c r="V926" s="54"/>
      <c r="W926" s="54"/>
      <c r="X926" s="54"/>
    </row>
    <row r="927" spans="1:24" ht="12.75" customHeight="1" x14ac:dyDescent="0.25">
      <c r="A927" s="54"/>
      <c r="B927" s="54"/>
      <c r="C927" s="54"/>
      <c r="D927" s="54"/>
      <c r="E927" s="54"/>
      <c r="F927" s="54"/>
      <c r="G927" s="54"/>
      <c r="H927" s="54"/>
      <c r="I927" s="54"/>
      <c r="J927" s="54"/>
      <c r="K927" s="157"/>
      <c r="L927" s="54"/>
      <c r="N927" s="54"/>
      <c r="O927" s="54"/>
      <c r="P927" s="54"/>
      <c r="Q927" s="54"/>
      <c r="R927" s="54"/>
      <c r="S927" s="54"/>
      <c r="T927" s="54"/>
      <c r="U927" s="54"/>
      <c r="V927" s="54"/>
      <c r="W927" s="54"/>
      <c r="X927" s="54"/>
    </row>
    <row r="928" spans="1:24" ht="12.75" customHeight="1" x14ac:dyDescent="0.25">
      <c r="A928" s="54"/>
      <c r="B928" s="54"/>
      <c r="C928" s="54"/>
      <c r="D928" s="54"/>
      <c r="E928" s="54"/>
      <c r="F928" s="54"/>
      <c r="G928" s="54"/>
      <c r="H928" s="54"/>
      <c r="I928" s="54"/>
      <c r="J928" s="54"/>
      <c r="K928" s="157"/>
      <c r="L928" s="54"/>
      <c r="N928" s="54"/>
      <c r="O928" s="54"/>
      <c r="P928" s="54"/>
      <c r="Q928" s="54"/>
      <c r="R928" s="54"/>
      <c r="S928" s="54"/>
      <c r="T928" s="54"/>
      <c r="U928" s="54"/>
      <c r="V928" s="54"/>
      <c r="W928" s="54"/>
      <c r="X928" s="54"/>
    </row>
    <row r="929" spans="1:24" ht="12.75" customHeight="1" x14ac:dyDescent="0.25">
      <c r="A929" s="54"/>
      <c r="B929" s="54"/>
      <c r="C929" s="54"/>
      <c r="D929" s="54"/>
      <c r="E929" s="54"/>
      <c r="F929" s="54"/>
      <c r="G929" s="54"/>
      <c r="H929" s="54"/>
      <c r="I929" s="54"/>
      <c r="J929" s="54"/>
      <c r="K929" s="157"/>
      <c r="L929" s="54"/>
      <c r="N929" s="54"/>
      <c r="O929" s="54"/>
      <c r="P929" s="54"/>
      <c r="Q929" s="54"/>
      <c r="R929" s="54"/>
      <c r="S929" s="54"/>
      <c r="T929" s="54"/>
      <c r="U929" s="54"/>
      <c r="V929" s="54"/>
      <c r="W929" s="54"/>
      <c r="X929" s="54"/>
    </row>
    <row r="930" spans="1:24" ht="12.75" customHeight="1" x14ac:dyDescent="0.25">
      <c r="A930" s="54"/>
      <c r="B930" s="54"/>
      <c r="C930" s="54"/>
      <c r="D930" s="54"/>
      <c r="E930" s="54"/>
      <c r="F930" s="54"/>
      <c r="G930" s="54"/>
      <c r="H930" s="54"/>
      <c r="I930" s="54"/>
      <c r="J930" s="54"/>
      <c r="K930" s="157"/>
      <c r="L930" s="54"/>
      <c r="N930" s="54"/>
      <c r="O930" s="54"/>
      <c r="P930" s="54"/>
      <c r="Q930" s="54"/>
      <c r="R930" s="54"/>
      <c r="S930" s="54"/>
      <c r="T930" s="54"/>
      <c r="U930" s="54"/>
      <c r="V930" s="54"/>
      <c r="W930" s="54"/>
      <c r="X930" s="54"/>
    </row>
    <row r="931" spans="1:24" ht="12.75" customHeight="1" x14ac:dyDescent="0.25">
      <c r="A931" s="54"/>
      <c r="B931" s="54"/>
      <c r="C931" s="54"/>
      <c r="D931" s="54"/>
      <c r="E931" s="54"/>
      <c r="F931" s="54"/>
      <c r="G931" s="54"/>
      <c r="H931" s="54"/>
      <c r="I931" s="54"/>
      <c r="J931" s="54"/>
      <c r="K931" s="157"/>
      <c r="L931" s="54"/>
      <c r="N931" s="54"/>
      <c r="O931" s="54"/>
      <c r="P931" s="54"/>
      <c r="Q931" s="54"/>
      <c r="R931" s="54"/>
      <c r="S931" s="54"/>
      <c r="T931" s="54"/>
      <c r="U931" s="54"/>
      <c r="V931" s="54"/>
      <c r="W931" s="54"/>
      <c r="X931" s="54"/>
    </row>
    <row r="932" spans="1:24" ht="12.75" customHeight="1" x14ac:dyDescent="0.25">
      <c r="A932" s="54"/>
      <c r="B932" s="54"/>
      <c r="C932" s="54"/>
      <c r="D932" s="54"/>
      <c r="E932" s="54"/>
      <c r="F932" s="54"/>
      <c r="G932" s="54"/>
      <c r="H932" s="54"/>
      <c r="I932" s="54"/>
      <c r="J932" s="54"/>
      <c r="K932" s="157"/>
      <c r="L932" s="54"/>
      <c r="N932" s="54"/>
      <c r="O932" s="54"/>
      <c r="P932" s="54"/>
      <c r="Q932" s="54"/>
      <c r="R932" s="54"/>
      <c r="S932" s="54"/>
      <c r="T932" s="54"/>
      <c r="U932" s="54"/>
      <c r="V932" s="54"/>
      <c r="W932" s="54"/>
      <c r="X932" s="54"/>
    </row>
    <row r="933" spans="1:24" ht="12.75" customHeight="1" x14ac:dyDescent="0.25">
      <c r="A933" s="54"/>
      <c r="B933" s="54"/>
      <c r="C933" s="54"/>
      <c r="D933" s="54"/>
      <c r="E933" s="54"/>
      <c r="F933" s="54"/>
      <c r="G933" s="54"/>
      <c r="H933" s="54"/>
      <c r="I933" s="54"/>
      <c r="J933" s="54"/>
      <c r="K933" s="157"/>
      <c r="L933" s="54"/>
      <c r="N933" s="54"/>
      <c r="O933" s="54"/>
      <c r="P933" s="54"/>
      <c r="Q933" s="54"/>
      <c r="R933" s="54"/>
      <c r="S933" s="54"/>
      <c r="T933" s="54"/>
      <c r="U933" s="54"/>
      <c r="V933" s="54"/>
      <c r="W933" s="54"/>
      <c r="X933" s="54"/>
    </row>
    <row r="934" spans="1:24" ht="12.75" customHeight="1" x14ac:dyDescent="0.25">
      <c r="A934" s="54"/>
      <c r="B934" s="54"/>
      <c r="C934" s="54"/>
      <c r="D934" s="54"/>
      <c r="E934" s="54"/>
      <c r="F934" s="54"/>
      <c r="G934" s="54"/>
      <c r="H934" s="54"/>
      <c r="I934" s="54"/>
      <c r="J934" s="54"/>
      <c r="K934" s="157"/>
      <c r="L934" s="54"/>
      <c r="N934" s="54"/>
      <c r="O934" s="54"/>
      <c r="P934" s="54"/>
      <c r="Q934" s="54"/>
      <c r="R934" s="54"/>
      <c r="S934" s="54"/>
      <c r="T934" s="54"/>
      <c r="U934" s="54"/>
      <c r="V934" s="54"/>
      <c r="W934" s="54"/>
      <c r="X934" s="54"/>
    </row>
    <row r="935" spans="1:24" ht="12.75" customHeight="1" x14ac:dyDescent="0.25">
      <c r="A935" s="54"/>
      <c r="B935" s="54"/>
      <c r="C935" s="54"/>
      <c r="D935" s="54"/>
      <c r="E935" s="54"/>
      <c r="F935" s="54"/>
      <c r="G935" s="54"/>
      <c r="H935" s="54"/>
      <c r="I935" s="54"/>
      <c r="J935" s="54"/>
      <c r="K935" s="157"/>
      <c r="L935" s="54"/>
      <c r="N935" s="54"/>
      <c r="O935" s="54"/>
      <c r="P935" s="54"/>
      <c r="Q935" s="54"/>
      <c r="R935" s="54"/>
      <c r="S935" s="54"/>
      <c r="T935" s="54"/>
      <c r="U935" s="54"/>
      <c r="V935" s="54"/>
      <c r="W935" s="54"/>
      <c r="X935" s="54"/>
    </row>
    <row r="936" spans="1:24" ht="12.75" customHeight="1" x14ac:dyDescent="0.25">
      <c r="A936" s="54"/>
      <c r="B936" s="54"/>
      <c r="C936" s="54"/>
      <c r="D936" s="54"/>
      <c r="E936" s="54"/>
      <c r="F936" s="54"/>
      <c r="G936" s="54"/>
      <c r="H936" s="54"/>
      <c r="I936" s="54"/>
      <c r="J936" s="54"/>
      <c r="K936" s="157"/>
      <c r="L936" s="54"/>
      <c r="N936" s="54"/>
      <c r="O936" s="54"/>
      <c r="P936" s="54"/>
      <c r="Q936" s="54"/>
      <c r="R936" s="54"/>
      <c r="S936" s="54"/>
      <c r="T936" s="54"/>
      <c r="U936" s="54"/>
      <c r="V936" s="54"/>
      <c r="W936" s="54"/>
      <c r="X936" s="54"/>
    </row>
    <row r="937" spans="1:24" ht="12.75" customHeight="1" x14ac:dyDescent="0.25">
      <c r="A937" s="54"/>
      <c r="B937" s="54"/>
      <c r="C937" s="54"/>
      <c r="D937" s="54"/>
      <c r="E937" s="54"/>
      <c r="F937" s="54"/>
      <c r="G937" s="54"/>
      <c r="H937" s="54"/>
      <c r="I937" s="54"/>
      <c r="J937" s="54"/>
      <c r="K937" s="157"/>
      <c r="L937" s="54"/>
      <c r="N937" s="54"/>
      <c r="O937" s="54"/>
      <c r="P937" s="54"/>
      <c r="Q937" s="54"/>
      <c r="R937" s="54"/>
      <c r="S937" s="54"/>
      <c r="T937" s="54"/>
      <c r="U937" s="54"/>
      <c r="V937" s="54"/>
      <c r="W937" s="54"/>
      <c r="X937" s="54"/>
    </row>
    <row r="938" spans="1:24" ht="12.75" customHeight="1" x14ac:dyDescent="0.25">
      <c r="A938" s="54"/>
      <c r="B938" s="54"/>
      <c r="C938" s="54"/>
      <c r="D938" s="54"/>
      <c r="E938" s="54"/>
      <c r="F938" s="54"/>
      <c r="G938" s="54"/>
      <c r="H938" s="54"/>
      <c r="I938" s="54"/>
      <c r="J938" s="54"/>
      <c r="K938" s="157"/>
      <c r="L938" s="54"/>
      <c r="N938" s="54"/>
      <c r="O938" s="54"/>
      <c r="P938" s="54"/>
      <c r="Q938" s="54"/>
      <c r="R938" s="54"/>
      <c r="S938" s="54"/>
      <c r="T938" s="54"/>
      <c r="U938" s="54"/>
      <c r="V938" s="54"/>
      <c r="W938" s="54"/>
      <c r="X938" s="54"/>
    </row>
    <row r="939" spans="1:24" ht="12.75" customHeight="1" x14ac:dyDescent="0.25">
      <c r="A939" s="54"/>
      <c r="B939" s="54"/>
      <c r="C939" s="54"/>
      <c r="D939" s="54"/>
      <c r="E939" s="54"/>
      <c r="F939" s="54"/>
      <c r="G939" s="54"/>
      <c r="H939" s="54"/>
      <c r="I939" s="54"/>
      <c r="J939" s="54"/>
      <c r="K939" s="157"/>
      <c r="L939" s="54"/>
      <c r="N939" s="54"/>
      <c r="O939" s="54"/>
      <c r="P939" s="54"/>
      <c r="Q939" s="54"/>
      <c r="R939" s="54"/>
      <c r="S939" s="54"/>
      <c r="T939" s="54"/>
      <c r="U939" s="54"/>
      <c r="V939" s="54"/>
      <c r="W939" s="54"/>
      <c r="X939" s="54"/>
    </row>
    <row r="940" spans="1:24" ht="12.75" customHeight="1" x14ac:dyDescent="0.25">
      <c r="A940" s="54"/>
      <c r="B940" s="54"/>
      <c r="C940" s="54"/>
      <c r="D940" s="54"/>
      <c r="E940" s="54"/>
      <c r="F940" s="54"/>
      <c r="G940" s="54"/>
      <c r="H940" s="54"/>
      <c r="I940" s="54"/>
      <c r="J940" s="54"/>
      <c r="K940" s="157"/>
      <c r="L940" s="54"/>
      <c r="N940" s="54"/>
      <c r="O940" s="54"/>
      <c r="P940" s="54"/>
      <c r="Q940" s="54"/>
      <c r="R940" s="54"/>
      <c r="S940" s="54"/>
      <c r="T940" s="54"/>
      <c r="U940" s="54"/>
      <c r="V940" s="54"/>
      <c r="W940" s="54"/>
      <c r="X940" s="54"/>
    </row>
    <row r="941" spans="1:24" ht="12.75" customHeight="1" x14ac:dyDescent="0.25">
      <c r="A941" s="54"/>
      <c r="B941" s="54"/>
      <c r="C941" s="54"/>
      <c r="D941" s="54"/>
      <c r="E941" s="54"/>
      <c r="F941" s="54"/>
      <c r="G941" s="54"/>
      <c r="H941" s="54"/>
      <c r="I941" s="54"/>
      <c r="J941" s="54"/>
      <c r="K941" s="157"/>
      <c r="L941" s="54"/>
      <c r="N941" s="54"/>
      <c r="O941" s="54"/>
      <c r="P941" s="54"/>
      <c r="Q941" s="54"/>
      <c r="R941" s="54"/>
      <c r="S941" s="54"/>
      <c r="T941" s="54"/>
      <c r="U941" s="54"/>
      <c r="V941" s="54"/>
      <c r="W941" s="54"/>
      <c r="X941" s="54"/>
    </row>
    <row r="942" spans="1:24" ht="12.75" customHeight="1" x14ac:dyDescent="0.25">
      <c r="A942" s="54"/>
      <c r="B942" s="54"/>
      <c r="C942" s="54"/>
      <c r="D942" s="54"/>
      <c r="E942" s="54"/>
      <c r="F942" s="54"/>
      <c r="G942" s="54"/>
      <c r="H942" s="54"/>
      <c r="I942" s="54"/>
      <c r="J942" s="54"/>
      <c r="K942" s="157"/>
      <c r="L942" s="54"/>
      <c r="N942" s="54"/>
      <c r="O942" s="54"/>
      <c r="P942" s="54"/>
      <c r="Q942" s="54"/>
      <c r="R942" s="54"/>
      <c r="S942" s="54"/>
      <c r="T942" s="54"/>
      <c r="U942" s="54"/>
      <c r="V942" s="54"/>
      <c r="W942" s="54"/>
      <c r="X942" s="54"/>
    </row>
    <row r="943" spans="1:24" ht="12.75" customHeight="1" x14ac:dyDescent="0.25">
      <c r="A943" s="54"/>
      <c r="B943" s="54"/>
      <c r="C943" s="54"/>
      <c r="D943" s="54"/>
      <c r="E943" s="54"/>
      <c r="F943" s="54"/>
      <c r="G943" s="54"/>
      <c r="H943" s="54"/>
      <c r="I943" s="54"/>
      <c r="J943" s="54"/>
      <c r="K943" s="157"/>
      <c r="L943" s="54"/>
      <c r="N943" s="54"/>
      <c r="O943" s="54"/>
      <c r="P943" s="54"/>
      <c r="Q943" s="54"/>
      <c r="R943" s="54"/>
      <c r="S943" s="54"/>
      <c r="T943" s="54"/>
      <c r="U943" s="54"/>
      <c r="V943" s="54"/>
      <c r="W943" s="54"/>
      <c r="X943" s="54"/>
    </row>
    <row r="944" spans="1:24" ht="12.75" customHeight="1" x14ac:dyDescent="0.25">
      <c r="A944" s="54"/>
      <c r="B944" s="54"/>
      <c r="C944" s="54"/>
      <c r="D944" s="54"/>
      <c r="E944" s="54"/>
      <c r="F944" s="54"/>
      <c r="G944" s="54"/>
      <c r="H944" s="54"/>
      <c r="I944" s="54"/>
      <c r="J944" s="54"/>
      <c r="K944" s="157"/>
      <c r="L944" s="54"/>
      <c r="N944" s="54"/>
      <c r="O944" s="54"/>
      <c r="P944" s="54"/>
      <c r="Q944" s="54"/>
      <c r="R944" s="54"/>
      <c r="S944" s="54"/>
      <c r="T944" s="54"/>
      <c r="U944" s="54"/>
      <c r="V944" s="54"/>
      <c r="W944" s="54"/>
      <c r="X944" s="54"/>
    </row>
    <row r="945" spans="1:24" ht="12.75" customHeight="1" x14ac:dyDescent="0.25">
      <c r="A945" s="54"/>
      <c r="B945" s="54"/>
      <c r="C945" s="54"/>
      <c r="D945" s="54"/>
      <c r="E945" s="54"/>
      <c r="F945" s="54"/>
      <c r="G945" s="54"/>
      <c r="H945" s="54"/>
      <c r="I945" s="54"/>
      <c r="J945" s="54"/>
      <c r="K945" s="157"/>
      <c r="L945" s="54"/>
      <c r="N945" s="54"/>
      <c r="O945" s="54"/>
      <c r="P945" s="54"/>
      <c r="Q945" s="54"/>
      <c r="R945" s="54"/>
      <c r="S945" s="54"/>
      <c r="T945" s="54"/>
      <c r="U945" s="54"/>
      <c r="V945" s="54"/>
      <c r="W945" s="54"/>
      <c r="X945" s="54"/>
    </row>
    <row r="946" spans="1:24" ht="12.75" customHeight="1" x14ac:dyDescent="0.25">
      <c r="A946" s="54"/>
      <c r="B946" s="54"/>
      <c r="C946" s="54"/>
      <c r="D946" s="54"/>
      <c r="E946" s="54"/>
      <c r="F946" s="54"/>
      <c r="G946" s="54"/>
      <c r="H946" s="54"/>
      <c r="I946" s="54"/>
      <c r="J946" s="54"/>
      <c r="K946" s="157"/>
      <c r="L946" s="54"/>
      <c r="N946" s="54"/>
      <c r="O946" s="54"/>
      <c r="P946" s="54"/>
      <c r="Q946" s="54"/>
      <c r="R946" s="54"/>
      <c r="S946" s="54"/>
      <c r="T946" s="54"/>
      <c r="U946" s="54"/>
      <c r="V946" s="54"/>
      <c r="W946" s="54"/>
      <c r="X946" s="54"/>
    </row>
    <row r="947" spans="1:24" ht="12.75" customHeight="1" x14ac:dyDescent="0.25">
      <c r="A947" s="54"/>
      <c r="B947" s="54"/>
      <c r="C947" s="54"/>
      <c r="D947" s="54"/>
      <c r="E947" s="54"/>
      <c r="F947" s="54"/>
      <c r="G947" s="54"/>
      <c r="H947" s="54"/>
      <c r="I947" s="54"/>
      <c r="J947" s="54"/>
      <c r="K947" s="157"/>
      <c r="L947" s="54"/>
      <c r="N947" s="54"/>
      <c r="O947" s="54"/>
      <c r="P947" s="54"/>
      <c r="Q947" s="54"/>
      <c r="R947" s="54"/>
      <c r="S947" s="54"/>
      <c r="T947" s="54"/>
      <c r="U947" s="54"/>
      <c r="V947" s="54"/>
      <c r="W947" s="54"/>
      <c r="X947" s="54"/>
    </row>
    <row r="948" spans="1:24" ht="12.75" customHeight="1" x14ac:dyDescent="0.25">
      <c r="A948" s="54"/>
      <c r="B948" s="54"/>
      <c r="C948" s="54"/>
      <c r="D948" s="54"/>
      <c r="E948" s="54"/>
      <c r="F948" s="54"/>
      <c r="G948" s="54"/>
      <c r="H948" s="54"/>
      <c r="I948" s="54"/>
      <c r="J948" s="54"/>
      <c r="K948" s="157"/>
      <c r="L948" s="54"/>
      <c r="N948" s="54"/>
      <c r="O948" s="54"/>
      <c r="P948" s="54"/>
      <c r="Q948" s="54"/>
      <c r="R948" s="54"/>
      <c r="S948" s="54"/>
      <c r="T948" s="54"/>
      <c r="U948" s="54"/>
      <c r="V948" s="54"/>
      <c r="W948" s="54"/>
      <c r="X948" s="54"/>
    </row>
    <row r="949" spans="1:24" ht="12.75" customHeight="1" x14ac:dyDescent="0.25">
      <c r="A949" s="54"/>
      <c r="B949" s="54"/>
      <c r="C949" s="54"/>
      <c r="D949" s="54"/>
      <c r="E949" s="54"/>
      <c r="F949" s="54"/>
      <c r="G949" s="54"/>
      <c r="H949" s="54"/>
      <c r="I949" s="54"/>
      <c r="J949" s="54"/>
      <c r="K949" s="157"/>
      <c r="L949" s="54"/>
      <c r="N949" s="54"/>
      <c r="O949" s="54"/>
      <c r="P949" s="54"/>
      <c r="Q949" s="54"/>
      <c r="R949" s="54"/>
      <c r="S949" s="54"/>
      <c r="T949" s="54"/>
      <c r="U949" s="54"/>
      <c r="V949" s="54"/>
      <c r="W949" s="54"/>
      <c r="X949" s="54"/>
    </row>
    <row r="950" spans="1:24" ht="12.75" customHeight="1" x14ac:dyDescent="0.25">
      <c r="A950" s="54"/>
      <c r="B950" s="54"/>
      <c r="C950" s="54"/>
      <c r="D950" s="54"/>
      <c r="E950" s="54"/>
      <c r="F950" s="54"/>
      <c r="G950" s="54"/>
      <c r="H950" s="54"/>
      <c r="I950" s="54"/>
      <c r="J950" s="54"/>
      <c r="K950" s="157"/>
      <c r="L950" s="54"/>
      <c r="N950" s="54"/>
      <c r="O950" s="54"/>
      <c r="P950" s="54"/>
      <c r="Q950" s="54"/>
      <c r="R950" s="54"/>
      <c r="S950" s="54"/>
      <c r="T950" s="54"/>
      <c r="U950" s="54"/>
      <c r="V950" s="54"/>
      <c r="W950" s="54"/>
      <c r="X950" s="54"/>
    </row>
    <row r="951" spans="1:24" ht="12.75" customHeight="1" x14ac:dyDescent="0.25">
      <c r="A951" s="54"/>
      <c r="B951" s="54"/>
      <c r="C951" s="54"/>
      <c r="D951" s="54"/>
      <c r="E951" s="54"/>
      <c r="F951" s="54"/>
      <c r="G951" s="54"/>
      <c r="H951" s="54"/>
      <c r="I951" s="54"/>
      <c r="J951" s="54"/>
      <c r="K951" s="157"/>
      <c r="L951" s="54"/>
      <c r="N951" s="54"/>
      <c r="O951" s="54"/>
      <c r="P951" s="54"/>
      <c r="Q951" s="54"/>
      <c r="R951" s="54"/>
      <c r="S951" s="54"/>
      <c r="T951" s="54"/>
      <c r="U951" s="54"/>
      <c r="V951" s="54"/>
      <c r="W951" s="54"/>
      <c r="X951" s="54"/>
    </row>
    <row r="952" spans="1:24" ht="12.75" customHeight="1" x14ac:dyDescent="0.25">
      <c r="A952" s="54"/>
      <c r="B952" s="54"/>
      <c r="C952" s="54"/>
      <c r="D952" s="54"/>
      <c r="E952" s="54"/>
      <c r="F952" s="54"/>
      <c r="G952" s="54"/>
      <c r="H952" s="54"/>
      <c r="I952" s="54"/>
      <c r="J952" s="54"/>
      <c r="K952" s="157"/>
      <c r="L952" s="54"/>
      <c r="N952" s="54"/>
      <c r="O952" s="54"/>
      <c r="P952" s="54"/>
      <c r="Q952" s="54"/>
      <c r="R952" s="54"/>
      <c r="S952" s="54"/>
      <c r="T952" s="54"/>
      <c r="U952" s="54"/>
      <c r="V952" s="54"/>
      <c r="W952" s="54"/>
      <c r="X952" s="54"/>
    </row>
    <row r="953" spans="1:24" ht="12.75" customHeight="1" x14ac:dyDescent="0.25">
      <c r="A953" s="54"/>
      <c r="B953" s="54"/>
      <c r="C953" s="54"/>
      <c r="D953" s="54"/>
      <c r="E953" s="54"/>
      <c r="F953" s="54"/>
      <c r="G953" s="54"/>
      <c r="H953" s="54"/>
      <c r="I953" s="54"/>
      <c r="J953" s="54"/>
      <c r="K953" s="157"/>
      <c r="L953" s="54"/>
      <c r="N953" s="54"/>
      <c r="O953" s="54"/>
      <c r="P953" s="54"/>
      <c r="Q953" s="54"/>
      <c r="R953" s="54"/>
      <c r="S953" s="54"/>
      <c r="T953" s="54"/>
      <c r="U953" s="54"/>
      <c r="V953" s="54"/>
      <c r="W953" s="54"/>
      <c r="X953" s="54"/>
    </row>
    <row r="954" spans="1:24" ht="12.75" customHeight="1" x14ac:dyDescent="0.25">
      <c r="A954" s="54"/>
      <c r="B954" s="54"/>
      <c r="C954" s="54"/>
      <c r="D954" s="54"/>
      <c r="E954" s="54"/>
      <c r="F954" s="54"/>
      <c r="G954" s="54"/>
      <c r="H954" s="54"/>
      <c r="I954" s="54"/>
      <c r="J954" s="54"/>
      <c r="K954" s="157"/>
      <c r="L954" s="54"/>
      <c r="N954" s="54"/>
      <c r="O954" s="54"/>
      <c r="P954" s="54"/>
      <c r="Q954" s="54"/>
      <c r="R954" s="54"/>
      <c r="S954" s="54"/>
      <c r="T954" s="54"/>
      <c r="U954" s="54"/>
      <c r="V954" s="54"/>
      <c r="W954" s="54"/>
      <c r="X954" s="54"/>
    </row>
    <row r="955" spans="1:24" ht="12.75" customHeight="1" x14ac:dyDescent="0.25">
      <c r="A955" s="54"/>
      <c r="B955" s="54"/>
      <c r="C955" s="54"/>
      <c r="D955" s="54"/>
      <c r="E955" s="54"/>
      <c r="F955" s="54"/>
      <c r="G955" s="54"/>
      <c r="H955" s="54"/>
      <c r="I955" s="54"/>
      <c r="J955" s="54"/>
      <c r="K955" s="157"/>
      <c r="L955" s="54"/>
      <c r="N955" s="54"/>
      <c r="O955" s="54"/>
      <c r="P955" s="54"/>
      <c r="Q955" s="54"/>
      <c r="R955" s="54"/>
      <c r="S955" s="54"/>
      <c r="T955" s="54"/>
      <c r="U955" s="54"/>
      <c r="V955" s="54"/>
      <c r="W955" s="54"/>
      <c r="X955" s="54"/>
    </row>
    <row r="956" spans="1:24" ht="12.75" customHeight="1" x14ac:dyDescent="0.25">
      <c r="A956" s="54"/>
      <c r="B956" s="54"/>
      <c r="C956" s="54"/>
      <c r="D956" s="54"/>
      <c r="E956" s="54"/>
      <c r="F956" s="54"/>
      <c r="G956" s="54"/>
      <c r="H956" s="54"/>
      <c r="I956" s="54"/>
      <c r="J956" s="54"/>
      <c r="K956" s="157"/>
      <c r="L956" s="54"/>
      <c r="N956" s="54"/>
      <c r="O956" s="54"/>
      <c r="P956" s="54"/>
      <c r="Q956" s="54"/>
      <c r="R956" s="54"/>
      <c r="S956" s="54"/>
      <c r="T956" s="54"/>
      <c r="U956" s="54"/>
      <c r="V956" s="54"/>
      <c r="W956" s="54"/>
      <c r="X956" s="54"/>
    </row>
    <row r="957" spans="1:24" ht="12.75" customHeight="1" x14ac:dyDescent="0.25">
      <c r="A957" s="54"/>
      <c r="B957" s="54"/>
      <c r="C957" s="54"/>
      <c r="D957" s="54"/>
      <c r="E957" s="54"/>
      <c r="F957" s="54"/>
      <c r="G957" s="54"/>
      <c r="H957" s="54"/>
      <c r="I957" s="54"/>
      <c r="J957" s="54"/>
      <c r="K957" s="157"/>
      <c r="L957" s="54"/>
      <c r="N957" s="54"/>
      <c r="O957" s="54"/>
      <c r="P957" s="54"/>
      <c r="Q957" s="54"/>
      <c r="R957" s="54"/>
      <c r="S957" s="54"/>
      <c r="T957" s="54"/>
      <c r="U957" s="54"/>
      <c r="V957" s="54"/>
      <c r="W957" s="54"/>
      <c r="X957" s="54"/>
    </row>
    <row r="958" spans="1:24" ht="12.75" customHeight="1" x14ac:dyDescent="0.25">
      <c r="A958" s="54"/>
      <c r="B958" s="54"/>
      <c r="C958" s="54"/>
      <c r="D958" s="54"/>
      <c r="E958" s="54"/>
      <c r="F958" s="54"/>
      <c r="G958" s="54"/>
      <c r="H958" s="54"/>
      <c r="I958" s="54"/>
      <c r="J958" s="54"/>
      <c r="K958" s="157"/>
      <c r="L958" s="54"/>
      <c r="N958" s="54"/>
      <c r="O958" s="54"/>
      <c r="P958" s="54"/>
      <c r="Q958" s="54"/>
      <c r="R958" s="54"/>
      <c r="S958" s="54"/>
      <c r="T958" s="54"/>
      <c r="U958" s="54"/>
      <c r="V958" s="54"/>
      <c r="W958" s="54"/>
      <c r="X958" s="54"/>
    </row>
    <row r="959" spans="1:24" ht="12.75" customHeight="1" x14ac:dyDescent="0.25">
      <c r="A959" s="54"/>
      <c r="B959" s="54"/>
      <c r="C959" s="54"/>
      <c r="D959" s="54"/>
      <c r="E959" s="54"/>
      <c r="F959" s="54"/>
      <c r="G959" s="54"/>
      <c r="H959" s="54"/>
      <c r="I959" s="54"/>
      <c r="J959" s="54"/>
      <c r="K959" s="157"/>
      <c r="L959" s="54"/>
      <c r="N959" s="54"/>
      <c r="O959" s="54"/>
      <c r="P959" s="54"/>
      <c r="Q959" s="54"/>
      <c r="R959" s="54"/>
      <c r="S959" s="54"/>
      <c r="T959" s="54"/>
      <c r="U959" s="54"/>
      <c r="V959" s="54"/>
      <c r="W959" s="54"/>
      <c r="X959" s="54"/>
    </row>
    <row r="960" spans="1:24" ht="12.75" customHeight="1" x14ac:dyDescent="0.25">
      <c r="A960" s="54"/>
      <c r="B960" s="54"/>
      <c r="C960" s="54"/>
      <c r="D960" s="54"/>
      <c r="E960" s="54"/>
      <c r="F960" s="54"/>
      <c r="G960" s="54"/>
      <c r="H960" s="54"/>
      <c r="I960" s="54"/>
      <c r="J960" s="54"/>
      <c r="K960" s="157"/>
      <c r="L960" s="54"/>
      <c r="N960" s="54"/>
      <c r="O960" s="54"/>
      <c r="P960" s="54"/>
      <c r="Q960" s="54"/>
      <c r="R960" s="54"/>
      <c r="S960" s="54"/>
      <c r="T960" s="54"/>
      <c r="U960" s="54"/>
      <c r="V960" s="54"/>
      <c r="W960" s="54"/>
      <c r="X960" s="54"/>
    </row>
    <row r="961" spans="1:24" ht="12.75" customHeight="1" x14ac:dyDescent="0.25">
      <c r="A961" s="54"/>
      <c r="B961" s="54"/>
      <c r="C961" s="54"/>
      <c r="D961" s="54"/>
      <c r="E961" s="54"/>
      <c r="F961" s="54"/>
      <c r="G961" s="54"/>
      <c r="H961" s="54"/>
      <c r="I961" s="54"/>
      <c r="J961" s="54"/>
      <c r="K961" s="157"/>
      <c r="L961" s="54"/>
      <c r="N961" s="54"/>
      <c r="O961" s="54"/>
      <c r="P961" s="54"/>
      <c r="Q961" s="54"/>
      <c r="R961" s="54"/>
      <c r="S961" s="54"/>
      <c r="T961" s="54"/>
      <c r="U961" s="54"/>
      <c r="V961" s="54"/>
      <c r="W961" s="54"/>
      <c r="X961" s="54"/>
    </row>
    <row r="962" spans="1:24" ht="12.75" customHeight="1" x14ac:dyDescent="0.25">
      <c r="A962" s="54"/>
      <c r="B962" s="54"/>
      <c r="C962" s="54"/>
      <c r="D962" s="54"/>
      <c r="E962" s="54"/>
      <c r="F962" s="54"/>
      <c r="G962" s="54"/>
      <c r="H962" s="54"/>
      <c r="I962" s="54"/>
      <c r="J962" s="54"/>
      <c r="K962" s="157"/>
      <c r="L962" s="54"/>
      <c r="N962" s="54"/>
      <c r="O962" s="54"/>
      <c r="P962" s="54"/>
      <c r="Q962" s="54"/>
      <c r="R962" s="54"/>
      <c r="S962" s="54"/>
      <c r="T962" s="54"/>
      <c r="U962" s="54"/>
      <c r="V962" s="54"/>
      <c r="W962" s="54"/>
      <c r="X962" s="54"/>
    </row>
    <row r="963" spans="1:24" ht="12.75" customHeight="1" x14ac:dyDescent="0.25">
      <c r="A963" s="54"/>
      <c r="B963" s="54"/>
      <c r="C963" s="54"/>
      <c r="D963" s="54"/>
      <c r="E963" s="54"/>
      <c r="F963" s="54"/>
      <c r="G963" s="54"/>
      <c r="H963" s="54"/>
      <c r="I963" s="54"/>
      <c r="J963" s="54"/>
      <c r="K963" s="157"/>
      <c r="L963" s="54"/>
      <c r="N963" s="54"/>
      <c r="O963" s="54"/>
      <c r="P963" s="54"/>
      <c r="Q963" s="54"/>
      <c r="R963" s="54"/>
      <c r="S963" s="54"/>
      <c r="T963" s="54"/>
      <c r="U963" s="54"/>
      <c r="V963" s="54"/>
      <c r="W963" s="54"/>
      <c r="X963" s="54"/>
    </row>
    <row r="964" spans="1:24" ht="12.75" customHeight="1" x14ac:dyDescent="0.25">
      <c r="A964" s="54"/>
      <c r="B964" s="54"/>
      <c r="C964" s="54"/>
      <c r="D964" s="54"/>
      <c r="E964" s="54"/>
      <c r="F964" s="54"/>
      <c r="G964" s="54"/>
      <c r="H964" s="54"/>
      <c r="I964" s="54"/>
      <c r="J964" s="54"/>
      <c r="K964" s="157"/>
      <c r="L964" s="54"/>
      <c r="N964" s="54"/>
      <c r="O964" s="54"/>
      <c r="P964" s="54"/>
      <c r="Q964" s="54"/>
      <c r="R964" s="54"/>
      <c r="S964" s="54"/>
      <c r="T964" s="54"/>
      <c r="U964" s="54"/>
      <c r="V964" s="54"/>
      <c r="W964" s="54"/>
      <c r="X964" s="54"/>
    </row>
    <row r="965" spans="1:24" ht="12.75" customHeight="1" x14ac:dyDescent="0.25">
      <c r="A965" s="54"/>
      <c r="B965" s="54"/>
      <c r="C965" s="54"/>
      <c r="D965" s="54"/>
      <c r="E965" s="54"/>
      <c r="F965" s="54"/>
      <c r="G965" s="54"/>
      <c r="H965" s="54"/>
      <c r="I965" s="54"/>
      <c r="J965" s="54"/>
      <c r="K965" s="157"/>
      <c r="L965" s="54"/>
      <c r="N965" s="54"/>
      <c r="O965" s="54"/>
      <c r="P965" s="54"/>
      <c r="Q965" s="54"/>
      <c r="R965" s="54"/>
      <c r="S965" s="54"/>
      <c r="T965" s="54"/>
      <c r="U965" s="54"/>
      <c r="V965" s="54"/>
      <c r="W965" s="54"/>
      <c r="X965" s="54"/>
    </row>
    <row r="966" spans="1:24" ht="12.75" customHeight="1" x14ac:dyDescent="0.25">
      <c r="A966" s="54"/>
      <c r="B966" s="54"/>
      <c r="C966" s="54"/>
      <c r="D966" s="54"/>
      <c r="E966" s="54"/>
      <c r="F966" s="54"/>
      <c r="G966" s="54"/>
      <c r="H966" s="54"/>
      <c r="I966" s="54"/>
      <c r="J966" s="54"/>
      <c r="K966" s="157"/>
      <c r="L966" s="54"/>
      <c r="N966" s="54"/>
      <c r="O966" s="54"/>
      <c r="P966" s="54"/>
      <c r="Q966" s="54"/>
      <c r="R966" s="54"/>
      <c r="S966" s="54"/>
      <c r="T966" s="54"/>
      <c r="U966" s="54"/>
      <c r="V966" s="54"/>
      <c r="W966" s="54"/>
      <c r="X966" s="54"/>
    </row>
    <row r="967" spans="1:24" ht="12.75" customHeight="1" x14ac:dyDescent="0.25">
      <c r="A967" s="54"/>
      <c r="B967" s="54"/>
      <c r="C967" s="54"/>
      <c r="D967" s="54"/>
      <c r="E967" s="54"/>
      <c r="F967" s="54"/>
      <c r="G967" s="54"/>
      <c r="H967" s="54"/>
      <c r="I967" s="54"/>
      <c r="J967" s="54"/>
      <c r="K967" s="157"/>
      <c r="L967" s="54"/>
      <c r="N967" s="54"/>
      <c r="O967" s="54"/>
      <c r="P967" s="54"/>
      <c r="Q967" s="54"/>
      <c r="R967" s="54"/>
      <c r="S967" s="54"/>
      <c r="T967" s="54"/>
      <c r="U967" s="54"/>
      <c r="V967" s="54"/>
      <c r="W967" s="54"/>
      <c r="X967" s="54"/>
    </row>
    <row r="968" spans="1:24" ht="12.75" customHeight="1" x14ac:dyDescent="0.25">
      <c r="A968" s="54"/>
      <c r="B968" s="54"/>
      <c r="C968" s="54"/>
      <c r="D968" s="54"/>
      <c r="E968" s="54"/>
      <c r="F968" s="54"/>
      <c r="G968" s="54"/>
      <c r="H968" s="54"/>
      <c r="I968" s="54"/>
      <c r="J968" s="54"/>
      <c r="K968" s="157"/>
      <c r="L968" s="54"/>
      <c r="N968" s="54"/>
      <c r="O968" s="54"/>
      <c r="P968" s="54"/>
      <c r="Q968" s="54"/>
      <c r="R968" s="54"/>
      <c r="S968" s="54"/>
      <c r="T968" s="54"/>
      <c r="U968" s="54"/>
      <c r="V968" s="54"/>
      <c r="W968" s="54"/>
      <c r="X968" s="54"/>
    </row>
    <row r="969" spans="1:24" ht="12.75" customHeight="1" x14ac:dyDescent="0.25">
      <c r="A969" s="54"/>
      <c r="B969" s="54"/>
      <c r="C969" s="54"/>
      <c r="D969" s="54"/>
      <c r="E969" s="54"/>
      <c r="F969" s="54"/>
      <c r="G969" s="54"/>
      <c r="H969" s="54"/>
      <c r="I969" s="54"/>
      <c r="J969" s="54"/>
      <c r="K969" s="157"/>
      <c r="L969" s="54"/>
      <c r="N969" s="54"/>
      <c r="O969" s="54"/>
      <c r="P969" s="54"/>
      <c r="Q969" s="54"/>
      <c r="R969" s="54"/>
      <c r="S969" s="54"/>
      <c r="T969" s="54"/>
      <c r="U969" s="54"/>
      <c r="V969" s="54"/>
      <c r="W969" s="54"/>
      <c r="X969" s="54"/>
    </row>
    <row r="970" spans="1:24" ht="12.75" customHeight="1" x14ac:dyDescent="0.25">
      <c r="A970" s="54"/>
      <c r="B970" s="54"/>
      <c r="C970" s="54"/>
      <c r="D970" s="54"/>
      <c r="E970" s="54"/>
      <c r="F970" s="54"/>
      <c r="G970" s="54"/>
      <c r="H970" s="54"/>
      <c r="I970" s="54"/>
      <c r="J970" s="54"/>
      <c r="K970" s="157"/>
      <c r="L970" s="54"/>
      <c r="N970" s="54"/>
      <c r="O970" s="54"/>
      <c r="P970" s="54"/>
      <c r="Q970" s="54"/>
      <c r="R970" s="54"/>
      <c r="S970" s="54"/>
      <c r="T970" s="54"/>
      <c r="U970" s="54"/>
      <c r="V970" s="54"/>
      <c r="W970" s="54"/>
      <c r="X970" s="54"/>
    </row>
    <row r="971" spans="1:24" ht="12.75" customHeight="1" x14ac:dyDescent="0.25">
      <c r="A971" s="54"/>
      <c r="B971" s="54"/>
      <c r="C971" s="54"/>
      <c r="D971" s="54"/>
      <c r="E971" s="54"/>
      <c r="F971" s="54"/>
      <c r="G971" s="54"/>
      <c r="H971" s="54"/>
      <c r="I971" s="54"/>
      <c r="J971" s="54"/>
      <c r="K971" s="157"/>
      <c r="L971" s="54"/>
      <c r="N971" s="54"/>
      <c r="O971" s="54"/>
      <c r="P971" s="54"/>
      <c r="Q971" s="54"/>
      <c r="R971" s="54"/>
      <c r="S971" s="54"/>
      <c r="T971" s="54"/>
      <c r="U971" s="54"/>
      <c r="V971" s="54"/>
      <c r="W971" s="54"/>
      <c r="X971" s="54"/>
    </row>
    <row r="972" spans="1:24" ht="12.75" customHeight="1" x14ac:dyDescent="0.25">
      <c r="A972" s="54"/>
      <c r="B972" s="54"/>
      <c r="C972" s="54"/>
      <c r="D972" s="54"/>
      <c r="E972" s="54"/>
      <c r="F972" s="54"/>
      <c r="G972" s="54"/>
      <c r="H972" s="54"/>
      <c r="I972" s="54"/>
      <c r="J972" s="54"/>
      <c r="K972" s="157"/>
      <c r="L972" s="54"/>
      <c r="N972" s="54"/>
      <c r="O972" s="54"/>
      <c r="P972" s="54"/>
      <c r="Q972" s="54"/>
      <c r="R972" s="54"/>
      <c r="S972" s="54"/>
      <c r="T972" s="54"/>
      <c r="U972" s="54"/>
      <c r="V972" s="54"/>
      <c r="W972" s="54"/>
      <c r="X972" s="54"/>
    </row>
    <row r="973" spans="1:24" ht="12.75" customHeight="1" x14ac:dyDescent="0.25">
      <c r="A973" s="54"/>
      <c r="B973" s="54"/>
      <c r="C973" s="54"/>
      <c r="D973" s="54"/>
      <c r="E973" s="54"/>
      <c r="F973" s="54"/>
      <c r="G973" s="54"/>
      <c r="H973" s="54"/>
      <c r="I973" s="54"/>
      <c r="J973" s="54"/>
      <c r="K973" s="157"/>
      <c r="L973" s="54"/>
      <c r="N973" s="54"/>
      <c r="O973" s="54"/>
      <c r="P973" s="54"/>
      <c r="Q973" s="54"/>
      <c r="R973" s="54"/>
      <c r="S973" s="54"/>
      <c r="T973" s="54"/>
      <c r="U973" s="54"/>
      <c r="V973" s="54"/>
      <c r="W973" s="54"/>
      <c r="X973" s="54"/>
    </row>
    <row r="974" spans="1:24" ht="12.75" customHeight="1" x14ac:dyDescent="0.25">
      <c r="A974" s="54"/>
      <c r="B974" s="54"/>
      <c r="C974" s="54"/>
      <c r="D974" s="54"/>
      <c r="E974" s="54"/>
      <c r="F974" s="54"/>
      <c r="G974" s="54"/>
      <c r="H974" s="54"/>
      <c r="I974" s="54"/>
      <c r="J974" s="54"/>
      <c r="K974" s="157"/>
      <c r="L974" s="54"/>
      <c r="N974" s="54"/>
      <c r="O974" s="54"/>
      <c r="P974" s="54"/>
      <c r="Q974" s="54"/>
      <c r="R974" s="54"/>
      <c r="S974" s="54"/>
      <c r="T974" s="54"/>
      <c r="U974" s="54"/>
      <c r="V974" s="54"/>
      <c r="W974" s="54"/>
      <c r="X974" s="54"/>
    </row>
    <row r="975" spans="1:24" ht="12.75" customHeight="1" x14ac:dyDescent="0.25">
      <c r="A975" s="54"/>
      <c r="B975" s="54"/>
      <c r="C975" s="54"/>
      <c r="D975" s="54"/>
      <c r="E975" s="54"/>
      <c r="F975" s="54"/>
      <c r="G975" s="54"/>
      <c r="H975" s="54"/>
      <c r="I975" s="54"/>
      <c r="J975" s="54"/>
      <c r="K975" s="157"/>
      <c r="L975" s="54"/>
      <c r="N975" s="54"/>
      <c r="O975" s="54"/>
      <c r="P975" s="54"/>
      <c r="Q975" s="54"/>
      <c r="R975" s="54"/>
      <c r="S975" s="54"/>
      <c r="T975" s="54"/>
      <c r="U975" s="54"/>
      <c r="V975" s="54"/>
      <c r="W975" s="54"/>
      <c r="X975" s="54"/>
    </row>
    <row r="976" spans="1:24" ht="12.75" customHeight="1" x14ac:dyDescent="0.25">
      <c r="A976" s="54"/>
      <c r="B976" s="54"/>
      <c r="C976" s="54"/>
      <c r="D976" s="54"/>
      <c r="E976" s="54"/>
      <c r="F976" s="54"/>
      <c r="G976" s="54"/>
      <c r="H976" s="54"/>
      <c r="I976" s="54"/>
      <c r="J976" s="54"/>
      <c r="K976" s="157"/>
      <c r="L976" s="54"/>
      <c r="N976" s="54"/>
      <c r="O976" s="54"/>
      <c r="P976" s="54"/>
      <c r="Q976" s="54"/>
      <c r="R976" s="54"/>
      <c r="S976" s="54"/>
      <c r="T976" s="54"/>
      <c r="U976" s="54"/>
      <c r="V976" s="54"/>
      <c r="W976" s="54"/>
      <c r="X976" s="54"/>
    </row>
    <row r="977" spans="1:24" ht="12.75" customHeight="1" x14ac:dyDescent="0.25">
      <c r="A977" s="54"/>
      <c r="B977" s="54"/>
      <c r="C977" s="54"/>
      <c r="D977" s="54"/>
      <c r="E977" s="54"/>
      <c r="F977" s="54"/>
      <c r="G977" s="54"/>
      <c r="H977" s="54"/>
      <c r="I977" s="54"/>
      <c r="J977" s="54"/>
      <c r="K977" s="157"/>
      <c r="L977" s="54"/>
      <c r="N977" s="54"/>
      <c r="O977" s="54"/>
      <c r="P977" s="54"/>
      <c r="Q977" s="54"/>
      <c r="R977" s="54"/>
      <c r="S977" s="54"/>
      <c r="T977" s="54"/>
      <c r="U977" s="54"/>
      <c r="V977" s="54"/>
      <c r="W977" s="54"/>
      <c r="X977" s="54"/>
    </row>
    <row r="978" spans="1:24" ht="12.75" customHeight="1" x14ac:dyDescent="0.25">
      <c r="A978" s="54"/>
      <c r="B978" s="54"/>
      <c r="C978" s="54"/>
      <c r="D978" s="54"/>
      <c r="E978" s="54"/>
      <c r="F978" s="54"/>
      <c r="G978" s="54"/>
      <c r="H978" s="54"/>
      <c r="I978" s="54"/>
      <c r="J978" s="54"/>
      <c r="K978" s="157"/>
      <c r="L978" s="54"/>
      <c r="N978" s="54"/>
      <c r="O978" s="54"/>
      <c r="P978" s="54"/>
      <c r="Q978" s="54"/>
      <c r="R978" s="54"/>
      <c r="S978" s="54"/>
      <c r="T978" s="54"/>
      <c r="U978" s="54"/>
      <c r="V978" s="54"/>
      <c r="W978" s="54"/>
      <c r="X978" s="54"/>
    </row>
    <row r="979" spans="1:24" ht="12.75" customHeight="1" x14ac:dyDescent="0.25">
      <c r="A979" s="54"/>
      <c r="B979" s="54"/>
      <c r="C979" s="54"/>
      <c r="D979" s="54"/>
      <c r="E979" s="54"/>
      <c r="F979" s="54"/>
      <c r="G979" s="54"/>
      <c r="H979" s="54"/>
      <c r="I979" s="54"/>
      <c r="J979" s="54"/>
      <c r="K979" s="157"/>
      <c r="L979" s="54"/>
      <c r="N979" s="54"/>
      <c r="O979" s="54"/>
      <c r="P979" s="54"/>
      <c r="Q979" s="54"/>
      <c r="R979" s="54"/>
      <c r="S979" s="54"/>
      <c r="T979" s="54"/>
      <c r="U979" s="54"/>
      <c r="V979" s="54"/>
      <c r="W979" s="54"/>
      <c r="X979" s="54"/>
    </row>
    <row r="980" spans="1:24" ht="12.75" customHeight="1" x14ac:dyDescent="0.25">
      <c r="A980" s="54"/>
      <c r="B980" s="54"/>
      <c r="C980" s="54"/>
      <c r="D980" s="54"/>
      <c r="E980" s="54"/>
      <c r="F980" s="54"/>
      <c r="G980" s="54"/>
      <c r="H980" s="54"/>
      <c r="I980" s="54"/>
      <c r="J980" s="54"/>
      <c r="K980" s="157"/>
      <c r="L980" s="54"/>
      <c r="N980" s="54"/>
      <c r="O980" s="54"/>
      <c r="P980" s="54"/>
      <c r="Q980" s="54"/>
      <c r="R980" s="54"/>
      <c r="S980" s="54"/>
      <c r="T980" s="54"/>
      <c r="U980" s="54"/>
      <c r="V980" s="54"/>
      <c r="W980" s="54"/>
      <c r="X980" s="54"/>
    </row>
    <row r="981" spans="1:24" ht="12.75" customHeight="1" x14ac:dyDescent="0.25">
      <c r="A981" s="54"/>
      <c r="B981" s="54"/>
      <c r="C981" s="54"/>
      <c r="D981" s="54"/>
      <c r="E981" s="54"/>
      <c r="F981" s="54"/>
      <c r="G981" s="54"/>
      <c r="H981" s="54"/>
      <c r="I981" s="54"/>
      <c r="J981" s="54"/>
      <c r="K981" s="157"/>
      <c r="L981" s="54"/>
      <c r="N981" s="54"/>
      <c r="O981" s="54"/>
      <c r="P981" s="54"/>
      <c r="Q981" s="54"/>
      <c r="R981" s="54"/>
      <c r="S981" s="54"/>
      <c r="T981" s="54"/>
      <c r="U981" s="54"/>
      <c r="V981" s="54"/>
      <c r="W981" s="54"/>
      <c r="X981" s="54"/>
    </row>
    <row r="982" spans="1:24" ht="12.75" customHeight="1" x14ac:dyDescent="0.25">
      <c r="A982" s="54"/>
      <c r="B982" s="54"/>
      <c r="C982" s="54"/>
      <c r="D982" s="54"/>
      <c r="E982" s="54"/>
      <c r="F982" s="54"/>
      <c r="G982" s="54"/>
      <c r="H982" s="54"/>
      <c r="I982" s="54"/>
      <c r="J982" s="54"/>
      <c r="K982" s="157"/>
      <c r="L982" s="54"/>
      <c r="N982" s="54"/>
      <c r="O982" s="54"/>
      <c r="P982" s="54"/>
      <c r="Q982" s="54"/>
      <c r="R982" s="54"/>
      <c r="S982" s="54"/>
      <c r="T982" s="54"/>
      <c r="U982" s="54"/>
      <c r="V982" s="54"/>
      <c r="W982" s="54"/>
      <c r="X982" s="54"/>
    </row>
    <row r="983" spans="1:24" ht="12.75" customHeight="1" x14ac:dyDescent="0.25">
      <c r="A983" s="54"/>
      <c r="B983" s="54"/>
      <c r="C983" s="54"/>
      <c r="D983" s="54"/>
      <c r="E983" s="54"/>
      <c r="F983" s="54"/>
      <c r="G983" s="54"/>
      <c r="H983" s="54"/>
      <c r="I983" s="54"/>
      <c r="J983" s="54"/>
      <c r="K983" s="157"/>
      <c r="L983" s="54"/>
      <c r="N983" s="54"/>
      <c r="O983" s="54"/>
      <c r="P983" s="54"/>
      <c r="Q983" s="54"/>
      <c r="R983" s="54"/>
      <c r="S983" s="54"/>
      <c r="T983" s="54"/>
      <c r="U983" s="54"/>
      <c r="V983" s="54"/>
      <c r="W983" s="54"/>
      <c r="X983" s="54"/>
    </row>
    <row r="984" spans="1:24" ht="12.75" customHeight="1" x14ac:dyDescent="0.25">
      <c r="A984" s="54"/>
      <c r="B984" s="54"/>
      <c r="C984" s="54"/>
      <c r="D984" s="54"/>
      <c r="E984" s="54"/>
      <c r="F984" s="54"/>
      <c r="G984" s="54"/>
      <c r="H984" s="54"/>
      <c r="I984" s="54"/>
      <c r="J984" s="54"/>
      <c r="K984" s="157"/>
      <c r="L984" s="54"/>
      <c r="N984" s="54"/>
      <c r="O984" s="54"/>
      <c r="P984" s="54"/>
      <c r="Q984" s="54"/>
      <c r="R984" s="54"/>
      <c r="S984" s="54"/>
      <c r="T984" s="54"/>
      <c r="U984" s="54"/>
      <c r="V984" s="54"/>
      <c r="W984" s="54"/>
      <c r="X984" s="54"/>
    </row>
    <row r="985" spans="1:24" ht="12.75" customHeight="1" x14ac:dyDescent="0.25">
      <c r="A985" s="54"/>
      <c r="B985" s="54"/>
      <c r="C985" s="54"/>
      <c r="D985" s="54"/>
      <c r="E985" s="54"/>
      <c r="F985" s="54"/>
      <c r="G985" s="54"/>
      <c r="H985" s="54"/>
      <c r="I985" s="54"/>
      <c r="J985" s="54"/>
      <c r="K985" s="157"/>
      <c r="L985" s="54"/>
      <c r="N985" s="54"/>
      <c r="O985" s="54"/>
      <c r="P985" s="54"/>
      <c r="Q985" s="54"/>
      <c r="R985" s="54"/>
      <c r="S985" s="54"/>
      <c r="T985" s="54"/>
      <c r="U985" s="54"/>
      <c r="V985" s="54"/>
      <c r="W985" s="54"/>
      <c r="X985" s="54"/>
    </row>
    <row r="986" spans="1:24" ht="12.75" customHeight="1" x14ac:dyDescent="0.25">
      <c r="A986" s="54"/>
      <c r="B986" s="54"/>
      <c r="C986" s="54"/>
      <c r="D986" s="54"/>
      <c r="E986" s="54"/>
      <c r="F986" s="54"/>
      <c r="G986" s="54"/>
      <c r="H986" s="54"/>
      <c r="I986" s="54"/>
      <c r="J986" s="54"/>
      <c r="K986" s="157"/>
      <c r="L986" s="54"/>
      <c r="N986" s="54"/>
      <c r="O986" s="54"/>
      <c r="P986" s="54"/>
      <c r="Q986" s="54"/>
      <c r="R986" s="54"/>
      <c r="S986" s="54"/>
      <c r="T986" s="54"/>
      <c r="U986" s="54"/>
      <c r="V986" s="54"/>
      <c r="W986" s="54"/>
      <c r="X986" s="54"/>
    </row>
    <row r="987" spans="1:24" ht="12.75" customHeight="1" x14ac:dyDescent="0.25">
      <c r="A987" s="54"/>
      <c r="B987" s="54"/>
      <c r="C987" s="54"/>
      <c r="D987" s="54"/>
      <c r="E987" s="54"/>
      <c r="F987" s="54"/>
      <c r="G987" s="54"/>
      <c r="H987" s="54"/>
      <c r="I987" s="54"/>
      <c r="J987" s="54"/>
      <c r="K987" s="157"/>
      <c r="L987" s="54"/>
      <c r="N987" s="54"/>
      <c r="O987" s="54"/>
      <c r="P987" s="54"/>
      <c r="Q987" s="54"/>
      <c r="R987" s="54"/>
      <c r="S987" s="54"/>
      <c r="T987" s="54"/>
      <c r="U987" s="54"/>
      <c r="V987" s="54"/>
      <c r="W987" s="54"/>
      <c r="X987" s="54"/>
    </row>
    <row r="988" spans="1:24" ht="12.75" customHeight="1" x14ac:dyDescent="0.25">
      <c r="A988" s="54"/>
      <c r="B988" s="54"/>
      <c r="C988" s="54"/>
      <c r="D988" s="54"/>
      <c r="E988" s="54"/>
      <c r="F988" s="54"/>
      <c r="G988" s="54"/>
      <c r="H988" s="54"/>
      <c r="I988" s="54"/>
      <c r="J988" s="54"/>
      <c r="K988" s="157"/>
      <c r="L988" s="54"/>
      <c r="N988" s="54"/>
      <c r="O988" s="54"/>
      <c r="P988" s="54"/>
      <c r="Q988" s="54"/>
      <c r="R988" s="54"/>
      <c r="S988" s="54"/>
      <c r="T988" s="54"/>
      <c r="U988" s="54"/>
      <c r="V988" s="54"/>
      <c r="W988" s="54"/>
      <c r="X988" s="54"/>
    </row>
    <row r="989" spans="1:24" ht="12.75" customHeight="1" x14ac:dyDescent="0.25">
      <c r="A989" s="54"/>
      <c r="B989" s="54"/>
      <c r="C989" s="54"/>
      <c r="D989" s="54"/>
      <c r="E989" s="54"/>
      <c r="F989" s="54"/>
      <c r="G989" s="54"/>
      <c r="H989" s="54"/>
      <c r="I989" s="54"/>
      <c r="J989" s="54"/>
      <c r="K989" s="157"/>
      <c r="L989" s="54"/>
      <c r="N989" s="54"/>
      <c r="O989" s="54"/>
      <c r="P989" s="54"/>
      <c r="Q989" s="54"/>
      <c r="R989" s="54"/>
      <c r="S989" s="54"/>
      <c r="T989" s="54"/>
      <c r="U989" s="54"/>
      <c r="V989" s="54"/>
      <c r="W989" s="54"/>
      <c r="X989" s="54"/>
    </row>
    <row r="990" spans="1:24" ht="12.75" customHeight="1" x14ac:dyDescent="0.25">
      <c r="A990" s="54"/>
      <c r="B990" s="54"/>
      <c r="C990" s="54"/>
      <c r="D990" s="54"/>
      <c r="E990" s="54"/>
      <c r="F990" s="54"/>
      <c r="G990" s="54"/>
      <c r="H990" s="54"/>
      <c r="I990" s="54"/>
      <c r="J990" s="54"/>
      <c r="K990" s="157"/>
      <c r="L990" s="54"/>
      <c r="N990" s="54"/>
      <c r="O990" s="54"/>
      <c r="P990" s="54"/>
      <c r="Q990" s="54"/>
      <c r="R990" s="54"/>
      <c r="S990" s="54"/>
      <c r="T990" s="54"/>
      <c r="U990" s="54"/>
      <c r="V990" s="54"/>
      <c r="W990" s="54"/>
      <c r="X990" s="54"/>
    </row>
    <row r="991" spans="1:24" ht="12.75" customHeight="1" x14ac:dyDescent="0.25">
      <c r="A991" s="54"/>
      <c r="B991" s="54"/>
      <c r="C991" s="54"/>
      <c r="D991" s="54"/>
      <c r="E991" s="54"/>
      <c r="F991" s="54"/>
      <c r="G991" s="54"/>
      <c r="H991" s="54"/>
      <c r="I991" s="54"/>
      <c r="J991" s="54"/>
      <c r="K991" s="157"/>
      <c r="L991" s="54"/>
      <c r="N991" s="54"/>
      <c r="O991" s="54"/>
      <c r="P991" s="54"/>
      <c r="Q991" s="54"/>
      <c r="R991" s="54"/>
      <c r="S991" s="54"/>
      <c r="T991" s="54"/>
      <c r="U991" s="54"/>
      <c r="V991" s="54"/>
      <c r="W991" s="54"/>
      <c r="X991" s="54"/>
    </row>
    <row r="992" spans="1:24" ht="12.75" customHeight="1" x14ac:dyDescent="0.25">
      <c r="A992" s="54"/>
      <c r="B992" s="54"/>
      <c r="C992" s="54"/>
      <c r="D992" s="54"/>
      <c r="E992" s="54"/>
      <c r="F992" s="54"/>
      <c r="G992" s="54"/>
      <c r="H992" s="54"/>
      <c r="I992" s="54"/>
      <c r="J992" s="54"/>
      <c r="K992" s="157"/>
      <c r="L992" s="54"/>
      <c r="N992" s="54"/>
      <c r="O992" s="54"/>
      <c r="P992" s="54"/>
      <c r="Q992" s="54"/>
      <c r="R992" s="54"/>
      <c r="S992" s="54"/>
      <c r="T992" s="54"/>
      <c r="U992" s="54"/>
      <c r="V992" s="54"/>
      <c r="W992" s="54"/>
      <c r="X992" s="54"/>
    </row>
    <row r="993" spans="1:24" ht="12.75" customHeight="1" x14ac:dyDescent="0.25">
      <c r="A993" s="54"/>
      <c r="B993" s="54"/>
      <c r="C993" s="54"/>
      <c r="D993" s="54"/>
      <c r="E993" s="54"/>
      <c r="F993" s="54"/>
      <c r="G993" s="54"/>
      <c r="H993" s="54"/>
      <c r="I993" s="54"/>
      <c r="J993" s="54"/>
      <c r="K993" s="157"/>
      <c r="L993" s="54"/>
      <c r="N993" s="54"/>
      <c r="O993" s="54"/>
      <c r="P993" s="54"/>
      <c r="Q993" s="54"/>
      <c r="R993" s="54"/>
      <c r="S993" s="54"/>
      <c r="T993" s="54"/>
      <c r="U993" s="54"/>
      <c r="V993" s="54"/>
      <c r="W993" s="54"/>
      <c r="X993" s="54"/>
    </row>
    <row r="994" spans="1:24" ht="12.75" customHeight="1" x14ac:dyDescent="0.25">
      <c r="A994" s="54"/>
      <c r="B994" s="54"/>
      <c r="C994" s="54"/>
      <c r="D994" s="54"/>
      <c r="E994" s="54"/>
      <c r="F994" s="54"/>
      <c r="G994" s="54"/>
      <c r="H994" s="54"/>
      <c r="I994" s="54"/>
      <c r="J994" s="54"/>
      <c r="K994" s="157"/>
      <c r="L994" s="54"/>
      <c r="N994" s="54"/>
      <c r="O994" s="54"/>
      <c r="P994" s="54"/>
      <c r="Q994" s="54"/>
      <c r="R994" s="54"/>
      <c r="S994" s="54"/>
      <c r="T994" s="54"/>
      <c r="U994" s="54"/>
      <c r="V994" s="54"/>
      <c r="W994" s="54"/>
      <c r="X994" s="54"/>
    </row>
    <row r="995" spans="1:24" ht="12.75" customHeight="1" x14ac:dyDescent="0.25">
      <c r="A995" s="54"/>
      <c r="B995" s="54"/>
      <c r="C995" s="54"/>
      <c r="D995" s="54"/>
      <c r="E995" s="54"/>
      <c r="F995" s="54"/>
      <c r="G995" s="54"/>
      <c r="H995" s="54"/>
      <c r="I995" s="54"/>
      <c r="J995" s="54"/>
      <c r="K995" s="157"/>
      <c r="L995" s="54"/>
      <c r="N995" s="54"/>
      <c r="O995" s="54"/>
      <c r="P995" s="54"/>
      <c r="Q995" s="54"/>
      <c r="R995" s="54"/>
      <c r="S995" s="54"/>
      <c r="T995" s="54"/>
      <c r="U995" s="54"/>
      <c r="V995" s="54"/>
      <c r="W995" s="54"/>
      <c r="X995" s="54"/>
    </row>
    <row r="996" spans="1:24" ht="12.75" customHeight="1" x14ac:dyDescent="0.25">
      <c r="A996" s="54"/>
      <c r="B996" s="54"/>
      <c r="C996" s="54"/>
      <c r="D996" s="54"/>
      <c r="E996" s="54"/>
      <c r="F996" s="54"/>
      <c r="G996" s="54"/>
      <c r="H996" s="54"/>
      <c r="I996" s="54"/>
      <c r="J996" s="54"/>
      <c r="K996" s="157"/>
      <c r="L996" s="54"/>
      <c r="N996" s="54"/>
      <c r="O996" s="54"/>
      <c r="P996" s="54"/>
      <c r="Q996" s="54"/>
      <c r="R996" s="54"/>
      <c r="S996" s="54"/>
      <c r="T996" s="54"/>
      <c r="U996" s="54"/>
      <c r="V996" s="54"/>
      <c r="W996" s="54"/>
      <c r="X996" s="54"/>
    </row>
    <row r="997" spans="1:24" ht="12.75" customHeight="1" x14ac:dyDescent="0.25">
      <c r="A997" s="54"/>
      <c r="B997" s="54"/>
      <c r="C997" s="54"/>
      <c r="D997" s="54"/>
      <c r="E997" s="54"/>
      <c r="F997" s="54"/>
      <c r="G997" s="54"/>
      <c r="H997" s="54"/>
      <c r="I997" s="54"/>
      <c r="J997" s="54"/>
      <c r="K997" s="157"/>
      <c r="L997" s="54"/>
      <c r="N997" s="54"/>
      <c r="O997" s="54"/>
      <c r="P997" s="54"/>
      <c r="Q997" s="54"/>
      <c r="R997" s="54"/>
      <c r="S997" s="54"/>
      <c r="T997" s="54"/>
      <c r="U997" s="54"/>
      <c r="V997" s="54"/>
      <c r="W997" s="54"/>
      <c r="X997" s="54"/>
    </row>
    <row r="998" spans="1:24" ht="12.75" customHeight="1" x14ac:dyDescent="0.25">
      <c r="A998" s="54"/>
      <c r="B998" s="54"/>
      <c r="C998" s="54"/>
      <c r="D998" s="54"/>
      <c r="E998" s="54"/>
      <c r="F998" s="54"/>
      <c r="G998" s="54"/>
      <c r="H998" s="54"/>
      <c r="I998" s="54"/>
      <c r="J998" s="54"/>
      <c r="K998" s="157"/>
      <c r="L998" s="54"/>
      <c r="N998" s="54"/>
      <c r="O998" s="54"/>
      <c r="P998" s="54"/>
      <c r="Q998" s="54"/>
      <c r="R998" s="54"/>
      <c r="S998" s="54"/>
      <c r="T998" s="54"/>
      <c r="U998" s="54"/>
      <c r="V998" s="54"/>
      <c r="W998" s="54"/>
      <c r="X998" s="54"/>
    </row>
    <row r="999" spans="1:24" ht="12.75" customHeight="1" x14ac:dyDescent="0.25">
      <c r="A999" s="54"/>
      <c r="B999" s="54"/>
      <c r="C999" s="54"/>
      <c r="D999" s="54"/>
      <c r="E999" s="54"/>
      <c r="F999" s="54"/>
      <c r="G999" s="54"/>
      <c r="H999" s="54"/>
      <c r="I999" s="54"/>
      <c r="J999" s="54"/>
      <c r="K999" s="157"/>
      <c r="L999" s="54"/>
      <c r="N999" s="54"/>
      <c r="O999" s="54"/>
      <c r="P999" s="54"/>
      <c r="Q999" s="54"/>
      <c r="R999" s="54"/>
      <c r="S999" s="54"/>
      <c r="T999" s="54"/>
      <c r="U999" s="54"/>
      <c r="V999" s="54"/>
      <c r="W999" s="54"/>
      <c r="X999" s="54"/>
    </row>
    <row r="1000" spans="1:24" ht="12.75" customHeight="1" x14ac:dyDescent="0.25">
      <c r="A1000" s="54"/>
      <c r="B1000" s="54"/>
      <c r="C1000" s="54"/>
      <c r="D1000" s="54"/>
      <c r="E1000" s="54"/>
      <c r="F1000" s="54"/>
      <c r="G1000" s="54"/>
      <c r="H1000" s="54"/>
      <c r="I1000" s="54"/>
      <c r="J1000" s="54"/>
      <c r="K1000" s="157"/>
      <c r="L1000" s="54"/>
      <c r="N1000" s="54"/>
      <c r="O1000" s="54"/>
      <c r="P1000" s="54"/>
      <c r="Q1000" s="54"/>
      <c r="R1000" s="54"/>
      <c r="S1000" s="54"/>
      <c r="T1000" s="54"/>
      <c r="U1000" s="54"/>
      <c r="V1000" s="54"/>
      <c r="W1000" s="54"/>
      <c r="X1000" s="54"/>
    </row>
    <row r="1001" spans="1:24" ht="12.75" customHeight="1" x14ac:dyDescent="0.25">
      <c r="A1001" s="54"/>
      <c r="B1001" s="54"/>
      <c r="C1001" s="54"/>
      <c r="D1001" s="54"/>
      <c r="E1001" s="54"/>
      <c r="F1001" s="54"/>
      <c r="G1001" s="54"/>
      <c r="H1001" s="54"/>
      <c r="I1001" s="54"/>
      <c r="J1001" s="54"/>
      <c r="K1001" s="157"/>
      <c r="L1001" s="54"/>
      <c r="N1001" s="54"/>
      <c r="O1001" s="54"/>
      <c r="P1001" s="54"/>
      <c r="Q1001" s="54"/>
      <c r="R1001" s="54"/>
      <c r="S1001" s="54"/>
      <c r="T1001" s="54"/>
      <c r="U1001" s="54"/>
      <c r="V1001" s="54"/>
      <c r="W1001" s="54"/>
      <c r="X1001" s="54"/>
    </row>
    <row r="1002" spans="1:24" ht="12.75" customHeight="1" x14ac:dyDescent="0.25">
      <c r="A1002" s="54"/>
      <c r="B1002" s="54"/>
      <c r="C1002" s="54"/>
      <c r="D1002" s="54"/>
      <c r="E1002" s="54"/>
      <c r="F1002" s="54"/>
      <c r="G1002" s="54"/>
      <c r="H1002" s="54"/>
      <c r="I1002" s="54"/>
      <c r="J1002" s="54"/>
      <c r="K1002" s="157"/>
      <c r="L1002" s="54"/>
      <c r="N1002" s="54"/>
      <c r="O1002" s="54"/>
      <c r="P1002" s="54"/>
      <c r="Q1002" s="54"/>
      <c r="R1002" s="54"/>
      <c r="S1002" s="54"/>
      <c r="T1002" s="54"/>
      <c r="U1002" s="54"/>
      <c r="V1002" s="54"/>
      <c r="W1002" s="54"/>
      <c r="X1002" s="54"/>
    </row>
    <row r="1003" spans="1:24" ht="12.75" customHeight="1" x14ac:dyDescent="0.25">
      <c r="A1003" s="54"/>
      <c r="B1003" s="54"/>
      <c r="C1003" s="54"/>
      <c r="D1003" s="54"/>
      <c r="E1003" s="54"/>
      <c r="F1003" s="54"/>
      <c r="G1003" s="54"/>
      <c r="H1003" s="54"/>
      <c r="I1003" s="54"/>
      <c r="J1003" s="54"/>
      <c r="K1003" s="157"/>
      <c r="L1003" s="54"/>
      <c r="N1003" s="54"/>
      <c r="O1003" s="54"/>
      <c r="P1003" s="54"/>
      <c r="Q1003" s="54"/>
      <c r="R1003" s="54"/>
      <c r="S1003" s="54"/>
      <c r="T1003" s="54"/>
      <c r="U1003" s="54"/>
      <c r="V1003" s="54"/>
      <c r="W1003" s="54"/>
      <c r="X1003" s="54"/>
    </row>
    <row r="1004" spans="1:24" ht="12.75" customHeight="1" x14ac:dyDescent="0.25">
      <c r="A1004" s="54"/>
      <c r="B1004" s="54"/>
      <c r="C1004" s="54"/>
      <c r="D1004" s="54"/>
      <c r="E1004" s="54"/>
      <c r="F1004" s="54"/>
      <c r="G1004" s="54"/>
      <c r="H1004" s="54"/>
      <c r="I1004" s="54"/>
      <c r="J1004" s="54"/>
      <c r="K1004" s="157"/>
      <c r="L1004" s="54"/>
      <c r="N1004" s="54"/>
      <c r="O1004" s="54"/>
      <c r="P1004" s="54"/>
      <c r="Q1004" s="54"/>
      <c r="R1004" s="54"/>
      <c r="S1004" s="54"/>
      <c r="T1004" s="54"/>
      <c r="U1004" s="54"/>
      <c r="V1004" s="54"/>
      <c r="W1004" s="54"/>
      <c r="X1004" s="54"/>
    </row>
    <row r="1005" spans="1:24" ht="12.75" customHeight="1" x14ac:dyDescent="0.25">
      <c r="A1005" s="54"/>
      <c r="B1005" s="54"/>
      <c r="C1005" s="54"/>
      <c r="D1005" s="54"/>
      <c r="E1005" s="54"/>
      <c r="F1005" s="54"/>
      <c r="G1005" s="54"/>
      <c r="H1005" s="54"/>
      <c r="I1005" s="54"/>
      <c r="J1005" s="54"/>
      <c r="K1005" s="157"/>
      <c r="L1005" s="54"/>
      <c r="N1005" s="54"/>
      <c r="O1005" s="54"/>
      <c r="P1005" s="54"/>
      <c r="Q1005" s="54"/>
      <c r="R1005" s="54"/>
      <c r="S1005" s="54"/>
      <c r="T1005" s="54"/>
      <c r="U1005" s="54"/>
      <c r="V1005" s="54"/>
      <c r="W1005" s="54"/>
      <c r="X1005" s="54"/>
    </row>
    <row r="1006" spans="1:24" ht="12.75" customHeight="1" x14ac:dyDescent="0.25">
      <c r="A1006" s="54"/>
      <c r="B1006" s="54"/>
      <c r="C1006" s="54"/>
      <c r="D1006" s="54"/>
      <c r="E1006" s="54"/>
      <c r="F1006" s="54"/>
      <c r="G1006" s="54"/>
      <c r="H1006" s="54"/>
      <c r="I1006" s="54"/>
      <c r="J1006" s="54"/>
      <c r="K1006" s="157"/>
      <c r="L1006" s="54"/>
      <c r="N1006" s="54"/>
      <c r="O1006" s="54"/>
      <c r="P1006" s="54"/>
      <c r="Q1006" s="54"/>
      <c r="R1006" s="54"/>
      <c r="S1006" s="54"/>
      <c r="T1006" s="54"/>
      <c r="U1006" s="54"/>
      <c r="V1006" s="54"/>
      <c r="W1006" s="54"/>
      <c r="X1006" s="54"/>
    </row>
    <row r="1007" spans="1:24" ht="12.75" customHeight="1" x14ac:dyDescent="0.25">
      <c r="A1007" s="54"/>
      <c r="B1007" s="54"/>
      <c r="C1007" s="54"/>
      <c r="D1007" s="54"/>
      <c r="E1007" s="54"/>
      <c r="F1007" s="54"/>
      <c r="G1007" s="54"/>
      <c r="H1007" s="54"/>
      <c r="I1007" s="54"/>
      <c r="J1007" s="54"/>
      <c r="K1007" s="157"/>
      <c r="L1007" s="54"/>
      <c r="N1007" s="54"/>
      <c r="O1007" s="54"/>
      <c r="P1007" s="54"/>
      <c r="Q1007" s="54"/>
      <c r="R1007" s="54"/>
      <c r="S1007" s="54"/>
      <c r="T1007" s="54"/>
      <c r="U1007" s="54"/>
      <c r="V1007" s="54"/>
      <c r="W1007" s="54"/>
      <c r="X1007" s="54"/>
    </row>
    <row r="1008" spans="1:24" ht="12.75" customHeight="1" x14ac:dyDescent="0.25">
      <c r="A1008" s="54"/>
      <c r="B1008" s="54"/>
      <c r="C1008" s="54"/>
      <c r="D1008" s="54"/>
      <c r="E1008" s="54"/>
      <c r="F1008" s="54"/>
      <c r="G1008" s="54"/>
      <c r="H1008" s="54"/>
      <c r="I1008" s="54"/>
      <c r="J1008" s="54"/>
      <c r="K1008" s="157"/>
      <c r="L1008" s="54"/>
      <c r="N1008" s="54"/>
      <c r="O1008" s="54"/>
      <c r="P1008" s="54"/>
      <c r="Q1008" s="54"/>
      <c r="R1008" s="54"/>
      <c r="S1008" s="54"/>
      <c r="T1008" s="54"/>
      <c r="U1008" s="54"/>
      <c r="V1008" s="54"/>
      <c r="W1008" s="54"/>
      <c r="X1008" s="54"/>
    </row>
    <row r="1009" spans="1:24" ht="12.75" customHeight="1" x14ac:dyDescent="0.25">
      <c r="A1009" s="54"/>
      <c r="B1009" s="54"/>
      <c r="C1009" s="54"/>
      <c r="D1009" s="54"/>
      <c r="E1009" s="54"/>
      <c r="F1009" s="54"/>
      <c r="G1009" s="54"/>
      <c r="H1009" s="54"/>
      <c r="I1009" s="54"/>
      <c r="J1009" s="54"/>
      <c r="K1009" s="157"/>
      <c r="L1009" s="54"/>
      <c r="N1009" s="54"/>
      <c r="O1009" s="54"/>
      <c r="P1009" s="54"/>
      <c r="Q1009" s="54"/>
      <c r="R1009" s="54"/>
      <c r="S1009" s="54"/>
      <c r="T1009" s="54"/>
      <c r="U1009" s="54"/>
      <c r="V1009" s="54"/>
      <c r="W1009" s="54"/>
      <c r="X1009" s="54"/>
    </row>
    <row r="1010" spans="1:24" ht="12.75" customHeight="1" x14ac:dyDescent="0.25">
      <c r="A1010" s="54"/>
      <c r="B1010" s="54"/>
      <c r="C1010" s="54"/>
      <c r="D1010" s="54"/>
      <c r="E1010" s="54"/>
      <c r="F1010" s="54"/>
      <c r="G1010" s="54"/>
      <c r="H1010" s="54"/>
      <c r="I1010" s="54"/>
      <c r="J1010" s="54"/>
      <c r="K1010" s="157"/>
      <c r="L1010" s="54"/>
      <c r="N1010" s="54"/>
      <c r="O1010" s="54"/>
      <c r="P1010" s="54"/>
      <c r="Q1010" s="54"/>
      <c r="R1010" s="54"/>
      <c r="S1010" s="54"/>
      <c r="T1010" s="54"/>
      <c r="U1010" s="54"/>
      <c r="V1010" s="54"/>
      <c r="W1010" s="54"/>
      <c r="X1010" s="54"/>
    </row>
    <row r="1011" spans="1:24" ht="12.75" customHeight="1" x14ac:dyDescent="0.25">
      <c r="A1011" s="54"/>
      <c r="B1011" s="54"/>
      <c r="C1011" s="54"/>
      <c r="D1011" s="54"/>
      <c r="E1011" s="54"/>
      <c r="F1011" s="54"/>
      <c r="G1011" s="54"/>
      <c r="H1011" s="54"/>
      <c r="I1011" s="54"/>
      <c r="J1011" s="54"/>
      <c r="K1011" s="157"/>
      <c r="L1011" s="54"/>
      <c r="N1011" s="54"/>
      <c r="O1011" s="54"/>
      <c r="P1011" s="54"/>
      <c r="Q1011" s="54"/>
      <c r="R1011" s="54"/>
      <c r="S1011" s="54"/>
      <c r="T1011" s="54"/>
      <c r="U1011" s="54"/>
      <c r="V1011" s="54"/>
      <c r="W1011" s="54"/>
      <c r="X1011" s="54"/>
    </row>
  </sheetData>
  <mergeCells count="4">
    <mergeCell ref="A70:L70"/>
    <mergeCell ref="N75:P75"/>
    <mergeCell ref="N76:P76"/>
    <mergeCell ref="N77:P77"/>
  </mergeCells>
  <dataValidations count="23">
    <dataValidation type="decimal" allowBlank="1" showInputMessage="1" showErrorMessage="1" prompt=" - Maximum Length =14, enter only numeric value" sqref="I2 I6:I65" xr:uid="{00000000-0002-0000-0200-000000000000}">
      <formula1>1</formula1>
      <formula2>99999999999999</formula2>
    </dataValidation>
    <dataValidation type="list" allowBlank="1" showInputMessage="1" showErrorMessage="1" prompt=" - " sqref="Q6 Q65" xr:uid="{00000000-0002-0000-0200-000001000000}">
      <formula1>"Y,N"</formula1>
    </dataValidation>
    <dataValidation type="decimal" operator="lessThanOrEqual" allowBlank="1" showInputMessage="1" showErrorMessage="1" prompt=" - Enter only numeric value, must be &gt;=0_x000a_Bank Challan Can be &lt;=5 Digit / Transfer Voucher Can be &lt;= 9 Digit" sqref="P15" xr:uid="{00000000-0002-0000-0200-000002000000}">
      <formula1>999999999</formula1>
    </dataValidation>
    <dataValidation type="decimal" allowBlank="1" showInputMessage="1" showErrorMessage="1" prompt=" - Maximum Length =13, enter only numeric value" sqref="C2 C6:G6 C7:C16 C65" xr:uid="{00000000-0002-0000-0200-000003000000}">
      <formula1>0</formula1>
      <formula2>9999999999.99</formula2>
    </dataValidation>
    <dataValidation type="decimal" allowBlank="1" showInputMessage="1" showErrorMessage="1" prompt=" - Enter only numeric value, must be &gt;=0_x000a_Bank Challan Can be &lt;=5 Digit / Transfer Voucher Can be &lt;= 9 Digit" sqref="P2 P7:P14 P16:P64" xr:uid="{00000000-0002-0000-0200-000004000000}">
      <formula1>0</formula1>
      <formula2>999999999</formula2>
    </dataValidation>
    <dataValidation type="decimal" allowBlank="1" showInputMessage="1" showErrorMessage="1" prompt=" - Enter only numeric value, must be &gt;=0" sqref="R2:S2 R7:S65" xr:uid="{00000000-0002-0000-0200-000005000000}">
      <formula1>0</formula1>
      <formula2>999999999999.99</formula2>
    </dataValidation>
    <dataValidation type="decimal" allowBlank="1" showInputMessage="1" showErrorMessage="1" prompt=" - Enter only numeric value, must be &gt;=0" sqref="P6 P65" xr:uid="{00000000-0002-0000-0200-000006000000}">
      <formula1>0</formula1>
      <formula2>999999999</formula2>
    </dataValidation>
    <dataValidation type="date" allowBlank="1" showInputMessage="1" showErrorMessage="1" prompt=" - Cannot be a future date.  Enter date in dd-mmm-yyyy format, eg 31-Jul-2005" sqref="N2 N7:N14 N16:N64" xr:uid="{00000000-0002-0000-0200-000007000000}">
      <formula1>29221</formula1>
      <formula2>TODAY()</formula2>
    </dataValidation>
    <dataValidation type="date" operator="lessThanOrEqual" allowBlank="1" showInputMessage="1" showErrorMessage="1" prompt=" - " sqref="N6" xr:uid="{00000000-0002-0000-0200-000008000000}">
      <formula1>TODAY()</formula1>
    </dataValidation>
    <dataValidation type="decimal" allowBlank="1" showInputMessage="1" showErrorMessage="1" prompt=" - Length &lt;= 12, enter amount in Rs. only_x000a_" sqref="C17:G64" xr:uid="{00000000-0002-0000-0200-000009000000}">
      <formula1>0</formula1>
      <formula2>999999999999</formula2>
    </dataValidation>
    <dataValidation type="custom" allowBlank="1" showInputMessage="1" showErrorMessage="1" prompt=" - Maximum Length = 7, enter only numeric value" sqref="L2 L7:L65" xr:uid="{00000000-0002-0000-0200-00000A000000}">
      <formula1>IF(LEN(L2)&gt;0,IF(LEN(L2)&gt;7,0,1),1)</formula1>
    </dataValidation>
    <dataValidation type="decimal" allowBlank="1" showInputMessage="1" showErrorMessage="1" prompt=" - Enter only numeric value, must be &gt;=0" sqref="R6:S6" xr:uid="{00000000-0002-0000-0200-00000B000000}">
      <formula1>0</formula1>
      <formula2>99999999999999</formula2>
    </dataValidation>
    <dataValidation type="list" allowBlank="1" showInputMessage="1" showErrorMessage="1" prompt=" - " sqref="Q2 Q7:Q64" xr:uid="{00000000-0002-0000-0200-00000C000000}">
      <formula1>"Yes,No"</formula1>
    </dataValidation>
    <dataValidation type="list" allowBlank="1" showInputMessage="1" showErrorMessage="1" prompt=" - " sqref="Q68:Q69 Q71:Q72" xr:uid="{00000000-0002-0000-0200-00000D000000}">
      <formula1>"N"</formula1>
    </dataValidation>
    <dataValidation type="date" operator="lessThanOrEqual" allowBlank="1" showInputMessage="1" showErrorMessage="1" prompt=" - Cannot be a future date.  Enter date in dd-mmm-yyyy format, eg, 09-Sep-2004" sqref="N15 N65" xr:uid="{00000000-0002-0000-0200-00000E000000}">
      <formula1>TODAY()</formula1>
    </dataValidation>
    <dataValidation type="custom" allowBlank="1" showInputMessage="1" showErrorMessage="1" prompt=" - " sqref="J6" xr:uid="{00000000-0002-0000-0200-00000F000000}">
      <formula1>IF(I6&gt;0,IF(LEN(J6)&gt;0,IF(LEFT(GovtOthers,1)="C",0,IF(LEN(J6)&gt;15,0,1)),0),IF(LEN(J6)=0,1,0))</formula1>
    </dataValidation>
    <dataValidation type="custom" allowBlank="1" showInputMessage="1" showErrorMessage="1" prompt=" - Maximum Length = 7, enter only numeric value" sqref="L6" xr:uid="{00000000-0002-0000-0200-000010000000}">
      <formula1>IF(LEFT(GovtOthers,1)="C",IF(LEN(L6)&gt;0,0,1),IF(LEN(L6)&gt;0,IF(LEN(L6)&gt;7,0,1),0))</formula1>
    </dataValidation>
    <dataValidation type="list" allowBlank="1" showInputMessage="1" showErrorMessage="1" prompt=" - Enter only numeric characters" sqref="B6" xr:uid="{00000000-0002-0000-0200-000011000000}">
      <formula1>SEctionCode</formula1>
    </dataValidation>
    <dataValidation type="decimal" allowBlank="1" showInputMessage="1" showErrorMessage="1" prompt=" - Enter only numeric characters" sqref="A2 A6:A65" xr:uid="{00000000-0002-0000-0200-000012000000}">
      <formula1>1</formula1>
      <formula2>10000</formula2>
    </dataValidation>
    <dataValidation type="custom" allowBlank="1" showInputMessage="1" showErrorMessage="1" prompt=" - Specify Cheque /DD No for which the challan is issued . Value should be &quot;0&quot; where tax is deposited in cash. No value to be provided if tax deposited by book entry." sqref="J2 J7:J65" xr:uid="{00000000-0002-0000-0200-000013000000}">
      <formula1>IF(LEN(J2)&gt;0,IF(LEN(J2)&gt;15,0,1),1)</formula1>
    </dataValidation>
    <dataValidation type="list" allowBlank="1" showInputMessage="1" showErrorMessage="1" prompt=" - select one from dropdown" sqref="B2 B7:B65" xr:uid="{00000000-0002-0000-0200-000014000000}">
      <formula1>SEctionCode</formula1>
    </dataValidation>
    <dataValidation type="decimal" allowBlank="1" showInputMessage="1" showErrorMessage="1" prompt=" - Maximum Length =13, enter only numeric value" sqref="D2:G2 D7:G16 D65:G65" xr:uid="{00000000-0002-0000-0200-000015000000}">
      <formula1>0</formula1>
      <formula2>999999999999.99</formula2>
    </dataValidation>
    <dataValidation type="list" allowBlank="1" showInputMessage="1" showErrorMessage="1" prompt=" - " sqref="P5 P67 P69 P88 P94 P113 P119 P138 P144 P163 P169 P188 P194 P213 P219 P238 P244 P263 P269 P288 P294 P313 P319 P338 P344 P363 P369 P388 P394 P413 P419 P438 P444 P463 P469 P488 P494 P513 P519 P538 P544 P563 P569 P588 P594 P613 P619 P638 P644 P663 P669 P688 P694 P713 P719 P738 P744 P763 P769 P788 P794 P813 P819 P838 P844 P861:P863 P869 P894 P919 P944 P969 P994" xr:uid="{00000000-0002-0000-0200-000016000000}">
      <formula1>"Y"</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862"/>
  <sheetViews>
    <sheetView workbookViewId="0">
      <pane ySplit="10" topLeftCell="A100" activePane="bottomLeft" state="frozen"/>
      <selection pane="bottomLeft" activeCell="N104" sqref="N104"/>
    </sheetView>
  </sheetViews>
  <sheetFormatPr defaultColWidth="12.6640625" defaultRowHeight="15" customHeight="1" x14ac:dyDescent="0.25"/>
  <cols>
    <col min="1" max="1" width="6.77734375" customWidth="1"/>
    <col min="2" max="9" width="11.77734375" customWidth="1"/>
    <col min="10" max="10" width="9.6640625" customWidth="1"/>
    <col min="11" max="11" width="9.21875" customWidth="1"/>
    <col min="12" max="12" width="11.88671875" hidden="1" customWidth="1"/>
    <col min="13" max="13" width="13.6640625" customWidth="1"/>
    <col min="14" max="14" width="28.77734375" customWidth="1"/>
    <col min="15" max="20" width="11.77734375" customWidth="1"/>
    <col min="21" max="21" width="12.77734375" customWidth="1"/>
    <col min="22" max="22" width="11.77734375" hidden="1" customWidth="1"/>
    <col min="23" max="23" width="11.77734375" customWidth="1"/>
    <col min="24" max="24" width="11.77734375" hidden="1" customWidth="1"/>
    <col min="25" max="27" width="11.77734375" customWidth="1"/>
    <col min="28" max="256" width="8" customWidth="1"/>
  </cols>
  <sheetData>
    <row r="1" spans="1:256" ht="15.75" customHeight="1" x14ac:dyDescent="0.3">
      <c r="A1" s="319" t="s">
        <v>208</v>
      </c>
      <c r="B1" s="267"/>
      <c r="C1" s="267"/>
      <c r="D1" s="267"/>
      <c r="E1" s="267"/>
      <c r="F1" s="267"/>
      <c r="G1" s="267"/>
      <c r="H1" s="267"/>
      <c r="I1" s="267"/>
      <c r="J1" s="267"/>
      <c r="K1" s="267"/>
      <c r="L1" s="267"/>
      <c r="M1" s="267"/>
      <c r="N1" s="284"/>
      <c r="O1" s="169"/>
      <c r="P1" s="169"/>
      <c r="Q1" s="169"/>
      <c r="R1" s="169"/>
      <c r="S1" s="169"/>
      <c r="T1" s="169"/>
      <c r="U1" s="169"/>
      <c r="V1" s="169"/>
      <c r="W1" s="169"/>
      <c r="X1" s="50"/>
      <c r="Y1" s="50"/>
      <c r="Z1" s="170"/>
      <c r="AA1" s="50"/>
    </row>
    <row r="2" spans="1:256" ht="12.75" customHeight="1" x14ac:dyDescent="0.25">
      <c r="A2" s="320"/>
      <c r="B2" s="267"/>
      <c r="C2" s="267"/>
      <c r="D2" s="267"/>
      <c r="E2" s="267"/>
      <c r="F2" s="267"/>
      <c r="G2" s="267"/>
      <c r="H2" s="267"/>
      <c r="I2" s="267"/>
      <c r="J2" s="267"/>
      <c r="K2" s="267"/>
      <c r="L2" s="267"/>
      <c r="M2" s="267"/>
      <c r="N2" s="284"/>
      <c r="O2" s="169"/>
      <c r="P2" s="169"/>
      <c r="Q2" s="171"/>
      <c r="R2" s="169"/>
      <c r="S2" s="169"/>
      <c r="T2" s="169"/>
      <c r="U2" s="169"/>
      <c r="V2" s="169"/>
      <c r="W2" s="169"/>
      <c r="X2" s="50"/>
      <c r="Y2" s="50"/>
      <c r="Z2" s="50"/>
      <c r="AA2" s="50"/>
    </row>
    <row r="3" spans="1:256" ht="12.75" customHeight="1" x14ac:dyDescent="0.25">
      <c r="A3" s="169"/>
      <c r="B3" s="169"/>
      <c r="C3" s="169"/>
      <c r="D3" s="169"/>
      <c r="E3" s="169"/>
      <c r="F3" s="169"/>
      <c r="G3" s="169"/>
      <c r="H3" s="169"/>
      <c r="I3" s="169"/>
      <c r="J3" s="169"/>
      <c r="K3" s="169"/>
      <c r="L3" s="169"/>
      <c r="M3" s="169"/>
      <c r="N3" s="169"/>
      <c r="O3" s="169"/>
      <c r="P3" s="169"/>
      <c r="Q3" s="169"/>
      <c r="R3" s="169"/>
      <c r="S3" s="169"/>
      <c r="T3" s="169"/>
      <c r="U3" s="169"/>
      <c r="V3" s="169"/>
      <c r="W3" s="169"/>
      <c r="X3" s="50"/>
      <c r="Y3" s="50"/>
      <c r="Z3" s="50"/>
      <c r="AA3" s="50"/>
    </row>
    <row r="4" spans="1:256" ht="12.75" customHeight="1" x14ac:dyDescent="0.25">
      <c r="A4" s="56"/>
      <c r="B4" s="56" t="str">
        <f>IF(ISERROR(VLOOKUP(A4,ChallanDatabase,12)),"",VLOOKUP(A4,ChallanDatabase,12))</f>
        <v/>
      </c>
      <c r="C4" s="172" t="str">
        <f>IF(ISERROR(VLOOKUP(A4,ChallanDatabase,14)),"",VLOOKUP(A4,ChallanDatabase,14))</f>
        <v/>
      </c>
      <c r="D4" s="56" t="str">
        <f>IF(ISERROR(VLOOKUP(A4,ChallanDatabase,16)),"",VLOOKUP(A4,ChallanDatabase,16))</f>
        <v/>
      </c>
      <c r="E4" s="173" t="str">
        <f>IF(ISERROR(VLOOKUP(A4,ChallanDatabase,2)),"",VLOOKUP(A4,ChallanDatabase,2))</f>
        <v/>
      </c>
      <c r="F4" s="171" t="str">
        <f>IF(ISERROR(VLOOKUP(A4,ChallanDatabase,8)),"",VLOOKUP(A4,ChallanDatabase,3)+VLOOKUP(A4,ChallanDatabase,4)+VLOOKUP(A4,ChallanDatabase,5))</f>
        <v/>
      </c>
      <c r="G4" s="171" t="str">
        <f>IF(ISERROR(VLOOKUP(A4,ChallanDatabase,18)),"",IF(VLOOKUP(A4,ChallanDatabase,18)=0,"",VLOOKUP(A4,ChallanDatabase,18)))</f>
        <v/>
      </c>
      <c r="H4" s="171" t="str">
        <f>IF(ISERROR(VLOOKUP(A4,ChallanDatabase,19)),"",IF(VLOOKUP(A4,ChallanDatabase,19)=0,"",VLOOKUP(A4,ChallanDatabase,19)))</f>
        <v/>
      </c>
      <c r="I4" s="171">
        <f>SUM(F4:H4)</f>
        <v>0</v>
      </c>
      <c r="J4" s="173"/>
      <c r="K4" s="56"/>
      <c r="L4" s="56"/>
      <c r="M4" s="173"/>
      <c r="N4" s="56"/>
      <c r="O4" s="174"/>
      <c r="P4" s="171"/>
      <c r="Q4" s="171"/>
      <c r="R4" s="171"/>
      <c r="S4" s="171"/>
      <c r="T4" s="171"/>
      <c r="U4" s="171">
        <f>SUM(R4:T4)</f>
        <v>0</v>
      </c>
      <c r="V4" s="171"/>
      <c r="W4" s="171"/>
      <c r="X4" s="56"/>
      <c r="Y4" s="174"/>
      <c r="Z4" s="175"/>
      <c r="AA4" s="173"/>
    </row>
    <row r="5" spans="1:256" ht="12.75" customHeight="1" x14ac:dyDescent="0.25">
      <c r="A5" s="169"/>
      <c r="B5" s="169"/>
      <c r="C5" s="169"/>
      <c r="D5" s="169"/>
      <c r="E5" s="169"/>
      <c r="F5" s="56" t="str">
        <f>IF(Form!W6=0,"",Form!W6)</f>
        <v/>
      </c>
      <c r="G5" s="56" t="str">
        <f>IF(Form!AC6=0,"",Form!AC6)</f>
        <v/>
      </c>
      <c r="H5" s="169"/>
      <c r="I5" s="169"/>
      <c r="J5" s="169"/>
      <c r="K5" s="169"/>
      <c r="L5" s="169"/>
      <c r="M5" s="169"/>
      <c r="N5" s="169"/>
      <c r="O5" s="169"/>
      <c r="P5" s="169"/>
      <c r="Q5" s="169"/>
      <c r="R5" s="169"/>
      <c r="S5" s="169"/>
      <c r="T5" s="169"/>
      <c r="U5" s="169"/>
      <c r="V5" s="169"/>
      <c r="W5" s="169"/>
      <c r="X5" s="50"/>
      <c r="Y5" s="50"/>
      <c r="Z5" s="50"/>
      <c r="AA5" s="50"/>
    </row>
    <row r="6" spans="1:256" ht="12.75" customHeight="1" x14ac:dyDescent="0.25">
      <c r="A6" s="50" t="s">
        <v>209</v>
      </c>
      <c r="B6" s="169"/>
      <c r="C6" s="169"/>
      <c r="D6" s="169"/>
      <c r="E6" s="169"/>
      <c r="F6" s="50" t="str">
        <f>IF(Form!W6="September","30-09-"&amp;Form!AC6,(IF(Form!W6="June","30-06-"&amp;Form!AC6,(IF(Form!W6="March","31-03-"&amp;Form!AC6,(IF(Form!W6="December","31-12-"&amp;Form!AC6,"")))))))</f>
        <v/>
      </c>
      <c r="G6" s="50" t="s">
        <v>210</v>
      </c>
      <c r="H6" s="50"/>
      <c r="I6" s="169"/>
      <c r="J6" s="169"/>
      <c r="K6" s="169"/>
      <c r="L6" s="169"/>
      <c r="M6" s="169"/>
      <c r="N6" s="169"/>
      <c r="O6" s="169"/>
      <c r="P6" s="169"/>
      <c r="Q6" s="169"/>
      <c r="R6" s="169"/>
      <c r="S6" s="169"/>
      <c r="T6" s="169"/>
      <c r="U6" s="169"/>
      <c r="V6" s="169"/>
      <c r="W6" s="169"/>
      <c r="X6" s="50"/>
      <c r="Y6" s="50"/>
      <c r="Z6" s="176"/>
      <c r="AA6" s="50"/>
    </row>
    <row r="7" spans="1:256" ht="67.5" customHeight="1" x14ac:dyDescent="0.25">
      <c r="A7" s="177" t="s">
        <v>211</v>
      </c>
      <c r="B7" s="177" t="s">
        <v>212</v>
      </c>
      <c r="C7" s="177" t="s">
        <v>213</v>
      </c>
      <c r="D7" s="178" t="s">
        <v>214</v>
      </c>
      <c r="E7" s="177" t="s">
        <v>215</v>
      </c>
      <c r="F7" s="177" t="s">
        <v>216</v>
      </c>
      <c r="G7" s="177" t="s">
        <v>217</v>
      </c>
      <c r="H7" s="177" t="s">
        <v>60</v>
      </c>
      <c r="I7" s="177" t="s">
        <v>218</v>
      </c>
      <c r="J7" s="177" t="s">
        <v>219</v>
      </c>
      <c r="K7" s="177" t="s">
        <v>220</v>
      </c>
      <c r="L7" s="177" t="s">
        <v>221</v>
      </c>
      <c r="M7" s="177" t="s">
        <v>222</v>
      </c>
      <c r="N7" s="177" t="s">
        <v>223</v>
      </c>
      <c r="O7" s="177" t="s">
        <v>224</v>
      </c>
      <c r="P7" s="177" t="s">
        <v>225</v>
      </c>
      <c r="Q7" s="177" t="s">
        <v>226</v>
      </c>
      <c r="R7" s="177" t="s">
        <v>227</v>
      </c>
      <c r="S7" s="177" t="s">
        <v>228</v>
      </c>
      <c r="T7" s="177" t="s">
        <v>229</v>
      </c>
      <c r="U7" s="177" t="s">
        <v>230</v>
      </c>
      <c r="V7" s="177" t="s">
        <v>231</v>
      </c>
      <c r="W7" s="177" t="s">
        <v>232</v>
      </c>
      <c r="X7" s="177" t="s">
        <v>233</v>
      </c>
      <c r="Y7" s="177" t="s">
        <v>234</v>
      </c>
      <c r="Z7" s="177" t="s">
        <v>235</v>
      </c>
      <c r="AA7" s="177" t="s">
        <v>236</v>
      </c>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c r="BD7" s="179"/>
      <c r="BE7" s="179"/>
      <c r="BF7" s="179"/>
      <c r="BG7" s="179"/>
      <c r="BH7" s="179"/>
      <c r="BI7" s="179"/>
      <c r="BJ7" s="179"/>
      <c r="BK7" s="179"/>
      <c r="BL7" s="179"/>
      <c r="BM7" s="179"/>
      <c r="BN7" s="179"/>
      <c r="BO7" s="179"/>
      <c r="BP7" s="179"/>
      <c r="BQ7" s="179"/>
      <c r="BR7" s="179"/>
      <c r="BS7" s="179"/>
      <c r="BT7" s="179"/>
      <c r="BU7" s="179"/>
      <c r="BV7" s="179"/>
      <c r="BW7" s="179"/>
      <c r="BX7" s="179"/>
      <c r="BY7" s="179"/>
      <c r="BZ7" s="179"/>
      <c r="CA7" s="179"/>
      <c r="CB7" s="179"/>
      <c r="CC7" s="179"/>
      <c r="CD7" s="179"/>
      <c r="CE7" s="179"/>
      <c r="CF7" s="179"/>
      <c r="CG7" s="179"/>
      <c r="CH7" s="179"/>
      <c r="CI7" s="179"/>
      <c r="CJ7" s="179"/>
      <c r="CK7" s="179"/>
      <c r="CL7" s="179"/>
      <c r="CM7" s="179"/>
      <c r="CN7" s="179"/>
      <c r="CO7" s="179"/>
      <c r="CP7" s="179"/>
      <c r="CQ7" s="179"/>
      <c r="CR7" s="179"/>
      <c r="CS7" s="179"/>
      <c r="CT7" s="179"/>
      <c r="CU7" s="179"/>
      <c r="CV7" s="179"/>
      <c r="CW7" s="179"/>
      <c r="CX7" s="179"/>
      <c r="CY7" s="179"/>
      <c r="CZ7" s="179"/>
      <c r="DA7" s="179"/>
      <c r="DB7" s="179"/>
      <c r="DC7" s="179"/>
      <c r="DD7" s="179"/>
      <c r="DE7" s="179"/>
      <c r="DF7" s="179"/>
      <c r="DG7" s="179"/>
      <c r="DH7" s="179"/>
      <c r="DI7" s="179"/>
      <c r="DJ7" s="179"/>
      <c r="DK7" s="179"/>
      <c r="DL7" s="179"/>
      <c r="DM7" s="179"/>
      <c r="DN7" s="179"/>
      <c r="DO7" s="179"/>
      <c r="DP7" s="179"/>
      <c r="DQ7" s="179"/>
      <c r="DR7" s="179"/>
      <c r="DS7" s="179"/>
      <c r="DT7" s="179"/>
      <c r="DU7" s="179"/>
      <c r="DV7" s="179"/>
      <c r="DW7" s="179"/>
      <c r="DX7" s="179"/>
      <c r="DY7" s="179"/>
      <c r="DZ7" s="179"/>
      <c r="EA7" s="179"/>
      <c r="EB7" s="179"/>
      <c r="EC7" s="179"/>
      <c r="ED7" s="179"/>
      <c r="EE7" s="179"/>
      <c r="EF7" s="179"/>
      <c r="EG7" s="179"/>
      <c r="EH7" s="179"/>
      <c r="EI7" s="179"/>
      <c r="EJ7" s="179"/>
      <c r="EK7" s="179"/>
      <c r="EL7" s="179"/>
      <c r="EM7" s="179"/>
      <c r="EN7" s="179"/>
      <c r="EO7" s="179"/>
      <c r="EP7" s="179"/>
      <c r="EQ7" s="179"/>
      <c r="ER7" s="179"/>
      <c r="ES7" s="179"/>
      <c r="ET7" s="179"/>
      <c r="EU7" s="179"/>
      <c r="EV7" s="179"/>
      <c r="EW7" s="179"/>
      <c r="EX7" s="179"/>
      <c r="EY7" s="179"/>
      <c r="EZ7" s="179"/>
      <c r="FA7" s="179"/>
      <c r="FB7" s="179"/>
      <c r="FC7" s="179"/>
      <c r="FD7" s="179"/>
      <c r="FE7" s="179"/>
      <c r="FF7" s="179"/>
      <c r="FG7" s="179"/>
      <c r="FH7" s="179"/>
      <c r="FI7" s="179"/>
      <c r="FJ7" s="179"/>
      <c r="FK7" s="179"/>
      <c r="FL7" s="179"/>
      <c r="FM7" s="179"/>
      <c r="FN7" s="179"/>
      <c r="FO7" s="179"/>
      <c r="FP7" s="179"/>
      <c r="FQ7" s="179"/>
      <c r="FR7" s="179"/>
      <c r="FS7" s="179"/>
      <c r="FT7" s="179"/>
      <c r="FU7" s="179"/>
      <c r="FV7" s="179"/>
      <c r="FW7" s="179"/>
      <c r="FX7" s="179"/>
      <c r="FY7" s="179"/>
      <c r="FZ7" s="179"/>
      <c r="GA7" s="179"/>
      <c r="GB7" s="179"/>
      <c r="GC7" s="179"/>
      <c r="GD7" s="179"/>
      <c r="GE7" s="179"/>
      <c r="GF7" s="179"/>
      <c r="GG7" s="179"/>
      <c r="GH7" s="179"/>
      <c r="GI7" s="179"/>
      <c r="GJ7" s="179"/>
      <c r="GK7" s="179"/>
      <c r="GL7" s="179"/>
      <c r="GM7" s="179"/>
      <c r="GN7" s="179"/>
      <c r="GO7" s="179"/>
      <c r="GP7" s="179"/>
      <c r="GQ7" s="179"/>
      <c r="GR7" s="179"/>
      <c r="GS7" s="179"/>
      <c r="GT7" s="179"/>
      <c r="GU7" s="179"/>
      <c r="GV7" s="179"/>
      <c r="GW7" s="179"/>
      <c r="GX7" s="179"/>
      <c r="GY7" s="179"/>
      <c r="GZ7" s="179"/>
      <c r="HA7" s="179"/>
      <c r="HB7" s="179"/>
      <c r="HC7" s="179"/>
      <c r="HD7" s="179"/>
      <c r="HE7" s="179"/>
      <c r="HF7" s="179"/>
      <c r="HG7" s="179"/>
      <c r="HH7" s="179"/>
      <c r="HI7" s="179"/>
      <c r="HJ7" s="179"/>
      <c r="HK7" s="179"/>
      <c r="HL7" s="179"/>
      <c r="HM7" s="179"/>
      <c r="HN7" s="179"/>
      <c r="HO7" s="179"/>
      <c r="HP7" s="179"/>
      <c r="HQ7" s="179"/>
      <c r="HR7" s="179"/>
      <c r="HS7" s="179"/>
      <c r="HT7" s="179"/>
      <c r="HU7" s="179"/>
      <c r="HV7" s="179"/>
      <c r="HW7" s="179"/>
      <c r="HX7" s="179"/>
      <c r="HY7" s="179"/>
      <c r="HZ7" s="179"/>
      <c r="IA7" s="179"/>
      <c r="IB7" s="179"/>
      <c r="IC7" s="179"/>
      <c r="ID7" s="179"/>
      <c r="IE7" s="179"/>
      <c r="IF7" s="179"/>
      <c r="IG7" s="179"/>
      <c r="IH7" s="179"/>
      <c r="II7" s="179"/>
      <c r="IJ7" s="179"/>
      <c r="IK7" s="179"/>
      <c r="IL7" s="179"/>
      <c r="IM7" s="179"/>
      <c r="IN7" s="179"/>
      <c r="IO7" s="179"/>
      <c r="IP7" s="179"/>
      <c r="IQ7" s="179"/>
      <c r="IR7" s="179"/>
      <c r="IS7" s="179"/>
      <c r="IT7" s="179"/>
      <c r="IU7" s="179"/>
      <c r="IV7" s="179"/>
    </row>
    <row r="8" spans="1:256" ht="12.75" customHeight="1" x14ac:dyDescent="0.25">
      <c r="A8" s="180"/>
      <c r="B8" s="180"/>
      <c r="C8" s="180"/>
      <c r="D8" s="50"/>
      <c r="E8" s="180"/>
      <c r="F8" s="180"/>
      <c r="G8" s="180"/>
      <c r="H8" s="180"/>
      <c r="I8" s="180"/>
      <c r="J8" s="181">
        <v>414</v>
      </c>
      <c r="K8" s="181">
        <v>415</v>
      </c>
      <c r="L8" s="181">
        <v>-315</v>
      </c>
      <c r="M8" s="181">
        <v>416</v>
      </c>
      <c r="N8" s="181">
        <v>417</v>
      </c>
      <c r="O8" s="181">
        <v>418</v>
      </c>
      <c r="P8" s="181">
        <v>419</v>
      </c>
      <c r="Q8" s="181">
        <v>420</v>
      </c>
      <c r="R8" s="181">
        <v>421</v>
      </c>
      <c r="S8" s="181">
        <v>422</v>
      </c>
      <c r="T8" s="181">
        <v>423</v>
      </c>
      <c r="U8" s="181">
        <v>424</v>
      </c>
      <c r="V8" s="181">
        <v>-322</v>
      </c>
      <c r="W8" s="181">
        <v>425</v>
      </c>
      <c r="X8" s="181">
        <v>-323</v>
      </c>
      <c r="Y8" s="181">
        <v>426</v>
      </c>
      <c r="Z8" s="181">
        <v>427</v>
      </c>
      <c r="AA8" s="181">
        <v>428</v>
      </c>
    </row>
    <row r="9" spans="1:256" ht="13.5" customHeight="1" x14ac:dyDescent="0.25">
      <c r="A9" s="182" t="s">
        <v>237</v>
      </c>
      <c r="B9" s="182" t="s">
        <v>238</v>
      </c>
      <c r="C9" s="182" t="s">
        <v>239</v>
      </c>
      <c r="D9" s="182" t="s">
        <v>240</v>
      </c>
      <c r="E9" s="182" t="s">
        <v>241</v>
      </c>
      <c r="F9" s="182" t="s">
        <v>242</v>
      </c>
      <c r="G9" s="182" t="s">
        <v>243</v>
      </c>
      <c r="H9" s="182" t="s">
        <v>244</v>
      </c>
      <c r="I9" s="182" t="s">
        <v>245</v>
      </c>
      <c r="J9" s="183">
        <v>1</v>
      </c>
      <c r="K9" s="183">
        <v>2</v>
      </c>
      <c r="L9" s="183">
        <v>3</v>
      </c>
      <c r="M9" s="183">
        <v>3</v>
      </c>
      <c r="N9" s="183">
        <v>4</v>
      </c>
      <c r="O9" s="183">
        <v>5</v>
      </c>
      <c r="P9" s="183">
        <v>6</v>
      </c>
      <c r="Q9" s="183"/>
      <c r="R9" s="183">
        <v>7</v>
      </c>
      <c r="S9" s="182">
        <v>8</v>
      </c>
      <c r="T9" s="182">
        <v>9</v>
      </c>
      <c r="U9" s="182">
        <v>10</v>
      </c>
      <c r="V9" s="182">
        <v>10</v>
      </c>
      <c r="W9" s="182">
        <v>11</v>
      </c>
      <c r="X9" s="182">
        <v>11</v>
      </c>
      <c r="Y9" s="182">
        <v>12</v>
      </c>
      <c r="Z9" s="182">
        <v>13</v>
      </c>
      <c r="AA9" s="182">
        <v>14</v>
      </c>
      <c r="AB9" s="184"/>
      <c r="AC9" s="184"/>
      <c r="AD9" s="184"/>
      <c r="AE9" s="184"/>
      <c r="AF9" s="184"/>
      <c r="AG9" s="184"/>
      <c r="AH9" s="184"/>
      <c r="AI9" s="184"/>
      <c r="AJ9" s="184"/>
      <c r="AK9" s="184"/>
      <c r="AL9" s="184"/>
      <c r="AM9" s="184"/>
      <c r="AN9" s="184"/>
      <c r="AO9" s="184"/>
      <c r="AP9" s="184"/>
      <c r="AQ9" s="184"/>
      <c r="AR9" s="184"/>
      <c r="AS9" s="184"/>
      <c r="AT9" s="184"/>
      <c r="AU9" s="184"/>
      <c r="AV9" s="184"/>
      <c r="AW9" s="184"/>
      <c r="AX9" s="184"/>
      <c r="AY9" s="184"/>
      <c r="AZ9" s="184"/>
      <c r="BA9" s="184"/>
      <c r="BB9" s="184"/>
      <c r="BC9" s="184"/>
      <c r="BD9" s="184"/>
      <c r="BE9" s="184"/>
      <c r="BF9" s="184"/>
      <c r="BG9" s="184"/>
      <c r="BH9" s="184"/>
      <c r="BI9" s="184"/>
      <c r="BJ9" s="184"/>
      <c r="BK9" s="184"/>
      <c r="BL9" s="184"/>
      <c r="BM9" s="184"/>
      <c r="BN9" s="184"/>
      <c r="BO9" s="184"/>
      <c r="BP9" s="184"/>
      <c r="BQ9" s="184"/>
      <c r="BR9" s="184"/>
      <c r="BS9" s="184"/>
      <c r="BT9" s="184"/>
      <c r="BU9" s="184"/>
      <c r="BV9" s="184"/>
      <c r="BW9" s="184"/>
      <c r="BX9" s="184"/>
      <c r="BY9" s="184"/>
      <c r="BZ9" s="184"/>
      <c r="CA9" s="184"/>
      <c r="CB9" s="184"/>
      <c r="CC9" s="184"/>
      <c r="CD9" s="184"/>
      <c r="CE9" s="184"/>
      <c r="CF9" s="184"/>
      <c r="CG9" s="184"/>
      <c r="CH9" s="184"/>
      <c r="CI9" s="184"/>
      <c r="CJ9" s="184"/>
      <c r="CK9" s="184"/>
      <c r="CL9" s="184"/>
      <c r="CM9" s="184"/>
      <c r="CN9" s="184"/>
      <c r="CO9" s="184"/>
      <c r="CP9" s="184"/>
      <c r="CQ9" s="184"/>
      <c r="CR9" s="184"/>
      <c r="CS9" s="184"/>
      <c r="CT9" s="184"/>
      <c r="CU9" s="184"/>
      <c r="CV9" s="184"/>
      <c r="CW9" s="184"/>
      <c r="CX9" s="184"/>
      <c r="CY9" s="184"/>
      <c r="CZ9" s="184"/>
      <c r="DA9" s="184"/>
      <c r="DB9" s="184"/>
      <c r="DC9" s="184"/>
      <c r="DD9" s="184"/>
      <c r="DE9" s="184"/>
      <c r="DF9" s="184"/>
      <c r="DG9" s="184"/>
      <c r="DH9" s="184"/>
      <c r="DI9" s="184"/>
      <c r="DJ9" s="184"/>
      <c r="DK9" s="184"/>
      <c r="DL9" s="184"/>
      <c r="DM9" s="184"/>
      <c r="DN9" s="184"/>
      <c r="DO9" s="184"/>
      <c r="DP9" s="184"/>
      <c r="DQ9" s="184"/>
      <c r="DR9" s="184"/>
      <c r="DS9" s="184"/>
      <c r="DT9" s="184"/>
      <c r="DU9" s="184"/>
      <c r="DV9" s="184"/>
      <c r="DW9" s="184"/>
      <c r="DX9" s="184"/>
      <c r="DY9" s="184"/>
      <c r="DZ9" s="184"/>
      <c r="EA9" s="184"/>
      <c r="EB9" s="184"/>
      <c r="EC9" s="184"/>
      <c r="ED9" s="184"/>
      <c r="EE9" s="184"/>
      <c r="EF9" s="184"/>
      <c r="EG9" s="184"/>
      <c r="EH9" s="184"/>
      <c r="EI9" s="184"/>
      <c r="EJ9" s="184"/>
      <c r="EK9" s="184"/>
      <c r="EL9" s="184"/>
      <c r="EM9" s="184"/>
      <c r="EN9" s="184"/>
      <c r="EO9" s="184"/>
      <c r="EP9" s="184"/>
      <c r="EQ9" s="184"/>
      <c r="ER9" s="184"/>
      <c r="ES9" s="184"/>
      <c r="ET9" s="184"/>
      <c r="EU9" s="184"/>
      <c r="EV9" s="184"/>
      <c r="EW9" s="184"/>
      <c r="EX9" s="184"/>
      <c r="EY9" s="184"/>
      <c r="EZ9" s="184"/>
      <c r="FA9" s="184"/>
      <c r="FB9" s="184"/>
      <c r="FC9" s="184"/>
      <c r="FD9" s="184"/>
      <c r="FE9" s="184"/>
      <c r="FF9" s="184"/>
      <c r="FG9" s="184"/>
      <c r="FH9" s="184"/>
      <c r="FI9" s="184"/>
      <c r="FJ9" s="184"/>
      <c r="FK9" s="184"/>
      <c r="FL9" s="184"/>
      <c r="FM9" s="184"/>
      <c r="FN9" s="184"/>
      <c r="FO9" s="184"/>
      <c r="FP9" s="184"/>
      <c r="FQ9" s="184"/>
      <c r="FR9" s="184"/>
      <c r="FS9" s="184"/>
      <c r="FT9" s="184"/>
      <c r="FU9" s="184"/>
      <c r="FV9" s="184"/>
      <c r="FW9" s="184"/>
      <c r="FX9" s="184"/>
      <c r="FY9" s="184"/>
      <c r="FZ9" s="184"/>
      <c r="GA9" s="184"/>
      <c r="GB9" s="184"/>
      <c r="GC9" s="184"/>
      <c r="GD9" s="184"/>
      <c r="GE9" s="184"/>
      <c r="GF9" s="184"/>
      <c r="GG9" s="184"/>
      <c r="GH9" s="184"/>
      <c r="GI9" s="184"/>
      <c r="GJ9" s="184"/>
      <c r="GK9" s="184"/>
      <c r="GL9" s="184"/>
      <c r="GM9" s="184"/>
      <c r="GN9" s="184"/>
      <c r="GO9" s="184"/>
      <c r="GP9" s="184"/>
      <c r="GQ9" s="184"/>
      <c r="GR9" s="184"/>
      <c r="GS9" s="184"/>
      <c r="GT9" s="184"/>
      <c r="GU9" s="184"/>
      <c r="GV9" s="184"/>
      <c r="GW9" s="184"/>
      <c r="GX9" s="184"/>
      <c r="GY9" s="184"/>
      <c r="GZ9" s="184"/>
      <c r="HA9" s="184"/>
      <c r="HB9" s="184"/>
      <c r="HC9" s="184"/>
      <c r="HD9" s="184"/>
      <c r="HE9" s="184"/>
      <c r="HF9" s="184"/>
      <c r="HG9" s="184"/>
      <c r="HH9" s="184"/>
      <c r="HI9" s="184"/>
      <c r="HJ9" s="184"/>
      <c r="HK9" s="184"/>
      <c r="HL9" s="184"/>
      <c r="HM9" s="184"/>
      <c r="HN9" s="184"/>
      <c r="HO9" s="184"/>
      <c r="HP9" s="184"/>
      <c r="HQ9" s="184"/>
      <c r="HR9" s="184"/>
      <c r="HS9" s="184"/>
      <c r="HT9" s="184"/>
      <c r="HU9" s="184"/>
      <c r="HV9" s="184"/>
      <c r="HW9" s="184"/>
      <c r="HX9" s="184"/>
      <c r="HY9" s="184"/>
      <c r="HZ9" s="184"/>
      <c r="IA9" s="184"/>
      <c r="IB9" s="184"/>
      <c r="IC9" s="184"/>
      <c r="ID9" s="184"/>
      <c r="IE9" s="184"/>
      <c r="IF9" s="184"/>
      <c r="IG9" s="184"/>
      <c r="IH9" s="184"/>
      <c r="II9" s="184"/>
      <c r="IJ9" s="184"/>
      <c r="IK9" s="184"/>
      <c r="IL9" s="184"/>
      <c r="IM9" s="184"/>
      <c r="IN9" s="184"/>
      <c r="IO9" s="184"/>
      <c r="IP9" s="184"/>
      <c r="IQ9" s="184"/>
      <c r="IR9" s="184"/>
      <c r="IS9" s="184"/>
      <c r="IT9" s="184"/>
      <c r="IU9" s="184"/>
      <c r="IV9" s="184"/>
    </row>
    <row r="10" spans="1:256" ht="12.75" hidden="1" customHeight="1" x14ac:dyDescent="0.25">
      <c r="A10" s="53">
        <v>2</v>
      </c>
      <c r="B10" s="71">
        <v>0</v>
      </c>
      <c r="C10" s="185">
        <v>38539</v>
      </c>
      <c r="D10" s="71">
        <v>22</v>
      </c>
      <c r="E10" s="186" t="s">
        <v>186</v>
      </c>
      <c r="F10" s="187">
        <v>2250</v>
      </c>
      <c r="G10" s="187">
        <v>40</v>
      </c>
      <c r="H10" s="187">
        <v>10</v>
      </c>
      <c r="I10" s="187">
        <v>2300</v>
      </c>
      <c r="J10" s="188">
        <v>5</v>
      </c>
      <c r="K10" s="53">
        <v>1</v>
      </c>
      <c r="L10" s="53"/>
      <c r="M10" s="188" t="s">
        <v>246</v>
      </c>
      <c r="N10" s="53" t="s">
        <v>247</v>
      </c>
      <c r="O10" s="125">
        <v>38505</v>
      </c>
      <c r="P10" s="86">
        <v>500000</v>
      </c>
      <c r="Q10" s="86" t="s">
        <v>157</v>
      </c>
      <c r="R10" s="86">
        <v>750</v>
      </c>
      <c r="S10" s="86">
        <v>200</v>
      </c>
      <c r="T10" s="86">
        <v>100</v>
      </c>
      <c r="U10" s="187">
        <v>1050</v>
      </c>
      <c r="V10" s="86">
        <v>23</v>
      </c>
      <c r="W10" s="86">
        <v>1050</v>
      </c>
      <c r="X10" s="53">
        <v>2</v>
      </c>
      <c r="Y10" s="125"/>
      <c r="Z10" s="189">
        <v>5.25</v>
      </c>
      <c r="AA10" s="188" t="s">
        <v>238</v>
      </c>
    </row>
    <row r="11" spans="1:256" ht="15.75" customHeight="1" x14ac:dyDescent="0.25">
      <c r="A11" s="93"/>
      <c r="B11" s="190" t="str">
        <f t="shared" ref="B11:B42" si="0">IF(ISERROR(VLOOKUP(A11,ChallanDatabase,12)),"",VLOOKUP(A11,ChallanDatabase,12))</f>
        <v/>
      </c>
      <c r="C11" s="191"/>
      <c r="D11" s="190" t="str">
        <f t="shared" ref="D11:D42" si="1">IF(ISERROR(VLOOKUP(A11,ChallanDatabase,16)),"",VLOOKUP(A11,ChallanDatabase,16))</f>
        <v/>
      </c>
      <c r="E11" s="192" t="str">
        <f t="shared" ref="E11:E42" si="2">IF(ISERROR(VLOOKUP(A11,ChallanDatabase,2)),"",VLOOKUP(A11,ChallanDatabase,2))</f>
        <v/>
      </c>
      <c r="F11" s="193" t="str">
        <f t="shared" ref="F11:F42" si="3">IF(ISERROR(VLOOKUP(A11,ChallanDatabaseTotal,21)),"",VLOOKUP(A11,ChallanDatabaseTotal,21))</f>
        <v/>
      </c>
      <c r="G11" s="193" t="str">
        <f t="shared" ref="G11:G42" si="4">IF(ISERROR(VLOOKUP(A11,ChallanDatabase,18)),"",IF(VLOOKUP(A11,ChallanDatabase,18)=0,"",VLOOKUP(A11,ChallanDatabase,18)))</f>
        <v/>
      </c>
      <c r="H11" s="193" t="str">
        <f t="shared" ref="H11:H42" si="5">IF(ISERROR(VLOOKUP(A11,ChallanDatabase,19)),"",IF(VLOOKUP(A11,ChallanDatabase,19)=0,"",VLOOKUP(A11,ChallanDatabase,19)))</f>
        <v/>
      </c>
      <c r="I11" s="193"/>
      <c r="J11" s="188"/>
      <c r="K11" s="53"/>
      <c r="L11" s="53"/>
      <c r="M11" s="194"/>
      <c r="N11" s="194"/>
      <c r="O11" s="195"/>
      <c r="P11" s="196"/>
      <c r="Q11" s="86"/>
      <c r="R11" s="86"/>
      <c r="S11" s="86"/>
      <c r="T11" s="86"/>
      <c r="U11" s="193"/>
      <c r="V11" s="86"/>
      <c r="W11" s="86"/>
      <c r="X11" s="53"/>
      <c r="Y11" s="125"/>
      <c r="Z11" s="189"/>
      <c r="AA11" s="188"/>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row>
    <row r="12" spans="1:256" ht="15.75" customHeight="1" x14ac:dyDescent="0.25">
      <c r="A12" s="100"/>
      <c r="B12" s="190" t="str">
        <f t="shared" si="0"/>
        <v/>
      </c>
      <c r="C12" s="191"/>
      <c r="D12" s="190" t="str">
        <f t="shared" si="1"/>
        <v/>
      </c>
      <c r="E12" s="192" t="str">
        <f t="shared" si="2"/>
        <v/>
      </c>
      <c r="F12" s="193" t="str">
        <f t="shared" si="3"/>
        <v/>
      </c>
      <c r="G12" s="193" t="str">
        <f t="shared" si="4"/>
        <v/>
      </c>
      <c r="H12" s="193" t="str">
        <f t="shared" si="5"/>
        <v/>
      </c>
      <c r="I12" s="193"/>
      <c r="J12" s="188"/>
      <c r="K12" s="53"/>
      <c r="L12" s="53"/>
      <c r="M12" s="197"/>
      <c r="N12" s="197"/>
      <c r="O12" s="195"/>
      <c r="P12" s="198"/>
      <c r="Q12" s="86"/>
      <c r="R12" s="198"/>
      <c r="S12" s="86"/>
      <c r="T12" s="86"/>
      <c r="U12" s="193"/>
      <c r="V12" s="86"/>
      <c r="W12" s="86"/>
      <c r="X12" s="53"/>
      <c r="Y12" s="125"/>
      <c r="Z12" s="189"/>
      <c r="AA12" s="188"/>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row>
    <row r="13" spans="1:256" ht="15.75" customHeight="1" x14ac:dyDescent="0.25">
      <c r="A13" s="100"/>
      <c r="B13" s="190" t="str">
        <f t="shared" si="0"/>
        <v/>
      </c>
      <c r="C13" s="191"/>
      <c r="D13" s="190" t="str">
        <f t="shared" si="1"/>
        <v/>
      </c>
      <c r="E13" s="192" t="str">
        <f t="shared" si="2"/>
        <v/>
      </c>
      <c r="F13" s="193" t="str">
        <f t="shared" si="3"/>
        <v/>
      </c>
      <c r="G13" s="193" t="str">
        <f t="shared" si="4"/>
        <v/>
      </c>
      <c r="H13" s="193" t="str">
        <f t="shared" si="5"/>
        <v/>
      </c>
      <c r="I13" s="193"/>
      <c r="J13" s="188"/>
      <c r="K13" s="53"/>
      <c r="L13" s="53"/>
      <c r="M13" s="199"/>
      <c r="N13" s="199"/>
      <c r="O13" s="195"/>
      <c r="P13" s="200"/>
      <c r="Q13" s="86"/>
      <c r="R13" s="200"/>
      <c r="S13" s="86"/>
      <c r="T13" s="86"/>
      <c r="U13" s="193"/>
      <c r="V13" s="86"/>
      <c r="W13" s="86"/>
      <c r="X13" s="53"/>
      <c r="Y13" s="125"/>
      <c r="Z13" s="189"/>
      <c r="AA13" s="188"/>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row>
    <row r="14" spans="1:256" ht="15.75" customHeight="1" x14ac:dyDescent="0.25">
      <c r="A14" s="100"/>
      <c r="B14" s="190" t="str">
        <f t="shared" si="0"/>
        <v/>
      </c>
      <c r="C14" s="191"/>
      <c r="D14" s="190" t="str">
        <f t="shared" si="1"/>
        <v/>
      </c>
      <c r="E14" s="192" t="str">
        <f t="shared" si="2"/>
        <v/>
      </c>
      <c r="F14" s="193" t="str">
        <f t="shared" si="3"/>
        <v/>
      </c>
      <c r="G14" s="193" t="str">
        <f t="shared" si="4"/>
        <v/>
      </c>
      <c r="H14" s="193" t="str">
        <f t="shared" si="5"/>
        <v/>
      </c>
      <c r="I14" s="193"/>
      <c r="J14" s="188"/>
      <c r="K14" s="53"/>
      <c r="L14" s="53"/>
      <c r="M14" s="201"/>
      <c r="N14" s="201"/>
      <c r="O14" s="195"/>
      <c r="P14" s="202"/>
      <c r="Q14" s="86"/>
      <c r="R14" s="202"/>
      <c r="S14" s="86"/>
      <c r="T14" s="86"/>
      <c r="U14" s="193"/>
      <c r="V14" s="86"/>
      <c r="W14" s="86"/>
      <c r="X14" s="53"/>
      <c r="Y14" s="125"/>
      <c r="Z14" s="189"/>
      <c r="AA14" s="188"/>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row>
    <row r="15" spans="1:256" ht="12.75" customHeight="1" x14ac:dyDescent="0.25">
      <c r="A15" s="53"/>
      <c r="B15" s="190" t="str">
        <f t="shared" si="0"/>
        <v/>
      </c>
      <c r="C15" s="191"/>
      <c r="D15" s="190" t="str">
        <f t="shared" si="1"/>
        <v/>
      </c>
      <c r="E15" s="192" t="str">
        <f t="shared" si="2"/>
        <v/>
      </c>
      <c r="F15" s="193" t="str">
        <f t="shared" si="3"/>
        <v/>
      </c>
      <c r="G15" s="193" t="str">
        <f t="shared" si="4"/>
        <v/>
      </c>
      <c r="H15" s="193" t="str">
        <f t="shared" si="5"/>
        <v/>
      </c>
      <c r="I15" s="193"/>
      <c r="J15" s="188"/>
      <c r="K15" s="53"/>
      <c r="L15" s="53"/>
      <c r="M15" s="188"/>
      <c r="N15" s="203"/>
      <c r="O15" s="125"/>
      <c r="P15" s="86"/>
      <c r="Q15" s="86"/>
      <c r="R15" s="86"/>
      <c r="S15" s="86"/>
      <c r="T15" s="86"/>
      <c r="U15" s="193"/>
      <c r="V15" s="86"/>
      <c r="W15" s="86"/>
      <c r="X15" s="53"/>
      <c r="Y15" s="125"/>
      <c r="Z15" s="189"/>
      <c r="AA15" s="188"/>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row>
    <row r="16" spans="1:256" ht="12.75" customHeight="1" x14ac:dyDescent="0.25">
      <c r="A16" s="53"/>
      <c r="B16" s="190" t="str">
        <f t="shared" si="0"/>
        <v/>
      </c>
      <c r="C16" s="191"/>
      <c r="D16" s="190" t="str">
        <f t="shared" si="1"/>
        <v/>
      </c>
      <c r="E16" s="192" t="str">
        <f t="shared" si="2"/>
        <v/>
      </c>
      <c r="F16" s="193" t="str">
        <f t="shared" si="3"/>
        <v/>
      </c>
      <c r="G16" s="193" t="str">
        <f t="shared" si="4"/>
        <v/>
      </c>
      <c r="H16" s="193" t="str">
        <f t="shared" si="5"/>
        <v/>
      </c>
      <c r="I16" s="193"/>
      <c r="J16" s="188"/>
      <c r="K16" s="53"/>
      <c r="L16" s="53"/>
      <c r="M16" s="188"/>
      <c r="N16" s="203"/>
      <c r="O16" s="125"/>
      <c r="P16" s="86"/>
      <c r="Q16" s="86"/>
      <c r="R16" s="86"/>
      <c r="S16" s="86"/>
      <c r="T16" s="86"/>
      <c r="U16" s="193"/>
      <c r="V16" s="86"/>
      <c r="W16" s="86"/>
      <c r="X16" s="53"/>
      <c r="Y16" s="125"/>
      <c r="Z16" s="189"/>
      <c r="AA16" s="188"/>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row>
    <row r="17" spans="1:256" ht="12.75" customHeight="1" x14ac:dyDescent="0.25">
      <c r="A17" s="53"/>
      <c r="B17" s="190" t="str">
        <f t="shared" si="0"/>
        <v/>
      </c>
      <c r="C17" s="191"/>
      <c r="D17" s="190" t="str">
        <f t="shared" si="1"/>
        <v/>
      </c>
      <c r="E17" s="192" t="str">
        <f t="shared" si="2"/>
        <v/>
      </c>
      <c r="F17" s="193" t="str">
        <f t="shared" si="3"/>
        <v/>
      </c>
      <c r="G17" s="193" t="str">
        <f t="shared" si="4"/>
        <v/>
      </c>
      <c r="H17" s="193" t="str">
        <f t="shared" si="5"/>
        <v/>
      </c>
      <c r="I17" s="193"/>
      <c r="J17" s="188"/>
      <c r="K17" s="53"/>
      <c r="L17" s="53"/>
      <c r="M17" s="188"/>
      <c r="N17" s="203"/>
      <c r="O17" s="125"/>
      <c r="P17" s="86"/>
      <c r="Q17" s="86"/>
      <c r="R17" s="86"/>
      <c r="S17" s="86"/>
      <c r="T17" s="86"/>
      <c r="U17" s="193"/>
      <c r="V17" s="86"/>
      <c r="W17" s="86"/>
      <c r="X17" s="53"/>
      <c r="Y17" s="125"/>
      <c r="Z17" s="189"/>
      <c r="AA17" s="188"/>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row>
    <row r="18" spans="1:256" ht="12.75" customHeight="1" x14ac:dyDescent="0.25">
      <c r="A18" s="53"/>
      <c r="B18" s="190" t="str">
        <f t="shared" si="0"/>
        <v/>
      </c>
      <c r="C18" s="191"/>
      <c r="D18" s="190" t="str">
        <f t="shared" si="1"/>
        <v/>
      </c>
      <c r="E18" s="192" t="str">
        <f t="shared" si="2"/>
        <v/>
      </c>
      <c r="F18" s="193" t="str">
        <f t="shared" si="3"/>
        <v/>
      </c>
      <c r="G18" s="193" t="str">
        <f t="shared" si="4"/>
        <v/>
      </c>
      <c r="H18" s="193" t="str">
        <f t="shared" si="5"/>
        <v/>
      </c>
      <c r="I18" s="193"/>
      <c r="J18" s="188"/>
      <c r="K18" s="53"/>
      <c r="L18" s="53"/>
      <c r="M18" s="188"/>
      <c r="N18" s="203"/>
      <c r="O18" s="125"/>
      <c r="P18" s="86"/>
      <c r="Q18" s="86"/>
      <c r="R18" s="86"/>
      <c r="S18" s="86"/>
      <c r="T18" s="86"/>
      <c r="U18" s="193"/>
      <c r="V18" s="86"/>
      <c r="W18" s="86"/>
      <c r="X18" s="53"/>
      <c r="Y18" s="125"/>
      <c r="Z18" s="189"/>
      <c r="AA18" s="188"/>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row>
    <row r="19" spans="1:256" ht="12.75" customHeight="1" x14ac:dyDescent="0.25">
      <c r="A19" s="53"/>
      <c r="B19" s="190" t="str">
        <f t="shared" si="0"/>
        <v/>
      </c>
      <c r="C19" s="191"/>
      <c r="D19" s="190" t="str">
        <f t="shared" si="1"/>
        <v/>
      </c>
      <c r="E19" s="192" t="str">
        <f t="shared" si="2"/>
        <v/>
      </c>
      <c r="F19" s="193" t="str">
        <f t="shared" si="3"/>
        <v/>
      </c>
      <c r="G19" s="193" t="str">
        <f t="shared" si="4"/>
        <v/>
      </c>
      <c r="H19" s="193" t="str">
        <f t="shared" si="5"/>
        <v/>
      </c>
      <c r="I19" s="193"/>
      <c r="J19" s="188"/>
      <c r="K19" s="53"/>
      <c r="L19" s="53"/>
      <c r="M19" s="188"/>
      <c r="N19" s="203"/>
      <c r="O19" s="125"/>
      <c r="P19" s="86"/>
      <c r="Q19" s="86"/>
      <c r="R19" s="86"/>
      <c r="S19" s="86"/>
      <c r="T19" s="86"/>
      <c r="U19" s="193"/>
      <c r="V19" s="86"/>
      <c r="W19" s="86"/>
      <c r="X19" s="53"/>
      <c r="Y19" s="125"/>
      <c r="Z19" s="189"/>
      <c r="AA19" s="188"/>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row>
    <row r="20" spans="1:256" ht="12.75" customHeight="1" x14ac:dyDescent="0.25">
      <c r="A20" s="53"/>
      <c r="B20" s="190" t="str">
        <f t="shared" si="0"/>
        <v/>
      </c>
      <c r="C20" s="191"/>
      <c r="D20" s="190" t="str">
        <f t="shared" si="1"/>
        <v/>
      </c>
      <c r="E20" s="192" t="str">
        <f t="shared" si="2"/>
        <v/>
      </c>
      <c r="F20" s="193" t="str">
        <f t="shared" si="3"/>
        <v/>
      </c>
      <c r="G20" s="193" t="str">
        <f t="shared" si="4"/>
        <v/>
      </c>
      <c r="H20" s="193" t="str">
        <f t="shared" si="5"/>
        <v/>
      </c>
      <c r="I20" s="193"/>
      <c r="J20" s="188"/>
      <c r="K20" s="53"/>
      <c r="L20" s="53"/>
      <c r="M20" s="188"/>
      <c r="N20" s="203"/>
      <c r="O20" s="125"/>
      <c r="P20" s="86"/>
      <c r="Q20" s="86"/>
      <c r="R20" s="86"/>
      <c r="S20" s="86"/>
      <c r="T20" s="86"/>
      <c r="U20" s="193"/>
      <c r="V20" s="86"/>
      <c r="W20" s="86"/>
      <c r="X20" s="53"/>
      <c r="Y20" s="125"/>
      <c r="Z20" s="189"/>
      <c r="AA20" s="188"/>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row>
    <row r="21" spans="1:256" ht="12.75" customHeight="1" x14ac:dyDescent="0.25">
      <c r="A21" s="53"/>
      <c r="B21" s="190" t="str">
        <f t="shared" si="0"/>
        <v/>
      </c>
      <c r="C21" s="191"/>
      <c r="D21" s="190" t="str">
        <f t="shared" si="1"/>
        <v/>
      </c>
      <c r="E21" s="192" t="str">
        <f t="shared" si="2"/>
        <v/>
      </c>
      <c r="F21" s="193" t="str">
        <f t="shared" si="3"/>
        <v/>
      </c>
      <c r="G21" s="193" t="str">
        <f t="shared" si="4"/>
        <v/>
      </c>
      <c r="H21" s="193" t="str">
        <f t="shared" si="5"/>
        <v/>
      </c>
      <c r="I21" s="193"/>
      <c r="J21" s="188"/>
      <c r="K21" s="53"/>
      <c r="L21" s="53"/>
      <c r="M21" s="188"/>
      <c r="N21" s="203"/>
      <c r="O21" s="125"/>
      <c r="P21" s="86"/>
      <c r="Q21" s="86"/>
      <c r="R21" s="86"/>
      <c r="S21" s="86"/>
      <c r="T21" s="86"/>
      <c r="U21" s="193"/>
      <c r="V21" s="86"/>
      <c r="W21" s="86"/>
      <c r="X21" s="53"/>
      <c r="Y21" s="125"/>
      <c r="Z21" s="189"/>
      <c r="AA21" s="188"/>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row>
    <row r="22" spans="1:256" ht="12.75" customHeight="1" x14ac:dyDescent="0.25">
      <c r="A22" s="53"/>
      <c r="B22" s="71" t="str">
        <f t="shared" si="0"/>
        <v/>
      </c>
      <c r="C22" s="185"/>
      <c r="D22" s="71" t="str">
        <f t="shared" si="1"/>
        <v/>
      </c>
      <c r="E22" s="186" t="str">
        <f t="shared" si="2"/>
        <v/>
      </c>
      <c r="F22" s="193" t="str">
        <f t="shared" si="3"/>
        <v/>
      </c>
      <c r="G22" s="187" t="str">
        <f t="shared" si="4"/>
        <v/>
      </c>
      <c r="H22" s="187" t="str">
        <f t="shared" si="5"/>
        <v/>
      </c>
      <c r="I22" s="187"/>
      <c r="J22" s="188"/>
      <c r="K22" s="53"/>
      <c r="L22" s="53"/>
      <c r="M22" s="188"/>
      <c r="N22" s="203"/>
      <c r="O22" s="125"/>
      <c r="P22" s="86"/>
      <c r="Q22" s="86"/>
      <c r="R22" s="86"/>
      <c r="S22" s="86"/>
      <c r="T22" s="86"/>
      <c r="U22" s="187"/>
      <c r="V22" s="86"/>
      <c r="W22" s="86"/>
      <c r="X22" s="53"/>
      <c r="Y22" s="125"/>
      <c r="Z22" s="189"/>
      <c r="AA22" s="188"/>
    </row>
    <row r="23" spans="1:256" ht="12.75" customHeight="1" x14ac:dyDescent="0.25">
      <c r="A23" s="53"/>
      <c r="B23" s="71" t="str">
        <f t="shared" si="0"/>
        <v/>
      </c>
      <c r="C23" s="185"/>
      <c r="D23" s="71" t="str">
        <f t="shared" si="1"/>
        <v/>
      </c>
      <c r="E23" s="186" t="str">
        <f t="shared" si="2"/>
        <v/>
      </c>
      <c r="F23" s="193" t="str">
        <f t="shared" si="3"/>
        <v/>
      </c>
      <c r="G23" s="187" t="str">
        <f t="shared" si="4"/>
        <v/>
      </c>
      <c r="H23" s="187" t="str">
        <f t="shared" si="5"/>
        <v/>
      </c>
      <c r="I23" s="187"/>
      <c r="J23" s="188"/>
      <c r="K23" s="53"/>
      <c r="L23" s="53"/>
      <c r="M23" s="188"/>
      <c r="N23" s="203"/>
      <c r="O23" s="125"/>
      <c r="P23" s="86"/>
      <c r="Q23" s="86"/>
      <c r="R23" s="86"/>
      <c r="S23" s="86"/>
      <c r="T23" s="86"/>
      <c r="U23" s="187"/>
      <c r="V23" s="86"/>
      <c r="W23" s="86"/>
      <c r="X23" s="53"/>
      <c r="Y23" s="125"/>
      <c r="Z23" s="189"/>
      <c r="AA23" s="188"/>
    </row>
    <row r="24" spans="1:256" ht="12.75" customHeight="1" x14ac:dyDescent="0.25">
      <c r="A24" s="53"/>
      <c r="B24" s="71" t="str">
        <f t="shared" si="0"/>
        <v/>
      </c>
      <c r="C24" s="185"/>
      <c r="D24" s="71" t="str">
        <f t="shared" si="1"/>
        <v/>
      </c>
      <c r="E24" s="186" t="str">
        <f t="shared" si="2"/>
        <v/>
      </c>
      <c r="F24" s="193" t="str">
        <f t="shared" si="3"/>
        <v/>
      </c>
      <c r="G24" s="187" t="str">
        <f t="shared" si="4"/>
        <v/>
      </c>
      <c r="H24" s="187" t="str">
        <f t="shared" si="5"/>
        <v/>
      </c>
      <c r="I24" s="187"/>
      <c r="J24" s="188"/>
      <c r="K24" s="53"/>
      <c r="L24" s="53"/>
      <c r="M24" s="188"/>
      <c r="N24" s="203"/>
      <c r="O24" s="125"/>
      <c r="P24" s="86"/>
      <c r="Q24" s="86"/>
      <c r="R24" s="86"/>
      <c r="S24" s="86"/>
      <c r="T24" s="86"/>
      <c r="U24" s="187"/>
      <c r="V24" s="86"/>
      <c r="W24" s="86"/>
      <c r="X24" s="53"/>
      <c r="Y24" s="125"/>
      <c r="Z24" s="189"/>
      <c r="AA24" s="188"/>
    </row>
    <row r="25" spans="1:256" ht="12.75" customHeight="1" x14ac:dyDescent="0.25">
      <c r="A25" s="53"/>
      <c r="B25" s="71" t="str">
        <f t="shared" si="0"/>
        <v/>
      </c>
      <c r="C25" s="185"/>
      <c r="D25" s="71" t="str">
        <f t="shared" si="1"/>
        <v/>
      </c>
      <c r="E25" s="186" t="str">
        <f t="shared" si="2"/>
        <v/>
      </c>
      <c r="F25" s="193" t="str">
        <f t="shared" si="3"/>
        <v/>
      </c>
      <c r="G25" s="187" t="str">
        <f t="shared" si="4"/>
        <v/>
      </c>
      <c r="H25" s="187" t="str">
        <f t="shared" si="5"/>
        <v/>
      </c>
      <c r="I25" s="187"/>
      <c r="J25" s="188"/>
      <c r="K25" s="53"/>
      <c r="L25" s="53"/>
      <c r="M25" s="188"/>
      <c r="N25" s="203"/>
      <c r="O25" s="125"/>
      <c r="P25" s="86"/>
      <c r="Q25" s="86"/>
      <c r="R25" s="86"/>
      <c r="S25" s="86"/>
      <c r="T25" s="86"/>
      <c r="U25" s="187"/>
      <c r="V25" s="86"/>
      <c r="W25" s="86"/>
      <c r="X25" s="53"/>
      <c r="Y25" s="125"/>
      <c r="Z25" s="189"/>
      <c r="AA25" s="188"/>
    </row>
    <row r="26" spans="1:256" ht="12.75" customHeight="1" x14ac:dyDescent="0.25">
      <c r="A26" s="53"/>
      <c r="B26" s="71" t="str">
        <f t="shared" si="0"/>
        <v/>
      </c>
      <c r="C26" s="185"/>
      <c r="D26" s="71" t="str">
        <f t="shared" si="1"/>
        <v/>
      </c>
      <c r="E26" s="186" t="str">
        <f t="shared" si="2"/>
        <v/>
      </c>
      <c r="F26" s="193" t="str">
        <f t="shared" si="3"/>
        <v/>
      </c>
      <c r="G26" s="187" t="str">
        <f t="shared" si="4"/>
        <v/>
      </c>
      <c r="H26" s="187" t="str">
        <f t="shared" si="5"/>
        <v/>
      </c>
      <c r="I26" s="187"/>
      <c r="J26" s="188"/>
      <c r="K26" s="53"/>
      <c r="L26" s="53"/>
      <c r="M26" s="188"/>
      <c r="N26" s="203"/>
      <c r="O26" s="125"/>
      <c r="P26" s="86"/>
      <c r="Q26" s="86"/>
      <c r="R26" s="86"/>
      <c r="S26" s="86"/>
      <c r="T26" s="86"/>
      <c r="U26" s="187"/>
      <c r="V26" s="86"/>
      <c r="W26" s="86"/>
      <c r="X26" s="53"/>
      <c r="Y26" s="125"/>
      <c r="Z26" s="189"/>
      <c r="AA26" s="188"/>
    </row>
    <row r="27" spans="1:256" ht="12.75" customHeight="1" x14ac:dyDescent="0.25">
      <c r="A27" s="53"/>
      <c r="B27" s="190" t="str">
        <f t="shared" si="0"/>
        <v/>
      </c>
      <c r="C27" s="191"/>
      <c r="D27" s="190" t="str">
        <f t="shared" si="1"/>
        <v/>
      </c>
      <c r="E27" s="192" t="str">
        <f t="shared" si="2"/>
        <v/>
      </c>
      <c r="F27" s="193" t="str">
        <f t="shared" si="3"/>
        <v/>
      </c>
      <c r="G27" s="193" t="str">
        <f t="shared" si="4"/>
        <v/>
      </c>
      <c r="H27" s="193" t="str">
        <f t="shared" si="5"/>
        <v/>
      </c>
      <c r="I27" s="193"/>
      <c r="J27" s="188"/>
      <c r="K27" s="53"/>
      <c r="L27" s="53"/>
      <c r="M27" s="188"/>
      <c r="N27" s="203"/>
      <c r="O27" s="125"/>
      <c r="P27" s="86"/>
      <c r="Q27" s="86"/>
      <c r="R27" s="86"/>
      <c r="S27" s="86"/>
      <c r="T27" s="86"/>
      <c r="U27" s="193"/>
      <c r="V27" s="86"/>
      <c r="W27" s="86"/>
      <c r="X27" s="53"/>
      <c r="Y27" s="125"/>
      <c r="Z27" s="189"/>
      <c r="AA27" s="188"/>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row>
    <row r="28" spans="1:256" ht="12.75" customHeight="1" x14ac:dyDescent="0.25">
      <c r="A28" s="53"/>
      <c r="B28" s="190" t="str">
        <f t="shared" si="0"/>
        <v/>
      </c>
      <c r="C28" s="191"/>
      <c r="D28" s="190" t="str">
        <f t="shared" si="1"/>
        <v/>
      </c>
      <c r="E28" s="192" t="str">
        <f t="shared" si="2"/>
        <v/>
      </c>
      <c r="F28" s="193" t="str">
        <f t="shared" si="3"/>
        <v/>
      </c>
      <c r="G28" s="193" t="str">
        <f t="shared" si="4"/>
        <v/>
      </c>
      <c r="H28" s="193" t="str">
        <f t="shared" si="5"/>
        <v/>
      </c>
      <c r="I28" s="193"/>
      <c r="J28" s="188"/>
      <c r="K28" s="53"/>
      <c r="L28" s="53"/>
      <c r="M28" s="188"/>
      <c r="N28" s="203"/>
      <c r="O28" s="125"/>
      <c r="P28" s="86"/>
      <c r="Q28" s="86"/>
      <c r="R28" s="86"/>
      <c r="S28" s="86"/>
      <c r="T28" s="86"/>
      <c r="U28" s="193"/>
      <c r="V28" s="86"/>
      <c r="W28" s="86"/>
      <c r="X28" s="53"/>
      <c r="Y28" s="125"/>
      <c r="Z28" s="189"/>
      <c r="AA28" s="188"/>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row>
    <row r="29" spans="1:256" ht="12.75" customHeight="1" x14ac:dyDescent="0.25">
      <c r="A29" s="53"/>
      <c r="B29" s="190" t="str">
        <f t="shared" si="0"/>
        <v/>
      </c>
      <c r="C29" s="191"/>
      <c r="D29" s="190" t="str">
        <f t="shared" si="1"/>
        <v/>
      </c>
      <c r="E29" s="192" t="str">
        <f t="shared" si="2"/>
        <v/>
      </c>
      <c r="F29" s="193" t="str">
        <f t="shared" si="3"/>
        <v/>
      </c>
      <c r="G29" s="193" t="str">
        <f t="shared" si="4"/>
        <v/>
      </c>
      <c r="H29" s="193" t="str">
        <f t="shared" si="5"/>
        <v/>
      </c>
      <c r="I29" s="193"/>
      <c r="J29" s="188"/>
      <c r="K29" s="53"/>
      <c r="L29" s="53"/>
      <c r="M29" s="188"/>
      <c r="N29" s="203"/>
      <c r="O29" s="125"/>
      <c r="P29" s="86"/>
      <c r="Q29" s="86"/>
      <c r="R29" s="86"/>
      <c r="S29" s="86"/>
      <c r="T29" s="86"/>
      <c r="U29" s="193"/>
      <c r="V29" s="86"/>
      <c r="W29" s="86"/>
      <c r="X29" s="53"/>
      <c r="Y29" s="125"/>
      <c r="Z29" s="189"/>
      <c r="AA29" s="188"/>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row>
    <row r="30" spans="1:256" ht="12.75" customHeight="1" x14ac:dyDescent="0.25">
      <c r="A30" s="53"/>
      <c r="B30" s="190" t="str">
        <f t="shared" si="0"/>
        <v/>
      </c>
      <c r="C30" s="191"/>
      <c r="D30" s="190" t="str">
        <f t="shared" si="1"/>
        <v/>
      </c>
      <c r="E30" s="192" t="str">
        <f t="shared" si="2"/>
        <v/>
      </c>
      <c r="F30" s="193" t="str">
        <f t="shared" si="3"/>
        <v/>
      </c>
      <c r="G30" s="193" t="str">
        <f t="shared" si="4"/>
        <v/>
      </c>
      <c r="H30" s="193" t="str">
        <f t="shared" si="5"/>
        <v/>
      </c>
      <c r="I30" s="193"/>
      <c r="J30" s="188"/>
      <c r="K30" s="53"/>
      <c r="L30" s="53"/>
      <c r="M30" s="188"/>
      <c r="N30" s="203"/>
      <c r="O30" s="125"/>
      <c r="P30" s="86"/>
      <c r="Q30" s="86"/>
      <c r="R30" s="86"/>
      <c r="S30" s="86"/>
      <c r="T30" s="86"/>
      <c r="U30" s="193"/>
      <c r="V30" s="86"/>
      <c r="W30" s="86"/>
      <c r="X30" s="53"/>
      <c r="Y30" s="125"/>
      <c r="Z30" s="189"/>
      <c r="AA30" s="188"/>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row>
    <row r="31" spans="1:256" ht="12.75" customHeight="1" x14ac:dyDescent="0.25">
      <c r="A31" s="53"/>
      <c r="B31" s="190" t="str">
        <f t="shared" si="0"/>
        <v/>
      </c>
      <c r="C31" s="191"/>
      <c r="D31" s="190" t="str">
        <f t="shared" si="1"/>
        <v/>
      </c>
      <c r="E31" s="192" t="str">
        <f t="shared" si="2"/>
        <v/>
      </c>
      <c r="F31" s="193" t="str">
        <f t="shared" si="3"/>
        <v/>
      </c>
      <c r="G31" s="193" t="str">
        <f t="shared" si="4"/>
        <v/>
      </c>
      <c r="H31" s="193" t="str">
        <f t="shared" si="5"/>
        <v/>
      </c>
      <c r="I31" s="193"/>
      <c r="J31" s="188"/>
      <c r="K31" s="53"/>
      <c r="L31" s="53"/>
      <c r="M31" s="188"/>
      <c r="N31" s="203"/>
      <c r="O31" s="125"/>
      <c r="P31" s="86"/>
      <c r="Q31" s="86"/>
      <c r="R31" s="86"/>
      <c r="S31" s="86"/>
      <c r="T31" s="86"/>
      <c r="U31" s="193"/>
      <c r="V31" s="86"/>
      <c r="W31" s="86"/>
      <c r="X31" s="53"/>
      <c r="Y31" s="125"/>
      <c r="Z31" s="189"/>
      <c r="AA31" s="188"/>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row>
    <row r="32" spans="1:256" ht="12.75" customHeight="1" x14ac:dyDescent="0.25">
      <c r="A32" s="53"/>
      <c r="B32" s="190" t="str">
        <f t="shared" si="0"/>
        <v/>
      </c>
      <c r="C32" s="191"/>
      <c r="D32" s="190" t="str">
        <f t="shared" si="1"/>
        <v/>
      </c>
      <c r="E32" s="192" t="str">
        <f t="shared" si="2"/>
        <v/>
      </c>
      <c r="F32" s="193" t="str">
        <f t="shared" si="3"/>
        <v/>
      </c>
      <c r="G32" s="193" t="str">
        <f t="shared" si="4"/>
        <v/>
      </c>
      <c r="H32" s="193" t="str">
        <f t="shared" si="5"/>
        <v/>
      </c>
      <c r="I32" s="193"/>
      <c r="J32" s="188"/>
      <c r="K32" s="53"/>
      <c r="L32" s="53"/>
      <c r="M32" s="188"/>
      <c r="N32" s="203"/>
      <c r="O32" s="125"/>
      <c r="P32" s="86"/>
      <c r="Q32" s="86"/>
      <c r="R32" s="86"/>
      <c r="S32" s="86"/>
      <c r="T32" s="86"/>
      <c r="U32" s="193"/>
      <c r="V32" s="86"/>
      <c r="W32" s="86"/>
      <c r="X32" s="53"/>
      <c r="Y32" s="125"/>
      <c r="Z32" s="189"/>
      <c r="AA32" s="188"/>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row>
    <row r="33" spans="1:256" ht="12.75" customHeight="1" x14ac:dyDescent="0.25">
      <c r="A33" s="53"/>
      <c r="B33" s="190" t="str">
        <f t="shared" si="0"/>
        <v/>
      </c>
      <c r="C33" s="191"/>
      <c r="D33" s="190" t="str">
        <f t="shared" si="1"/>
        <v/>
      </c>
      <c r="E33" s="192" t="str">
        <f t="shared" si="2"/>
        <v/>
      </c>
      <c r="F33" s="193" t="str">
        <f t="shared" si="3"/>
        <v/>
      </c>
      <c r="G33" s="193" t="str">
        <f t="shared" si="4"/>
        <v/>
      </c>
      <c r="H33" s="193" t="str">
        <f t="shared" si="5"/>
        <v/>
      </c>
      <c r="I33" s="193"/>
      <c r="J33" s="188"/>
      <c r="K33" s="53"/>
      <c r="L33" s="53"/>
      <c r="M33" s="188"/>
      <c r="N33" s="203"/>
      <c r="O33" s="125"/>
      <c r="P33" s="86"/>
      <c r="Q33" s="86"/>
      <c r="R33" s="86"/>
      <c r="S33" s="86"/>
      <c r="T33" s="86"/>
      <c r="U33" s="193"/>
      <c r="V33" s="86"/>
      <c r="W33" s="86"/>
      <c r="X33" s="53"/>
      <c r="Y33" s="125"/>
      <c r="Z33" s="189"/>
      <c r="AA33" s="188"/>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row>
    <row r="34" spans="1:256" ht="12.75" customHeight="1" x14ac:dyDescent="0.25">
      <c r="A34" s="53"/>
      <c r="B34" s="190" t="str">
        <f t="shared" si="0"/>
        <v/>
      </c>
      <c r="C34" s="191"/>
      <c r="D34" s="190" t="str">
        <f t="shared" si="1"/>
        <v/>
      </c>
      <c r="E34" s="192" t="str">
        <f t="shared" si="2"/>
        <v/>
      </c>
      <c r="F34" s="193" t="str">
        <f t="shared" si="3"/>
        <v/>
      </c>
      <c r="G34" s="193" t="str">
        <f t="shared" si="4"/>
        <v/>
      </c>
      <c r="H34" s="193" t="str">
        <f t="shared" si="5"/>
        <v/>
      </c>
      <c r="I34" s="193"/>
      <c r="J34" s="188"/>
      <c r="K34" s="53"/>
      <c r="L34" s="53"/>
      <c r="M34" s="188"/>
      <c r="N34" s="203"/>
      <c r="O34" s="125"/>
      <c r="P34" s="86"/>
      <c r="Q34" s="86"/>
      <c r="R34" s="86"/>
      <c r="S34" s="86"/>
      <c r="T34" s="86"/>
      <c r="U34" s="193"/>
      <c r="V34" s="86"/>
      <c r="W34" s="86"/>
      <c r="X34" s="53"/>
      <c r="Y34" s="125"/>
      <c r="Z34" s="189"/>
      <c r="AA34" s="188"/>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row>
    <row r="35" spans="1:256" ht="12.75" customHeight="1" x14ac:dyDescent="0.25">
      <c r="A35" s="53"/>
      <c r="B35" s="190" t="str">
        <f t="shared" si="0"/>
        <v/>
      </c>
      <c r="C35" s="191"/>
      <c r="D35" s="190" t="str">
        <f t="shared" si="1"/>
        <v/>
      </c>
      <c r="E35" s="192" t="str">
        <f t="shared" si="2"/>
        <v/>
      </c>
      <c r="F35" s="193" t="str">
        <f t="shared" si="3"/>
        <v/>
      </c>
      <c r="G35" s="193" t="str">
        <f t="shared" si="4"/>
        <v/>
      </c>
      <c r="H35" s="193" t="str">
        <f t="shared" si="5"/>
        <v/>
      </c>
      <c r="I35" s="193"/>
      <c r="J35" s="188"/>
      <c r="K35" s="53"/>
      <c r="L35" s="53"/>
      <c r="M35" s="188"/>
      <c r="N35" s="203"/>
      <c r="O35" s="125"/>
      <c r="P35" s="86"/>
      <c r="Q35" s="86"/>
      <c r="R35" s="86"/>
      <c r="S35" s="86"/>
      <c r="T35" s="86"/>
      <c r="U35" s="193"/>
      <c r="V35" s="86"/>
      <c r="W35" s="86"/>
      <c r="X35" s="53"/>
      <c r="Y35" s="125"/>
      <c r="Z35" s="189"/>
      <c r="AA35" s="188"/>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row>
    <row r="36" spans="1:256" ht="12.75" customHeight="1" x14ac:dyDescent="0.25">
      <c r="A36" s="53"/>
      <c r="B36" s="190" t="str">
        <f t="shared" si="0"/>
        <v/>
      </c>
      <c r="C36" s="191"/>
      <c r="D36" s="190" t="str">
        <f t="shared" si="1"/>
        <v/>
      </c>
      <c r="E36" s="192" t="str">
        <f t="shared" si="2"/>
        <v/>
      </c>
      <c r="F36" s="193" t="str">
        <f t="shared" si="3"/>
        <v/>
      </c>
      <c r="G36" s="193" t="str">
        <f t="shared" si="4"/>
        <v/>
      </c>
      <c r="H36" s="193" t="str">
        <f t="shared" si="5"/>
        <v/>
      </c>
      <c r="I36" s="193"/>
      <c r="J36" s="188"/>
      <c r="K36" s="53"/>
      <c r="L36" s="53"/>
      <c r="M36" s="188"/>
      <c r="N36" s="203"/>
      <c r="O36" s="125"/>
      <c r="P36" s="86"/>
      <c r="Q36" s="86"/>
      <c r="R36" s="86"/>
      <c r="S36" s="86"/>
      <c r="T36" s="86"/>
      <c r="U36" s="193"/>
      <c r="V36" s="86"/>
      <c r="W36" s="86"/>
      <c r="X36" s="53"/>
      <c r="Y36" s="125"/>
      <c r="Z36" s="189"/>
      <c r="AA36" s="188"/>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row>
    <row r="37" spans="1:256" ht="12.75" customHeight="1" x14ac:dyDescent="0.25">
      <c r="A37" s="53"/>
      <c r="B37" s="190" t="str">
        <f t="shared" si="0"/>
        <v/>
      </c>
      <c r="C37" s="191"/>
      <c r="D37" s="190" t="str">
        <f t="shared" si="1"/>
        <v/>
      </c>
      <c r="E37" s="192" t="str">
        <f t="shared" si="2"/>
        <v/>
      </c>
      <c r="F37" s="193" t="str">
        <f t="shared" si="3"/>
        <v/>
      </c>
      <c r="G37" s="193" t="str">
        <f t="shared" si="4"/>
        <v/>
      </c>
      <c r="H37" s="193" t="str">
        <f t="shared" si="5"/>
        <v/>
      </c>
      <c r="I37" s="193"/>
      <c r="J37" s="188"/>
      <c r="K37" s="53"/>
      <c r="L37" s="53"/>
      <c r="M37" s="188"/>
      <c r="N37" s="203"/>
      <c r="O37" s="125"/>
      <c r="P37" s="86"/>
      <c r="Q37" s="86"/>
      <c r="R37" s="86"/>
      <c r="S37" s="86"/>
      <c r="T37" s="86"/>
      <c r="U37" s="193"/>
      <c r="V37" s="86"/>
      <c r="W37" s="86"/>
      <c r="X37" s="53"/>
      <c r="Y37" s="125"/>
      <c r="Z37" s="189"/>
      <c r="AA37" s="188"/>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row>
    <row r="38" spans="1:256" ht="12.75" customHeight="1" x14ac:dyDescent="0.25">
      <c r="A38" s="53"/>
      <c r="B38" s="190" t="str">
        <f t="shared" si="0"/>
        <v/>
      </c>
      <c r="C38" s="191"/>
      <c r="D38" s="190" t="str">
        <f t="shared" si="1"/>
        <v/>
      </c>
      <c r="E38" s="192" t="str">
        <f t="shared" si="2"/>
        <v/>
      </c>
      <c r="F38" s="193" t="str">
        <f t="shared" si="3"/>
        <v/>
      </c>
      <c r="G38" s="193" t="str">
        <f t="shared" si="4"/>
        <v/>
      </c>
      <c r="H38" s="193" t="str">
        <f t="shared" si="5"/>
        <v/>
      </c>
      <c r="I38" s="193"/>
      <c r="J38" s="188"/>
      <c r="K38" s="53"/>
      <c r="L38" s="53"/>
      <c r="M38" s="188"/>
      <c r="N38" s="203"/>
      <c r="O38" s="125"/>
      <c r="P38" s="86"/>
      <c r="Q38" s="86"/>
      <c r="R38" s="86"/>
      <c r="S38" s="86"/>
      <c r="T38" s="86"/>
      <c r="U38" s="193"/>
      <c r="V38" s="86"/>
      <c r="W38" s="86"/>
      <c r="X38" s="53"/>
      <c r="Y38" s="125"/>
      <c r="Z38" s="189"/>
      <c r="AA38" s="188"/>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row>
    <row r="39" spans="1:256" ht="12.75" customHeight="1" x14ac:dyDescent="0.25">
      <c r="A39" s="53"/>
      <c r="B39" s="190" t="str">
        <f t="shared" si="0"/>
        <v/>
      </c>
      <c r="C39" s="191"/>
      <c r="D39" s="190" t="str">
        <f t="shared" si="1"/>
        <v/>
      </c>
      <c r="E39" s="192" t="str">
        <f t="shared" si="2"/>
        <v/>
      </c>
      <c r="F39" s="193" t="str">
        <f t="shared" si="3"/>
        <v/>
      </c>
      <c r="G39" s="193" t="str">
        <f t="shared" si="4"/>
        <v/>
      </c>
      <c r="H39" s="193" t="str">
        <f t="shared" si="5"/>
        <v/>
      </c>
      <c r="I39" s="193"/>
      <c r="J39" s="188"/>
      <c r="K39" s="53"/>
      <c r="L39" s="53"/>
      <c r="M39" s="188"/>
      <c r="N39" s="203"/>
      <c r="O39" s="125"/>
      <c r="P39" s="86"/>
      <c r="Q39" s="86"/>
      <c r="R39" s="86"/>
      <c r="S39" s="86"/>
      <c r="T39" s="86"/>
      <c r="U39" s="193"/>
      <c r="V39" s="86"/>
      <c r="W39" s="86"/>
      <c r="X39" s="53"/>
      <c r="Y39" s="125"/>
      <c r="Z39" s="189"/>
      <c r="AA39" s="188"/>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row>
    <row r="40" spans="1:256" ht="12.75" customHeight="1" x14ac:dyDescent="0.25">
      <c r="A40" s="53"/>
      <c r="B40" s="190" t="str">
        <f t="shared" si="0"/>
        <v/>
      </c>
      <c r="C40" s="191"/>
      <c r="D40" s="190" t="str">
        <f t="shared" si="1"/>
        <v/>
      </c>
      <c r="E40" s="192" t="str">
        <f t="shared" si="2"/>
        <v/>
      </c>
      <c r="F40" s="193" t="str">
        <f t="shared" si="3"/>
        <v/>
      </c>
      <c r="G40" s="193" t="str">
        <f t="shared" si="4"/>
        <v/>
      </c>
      <c r="H40" s="193" t="str">
        <f t="shared" si="5"/>
        <v/>
      </c>
      <c r="I40" s="193"/>
      <c r="J40" s="188"/>
      <c r="K40" s="53"/>
      <c r="L40" s="53"/>
      <c r="M40" s="188"/>
      <c r="N40" s="203"/>
      <c r="O40" s="125"/>
      <c r="P40" s="86"/>
      <c r="Q40" s="86"/>
      <c r="R40" s="86"/>
      <c r="S40" s="86"/>
      <c r="T40" s="86"/>
      <c r="U40" s="193"/>
      <c r="V40" s="86"/>
      <c r="W40" s="86"/>
      <c r="X40" s="53"/>
      <c r="Y40" s="125"/>
      <c r="Z40" s="189"/>
      <c r="AA40" s="188"/>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c r="FO40" s="54"/>
      <c r="FP40" s="54"/>
      <c r="FQ40" s="54"/>
      <c r="FR40" s="54"/>
      <c r="FS40" s="54"/>
      <c r="FT40" s="54"/>
      <c r="FU40" s="54"/>
      <c r="FV40" s="54"/>
      <c r="FW40" s="54"/>
      <c r="FX40" s="54"/>
      <c r="FY40" s="54"/>
      <c r="FZ40" s="54"/>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row>
    <row r="41" spans="1:256" ht="12.75" customHeight="1" x14ac:dyDescent="0.25">
      <c r="A41" s="53"/>
      <c r="B41" s="190" t="str">
        <f t="shared" si="0"/>
        <v/>
      </c>
      <c r="C41" s="191"/>
      <c r="D41" s="190" t="str">
        <f t="shared" si="1"/>
        <v/>
      </c>
      <c r="E41" s="192" t="str">
        <f t="shared" si="2"/>
        <v/>
      </c>
      <c r="F41" s="193" t="str">
        <f t="shared" si="3"/>
        <v/>
      </c>
      <c r="G41" s="193" t="str">
        <f t="shared" si="4"/>
        <v/>
      </c>
      <c r="H41" s="193" t="str">
        <f t="shared" si="5"/>
        <v/>
      </c>
      <c r="I41" s="193"/>
      <c r="J41" s="188"/>
      <c r="K41" s="53"/>
      <c r="L41" s="53"/>
      <c r="M41" s="188"/>
      <c r="N41" s="203"/>
      <c r="O41" s="125"/>
      <c r="P41" s="86"/>
      <c r="Q41" s="86"/>
      <c r="R41" s="86"/>
      <c r="S41" s="86"/>
      <c r="T41" s="86"/>
      <c r="U41" s="193"/>
      <c r="V41" s="86"/>
      <c r="W41" s="86"/>
      <c r="X41" s="53"/>
      <c r="Y41" s="125"/>
      <c r="Z41" s="189"/>
      <c r="AA41" s="188"/>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row>
    <row r="42" spans="1:256" ht="12.75" customHeight="1" x14ac:dyDescent="0.25">
      <c r="A42" s="53"/>
      <c r="B42" s="190" t="str">
        <f t="shared" si="0"/>
        <v/>
      </c>
      <c r="C42" s="191"/>
      <c r="D42" s="190" t="str">
        <f t="shared" si="1"/>
        <v/>
      </c>
      <c r="E42" s="192" t="str">
        <f t="shared" si="2"/>
        <v/>
      </c>
      <c r="F42" s="193" t="str">
        <f t="shared" si="3"/>
        <v/>
      </c>
      <c r="G42" s="193" t="str">
        <f t="shared" si="4"/>
        <v/>
      </c>
      <c r="H42" s="193" t="str">
        <f t="shared" si="5"/>
        <v/>
      </c>
      <c r="I42" s="193"/>
      <c r="J42" s="188"/>
      <c r="K42" s="53"/>
      <c r="L42" s="53"/>
      <c r="M42" s="188"/>
      <c r="N42" s="203"/>
      <c r="O42" s="125"/>
      <c r="P42" s="86"/>
      <c r="Q42" s="86"/>
      <c r="R42" s="86"/>
      <c r="S42" s="86"/>
      <c r="T42" s="86"/>
      <c r="U42" s="193"/>
      <c r="V42" s="86"/>
      <c r="W42" s="86"/>
      <c r="X42" s="53"/>
      <c r="Y42" s="125"/>
      <c r="Z42" s="189"/>
      <c r="AA42" s="188"/>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row>
    <row r="43" spans="1:256" ht="12.75" customHeight="1" x14ac:dyDescent="0.25">
      <c r="A43" s="53"/>
      <c r="B43" s="190" t="str">
        <f t="shared" ref="B43:B74" si="6">IF(ISERROR(VLOOKUP(A43,ChallanDatabase,12)),"",VLOOKUP(A43,ChallanDatabase,12))</f>
        <v/>
      </c>
      <c r="C43" s="191"/>
      <c r="D43" s="190" t="str">
        <f t="shared" ref="D43:D74" si="7">IF(ISERROR(VLOOKUP(A43,ChallanDatabase,16)),"",VLOOKUP(A43,ChallanDatabase,16))</f>
        <v/>
      </c>
      <c r="E43" s="192" t="str">
        <f t="shared" ref="E43:E74" si="8">IF(ISERROR(VLOOKUP(A43,ChallanDatabase,2)),"",VLOOKUP(A43,ChallanDatabase,2))</f>
        <v/>
      </c>
      <c r="F43" s="193" t="str">
        <f t="shared" ref="F43:F74" si="9">IF(ISERROR(VLOOKUP(A43,ChallanDatabaseTotal,21)),"",VLOOKUP(A43,ChallanDatabaseTotal,21))</f>
        <v/>
      </c>
      <c r="G43" s="193" t="str">
        <f t="shared" ref="G43:G74" si="10">IF(ISERROR(VLOOKUP(A43,ChallanDatabase,18)),"",IF(VLOOKUP(A43,ChallanDatabase,18)=0,"",VLOOKUP(A43,ChallanDatabase,18)))</f>
        <v/>
      </c>
      <c r="H43" s="193" t="str">
        <f t="shared" ref="H43:H74" si="11">IF(ISERROR(VLOOKUP(A43,ChallanDatabase,19)),"",IF(VLOOKUP(A43,ChallanDatabase,19)=0,"",VLOOKUP(A43,ChallanDatabase,19)))</f>
        <v/>
      </c>
      <c r="I43" s="193"/>
      <c r="J43" s="188"/>
      <c r="K43" s="53"/>
      <c r="L43" s="53"/>
      <c r="M43" s="188"/>
      <c r="N43" s="203"/>
      <c r="O43" s="125"/>
      <c r="P43" s="86"/>
      <c r="Q43" s="86"/>
      <c r="R43" s="86"/>
      <c r="S43" s="86"/>
      <c r="T43" s="86"/>
      <c r="U43" s="193"/>
      <c r="V43" s="86"/>
      <c r="W43" s="86"/>
      <c r="X43" s="53"/>
      <c r="Y43" s="125"/>
      <c r="Z43" s="189"/>
      <c r="AA43" s="188"/>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row>
    <row r="44" spans="1:256" ht="12.75" customHeight="1" x14ac:dyDescent="0.25">
      <c r="A44" s="53"/>
      <c r="B44" s="190" t="str">
        <f t="shared" si="6"/>
        <v/>
      </c>
      <c r="C44" s="191"/>
      <c r="D44" s="190" t="str">
        <f t="shared" si="7"/>
        <v/>
      </c>
      <c r="E44" s="192" t="str">
        <f t="shared" si="8"/>
        <v/>
      </c>
      <c r="F44" s="193" t="str">
        <f t="shared" si="9"/>
        <v/>
      </c>
      <c r="G44" s="193" t="str">
        <f t="shared" si="10"/>
        <v/>
      </c>
      <c r="H44" s="193" t="str">
        <f t="shared" si="11"/>
        <v/>
      </c>
      <c r="I44" s="193"/>
      <c r="J44" s="188"/>
      <c r="K44" s="53"/>
      <c r="L44" s="53"/>
      <c r="M44" s="188"/>
      <c r="N44" s="203"/>
      <c r="O44" s="125"/>
      <c r="P44" s="86"/>
      <c r="Q44" s="86"/>
      <c r="R44" s="86"/>
      <c r="S44" s="86"/>
      <c r="T44" s="86"/>
      <c r="U44" s="193"/>
      <c r="V44" s="86"/>
      <c r="W44" s="86"/>
      <c r="X44" s="53"/>
      <c r="Y44" s="125"/>
      <c r="Z44" s="189"/>
      <c r="AA44" s="188"/>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row>
    <row r="45" spans="1:256" ht="12.75" customHeight="1" x14ac:dyDescent="0.25">
      <c r="A45" s="53"/>
      <c r="B45" s="190" t="str">
        <f t="shared" si="6"/>
        <v/>
      </c>
      <c r="C45" s="191"/>
      <c r="D45" s="190" t="str">
        <f t="shared" si="7"/>
        <v/>
      </c>
      <c r="E45" s="192" t="str">
        <f t="shared" si="8"/>
        <v/>
      </c>
      <c r="F45" s="193" t="str">
        <f t="shared" si="9"/>
        <v/>
      </c>
      <c r="G45" s="193" t="str">
        <f t="shared" si="10"/>
        <v/>
      </c>
      <c r="H45" s="193" t="str">
        <f t="shared" si="11"/>
        <v/>
      </c>
      <c r="I45" s="193"/>
      <c r="J45" s="188"/>
      <c r="K45" s="53"/>
      <c r="L45" s="53"/>
      <c r="M45" s="188"/>
      <c r="N45" s="203"/>
      <c r="O45" s="125"/>
      <c r="P45" s="86"/>
      <c r="Q45" s="86"/>
      <c r="R45" s="86"/>
      <c r="S45" s="86"/>
      <c r="T45" s="86"/>
      <c r="U45" s="193"/>
      <c r="V45" s="86"/>
      <c r="W45" s="86"/>
      <c r="X45" s="53"/>
      <c r="Y45" s="125"/>
      <c r="Z45" s="189"/>
      <c r="AA45" s="188"/>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row>
    <row r="46" spans="1:256" ht="12.75" customHeight="1" x14ac:dyDescent="0.25">
      <c r="A46" s="53"/>
      <c r="B46" s="190" t="str">
        <f t="shared" si="6"/>
        <v/>
      </c>
      <c r="C46" s="191"/>
      <c r="D46" s="190" t="str">
        <f t="shared" si="7"/>
        <v/>
      </c>
      <c r="E46" s="192" t="str">
        <f t="shared" si="8"/>
        <v/>
      </c>
      <c r="F46" s="193" t="str">
        <f t="shared" si="9"/>
        <v/>
      </c>
      <c r="G46" s="193" t="str">
        <f t="shared" si="10"/>
        <v/>
      </c>
      <c r="H46" s="193" t="str">
        <f t="shared" si="11"/>
        <v/>
      </c>
      <c r="I46" s="193"/>
      <c r="J46" s="188"/>
      <c r="K46" s="53"/>
      <c r="L46" s="53"/>
      <c r="M46" s="188"/>
      <c r="N46" s="203"/>
      <c r="O46" s="125"/>
      <c r="P46" s="86"/>
      <c r="Q46" s="86"/>
      <c r="R46" s="86"/>
      <c r="S46" s="86"/>
      <c r="T46" s="86"/>
      <c r="U46" s="193"/>
      <c r="V46" s="86"/>
      <c r="W46" s="86"/>
      <c r="X46" s="53"/>
      <c r="Y46" s="125"/>
      <c r="Z46" s="189"/>
      <c r="AA46" s="188"/>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c r="FO46" s="54"/>
      <c r="FP46" s="54"/>
      <c r="FQ46" s="54"/>
      <c r="FR46" s="54"/>
      <c r="FS46" s="54"/>
      <c r="FT46" s="54"/>
      <c r="FU46" s="54"/>
      <c r="FV46" s="54"/>
      <c r="FW46" s="54"/>
      <c r="FX46" s="54"/>
      <c r="FY46" s="54"/>
      <c r="FZ46" s="54"/>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row>
    <row r="47" spans="1:256" ht="12.75" customHeight="1" x14ac:dyDescent="0.25">
      <c r="A47" s="53"/>
      <c r="B47" s="190" t="str">
        <f t="shared" si="6"/>
        <v/>
      </c>
      <c r="C47" s="191"/>
      <c r="D47" s="190" t="str">
        <f t="shared" si="7"/>
        <v/>
      </c>
      <c r="E47" s="192" t="str">
        <f t="shared" si="8"/>
        <v/>
      </c>
      <c r="F47" s="193" t="str">
        <f t="shared" si="9"/>
        <v/>
      </c>
      <c r="G47" s="193" t="str">
        <f t="shared" si="10"/>
        <v/>
      </c>
      <c r="H47" s="193" t="str">
        <f t="shared" si="11"/>
        <v/>
      </c>
      <c r="I47" s="193"/>
      <c r="J47" s="188"/>
      <c r="K47" s="53"/>
      <c r="L47" s="53"/>
      <c r="M47" s="188"/>
      <c r="N47" s="203"/>
      <c r="O47" s="125"/>
      <c r="P47" s="86"/>
      <c r="Q47" s="86"/>
      <c r="R47" s="86"/>
      <c r="S47" s="86"/>
      <c r="T47" s="86"/>
      <c r="U47" s="193"/>
      <c r="V47" s="86"/>
      <c r="W47" s="86"/>
      <c r="X47" s="53"/>
      <c r="Y47" s="125"/>
      <c r="Z47" s="189"/>
      <c r="AA47" s="188"/>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row>
    <row r="48" spans="1:256" ht="12.75" customHeight="1" x14ac:dyDescent="0.25">
      <c r="A48" s="53"/>
      <c r="B48" s="190" t="str">
        <f t="shared" si="6"/>
        <v/>
      </c>
      <c r="C48" s="191"/>
      <c r="D48" s="190" t="str">
        <f t="shared" si="7"/>
        <v/>
      </c>
      <c r="E48" s="192" t="str">
        <f t="shared" si="8"/>
        <v/>
      </c>
      <c r="F48" s="193" t="str">
        <f t="shared" si="9"/>
        <v/>
      </c>
      <c r="G48" s="193" t="str">
        <f t="shared" si="10"/>
        <v/>
      </c>
      <c r="H48" s="193" t="str">
        <f t="shared" si="11"/>
        <v/>
      </c>
      <c r="I48" s="193"/>
      <c r="J48" s="188"/>
      <c r="K48" s="53"/>
      <c r="L48" s="53"/>
      <c r="M48" s="188"/>
      <c r="N48" s="203"/>
      <c r="O48" s="125"/>
      <c r="P48" s="86"/>
      <c r="Q48" s="86"/>
      <c r="R48" s="86"/>
      <c r="S48" s="86"/>
      <c r="T48" s="86"/>
      <c r="U48" s="193"/>
      <c r="V48" s="86"/>
      <c r="W48" s="86"/>
      <c r="X48" s="53"/>
      <c r="Y48" s="125"/>
      <c r="Z48" s="189"/>
      <c r="AA48" s="188"/>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c r="IV48" s="54"/>
    </row>
    <row r="49" spans="1:256" ht="12.75" customHeight="1" x14ac:dyDescent="0.25">
      <c r="A49" s="53"/>
      <c r="B49" s="190" t="str">
        <f t="shared" si="6"/>
        <v/>
      </c>
      <c r="C49" s="191"/>
      <c r="D49" s="190" t="str">
        <f t="shared" si="7"/>
        <v/>
      </c>
      <c r="E49" s="192" t="str">
        <f t="shared" si="8"/>
        <v/>
      </c>
      <c r="F49" s="193" t="str">
        <f t="shared" si="9"/>
        <v/>
      </c>
      <c r="G49" s="193" t="str">
        <f t="shared" si="10"/>
        <v/>
      </c>
      <c r="H49" s="193" t="str">
        <f t="shared" si="11"/>
        <v/>
      </c>
      <c r="I49" s="193"/>
      <c r="J49" s="188"/>
      <c r="K49" s="53"/>
      <c r="L49" s="53"/>
      <c r="M49" s="188"/>
      <c r="N49" s="203"/>
      <c r="O49" s="125"/>
      <c r="P49" s="86"/>
      <c r="Q49" s="86"/>
      <c r="R49" s="86"/>
      <c r="S49" s="86"/>
      <c r="T49" s="86"/>
      <c r="U49" s="193"/>
      <c r="V49" s="86"/>
      <c r="W49" s="86"/>
      <c r="X49" s="53"/>
      <c r="Y49" s="125"/>
      <c r="Z49" s="189"/>
      <c r="AA49" s="188"/>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c r="FO49" s="54"/>
      <c r="FP49" s="54"/>
      <c r="FQ49" s="54"/>
      <c r="FR49" s="54"/>
      <c r="FS49" s="54"/>
      <c r="FT49" s="54"/>
      <c r="FU49" s="54"/>
      <c r="FV49" s="54"/>
      <c r="FW49" s="54"/>
      <c r="FX49" s="54"/>
      <c r="FY49" s="54"/>
      <c r="FZ49" s="54"/>
      <c r="GA49" s="54"/>
      <c r="GB49" s="54"/>
      <c r="GC49" s="54"/>
      <c r="GD49" s="54"/>
      <c r="GE49" s="54"/>
      <c r="GF49" s="54"/>
      <c r="GG49" s="54"/>
      <c r="GH49" s="54"/>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4"/>
      <c r="IB49" s="54"/>
      <c r="IC49" s="54"/>
      <c r="ID49" s="54"/>
      <c r="IE49" s="54"/>
      <c r="IF49" s="54"/>
      <c r="IG49" s="54"/>
      <c r="IH49" s="54"/>
      <c r="II49" s="54"/>
      <c r="IJ49" s="54"/>
      <c r="IK49" s="54"/>
      <c r="IL49" s="54"/>
      <c r="IM49" s="54"/>
      <c r="IN49" s="54"/>
      <c r="IO49" s="54"/>
      <c r="IP49" s="54"/>
      <c r="IQ49" s="54"/>
      <c r="IR49" s="54"/>
      <c r="IS49" s="54"/>
      <c r="IT49" s="54"/>
      <c r="IU49" s="54"/>
      <c r="IV49" s="54"/>
    </row>
    <row r="50" spans="1:256" ht="12.75" customHeight="1" x14ac:dyDescent="0.25">
      <c r="A50" s="53"/>
      <c r="B50" s="190" t="str">
        <f t="shared" si="6"/>
        <v/>
      </c>
      <c r="C50" s="191"/>
      <c r="D50" s="190" t="str">
        <f t="shared" si="7"/>
        <v/>
      </c>
      <c r="E50" s="192" t="str">
        <f t="shared" si="8"/>
        <v/>
      </c>
      <c r="F50" s="193" t="str">
        <f t="shared" si="9"/>
        <v/>
      </c>
      <c r="G50" s="193" t="str">
        <f t="shared" si="10"/>
        <v/>
      </c>
      <c r="H50" s="193" t="str">
        <f t="shared" si="11"/>
        <v/>
      </c>
      <c r="I50" s="193"/>
      <c r="J50" s="188"/>
      <c r="K50" s="53"/>
      <c r="L50" s="53"/>
      <c r="M50" s="188"/>
      <c r="N50" s="203"/>
      <c r="O50" s="125"/>
      <c r="P50" s="86"/>
      <c r="Q50" s="86"/>
      <c r="R50" s="86"/>
      <c r="S50" s="86"/>
      <c r="T50" s="86"/>
      <c r="U50" s="193"/>
      <c r="V50" s="86"/>
      <c r="W50" s="86"/>
      <c r="X50" s="53"/>
      <c r="Y50" s="125"/>
      <c r="Z50" s="189"/>
      <c r="AA50" s="188"/>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c r="FO50" s="54"/>
      <c r="FP50" s="54"/>
      <c r="FQ50" s="54"/>
      <c r="FR50" s="54"/>
      <c r="FS50" s="54"/>
      <c r="FT50" s="54"/>
      <c r="FU50" s="54"/>
      <c r="FV50" s="54"/>
      <c r="FW50" s="54"/>
      <c r="FX50" s="54"/>
      <c r="FY50" s="54"/>
      <c r="FZ50" s="54"/>
      <c r="GA50" s="54"/>
      <c r="GB50" s="54"/>
      <c r="GC50" s="54"/>
      <c r="GD50" s="54"/>
      <c r="GE50" s="54"/>
      <c r="GF50" s="54"/>
      <c r="GG50" s="54"/>
      <c r="GH50" s="54"/>
      <c r="GI50" s="54"/>
      <c r="GJ50" s="54"/>
      <c r="GK50" s="54"/>
      <c r="GL50" s="54"/>
      <c r="GM50" s="54"/>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c r="IR50" s="54"/>
      <c r="IS50" s="54"/>
      <c r="IT50" s="54"/>
      <c r="IU50" s="54"/>
      <c r="IV50" s="54"/>
    </row>
    <row r="51" spans="1:256" ht="12.75" customHeight="1" x14ac:dyDescent="0.25">
      <c r="A51" s="53"/>
      <c r="B51" s="190" t="str">
        <f t="shared" si="6"/>
        <v/>
      </c>
      <c r="C51" s="191"/>
      <c r="D51" s="190" t="str">
        <f t="shared" si="7"/>
        <v/>
      </c>
      <c r="E51" s="192" t="str">
        <f t="shared" si="8"/>
        <v/>
      </c>
      <c r="F51" s="193" t="str">
        <f t="shared" si="9"/>
        <v/>
      </c>
      <c r="G51" s="193" t="str">
        <f t="shared" si="10"/>
        <v/>
      </c>
      <c r="H51" s="193" t="str">
        <f t="shared" si="11"/>
        <v/>
      </c>
      <c r="I51" s="193"/>
      <c r="J51" s="188"/>
      <c r="K51" s="53"/>
      <c r="L51" s="53"/>
      <c r="M51" s="188"/>
      <c r="N51" s="203"/>
      <c r="O51" s="125"/>
      <c r="P51" s="86"/>
      <c r="Q51" s="86"/>
      <c r="R51" s="86"/>
      <c r="S51" s="86"/>
      <c r="T51" s="86"/>
      <c r="U51" s="193"/>
      <c r="V51" s="86"/>
      <c r="W51" s="86"/>
      <c r="X51" s="53"/>
      <c r="Y51" s="125"/>
      <c r="Z51" s="189"/>
      <c r="AA51" s="188"/>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c r="FO51" s="54"/>
      <c r="FP51" s="54"/>
      <c r="FQ51" s="54"/>
      <c r="FR51" s="54"/>
      <c r="FS51" s="54"/>
      <c r="FT51" s="54"/>
      <c r="FU51" s="54"/>
      <c r="FV51" s="54"/>
      <c r="FW51" s="54"/>
      <c r="FX51" s="54"/>
      <c r="FY51" s="54"/>
      <c r="FZ51" s="54"/>
      <c r="GA51" s="54"/>
      <c r="GB51" s="54"/>
      <c r="GC51" s="54"/>
      <c r="GD51" s="54"/>
      <c r="GE51" s="54"/>
      <c r="GF51" s="54"/>
      <c r="GG51" s="54"/>
      <c r="GH51" s="54"/>
      <c r="GI51" s="54"/>
      <c r="GJ51" s="54"/>
      <c r="GK51" s="54"/>
      <c r="GL51" s="54"/>
      <c r="GM51" s="54"/>
      <c r="GN51" s="54"/>
      <c r="GO51" s="54"/>
      <c r="GP51" s="54"/>
      <c r="GQ51" s="54"/>
      <c r="GR51" s="54"/>
      <c r="GS51" s="54"/>
      <c r="GT51" s="54"/>
      <c r="GU51" s="54"/>
      <c r="GV51" s="54"/>
      <c r="GW51" s="54"/>
      <c r="GX51" s="54"/>
      <c r="GY51" s="54"/>
      <c r="GZ51" s="54"/>
      <c r="HA51" s="54"/>
      <c r="HB51" s="54"/>
      <c r="HC51" s="54"/>
      <c r="HD51" s="54"/>
      <c r="HE51" s="54"/>
      <c r="HF51" s="54"/>
      <c r="HG51" s="54"/>
      <c r="HH51" s="54"/>
      <c r="HI51" s="54"/>
      <c r="HJ51" s="54"/>
      <c r="HK51" s="54"/>
      <c r="HL51" s="54"/>
      <c r="HM51" s="54"/>
      <c r="HN51" s="54"/>
      <c r="HO51" s="54"/>
      <c r="HP51" s="54"/>
      <c r="HQ51" s="54"/>
      <c r="HR51" s="54"/>
      <c r="HS51" s="54"/>
      <c r="HT51" s="54"/>
      <c r="HU51" s="54"/>
      <c r="HV51" s="54"/>
      <c r="HW51" s="54"/>
      <c r="HX51" s="54"/>
      <c r="HY51" s="54"/>
      <c r="HZ51" s="54"/>
      <c r="IA51" s="54"/>
      <c r="IB51" s="54"/>
      <c r="IC51" s="54"/>
      <c r="ID51" s="54"/>
      <c r="IE51" s="54"/>
      <c r="IF51" s="54"/>
      <c r="IG51" s="54"/>
      <c r="IH51" s="54"/>
      <c r="II51" s="54"/>
      <c r="IJ51" s="54"/>
      <c r="IK51" s="54"/>
      <c r="IL51" s="54"/>
      <c r="IM51" s="54"/>
      <c r="IN51" s="54"/>
      <c r="IO51" s="54"/>
      <c r="IP51" s="54"/>
      <c r="IQ51" s="54"/>
      <c r="IR51" s="54"/>
      <c r="IS51" s="54"/>
      <c r="IT51" s="54"/>
      <c r="IU51" s="54"/>
      <c r="IV51" s="54"/>
    </row>
    <row r="52" spans="1:256" ht="12.75" customHeight="1" x14ac:dyDescent="0.25">
      <c r="A52" s="53"/>
      <c r="B52" s="71" t="str">
        <f t="shared" si="6"/>
        <v/>
      </c>
      <c r="C52" s="185"/>
      <c r="D52" s="71" t="str">
        <f t="shared" si="7"/>
        <v/>
      </c>
      <c r="E52" s="186" t="str">
        <f t="shared" si="8"/>
        <v/>
      </c>
      <c r="F52" s="193" t="str">
        <f t="shared" si="9"/>
        <v/>
      </c>
      <c r="G52" s="187" t="str">
        <f t="shared" si="10"/>
        <v/>
      </c>
      <c r="H52" s="187" t="str">
        <f t="shared" si="11"/>
        <v/>
      </c>
      <c r="I52" s="187"/>
      <c r="J52" s="188"/>
      <c r="K52" s="53"/>
      <c r="L52" s="53"/>
      <c r="M52" s="188"/>
      <c r="N52" s="203"/>
      <c r="O52" s="125"/>
      <c r="P52" s="86"/>
      <c r="Q52" s="86"/>
      <c r="R52" s="86"/>
      <c r="S52" s="86"/>
      <c r="T52" s="86"/>
      <c r="U52" s="187"/>
      <c r="V52" s="86"/>
      <c r="W52" s="86"/>
      <c r="X52" s="86"/>
      <c r="Y52" s="125"/>
      <c r="Z52" s="189"/>
      <c r="AA52" s="188"/>
    </row>
    <row r="53" spans="1:256" ht="12.75" customHeight="1" x14ac:dyDescent="0.25">
      <c r="A53" s="53"/>
      <c r="B53" s="71" t="str">
        <f t="shared" si="6"/>
        <v/>
      </c>
      <c r="C53" s="185"/>
      <c r="D53" s="71" t="str">
        <f t="shared" si="7"/>
        <v/>
      </c>
      <c r="E53" s="186" t="str">
        <f t="shared" si="8"/>
        <v/>
      </c>
      <c r="F53" s="193" t="str">
        <f t="shared" si="9"/>
        <v/>
      </c>
      <c r="G53" s="187" t="str">
        <f t="shared" si="10"/>
        <v/>
      </c>
      <c r="H53" s="187" t="str">
        <f t="shared" si="11"/>
        <v/>
      </c>
      <c r="I53" s="187"/>
      <c r="J53" s="188"/>
      <c r="K53" s="53"/>
      <c r="L53" s="53"/>
      <c r="M53" s="188"/>
      <c r="N53" s="203"/>
      <c r="O53" s="125"/>
      <c r="P53" s="86"/>
      <c r="Q53" s="86"/>
      <c r="R53" s="86"/>
      <c r="S53" s="86"/>
      <c r="T53" s="86"/>
      <c r="U53" s="187"/>
      <c r="V53" s="86"/>
      <c r="W53" s="86"/>
      <c r="X53" s="53"/>
      <c r="Y53" s="125"/>
      <c r="Z53" s="189"/>
      <c r="AA53" s="188"/>
    </row>
    <row r="54" spans="1:256" ht="12.75" customHeight="1" x14ac:dyDescent="0.25">
      <c r="A54" s="53"/>
      <c r="B54" s="71" t="str">
        <f t="shared" si="6"/>
        <v/>
      </c>
      <c r="C54" s="185"/>
      <c r="D54" s="71" t="str">
        <f t="shared" si="7"/>
        <v/>
      </c>
      <c r="E54" s="186" t="str">
        <f t="shared" si="8"/>
        <v/>
      </c>
      <c r="F54" s="193" t="str">
        <f t="shared" si="9"/>
        <v/>
      </c>
      <c r="G54" s="187" t="str">
        <f t="shared" si="10"/>
        <v/>
      </c>
      <c r="H54" s="187" t="str">
        <f t="shared" si="11"/>
        <v/>
      </c>
      <c r="I54" s="187"/>
      <c r="J54" s="188"/>
      <c r="K54" s="53"/>
      <c r="L54" s="53"/>
      <c r="M54" s="188"/>
      <c r="N54" s="203"/>
      <c r="O54" s="125"/>
      <c r="P54" s="86"/>
      <c r="Q54" s="86"/>
      <c r="R54" s="86"/>
      <c r="S54" s="86"/>
      <c r="T54" s="86"/>
      <c r="U54" s="187"/>
      <c r="V54" s="86"/>
      <c r="W54" s="86"/>
      <c r="X54" s="86"/>
      <c r="Y54" s="125"/>
      <c r="Z54" s="189"/>
      <c r="AA54" s="188"/>
    </row>
    <row r="55" spans="1:256" ht="12.75" customHeight="1" x14ac:dyDescent="0.25">
      <c r="A55" s="53"/>
      <c r="B55" s="190" t="str">
        <f t="shared" si="6"/>
        <v/>
      </c>
      <c r="C55" s="191"/>
      <c r="D55" s="190" t="str">
        <f t="shared" si="7"/>
        <v/>
      </c>
      <c r="E55" s="192" t="str">
        <f t="shared" si="8"/>
        <v/>
      </c>
      <c r="F55" s="193" t="str">
        <f t="shared" si="9"/>
        <v/>
      </c>
      <c r="G55" s="193" t="str">
        <f t="shared" si="10"/>
        <v/>
      </c>
      <c r="H55" s="193" t="str">
        <f t="shared" si="11"/>
        <v/>
      </c>
      <c r="I55" s="193"/>
      <c r="J55" s="188"/>
      <c r="K55" s="53"/>
      <c r="L55" s="53"/>
      <c r="M55" s="188"/>
      <c r="N55" s="203"/>
      <c r="O55" s="125"/>
      <c r="P55" s="86"/>
      <c r="Q55" s="86"/>
      <c r="R55" s="86"/>
      <c r="S55" s="86"/>
      <c r="T55" s="86"/>
      <c r="U55" s="193"/>
      <c r="V55" s="86"/>
      <c r="W55" s="86"/>
      <c r="X55" s="86"/>
      <c r="Y55" s="125"/>
      <c r="Z55" s="189"/>
      <c r="AA55" s="188"/>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c r="FG55" s="54"/>
      <c r="FH55" s="54"/>
      <c r="FI55" s="54"/>
      <c r="FJ55" s="54"/>
      <c r="FK55" s="54"/>
      <c r="FL55" s="54"/>
      <c r="FM55" s="54"/>
      <c r="FN55" s="54"/>
      <c r="FO55" s="54"/>
      <c r="FP55" s="54"/>
      <c r="FQ55" s="54"/>
      <c r="FR55" s="54"/>
      <c r="FS55" s="54"/>
      <c r="FT55" s="54"/>
      <c r="FU55" s="54"/>
      <c r="FV55" s="54"/>
      <c r="FW55" s="54"/>
      <c r="FX55" s="54"/>
      <c r="FY55" s="54"/>
      <c r="FZ55" s="54"/>
      <c r="GA55" s="54"/>
      <c r="GB55" s="54"/>
      <c r="GC55" s="54"/>
      <c r="GD55" s="54"/>
      <c r="GE55" s="54"/>
      <c r="GF55" s="54"/>
      <c r="GG55" s="54"/>
      <c r="GH55" s="54"/>
      <c r="GI55" s="54"/>
      <c r="GJ55" s="54"/>
      <c r="GK55" s="54"/>
      <c r="GL55" s="54"/>
      <c r="GM55" s="54"/>
      <c r="GN55" s="54"/>
      <c r="GO55" s="54"/>
      <c r="GP55" s="54"/>
      <c r="GQ55" s="54"/>
      <c r="GR55" s="54"/>
      <c r="GS55" s="54"/>
      <c r="GT55" s="54"/>
      <c r="GU55" s="54"/>
      <c r="GV55" s="54"/>
      <c r="GW55" s="54"/>
      <c r="GX55" s="54"/>
      <c r="GY55" s="54"/>
      <c r="GZ55" s="54"/>
      <c r="HA55" s="54"/>
      <c r="HB55" s="54"/>
      <c r="HC55" s="54"/>
      <c r="HD55" s="54"/>
      <c r="HE55" s="54"/>
      <c r="HF55" s="54"/>
      <c r="HG55" s="54"/>
      <c r="HH55" s="54"/>
      <c r="HI55" s="54"/>
      <c r="HJ55" s="54"/>
      <c r="HK55" s="54"/>
      <c r="HL55" s="54"/>
      <c r="HM55" s="54"/>
      <c r="HN55" s="54"/>
      <c r="HO55" s="54"/>
      <c r="HP55" s="54"/>
      <c r="HQ55" s="54"/>
      <c r="HR55" s="54"/>
      <c r="HS55" s="54"/>
      <c r="HT55" s="54"/>
      <c r="HU55" s="54"/>
      <c r="HV55" s="54"/>
      <c r="HW55" s="54"/>
      <c r="HX55" s="54"/>
      <c r="HY55" s="54"/>
      <c r="HZ55" s="54"/>
      <c r="IA55" s="54"/>
      <c r="IB55" s="54"/>
      <c r="IC55" s="54"/>
      <c r="ID55" s="54"/>
      <c r="IE55" s="54"/>
      <c r="IF55" s="54"/>
      <c r="IG55" s="54"/>
      <c r="IH55" s="54"/>
      <c r="II55" s="54"/>
      <c r="IJ55" s="54"/>
      <c r="IK55" s="54"/>
      <c r="IL55" s="54"/>
      <c r="IM55" s="54"/>
      <c r="IN55" s="54"/>
      <c r="IO55" s="54"/>
      <c r="IP55" s="54"/>
      <c r="IQ55" s="54"/>
      <c r="IR55" s="54"/>
      <c r="IS55" s="54"/>
      <c r="IT55" s="54"/>
      <c r="IU55" s="54"/>
      <c r="IV55" s="54"/>
    </row>
    <row r="56" spans="1:256" ht="12.75" customHeight="1" x14ac:dyDescent="0.25">
      <c r="A56" s="53"/>
      <c r="B56" s="190" t="str">
        <f t="shared" si="6"/>
        <v/>
      </c>
      <c r="C56" s="191"/>
      <c r="D56" s="190" t="str">
        <f t="shared" si="7"/>
        <v/>
      </c>
      <c r="E56" s="192" t="str">
        <f t="shared" si="8"/>
        <v/>
      </c>
      <c r="F56" s="193" t="str">
        <f t="shared" si="9"/>
        <v/>
      </c>
      <c r="G56" s="193" t="str">
        <f t="shared" si="10"/>
        <v/>
      </c>
      <c r="H56" s="193" t="str">
        <f t="shared" si="11"/>
        <v/>
      </c>
      <c r="I56" s="193"/>
      <c r="J56" s="188"/>
      <c r="K56" s="53"/>
      <c r="L56" s="53"/>
      <c r="M56" s="188"/>
      <c r="N56" s="203"/>
      <c r="O56" s="125"/>
      <c r="P56" s="86"/>
      <c r="Q56" s="86"/>
      <c r="R56" s="86"/>
      <c r="S56" s="86"/>
      <c r="T56" s="86"/>
      <c r="U56" s="193"/>
      <c r="V56" s="86"/>
      <c r="W56" s="86"/>
      <c r="X56" s="86"/>
      <c r="Y56" s="125"/>
      <c r="Z56" s="189"/>
      <c r="AA56" s="188"/>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4"/>
      <c r="CE56" s="54"/>
      <c r="CF56" s="54"/>
      <c r="CG56" s="54"/>
      <c r="CH56" s="54"/>
      <c r="CI56" s="54"/>
      <c r="CJ56" s="54"/>
      <c r="CK56" s="54"/>
      <c r="CL56" s="54"/>
      <c r="CM56" s="54"/>
      <c r="CN56" s="54"/>
      <c r="CO56" s="54"/>
      <c r="CP56" s="54"/>
      <c r="CQ56" s="54"/>
      <c r="CR56" s="54"/>
      <c r="CS56" s="54"/>
      <c r="CT56" s="54"/>
      <c r="CU56" s="54"/>
      <c r="CV56" s="54"/>
      <c r="CW56" s="54"/>
      <c r="CX56" s="54"/>
      <c r="CY56" s="54"/>
      <c r="CZ56" s="54"/>
      <c r="DA56" s="54"/>
      <c r="DB56" s="54"/>
      <c r="DC56" s="54"/>
      <c r="DD56" s="54"/>
      <c r="DE56" s="54"/>
      <c r="DF56" s="54"/>
      <c r="DG56" s="54"/>
      <c r="DH56" s="54"/>
      <c r="DI56" s="54"/>
      <c r="DJ56" s="54"/>
      <c r="DK56" s="54"/>
      <c r="DL56" s="54"/>
      <c r="DM56" s="54"/>
      <c r="DN56" s="54"/>
      <c r="DO56" s="54"/>
      <c r="DP56" s="54"/>
      <c r="DQ56" s="54"/>
      <c r="DR56" s="54"/>
      <c r="DS56" s="54"/>
      <c r="DT56" s="54"/>
      <c r="DU56" s="54"/>
      <c r="DV56" s="54"/>
      <c r="DW56" s="54"/>
      <c r="DX56" s="54"/>
      <c r="DY56" s="54"/>
      <c r="DZ56" s="54"/>
      <c r="EA56" s="54"/>
      <c r="EB56" s="54"/>
      <c r="EC56" s="54"/>
      <c r="ED56" s="54"/>
      <c r="EE56" s="54"/>
      <c r="EF56" s="54"/>
      <c r="EG56" s="54"/>
      <c r="EH56" s="54"/>
      <c r="EI56" s="54"/>
      <c r="EJ56" s="54"/>
      <c r="EK56" s="54"/>
      <c r="EL56" s="54"/>
      <c r="EM56" s="54"/>
      <c r="EN56" s="54"/>
      <c r="EO56" s="54"/>
      <c r="EP56" s="54"/>
      <c r="EQ56" s="54"/>
      <c r="ER56" s="54"/>
      <c r="ES56" s="54"/>
      <c r="ET56" s="54"/>
      <c r="EU56" s="54"/>
      <c r="EV56" s="54"/>
      <c r="EW56" s="54"/>
      <c r="EX56" s="54"/>
      <c r="EY56" s="54"/>
      <c r="EZ56" s="54"/>
      <c r="FA56" s="54"/>
      <c r="FB56" s="54"/>
      <c r="FC56" s="54"/>
      <c r="FD56" s="54"/>
      <c r="FE56" s="54"/>
      <c r="FF56" s="54"/>
      <c r="FG56" s="54"/>
      <c r="FH56" s="54"/>
      <c r="FI56" s="54"/>
      <c r="FJ56" s="54"/>
      <c r="FK56" s="54"/>
      <c r="FL56" s="54"/>
      <c r="FM56" s="54"/>
      <c r="FN56" s="54"/>
      <c r="FO56" s="54"/>
      <c r="FP56" s="54"/>
      <c r="FQ56" s="54"/>
      <c r="FR56" s="54"/>
      <c r="FS56" s="54"/>
      <c r="FT56" s="54"/>
      <c r="FU56" s="54"/>
      <c r="FV56" s="54"/>
      <c r="FW56" s="54"/>
      <c r="FX56" s="54"/>
      <c r="FY56" s="54"/>
      <c r="FZ56" s="54"/>
      <c r="GA56" s="54"/>
      <c r="GB56" s="54"/>
      <c r="GC56" s="54"/>
      <c r="GD56" s="54"/>
      <c r="GE56" s="54"/>
      <c r="GF56" s="54"/>
      <c r="GG56" s="54"/>
      <c r="GH56" s="54"/>
      <c r="GI56" s="54"/>
      <c r="GJ56" s="54"/>
      <c r="GK56" s="54"/>
      <c r="GL56" s="54"/>
      <c r="GM56" s="54"/>
      <c r="GN56" s="54"/>
      <c r="GO56" s="54"/>
      <c r="GP56" s="54"/>
      <c r="GQ56" s="54"/>
      <c r="GR56" s="54"/>
      <c r="GS56" s="54"/>
      <c r="GT56" s="54"/>
      <c r="GU56" s="54"/>
      <c r="GV56" s="54"/>
      <c r="GW56" s="54"/>
      <c r="GX56" s="54"/>
      <c r="GY56" s="54"/>
      <c r="GZ56" s="54"/>
      <c r="HA56" s="54"/>
      <c r="HB56" s="54"/>
      <c r="HC56" s="54"/>
      <c r="HD56" s="54"/>
      <c r="HE56" s="54"/>
      <c r="HF56" s="54"/>
      <c r="HG56" s="54"/>
      <c r="HH56" s="54"/>
      <c r="HI56" s="54"/>
      <c r="HJ56" s="54"/>
      <c r="HK56" s="54"/>
      <c r="HL56" s="54"/>
      <c r="HM56" s="54"/>
      <c r="HN56" s="54"/>
      <c r="HO56" s="54"/>
      <c r="HP56" s="54"/>
      <c r="HQ56" s="54"/>
      <c r="HR56" s="54"/>
      <c r="HS56" s="54"/>
      <c r="HT56" s="54"/>
      <c r="HU56" s="54"/>
      <c r="HV56" s="54"/>
      <c r="HW56" s="54"/>
      <c r="HX56" s="54"/>
      <c r="HY56" s="54"/>
      <c r="HZ56" s="54"/>
      <c r="IA56" s="54"/>
      <c r="IB56" s="54"/>
      <c r="IC56" s="54"/>
      <c r="ID56" s="54"/>
      <c r="IE56" s="54"/>
      <c r="IF56" s="54"/>
      <c r="IG56" s="54"/>
      <c r="IH56" s="54"/>
      <c r="II56" s="54"/>
      <c r="IJ56" s="54"/>
      <c r="IK56" s="54"/>
      <c r="IL56" s="54"/>
      <c r="IM56" s="54"/>
      <c r="IN56" s="54"/>
      <c r="IO56" s="54"/>
      <c r="IP56" s="54"/>
      <c r="IQ56" s="54"/>
      <c r="IR56" s="54"/>
      <c r="IS56" s="54"/>
      <c r="IT56" s="54"/>
      <c r="IU56" s="54"/>
      <c r="IV56" s="54"/>
    </row>
    <row r="57" spans="1:256" ht="12.75" customHeight="1" x14ac:dyDescent="0.25">
      <c r="A57" s="53"/>
      <c r="B57" s="190" t="str">
        <f t="shared" si="6"/>
        <v/>
      </c>
      <c r="C57" s="191"/>
      <c r="D57" s="190" t="str">
        <f t="shared" si="7"/>
        <v/>
      </c>
      <c r="E57" s="192" t="str">
        <f t="shared" si="8"/>
        <v/>
      </c>
      <c r="F57" s="193" t="str">
        <f t="shared" si="9"/>
        <v/>
      </c>
      <c r="G57" s="193" t="str">
        <f t="shared" si="10"/>
        <v/>
      </c>
      <c r="H57" s="193" t="str">
        <f t="shared" si="11"/>
        <v/>
      </c>
      <c r="I57" s="193"/>
      <c r="J57" s="188"/>
      <c r="K57" s="53"/>
      <c r="L57" s="53"/>
      <c r="M57" s="188"/>
      <c r="N57" s="203"/>
      <c r="O57" s="125"/>
      <c r="P57" s="86"/>
      <c r="Q57" s="86"/>
      <c r="R57" s="86"/>
      <c r="S57" s="86"/>
      <c r="T57" s="86"/>
      <c r="U57" s="193"/>
      <c r="V57" s="86"/>
      <c r="W57" s="86"/>
      <c r="X57" s="86"/>
      <c r="Y57" s="125"/>
      <c r="Z57" s="189"/>
      <c r="AA57" s="188"/>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c r="CQ57" s="54"/>
      <c r="CR57" s="54"/>
      <c r="CS57" s="54"/>
      <c r="CT57" s="54"/>
      <c r="CU57" s="54"/>
      <c r="CV57" s="54"/>
      <c r="CW57" s="54"/>
      <c r="CX57" s="54"/>
      <c r="CY57" s="54"/>
      <c r="CZ57" s="54"/>
      <c r="DA57" s="54"/>
      <c r="DB57" s="54"/>
      <c r="DC57" s="54"/>
      <c r="DD57" s="54"/>
      <c r="DE57" s="54"/>
      <c r="DF57" s="54"/>
      <c r="DG57" s="54"/>
      <c r="DH57" s="54"/>
      <c r="DI57" s="54"/>
      <c r="DJ57" s="54"/>
      <c r="DK57" s="54"/>
      <c r="DL57" s="54"/>
      <c r="DM57" s="54"/>
      <c r="DN57" s="54"/>
      <c r="DO57" s="54"/>
      <c r="DP57" s="54"/>
      <c r="DQ57" s="54"/>
      <c r="DR57" s="54"/>
      <c r="DS57" s="54"/>
      <c r="DT57" s="54"/>
      <c r="DU57" s="54"/>
      <c r="DV57" s="54"/>
      <c r="DW57" s="54"/>
      <c r="DX57" s="54"/>
      <c r="DY57" s="54"/>
      <c r="DZ57" s="54"/>
      <c r="EA57" s="54"/>
      <c r="EB57" s="54"/>
      <c r="EC57" s="54"/>
      <c r="ED57" s="54"/>
      <c r="EE57" s="54"/>
      <c r="EF57" s="54"/>
      <c r="EG57" s="54"/>
      <c r="EH57" s="54"/>
      <c r="EI57" s="54"/>
      <c r="EJ57" s="54"/>
      <c r="EK57" s="54"/>
      <c r="EL57" s="54"/>
      <c r="EM57" s="54"/>
      <c r="EN57" s="54"/>
      <c r="EO57" s="54"/>
      <c r="EP57" s="54"/>
      <c r="EQ57" s="54"/>
      <c r="ER57" s="54"/>
      <c r="ES57" s="54"/>
      <c r="ET57" s="54"/>
      <c r="EU57" s="54"/>
      <c r="EV57" s="54"/>
      <c r="EW57" s="54"/>
      <c r="EX57" s="54"/>
      <c r="EY57" s="54"/>
      <c r="EZ57" s="54"/>
      <c r="FA57" s="54"/>
      <c r="FB57" s="54"/>
      <c r="FC57" s="54"/>
      <c r="FD57" s="54"/>
      <c r="FE57" s="54"/>
      <c r="FF57" s="54"/>
      <c r="FG57" s="54"/>
      <c r="FH57" s="54"/>
      <c r="FI57" s="54"/>
      <c r="FJ57" s="54"/>
      <c r="FK57" s="54"/>
      <c r="FL57" s="54"/>
      <c r="FM57" s="54"/>
      <c r="FN57" s="54"/>
      <c r="FO57" s="54"/>
      <c r="FP57" s="54"/>
      <c r="FQ57" s="54"/>
      <c r="FR57" s="54"/>
      <c r="FS57" s="54"/>
      <c r="FT57" s="54"/>
      <c r="FU57" s="54"/>
      <c r="FV57" s="54"/>
      <c r="FW57" s="54"/>
      <c r="FX57" s="54"/>
      <c r="FY57" s="54"/>
      <c r="FZ57" s="54"/>
      <c r="GA57" s="54"/>
      <c r="GB57" s="54"/>
      <c r="GC57" s="54"/>
      <c r="GD57" s="54"/>
      <c r="GE57" s="54"/>
      <c r="GF57" s="54"/>
      <c r="GG57" s="54"/>
      <c r="GH57" s="54"/>
      <c r="GI57" s="54"/>
      <c r="GJ57" s="54"/>
      <c r="GK57" s="54"/>
      <c r="GL57" s="54"/>
      <c r="GM57" s="54"/>
      <c r="GN57" s="54"/>
      <c r="GO57" s="54"/>
      <c r="GP57" s="54"/>
      <c r="GQ57" s="54"/>
      <c r="GR57" s="54"/>
      <c r="GS57" s="54"/>
      <c r="GT57" s="54"/>
      <c r="GU57" s="54"/>
      <c r="GV57" s="54"/>
      <c r="GW57" s="54"/>
      <c r="GX57" s="54"/>
      <c r="GY57" s="54"/>
      <c r="GZ57" s="54"/>
      <c r="HA57" s="54"/>
      <c r="HB57" s="54"/>
      <c r="HC57" s="54"/>
      <c r="HD57" s="54"/>
      <c r="HE57" s="54"/>
      <c r="HF57" s="54"/>
      <c r="HG57" s="54"/>
      <c r="HH57" s="54"/>
      <c r="HI57" s="54"/>
      <c r="HJ57" s="54"/>
      <c r="HK57" s="54"/>
      <c r="HL57" s="54"/>
      <c r="HM57" s="54"/>
      <c r="HN57" s="54"/>
      <c r="HO57" s="54"/>
      <c r="HP57" s="54"/>
      <c r="HQ57" s="54"/>
      <c r="HR57" s="54"/>
      <c r="HS57" s="54"/>
      <c r="HT57" s="54"/>
      <c r="HU57" s="54"/>
      <c r="HV57" s="54"/>
      <c r="HW57" s="54"/>
      <c r="HX57" s="54"/>
      <c r="HY57" s="54"/>
      <c r="HZ57" s="54"/>
      <c r="IA57" s="54"/>
      <c r="IB57" s="54"/>
      <c r="IC57" s="54"/>
      <c r="ID57" s="54"/>
      <c r="IE57" s="54"/>
      <c r="IF57" s="54"/>
      <c r="IG57" s="54"/>
      <c r="IH57" s="54"/>
      <c r="II57" s="54"/>
      <c r="IJ57" s="54"/>
      <c r="IK57" s="54"/>
      <c r="IL57" s="54"/>
      <c r="IM57" s="54"/>
      <c r="IN57" s="54"/>
      <c r="IO57" s="54"/>
      <c r="IP57" s="54"/>
      <c r="IQ57" s="54"/>
      <c r="IR57" s="54"/>
      <c r="IS57" s="54"/>
      <c r="IT57" s="54"/>
      <c r="IU57" s="54"/>
      <c r="IV57" s="54"/>
    </row>
    <row r="58" spans="1:256" ht="12.75" customHeight="1" x14ac:dyDescent="0.25">
      <c r="A58" s="53"/>
      <c r="B58" s="190" t="str">
        <f t="shared" si="6"/>
        <v/>
      </c>
      <c r="C58" s="191"/>
      <c r="D58" s="190" t="str">
        <f t="shared" si="7"/>
        <v/>
      </c>
      <c r="E58" s="192" t="str">
        <f t="shared" si="8"/>
        <v/>
      </c>
      <c r="F58" s="193" t="str">
        <f t="shared" si="9"/>
        <v/>
      </c>
      <c r="G58" s="193" t="str">
        <f t="shared" si="10"/>
        <v/>
      </c>
      <c r="H58" s="193" t="str">
        <f t="shared" si="11"/>
        <v/>
      </c>
      <c r="I58" s="193"/>
      <c r="J58" s="188"/>
      <c r="K58" s="53"/>
      <c r="L58" s="53"/>
      <c r="M58" s="188"/>
      <c r="N58" s="203"/>
      <c r="O58" s="125"/>
      <c r="P58" s="86"/>
      <c r="Q58" s="86"/>
      <c r="R58" s="86"/>
      <c r="S58" s="86"/>
      <c r="T58" s="86"/>
      <c r="U58" s="193"/>
      <c r="V58" s="86"/>
      <c r="W58" s="86"/>
      <c r="X58" s="86"/>
      <c r="Y58" s="125"/>
      <c r="Z58" s="189"/>
      <c r="AA58" s="188"/>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c r="CQ58" s="54"/>
      <c r="CR58" s="54"/>
      <c r="CS58" s="54"/>
      <c r="CT58" s="54"/>
      <c r="CU58" s="54"/>
      <c r="CV58" s="54"/>
      <c r="CW58" s="54"/>
      <c r="CX58" s="54"/>
      <c r="CY58" s="54"/>
      <c r="CZ58" s="54"/>
      <c r="DA58" s="54"/>
      <c r="DB58" s="54"/>
      <c r="DC58" s="54"/>
      <c r="DD58" s="54"/>
      <c r="DE58" s="54"/>
      <c r="DF58" s="54"/>
      <c r="DG58" s="54"/>
      <c r="DH58" s="54"/>
      <c r="DI58" s="54"/>
      <c r="DJ58" s="54"/>
      <c r="DK58" s="54"/>
      <c r="DL58" s="54"/>
      <c r="DM58" s="54"/>
      <c r="DN58" s="54"/>
      <c r="DO58" s="54"/>
      <c r="DP58" s="54"/>
      <c r="DQ58" s="54"/>
      <c r="DR58" s="54"/>
      <c r="DS58" s="54"/>
      <c r="DT58" s="54"/>
      <c r="DU58" s="54"/>
      <c r="DV58" s="54"/>
      <c r="DW58" s="54"/>
      <c r="DX58" s="54"/>
      <c r="DY58" s="54"/>
      <c r="DZ58" s="54"/>
      <c r="EA58" s="54"/>
      <c r="EB58" s="54"/>
      <c r="EC58" s="54"/>
      <c r="ED58" s="54"/>
      <c r="EE58" s="54"/>
      <c r="EF58" s="54"/>
      <c r="EG58" s="54"/>
      <c r="EH58" s="54"/>
      <c r="EI58" s="54"/>
      <c r="EJ58" s="54"/>
      <c r="EK58" s="54"/>
      <c r="EL58" s="54"/>
      <c r="EM58" s="54"/>
      <c r="EN58" s="54"/>
      <c r="EO58" s="54"/>
      <c r="EP58" s="54"/>
      <c r="EQ58" s="54"/>
      <c r="ER58" s="54"/>
      <c r="ES58" s="54"/>
      <c r="ET58" s="54"/>
      <c r="EU58" s="54"/>
      <c r="EV58" s="54"/>
      <c r="EW58" s="54"/>
      <c r="EX58" s="54"/>
      <c r="EY58" s="54"/>
      <c r="EZ58" s="54"/>
      <c r="FA58" s="54"/>
      <c r="FB58" s="54"/>
      <c r="FC58" s="54"/>
      <c r="FD58" s="54"/>
      <c r="FE58" s="54"/>
      <c r="FF58" s="54"/>
      <c r="FG58" s="54"/>
      <c r="FH58" s="54"/>
      <c r="FI58" s="54"/>
      <c r="FJ58" s="54"/>
      <c r="FK58" s="54"/>
      <c r="FL58" s="54"/>
      <c r="FM58" s="54"/>
      <c r="FN58" s="54"/>
      <c r="FO58" s="54"/>
      <c r="FP58" s="54"/>
      <c r="FQ58" s="54"/>
      <c r="FR58" s="54"/>
      <c r="FS58" s="54"/>
      <c r="FT58" s="54"/>
      <c r="FU58" s="54"/>
      <c r="FV58" s="54"/>
      <c r="FW58" s="54"/>
      <c r="FX58" s="54"/>
      <c r="FY58" s="54"/>
      <c r="FZ58" s="54"/>
      <c r="GA58" s="54"/>
      <c r="GB58" s="54"/>
      <c r="GC58" s="54"/>
      <c r="GD58" s="54"/>
      <c r="GE58" s="54"/>
      <c r="GF58" s="54"/>
      <c r="GG58" s="54"/>
      <c r="GH58" s="54"/>
      <c r="GI58" s="54"/>
      <c r="GJ58" s="54"/>
      <c r="GK58" s="54"/>
      <c r="GL58" s="54"/>
      <c r="GM58" s="54"/>
      <c r="GN58" s="54"/>
      <c r="GO58" s="54"/>
      <c r="GP58" s="54"/>
      <c r="GQ58" s="54"/>
      <c r="GR58" s="54"/>
      <c r="GS58" s="54"/>
      <c r="GT58" s="54"/>
      <c r="GU58" s="54"/>
      <c r="GV58" s="54"/>
      <c r="GW58" s="54"/>
      <c r="GX58" s="54"/>
      <c r="GY58" s="54"/>
      <c r="GZ58" s="54"/>
      <c r="HA58" s="54"/>
      <c r="HB58" s="54"/>
      <c r="HC58" s="54"/>
      <c r="HD58" s="54"/>
      <c r="HE58" s="54"/>
      <c r="HF58" s="54"/>
      <c r="HG58" s="54"/>
      <c r="HH58" s="54"/>
      <c r="HI58" s="54"/>
      <c r="HJ58" s="54"/>
      <c r="HK58" s="54"/>
      <c r="HL58" s="54"/>
      <c r="HM58" s="54"/>
      <c r="HN58" s="54"/>
      <c r="HO58" s="54"/>
      <c r="HP58" s="54"/>
      <c r="HQ58" s="54"/>
      <c r="HR58" s="54"/>
      <c r="HS58" s="54"/>
      <c r="HT58" s="54"/>
      <c r="HU58" s="54"/>
      <c r="HV58" s="54"/>
      <c r="HW58" s="54"/>
      <c r="HX58" s="54"/>
      <c r="HY58" s="54"/>
      <c r="HZ58" s="54"/>
      <c r="IA58" s="54"/>
      <c r="IB58" s="54"/>
      <c r="IC58" s="54"/>
      <c r="ID58" s="54"/>
      <c r="IE58" s="54"/>
      <c r="IF58" s="54"/>
      <c r="IG58" s="54"/>
      <c r="IH58" s="54"/>
      <c r="II58" s="54"/>
      <c r="IJ58" s="54"/>
      <c r="IK58" s="54"/>
      <c r="IL58" s="54"/>
      <c r="IM58" s="54"/>
      <c r="IN58" s="54"/>
      <c r="IO58" s="54"/>
      <c r="IP58" s="54"/>
      <c r="IQ58" s="54"/>
      <c r="IR58" s="54"/>
      <c r="IS58" s="54"/>
      <c r="IT58" s="54"/>
      <c r="IU58" s="54"/>
      <c r="IV58" s="54"/>
    </row>
    <row r="59" spans="1:256" ht="12.75" customHeight="1" x14ac:dyDescent="0.25">
      <c r="A59" s="53"/>
      <c r="B59" s="190" t="str">
        <f t="shared" si="6"/>
        <v/>
      </c>
      <c r="C59" s="191"/>
      <c r="D59" s="190" t="str">
        <f t="shared" si="7"/>
        <v/>
      </c>
      <c r="E59" s="192" t="str">
        <f t="shared" si="8"/>
        <v/>
      </c>
      <c r="F59" s="193" t="str">
        <f t="shared" si="9"/>
        <v/>
      </c>
      <c r="G59" s="193" t="str">
        <f t="shared" si="10"/>
        <v/>
      </c>
      <c r="H59" s="193" t="str">
        <f t="shared" si="11"/>
        <v/>
      </c>
      <c r="I59" s="193"/>
      <c r="J59" s="188"/>
      <c r="K59" s="53"/>
      <c r="L59" s="53"/>
      <c r="M59" s="188"/>
      <c r="N59" s="203"/>
      <c r="O59" s="125"/>
      <c r="P59" s="86"/>
      <c r="Q59" s="86"/>
      <c r="R59" s="86"/>
      <c r="S59" s="86"/>
      <c r="T59" s="86"/>
      <c r="U59" s="193"/>
      <c r="V59" s="86"/>
      <c r="W59" s="86"/>
      <c r="X59" s="86"/>
      <c r="Y59" s="125"/>
      <c r="Z59" s="189"/>
      <c r="AA59" s="188"/>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c r="CQ59" s="54"/>
      <c r="CR59" s="54"/>
      <c r="CS59" s="54"/>
      <c r="CT59" s="54"/>
      <c r="CU59" s="54"/>
      <c r="CV59" s="54"/>
      <c r="CW59" s="54"/>
      <c r="CX59" s="54"/>
      <c r="CY59" s="54"/>
      <c r="CZ59" s="54"/>
      <c r="DA59" s="54"/>
      <c r="DB59" s="54"/>
      <c r="DC59" s="54"/>
      <c r="DD59" s="54"/>
      <c r="DE59" s="54"/>
      <c r="DF59" s="54"/>
      <c r="DG59" s="54"/>
      <c r="DH59" s="54"/>
      <c r="DI59" s="54"/>
      <c r="DJ59" s="54"/>
      <c r="DK59" s="54"/>
      <c r="DL59" s="54"/>
      <c r="DM59" s="54"/>
      <c r="DN59" s="54"/>
      <c r="DO59" s="54"/>
      <c r="DP59" s="54"/>
      <c r="DQ59" s="54"/>
      <c r="DR59" s="54"/>
      <c r="DS59" s="54"/>
      <c r="DT59" s="54"/>
      <c r="DU59" s="54"/>
      <c r="DV59" s="54"/>
      <c r="DW59" s="54"/>
      <c r="DX59" s="54"/>
      <c r="DY59" s="54"/>
      <c r="DZ59" s="54"/>
      <c r="EA59" s="54"/>
      <c r="EB59" s="54"/>
      <c r="EC59" s="54"/>
      <c r="ED59" s="54"/>
      <c r="EE59" s="54"/>
      <c r="EF59" s="54"/>
      <c r="EG59" s="54"/>
      <c r="EH59" s="54"/>
      <c r="EI59" s="54"/>
      <c r="EJ59" s="54"/>
      <c r="EK59" s="54"/>
      <c r="EL59" s="54"/>
      <c r="EM59" s="54"/>
      <c r="EN59" s="54"/>
      <c r="EO59" s="54"/>
      <c r="EP59" s="54"/>
      <c r="EQ59" s="54"/>
      <c r="ER59" s="54"/>
      <c r="ES59" s="54"/>
      <c r="ET59" s="54"/>
      <c r="EU59" s="54"/>
      <c r="EV59" s="54"/>
      <c r="EW59" s="54"/>
      <c r="EX59" s="54"/>
      <c r="EY59" s="54"/>
      <c r="EZ59" s="54"/>
      <c r="FA59" s="54"/>
      <c r="FB59" s="54"/>
      <c r="FC59" s="54"/>
      <c r="FD59" s="54"/>
      <c r="FE59" s="54"/>
      <c r="FF59" s="54"/>
      <c r="FG59" s="54"/>
      <c r="FH59" s="54"/>
      <c r="FI59" s="54"/>
      <c r="FJ59" s="54"/>
      <c r="FK59" s="54"/>
      <c r="FL59" s="54"/>
      <c r="FM59" s="54"/>
      <c r="FN59" s="54"/>
      <c r="FO59" s="54"/>
      <c r="FP59" s="54"/>
      <c r="FQ59" s="54"/>
      <c r="FR59" s="54"/>
      <c r="FS59" s="54"/>
      <c r="FT59" s="54"/>
      <c r="FU59" s="54"/>
      <c r="FV59" s="54"/>
      <c r="FW59" s="54"/>
      <c r="FX59" s="54"/>
      <c r="FY59" s="54"/>
      <c r="FZ59" s="54"/>
      <c r="GA59" s="54"/>
      <c r="GB59" s="54"/>
      <c r="GC59" s="54"/>
      <c r="GD59" s="54"/>
      <c r="GE59" s="54"/>
      <c r="GF59" s="54"/>
      <c r="GG59" s="54"/>
      <c r="GH59" s="54"/>
      <c r="GI59" s="54"/>
      <c r="GJ59" s="54"/>
      <c r="GK59" s="54"/>
      <c r="GL59" s="54"/>
      <c r="GM59" s="54"/>
      <c r="GN59" s="54"/>
      <c r="GO59" s="54"/>
      <c r="GP59" s="54"/>
      <c r="GQ59" s="54"/>
      <c r="GR59" s="54"/>
      <c r="GS59" s="54"/>
      <c r="GT59" s="54"/>
      <c r="GU59" s="54"/>
      <c r="GV59" s="54"/>
      <c r="GW59" s="54"/>
      <c r="GX59" s="54"/>
      <c r="GY59" s="54"/>
      <c r="GZ59" s="54"/>
      <c r="HA59" s="54"/>
      <c r="HB59" s="54"/>
      <c r="HC59" s="54"/>
      <c r="HD59" s="54"/>
      <c r="HE59" s="54"/>
      <c r="HF59" s="54"/>
      <c r="HG59" s="54"/>
      <c r="HH59" s="54"/>
      <c r="HI59" s="54"/>
      <c r="HJ59" s="54"/>
      <c r="HK59" s="54"/>
      <c r="HL59" s="54"/>
      <c r="HM59" s="54"/>
      <c r="HN59" s="54"/>
      <c r="HO59" s="54"/>
      <c r="HP59" s="54"/>
      <c r="HQ59" s="54"/>
      <c r="HR59" s="54"/>
      <c r="HS59" s="54"/>
      <c r="HT59" s="54"/>
      <c r="HU59" s="54"/>
      <c r="HV59" s="54"/>
      <c r="HW59" s="54"/>
      <c r="HX59" s="54"/>
      <c r="HY59" s="54"/>
      <c r="HZ59" s="54"/>
      <c r="IA59" s="54"/>
      <c r="IB59" s="54"/>
      <c r="IC59" s="54"/>
      <c r="ID59" s="54"/>
      <c r="IE59" s="54"/>
      <c r="IF59" s="54"/>
      <c r="IG59" s="54"/>
      <c r="IH59" s="54"/>
      <c r="II59" s="54"/>
      <c r="IJ59" s="54"/>
      <c r="IK59" s="54"/>
      <c r="IL59" s="54"/>
      <c r="IM59" s="54"/>
      <c r="IN59" s="54"/>
      <c r="IO59" s="54"/>
      <c r="IP59" s="54"/>
      <c r="IQ59" s="54"/>
      <c r="IR59" s="54"/>
      <c r="IS59" s="54"/>
      <c r="IT59" s="54"/>
      <c r="IU59" s="54"/>
      <c r="IV59" s="54"/>
    </row>
    <row r="60" spans="1:256" ht="12.75" customHeight="1" x14ac:dyDescent="0.25">
      <c r="A60" s="53"/>
      <c r="B60" s="190" t="str">
        <f t="shared" si="6"/>
        <v/>
      </c>
      <c r="C60" s="191"/>
      <c r="D60" s="190" t="str">
        <f t="shared" si="7"/>
        <v/>
      </c>
      <c r="E60" s="192" t="str">
        <f t="shared" si="8"/>
        <v/>
      </c>
      <c r="F60" s="193" t="str">
        <f t="shared" si="9"/>
        <v/>
      </c>
      <c r="G60" s="193" t="str">
        <f t="shared" si="10"/>
        <v/>
      </c>
      <c r="H60" s="193" t="str">
        <f t="shared" si="11"/>
        <v/>
      </c>
      <c r="I60" s="193"/>
      <c r="J60" s="188"/>
      <c r="K60" s="53"/>
      <c r="L60" s="53"/>
      <c r="M60" s="188"/>
      <c r="N60" s="203"/>
      <c r="O60" s="125"/>
      <c r="P60" s="86"/>
      <c r="Q60" s="86"/>
      <c r="R60" s="86"/>
      <c r="S60" s="86"/>
      <c r="T60" s="86"/>
      <c r="U60" s="193"/>
      <c r="V60" s="86"/>
      <c r="W60" s="86"/>
      <c r="X60" s="86"/>
      <c r="Y60" s="125"/>
      <c r="Z60" s="189"/>
      <c r="AA60" s="188"/>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4"/>
      <c r="CW60" s="54"/>
      <c r="CX60" s="54"/>
      <c r="CY60" s="54"/>
      <c r="CZ60" s="54"/>
      <c r="DA60" s="54"/>
      <c r="DB60" s="54"/>
      <c r="DC60" s="54"/>
      <c r="DD60" s="54"/>
      <c r="DE60" s="54"/>
      <c r="DF60" s="54"/>
      <c r="DG60" s="54"/>
      <c r="DH60" s="54"/>
      <c r="DI60" s="54"/>
      <c r="DJ60" s="54"/>
      <c r="DK60" s="54"/>
      <c r="DL60" s="54"/>
      <c r="DM60" s="54"/>
      <c r="DN60" s="54"/>
      <c r="DO60" s="54"/>
      <c r="DP60" s="54"/>
      <c r="DQ60" s="54"/>
      <c r="DR60" s="54"/>
      <c r="DS60" s="54"/>
      <c r="DT60" s="54"/>
      <c r="DU60" s="54"/>
      <c r="DV60" s="54"/>
      <c r="DW60" s="54"/>
      <c r="DX60" s="54"/>
      <c r="DY60" s="54"/>
      <c r="DZ60" s="54"/>
      <c r="EA60" s="54"/>
      <c r="EB60" s="54"/>
      <c r="EC60" s="54"/>
      <c r="ED60" s="54"/>
      <c r="EE60" s="54"/>
      <c r="EF60" s="54"/>
      <c r="EG60" s="54"/>
      <c r="EH60" s="54"/>
      <c r="EI60" s="54"/>
      <c r="EJ60" s="54"/>
      <c r="EK60" s="54"/>
      <c r="EL60" s="54"/>
      <c r="EM60" s="54"/>
      <c r="EN60" s="54"/>
      <c r="EO60" s="54"/>
      <c r="EP60" s="54"/>
      <c r="EQ60" s="54"/>
      <c r="ER60" s="54"/>
      <c r="ES60" s="54"/>
      <c r="ET60" s="54"/>
      <c r="EU60" s="54"/>
      <c r="EV60" s="54"/>
      <c r="EW60" s="54"/>
      <c r="EX60" s="54"/>
      <c r="EY60" s="54"/>
      <c r="EZ60" s="54"/>
      <c r="FA60" s="54"/>
      <c r="FB60" s="54"/>
      <c r="FC60" s="54"/>
      <c r="FD60" s="54"/>
      <c r="FE60" s="54"/>
      <c r="FF60" s="54"/>
      <c r="FG60" s="54"/>
      <c r="FH60" s="54"/>
      <c r="FI60" s="54"/>
      <c r="FJ60" s="54"/>
      <c r="FK60" s="54"/>
      <c r="FL60" s="54"/>
      <c r="FM60" s="54"/>
      <c r="FN60" s="54"/>
      <c r="FO60" s="54"/>
      <c r="FP60" s="54"/>
      <c r="FQ60" s="54"/>
      <c r="FR60" s="54"/>
      <c r="FS60" s="54"/>
      <c r="FT60" s="54"/>
      <c r="FU60" s="54"/>
      <c r="FV60" s="54"/>
      <c r="FW60" s="54"/>
      <c r="FX60" s="54"/>
      <c r="FY60" s="54"/>
      <c r="FZ60" s="54"/>
      <c r="GA60" s="54"/>
      <c r="GB60" s="54"/>
      <c r="GC60" s="54"/>
      <c r="GD60" s="54"/>
      <c r="GE60" s="54"/>
      <c r="GF60" s="54"/>
      <c r="GG60" s="54"/>
      <c r="GH60" s="54"/>
      <c r="GI60" s="54"/>
      <c r="GJ60" s="54"/>
      <c r="GK60" s="54"/>
      <c r="GL60" s="54"/>
      <c r="GM60" s="54"/>
      <c r="GN60" s="54"/>
      <c r="GO60" s="54"/>
      <c r="GP60" s="54"/>
      <c r="GQ60" s="54"/>
      <c r="GR60" s="54"/>
      <c r="GS60" s="54"/>
      <c r="GT60" s="54"/>
      <c r="GU60" s="54"/>
      <c r="GV60" s="54"/>
      <c r="GW60" s="54"/>
      <c r="GX60" s="54"/>
      <c r="GY60" s="54"/>
      <c r="GZ60" s="54"/>
      <c r="HA60" s="54"/>
      <c r="HB60" s="54"/>
      <c r="HC60" s="54"/>
      <c r="HD60" s="54"/>
      <c r="HE60" s="54"/>
      <c r="HF60" s="54"/>
      <c r="HG60" s="54"/>
      <c r="HH60" s="54"/>
      <c r="HI60" s="54"/>
      <c r="HJ60" s="54"/>
      <c r="HK60" s="54"/>
      <c r="HL60" s="54"/>
      <c r="HM60" s="54"/>
      <c r="HN60" s="54"/>
      <c r="HO60" s="54"/>
      <c r="HP60" s="54"/>
      <c r="HQ60" s="54"/>
      <c r="HR60" s="54"/>
      <c r="HS60" s="54"/>
      <c r="HT60" s="54"/>
      <c r="HU60" s="54"/>
      <c r="HV60" s="54"/>
      <c r="HW60" s="54"/>
      <c r="HX60" s="54"/>
      <c r="HY60" s="54"/>
      <c r="HZ60" s="54"/>
      <c r="IA60" s="54"/>
      <c r="IB60" s="54"/>
      <c r="IC60" s="54"/>
      <c r="ID60" s="54"/>
      <c r="IE60" s="54"/>
      <c r="IF60" s="54"/>
      <c r="IG60" s="54"/>
      <c r="IH60" s="54"/>
      <c r="II60" s="54"/>
      <c r="IJ60" s="54"/>
      <c r="IK60" s="54"/>
      <c r="IL60" s="54"/>
      <c r="IM60" s="54"/>
      <c r="IN60" s="54"/>
      <c r="IO60" s="54"/>
      <c r="IP60" s="54"/>
      <c r="IQ60" s="54"/>
      <c r="IR60" s="54"/>
      <c r="IS60" s="54"/>
      <c r="IT60" s="54"/>
      <c r="IU60" s="54"/>
      <c r="IV60" s="54"/>
    </row>
    <row r="61" spans="1:256" ht="12.75" customHeight="1" x14ac:dyDescent="0.25">
      <c r="A61" s="53"/>
      <c r="B61" s="190" t="str">
        <f t="shared" si="6"/>
        <v/>
      </c>
      <c r="C61" s="191"/>
      <c r="D61" s="190" t="str">
        <f t="shared" si="7"/>
        <v/>
      </c>
      <c r="E61" s="192" t="str">
        <f t="shared" si="8"/>
        <v/>
      </c>
      <c r="F61" s="193" t="str">
        <f t="shared" si="9"/>
        <v/>
      </c>
      <c r="G61" s="193" t="str">
        <f t="shared" si="10"/>
        <v/>
      </c>
      <c r="H61" s="193" t="str">
        <f t="shared" si="11"/>
        <v/>
      </c>
      <c r="I61" s="193"/>
      <c r="J61" s="188"/>
      <c r="K61" s="53"/>
      <c r="L61" s="53"/>
      <c r="M61" s="188"/>
      <c r="N61" s="203"/>
      <c r="O61" s="125"/>
      <c r="P61" s="86"/>
      <c r="Q61" s="86"/>
      <c r="R61" s="86"/>
      <c r="S61" s="86"/>
      <c r="T61" s="86"/>
      <c r="U61" s="193"/>
      <c r="V61" s="86"/>
      <c r="W61" s="86"/>
      <c r="X61" s="86"/>
      <c r="Y61" s="125"/>
      <c r="Z61" s="189"/>
      <c r="AA61" s="188"/>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54"/>
      <c r="BS61" s="54"/>
      <c r="BT61" s="54"/>
      <c r="BU61" s="54"/>
      <c r="BV61" s="54"/>
      <c r="BW61" s="54"/>
      <c r="BX61" s="54"/>
      <c r="BY61" s="54"/>
      <c r="BZ61" s="54"/>
      <c r="CA61" s="54"/>
      <c r="CB61" s="54"/>
      <c r="CC61" s="54"/>
      <c r="CD61" s="54"/>
      <c r="CE61" s="54"/>
      <c r="CF61" s="54"/>
      <c r="CG61" s="54"/>
      <c r="CH61" s="54"/>
      <c r="CI61" s="54"/>
      <c r="CJ61" s="54"/>
      <c r="CK61" s="54"/>
      <c r="CL61" s="54"/>
      <c r="CM61" s="54"/>
      <c r="CN61" s="54"/>
      <c r="CO61" s="54"/>
      <c r="CP61" s="54"/>
      <c r="CQ61" s="54"/>
      <c r="CR61" s="54"/>
      <c r="CS61" s="54"/>
      <c r="CT61" s="54"/>
      <c r="CU61" s="54"/>
      <c r="CV61" s="54"/>
      <c r="CW61" s="54"/>
      <c r="CX61" s="54"/>
      <c r="CY61" s="54"/>
      <c r="CZ61" s="54"/>
      <c r="DA61" s="54"/>
      <c r="DB61" s="54"/>
      <c r="DC61" s="54"/>
      <c r="DD61" s="54"/>
      <c r="DE61" s="54"/>
      <c r="DF61" s="54"/>
      <c r="DG61" s="54"/>
      <c r="DH61" s="54"/>
      <c r="DI61" s="54"/>
      <c r="DJ61" s="54"/>
      <c r="DK61" s="54"/>
      <c r="DL61" s="54"/>
      <c r="DM61" s="54"/>
      <c r="DN61" s="54"/>
      <c r="DO61" s="54"/>
      <c r="DP61" s="54"/>
      <c r="DQ61" s="54"/>
      <c r="DR61" s="54"/>
      <c r="DS61" s="54"/>
      <c r="DT61" s="54"/>
      <c r="DU61" s="54"/>
      <c r="DV61" s="54"/>
      <c r="DW61" s="54"/>
      <c r="DX61" s="54"/>
      <c r="DY61" s="54"/>
      <c r="DZ61" s="54"/>
      <c r="EA61" s="54"/>
      <c r="EB61" s="54"/>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4"/>
      <c r="IP61" s="54"/>
      <c r="IQ61" s="54"/>
      <c r="IR61" s="54"/>
      <c r="IS61" s="54"/>
      <c r="IT61" s="54"/>
      <c r="IU61" s="54"/>
      <c r="IV61" s="54"/>
    </row>
    <row r="62" spans="1:256" ht="12.75" customHeight="1" x14ac:dyDescent="0.25">
      <c r="A62" s="53"/>
      <c r="B62" s="190" t="str">
        <f t="shared" si="6"/>
        <v/>
      </c>
      <c r="C62" s="191"/>
      <c r="D62" s="190" t="str">
        <f t="shared" si="7"/>
        <v/>
      </c>
      <c r="E62" s="192" t="str">
        <f t="shared" si="8"/>
        <v/>
      </c>
      <c r="F62" s="193" t="str">
        <f t="shared" si="9"/>
        <v/>
      </c>
      <c r="G62" s="193" t="str">
        <f t="shared" si="10"/>
        <v/>
      </c>
      <c r="H62" s="193" t="str">
        <f t="shared" si="11"/>
        <v/>
      </c>
      <c r="I62" s="193"/>
      <c r="J62" s="188"/>
      <c r="K62" s="53"/>
      <c r="L62" s="53"/>
      <c r="M62" s="188"/>
      <c r="N62" s="203"/>
      <c r="O62" s="125"/>
      <c r="P62" s="86"/>
      <c r="Q62" s="86"/>
      <c r="R62" s="86"/>
      <c r="S62" s="86"/>
      <c r="T62" s="86"/>
      <c r="U62" s="193"/>
      <c r="V62" s="86"/>
      <c r="W62" s="86"/>
      <c r="X62" s="86"/>
      <c r="Y62" s="125"/>
      <c r="Z62" s="189"/>
      <c r="AA62" s="188"/>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row>
    <row r="63" spans="1:256" ht="12.75" customHeight="1" x14ac:dyDescent="0.25">
      <c r="A63" s="53"/>
      <c r="B63" s="190" t="str">
        <f t="shared" si="6"/>
        <v/>
      </c>
      <c r="C63" s="191"/>
      <c r="D63" s="190" t="str">
        <f t="shared" si="7"/>
        <v/>
      </c>
      <c r="E63" s="192" t="str">
        <f t="shared" si="8"/>
        <v/>
      </c>
      <c r="F63" s="193" t="str">
        <f t="shared" si="9"/>
        <v/>
      </c>
      <c r="G63" s="193" t="str">
        <f t="shared" si="10"/>
        <v/>
      </c>
      <c r="H63" s="193" t="str">
        <f t="shared" si="11"/>
        <v/>
      </c>
      <c r="I63" s="193"/>
      <c r="J63" s="188"/>
      <c r="K63" s="53"/>
      <c r="L63" s="53"/>
      <c r="M63" s="188"/>
      <c r="N63" s="203"/>
      <c r="O63" s="125"/>
      <c r="P63" s="86"/>
      <c r="Q63" s="86"/>
      <c r="R63" s="86"/>
      <c r="S63" s="86"/>
      <c r="T63" s="86"/>
      <c r="U63" s="193"/>
      <c r="V63" s="86"/>
      <c r="W63" s="86"/>
      <c r="X63" s="86"/>
      <c r="Y63" s="125"/>
      <c r="Z63" s="189"/>
      <c r="AA63" s="188"/>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c r="DI63" s="54"/>
      <c r="DJ63" s="54"/>
      <c r="DK63" s="54"/>
      <c r="DL63" s="54"/>
      <c r="DM63" s="54"/>
      <c r="DN63" s="54"/>
      <c r="DO63" s="54"/>
      <c r="DP63" s="54"/>
      <c r="DQ63" s="54"/>
      <c r="DR63" s="54"/>
      <c r="DS63" s="54"/>
      <c r="DT63" s="54"/>
      <c r="DU63" s="54"/>
      <c r="DV63" s="54"/>
      <c r="DW63" s="54"/>
      <c r="DX63" s="54"/>
      <c r="DY63" s="54"/>
      <c r="DZ63" s="54"/>
      <c r="EA63" s="54"/>
      <c r="EB63" s="54"/>
      <c r="EC63" s="54"/>
      <c r="ED63" s="54"/>
      <c r="EE63" s="54"/>
      <c r="EF63" s="54"/>
      <c r="EG63" s="54"/>
      <c r="EH63" s="54"/>
      <c r="EI63" s="54"/>
      <c r="EJ63" s="54"/>
      <c r="EK63" s="54"/>
      <c r="EL63" s="54"/>
      <c r="EM63" s="54"/>
      <c r="EN63" s="54"/>
      <c r="EO63" s="54"/>
      <c r="EP63" s="54"/>
      <c r="EQ63" s="54"/>
      <c r="ER63" s="54"/>
      <c r="ES63" s="54"/>
      <c r="ET63" s="54"/>
      <c r="EU63" s="54"/>
      <c r="EV63" s="54"/>
      <c r="EW63" s="54"/>
      <c r="EX63" s="54"/>
      <c r="EY63" s="54"/>
      <c r="EZ63" s="54"/>
      <c r="FA63" s="54"/>
      <c r="FB63" s="54"/>
      <c r="FC63" s="54"/>
      <c r="FD63" s="54"/>
      <c r="FE63" s="54"/>
      <c r="FF63" s="54"/>
      <c r="FG63" s="54"/>
      <c r="FH63" s="54"/>
      <c r="FI63" s="54"/>
      <c r="FJ63" s="54"/>
      <c r="FK63" s="54"/>
      <c r="FL63" s="54"/>
      <c r="FM63" s="54"/>
      <c r="FN63" s="54"/>
      <c r="FO63" s="54"/>
      <c r="FP63" s="54"/>
      <c r="FQ63" s="54"/>
      <c r="FR63" s="54"/>
      <c r="FS63" s="54"/>
      <c r="FT63" s="54"/>
      <c r="FU63" s="54"/>
      <c r="FV63" s="54"/>
      <c r="FW63" s="54"/>
      <c r="FX63" s="54"/>
      <c r="FY63" s="54"/>
      <c r="FZ63" s="54"/>
      <c r="GA63" s="54"/>
      <c r="GB63" s="54"/>
      <c r="GC63" s="54"/>
      <c r="GD63" s="54"/>
      <c r="GE63" s="54"/>
      <c r="GF63" s="54"/>
      <c r="GG63" s="54"/>
      <c r="GH63" s="54"/>
      <c r="GI63" s="54"/>
      <c r="GJ63" s="54"/>
      <c r="GK63" s="54"/>
      <c r="GL63" s="54"/>
      <c r="GM63" s="54"/>
      <c r="GN63" s="54"/>
      <c r="GO63" s="54"/>
      <c r="GP63" s="54"/>
      <c r="GQ63" s="54"/>
      <c r="GR63" s="54"/>
      <c r="GS63" s="54"/>
      <c r="GT63" s="54"/>
      <c r="GU63" s="54"/>
      <c r="GV63" s="54"/>
      <c r="GW63" s="54"/>
      <c r="GX63" s="54"/>
      <c r="GY63" s="54"/>
      <c r="GZ63" s="54"/>
      <c r="HA63" s="54"/>
      <c r="HB63" s="54"/>
      <c r="HC63" s="54"/>
      <c r="HD63" s="54"/>
      <c r="HE63" s="54"/>
      <c r="HF63" s="54"/>
      <c r="HG63" s="54"/>
      <c r="HH63" s="54"/>
      <c r="HI63" s="54"/>
      <c r="HJ63" s="54"/>
      <c r="HK63" s="54"/>
      <c r="HL63" s="54"/>
      <c r="HM63" s="54"/>
      <c r="HN63" s="54"/>
      <c r="HO63" s="54"/>
      <c r="HP63" s="54"/>
      <c r="HQ63" s="54"/>
      <c r="HR63" s="54"/>
      <c r="HS63" s="54"/>
      <c r="HT63" s="54"/>
      <c r="HU63" s="54"/>
      <c r="HV63" s="54"/>
      <c r="HW63" s="54"/>
      <c r="HX63" s="54"/>
      <c r="HY63" s="54"/>
      <c r="HZ63" s="54"/>
      <c r="IA63" s="54"/>
      <c r="IB63" s="54"/>
      <c r="IC63" s="54"/>
      <c r="ID63" s="54"/>
      <c r="IE63" s="54"/>
      <c r="IF63" s="54"/>
      <c r="IG63" s="54"/>
      <c r="IH63" s="54"/>
      <c r="II63" s="54"/>
      <c r="IJ63" s="54"/>
      <c r="IK63" s="54"/>
      <c r="IL63" s="54"/>
      <c r="IM63" s="54"/>
      <c r="IN63" s="54"/>
      <c r="IO63" s="54"/>
      <c r="IP63" s="54"/>
      <c r="IQ63" s="54"/>
      <c r="IR63" s="54"/>
      <c r="IS63" s="54"/>
      <c r="IT63" s="54"/>
      <c r="IU63" s="54"/>
      <c r="IV63" s="54"/>
    </row>
    <row r="64" spans="1:256" ht="12.75" customHeight="1" x14ac:dyDescent="0.25">
      <c r="A64" s="53"/>
      <c r="B64" s="190" t="str">
        <f t="shared" si="6"/>
        <v/>
      </c>
      <c r="C64" s="191"/>
      <c r="D64" s="190" t="str">
        <f t="shared" si="7"/>
        <v/>
      </c>
      <c r="E64" s="192" t="str">
        <f t="shared" si="8"/>
        <v/>
      </c>
      <c r="F64" s="193" t="str">
        <f t="shared" si="9"/>
        <v/>
      </c>
      <c r="G64" s="193" t="str">
        <f t="shared" si="10"/>
        <v/>
      </c>
      <c r="H64" s="193" t="str">
        <f t="shared" si="11"/>
        <v/>
      </c>
      <c r="I64" s="193"/>
      <c r="J64" s="188"/>
      <c r="K64" s="53"/>
      <c r="L64" s="53"/>
      <c r="M64" s="188"/>
      <c r="N64" s="203"/>
      <c r="O64" s="125"/>
      <c r="P64" s="86"/>
      <c r="Q64" s="86"/>
      <c r="R64" s="86"/>
      <c r="S64" s="86"/>
      <c r="T64" s="86"/>
      <c r="U64" s="193"/>
      <c r="V64" s="86"/>
      <c r="W64" s="86"/>
      <c r="X64" s="86"/>
      <c r="Y64" s="125"/>
      <c r="Z64" s="189"/>
      <c r="AA64" s="188"/>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c r="CK64" s="54"/>
      <c r="CL64" s="54"/>
      <c r="CM64" s="54"/>
      <c r="CN64" s="54"/>
      <c r="CO64" s="54"/>
      <c r="CP64" s="54"/>
      <c r="CQ64" s="54"/>
      <c r="CR64" s="54"/>
      <c r="CS64" s="54"/>
      <c r="CT64" s="54"/>
      <c r="CU64" s="54"/>
      <c r="CV64" s="54"/>
      <c r="CW64" s="54"/>
      <c r="CX64" s="54"/>
      <c r="CY64" s="54"/>
      <c r="CZ64" s="54"/>
      <c r="DA64" s="54"/>
      <c r="DB64" s="54"/>
      <c r="DC64" s="54"/>
      <c r="DD64" s="54"/>
      <c r="DE64" s="54"/>
      <c r="DF64" s="54"/>
      <c r="DG64" s="54"/>
      <c r="DH64" s="54"/>
      <c r="DI64" s="54"/>
      <c r="DJ64" s="54"/>
      <c r="DK64" s="54"/>
      <c r="DL64" s="54"/>
      <c r="DM64" s="54"/>
      <c r="DN64" s="54"/>
      <c r="DO64" s="54"/>
      <c r="DP64" s="54"/>
      <c r="DQ64" s="54"/>
      <c r="DR64" s="54"/>
      <c r="DS64" s="54"/>
      <c r="DT64" s="54"/>
      <c r="DU64" s="54"/>
      <c r="DV64" s="54"/>
      <c r="DW64" s="54"/>
      <c r="DX64" s="54"/>
      <c r="DY64" s="54"/>
      <c r="DZ64" s="54"/>
      <c r="EA64" s="54"/>
      <c r="EB64" s="54"/>
      <c r="EC64" s="54"/>
      <c r="ED64" s="54"/>
      <c r="EE64" s="54"/>
      <c r="EF64" s="54"/>
      <c r="EG64" s="54"/>
      <c r="EH64" s="54"/>
      <c r="EI64" s="54"/>
      <c r="EJ64" s="54"/>
      <c r="EK64" s="54"/>
      <c r="EL64" s="54"/>
      <c r="EM64" s="54"/>
      <c r="EN64" s="54"/>
      <c r="EO64" s="54"/>
      <c r="EP64" s="54"/>
      <c r="EQ64" s="54"/>
      <c r="ER64" s="54"/>
      <c r="ES64" s="54"/>
      <c r="ET64" s="54"/>
      <c r="EU64" s="54"/>
      <c r="EV64" s="54"/>
      <c r="EW64" s="54"/>
      <c r="EX64" s="54"/>
      <c r="EY64" s="54"/>
      <c r="EZ64" s="54"/>
      <c r="FA64" s="54"/>
      <c r="FB64" s="54"/>
      <c r="FC64" s="54"/>
      <c r="FD64" s="54"/>
      <c r="FE64" s="54"/>
      <c r="FF64" s="54"/>
      <c r="FG64" s="54"/>
      <c r="FH64" s="54"/>
      <c r="FI64" s="54"/>
      <c r="FJ64" s="54"/>
      <c r="FK64" s="54"/>
      <c r="FL64" s="54"/>
      <c r="FM64" s="54"/>
      <c r="FN64" s="54"/>
      <c r="FO64" s="54"/>
      <c r="FP64" s="54"/>
      <c r="FQ64" s="54"/>
      <c r="FR64" s="54"/>
      <c r="FS64" s="54"/>
      <c r="FT64" s="54"/>
      <c r="FU64" s="54"/>
      <c r="FV64" s="54"/>
      <c r="FW64" s="54"/>
      <c r="FX64" s="54"/>
      <c r="FY64" s="54"/>
      <c r="FZ64" s="54"/>
      <c r="GA64" s="54"/>
      <c r="GB64" s="54"/>
      <c r="GC64" s="54"/>
      <c r="GD64" s="54"/>
      <c r="GE64" s="54"/>
      <c r="GF64" s="54"/>
      <c r="GG64" s="54"/>
      <c r="GH64" s="54"/>
      <c r="GI64" s="54"/>
      <c r="GJ64" s="54"/>
      <c r="GK64" s="54"/>
      <c r="GL64" s="54"/>
      <c r="GM64" s="54"/>
      <c r="GN64" s="54"/>
      <c r="GO64" s="54"/>
      <c r="GP64" s="54"/>
      <c r="GQ64" s="54"/>
      <c r="GR64" s="54"/>
      <c r="GS64" s="54"/>
      <c r="GT64" s="54"/>
      <c r="GU64" s="54"/>
      <c r="GV64" s="54"/>
      <c r="GW64" s="54"/>
      <c r="GX64" s="54"/>
      <c r="GY64" s="54"/>
      <c r="GZ64" s="54"/>
      <c r="HA64" s="54"/>
      <c r="HB64" s="54"/>
      <c r="HC64" s="54"/>
      <c r="HD64" s="54"/>
      <c r="HE64" s="54"/>
      <c r="HF64" s="54"/>
      <c r="HG64" s="54"/>
      <c r="HH64" s="54"/>
      <c r="HI64" s="54"/>
      <c r="HJ64" s="54"/>
      <c r="HK64" s="54"/>
      <c r="HL64" s="54"/>
      <c r="HM64" s="54"/>
      <c r="HN64" s="54"/>
      <c r="HO64" s="54"/>
      <c r="HP64" s="54"/>
      <c r="HQ64" s="54"/>
      <c r="HR64" s="54"/>
      <c r="HS64" s="54"/>
      <c r="HT64" s="54"/>
      <c r="HU64" s="54"/>
      <c r="HV64" s="54"/>
      <c r="HW64" s="54"/>
      <c r="HX64" s="54"/>
      <c r="HY64" s="54"/>
      <c r="HZ64" s="54"/>
      <c r="IA64" s="54"/>
      <c r="IB64" s="54"/>
      <c r="IC64" s="54"/>
      <c r="ID64" s="54"/>
      <c r="IE64" s="54"/>
      <c r="IF64" s="54"/>
      <c r="IG64" s="54"/>
      <c r="IH64" s="54"/>
      <c r="II64" s="54"/>
      <c r="IJ64" s="54"/>
      <c r="IK64" s="54"/>
      <c r="IL64" s="54"/>
      <c r="IM64" s="54"/>
      <c r="IN64" s="54"/>
      <c r="IO64" s="54"/>
      <c r="IP64" s="54"/>
      <c r="IQ64" s="54"/>
      <c r="IR64" s="54"/>
      <c r="IS64" s="54"/>
      <c r="IT64" s="54"/>
      <c r="IU64" s="54"/>
      <c r="IV64" s="54"/>
    </row>
    <row r="65" spans="1:256" ht="12.75" customHeight="1" x14ac:dyDescent="0.25">
      <c r="A65" s="53"/>
      <c r="B65" s="190" t="str">
        <f t="shared" si="6"/>
        <v/>
      </c>
      <c r="C65" s="191"/>
      <c r="D65" s="190" t="str">
        <f t="shared" si="7"/>
        <v/>
      </c>
      <c r="E65" s="192" t="str">
        <f t="shared" si="8"/>
        <v/>
      </c>
      <c r="F65" s="193" t="str">
        <f t="shared" si="9"/>
        <v/>
      </c>
      <c r="G65" s="193" t="str">
        <f t="shared" si="10"/>
        <v/>
      </c>
      <c r="H65" s="193" t="str">
        <f t="shared" si="11"/>
        <v/>
      </c>
      <c r="I65" s="193"/>
      <c r="J65" s="188"/>
      <c r="K65" s="53"/>
      <c r="L65" s="53"/>
      <c r="M65" s="188"/>
      <c r="N65" s="203"/>
      <c r="O65" s="125"/>
      <c r="P65" s="86"/>
      <c r="Q65" s="86"/>
      <c r="R65" s="86"/>
      <c r="S65" s="86"/>
      <c r="T65" s="86"/>
      <c r="U65" s="193"/>
      <c r="V65" s="86"/>
      <c r="W65" s="86"/>
      <c r="X65" s="86"/>
      <c r="Y65" s="125"/>
      <c r="Z65" s="189"/>
      <c r="AA65" s="188"/>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c r="CO65" s="54"/>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54"/>
      <c r="DQ65" s="54"/>
      <c r="DR65" s="54"/>
      <c r="DS65" s="54"/>
      <c r="DT65" s="54"/>
      <c r="DU65" s="54"/>
      <c r="DV65" s="54"/>
      <c r="DW65" s="54"/>
      <c r="DX65" s="54"/>
      <c r="DY65" s="54"/>
      <c r="DZ65" s="54"/>
      <c r="EA65" s="54"/>
      <c r="EB65" s="54"/>
      <c r="EC65" s="54"/>
      <c r="ED65" s="54"/>
      <c r="EE65" s="54"/>
      <c r="EF65" s="54"/>
      <c r="EG65" s="54"/>
      <c r="EH65" s="54"/>
      <c r="EI65" s="54"/>
      <c r="EJ65" s="54"/>
      <c r="EK65" s="54"/>
      <c r="EL65" s="54"/>
      <c r="EM65" s="54"/>
      <c r="EN65" s="54"/>
      <c r="EO65" s="54"/>
      <c r="EP65" s="54"/>
      <c r="EQ65" s="54"/>
      <c r="ER65" s="54"/>
      <c r="ES65" s="54"/>
      <c r="ET65" s="54"/>
      <c r="EU65" s="54"/>
      <c r="EV65" s="54"/>
      <c r="EW65" s="54"/>
      <c r="EX65" s="54"/>
      <c r="EY65" s="54"/>
      <c r="EZ65" s="54"/>
      <c r="FA65" s="54"/>
      <c r="FB65" s="54"/>
      <c r="FC65" s="54"/>
      <c r="FD65" s="54"/>
      <c r="FE65" s="54"/>
      <c r="FF65" s="54"/>
      <c r="FG65" s="54"/>
      <c r="FH65" s="54"/>
      <c r="FI65" s="54"/>
      <c r="FJ65" s="54"/>
      <c r="FK65" s="54"/>
      <c r="FL65" s="54"/>
      <c r="FM65" s="54"/>
      <c r="FN65" s="54"/>
      <c r="FO65" s="54"/>
      <c r="FP65" s="54"/>
      <c r="FQ65" s="54"/>
      <c r="FR65" s="54"/>
      <c r="FS65" s="54"/>
      <c r="FT65" s="54"/>
      <c r="FU65" s="54"/>
      <c r="FV65" s="54"/>
      <c r="FW65" s="54"/>
      <c r="FX65" s="54"/>
      <c r="FY65" s="54"/>
      <c r="FZ65" s="54"/>
      <c r="GA65" s="54"/>
      <c r="GB65" s="54"/>
      <c r="GC65" s="54"/>
      <c r="GD65" s="54"/>
      <c r="GE65" s="54"/>
      <c r="GF65" s="54"/>
      <c r="GG65" s="54"/>
      <c r="GH65" s="54"/>
      <c r="GI65" s="54"/>
      <c r="GJ65" s="54"/>
      <c r="GK65" s="54"/>
      <c r="GL65" s="54"/>
      <c r="GM65" s="54"/>
      <c r="GN65" s="54"/>
      <c r="GO65" s="54"/>
      <c r="GP65" s="54"/>
      <c r="GQ65" s="54"/>
      <c r="GR65" s="54"/>
      <c r="GS65" s="54"/>
      <c r="GT65" s="54"/>
      <c r="GU65" s="54"/>
      <c r="GV65" s="54"/>
      <c r="GW65" s="54"/>
      <c r="GX65" s="54"/>
      <c r="GY65" s="54"/>
      <c r="GZ65" s="54"/>
      <c r="HA65" s="54"/>
      <c r="HB65" s="54"/>
      <c r="HC65" s="54"/>
      <c r="HD65" s="54"/>
      <c r="HE65" s="54"/>
      <c r="HF65" s="54"/>
      <c r="HG65" s="54"/>
      <c r="HH65" s="54"/>
      <c r="HI65" s="54"/>
      <c r="HJ65" s="54"/>
      <c r="HK65" s="54"/>
      <c r="HL65" s="54"/>
      <c r="HM65" s="54"/>
      <c r="HN65" s="54"/>
      <c r="HO65" s="54"/>
      <c r="HP65" s="54"/>
      <c r="HQ65" s="54"/>
      <c r="HR65" s="54"/>
      <c r="HS65" s="54"/>
      <c r="HT65" s="54"/>
      <c r="HU65" s="54"/>
      <c r="HV65" s="54"/>
      <c r="HW65" s="54"/>
      <c r="HX65" s="54"/>
      <c r="HY65" s="54"/>
      <c r="HZ65" s="54"/>
      <c r="IA65" s="54"/>
      <c r="IB65" s="54"/>
      <c r="IC65" s="54"/>
      <c r="ID65" s="54"/>
      <c r="IE65" s="54"/>
      <c r="IF65" s="54"/>
      <c r="IG65" s="54"/>
      <c r="IH65" s="54"/>
      <c r="II65" s="54"/>
      <c r="IJ65" s="54"/>
      <c r="IK65" s="54"/>
      <c r="IL65" s="54"/>
      <c r="IM65" s="54"/>
      <c r="IN65" s="54"/>
      <c r="IO65" s="54"/>
      <c r="IP65" s="54"/>
      <c r="IQ65" s="54"/>
      <c r="IR65" s="54"/>
      <c r="IS65" s="54"/>
      <c r="IT65" s="54"/>
      <c r="IU65" s="54"/>
      <c r="IV65" s="54"/>
    </row>
    <row r="66" spans="1:256" ht="12.75" customHeight="1" x14ac:dyDescent="0.25">
      <c r="A66" s="53"/>
      <c r="B66" s="190" t="str">
        <f t="shared" si="6"/>
        <v/>
      </c>
      <c r="C66" s="191"/>
      <c r="D66" s="190" t="str">
        <f t="shared" si="7"/>
        <v/>
      </c>
      <c r="E66" s="192" t="str">
        <f t="shared" si="8"/>
        <v/>
      </c>
      <c r="F66" s="193" t="str">
        <f t="shared" si="9"/>
        <v/>
      </c>
      <c r="G66" s="193" t="str">
        <f t="shared" si="10"/>
        <v/>
      </c>
      <c r="H66" s="193" t="str">
        <f t="shared" si="11"/>
        <v/>
      </c>
      <c r="I66" s="193"/>
      <c r="J66" s="188"/>
      <c r="K66" s="53"/>
      <c r="L66" s="53"/>
      <c r="M66" s="188"/>
      <c r="N66" s="203"/>
      <c r="O66" s="125"/>
      <c r="P66" s="86"/>
      <c r="Q66" s="86"/>
      <c r="R66" s="86"/>
      <c r="S66" s="86"/>
      <c r="T66" s="86"/>
      <c r="U66" s="193"/>
      <c r="V66" s="86"/>
      <c r="W66" s="86"/>
      <c r="X66" s="86"/>
      <c r="Y66" s="125"/>
      <c r="Z66" s="189"/>
      <c r="AA66" s="188"/>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54"/>
      <c r="BS66" s="54"/>
      <c r="BT66" s="54"/>
      <c r="BU66" s="54"/>
      <c r="BV66" s="54"/>
      <c r="BW66" s="54"/>
      <c r="BX66" s="54"/>
      <c r="BY66" s="54"/>
      <c r="BZ66" s="54"/>
      <c r="CA66" s="54"/>
      <c r="CB66" s="54"/>
      <c r="CC66" s="54"/>
      <c r="CD66" s="54"/>
      <c r="CE66" s="54"/>
      <c r="CF66" s="54"/>
      <c r="CG66" s="54"/>
      <c r="CH66" s="54"/>
      <c r="CI66" s="54"/>
      <c r="CJ66" s="54"/>
      <c r="CK66" s="54"/>
      <c r="CL66" s="54"/>
      <c r="CM66" s="54"/>
      <c r="CN66" s="54"/>
      <c r="CO66" s="54"/>
      <c r="CP66" s="54"/>
      <c r="CQ66" s="54"/>
      <c r="CR66" s="54"/>
      <c r="CS66" s="54"/>
      <c r="CT66" s="54"/>
      <c r="CU66" s="54"/>
      <c r="CV66" s="54"/>
      <c r="CW66" s="54"/>
      <c r="CX66" s="54"/>
      <c r="CY66" s="54"/>
      <c r="CZ66" s="54"/>
      <c r="DA66" s="54"/>
      <c r="DB66" s="54"/>
      <c r="DC66" s="54"/>
      <c r="DD66" s="54"/>
      <c r="DE66" s="54"/>
      <c r="DF66" s="54"/>
      <c r="DG66" s="54"/>
      <c r="DH66" s="54"/>
      <c r="DI66" s="54"/>
      <c r="DJ66" s="54"/>
      <c r="DK66" s="54"/>
      <c r="DL66" s="54"/>
      <c r="DM66" s="54"/>
      <c r="DN66" s="54"/>
      <c r="DO66" s="54"/>
      <c r="DP66" s="54"/>
      <c r="DQ66" s="54"/>
      <c r="DR66" s="54"/>
      <c r="DS66" s="54"/>
      <c r="DT66" s="54"/>
      <c r="DU66" s="54"/>
      <c r="DV66" s="54"/>
      <c r="DW66" s="54"/>
      <c r="DX66" s="54"/>
      <c r="DY66" s="54"/>
      <c r="DZ66" s="54"/>
      <c r="EA66" s="54"/>
      <c r="EB66" s="54"/>
      <c r="EC66" s="54"/>
      <c r="ED66" s="54"/>
      <c r="EE66" s="54"/>
      <c r="EF66" s="54"/>
      <c r="EG66" s="54"/>
      <c r="EH66" s="54"/>
      <c r="EI66" s="54"/>
      <c r="EJ66" s="54"/>
      <c r="EK66" s="54"/>
      <c r="EL66" s="54"/>
      <c r="EM66" s="54"/>
      <c r="EN66" s="54"/>
      <c r="EO66" s="54"/>
      <c r="EP66" s="54"/>
      <c r="EQ66" s="54"/>
      <c r="ER66" s="54"/>
      <c r="ES66" s="54"/>
      <c r="ET66" s="54"/>
      <c r="EU66" s="54"/>
      <c r="EV66" s="54"/>
      <c r="EW66" s="54"/>
      <c r="EX66" s="54"/>
      <c r="EY66" s="54"/>
      <c r="EZ66" s="54"/>
      <c r="FA66" s="54"/>
      <c r="FB66" s="54"/>
      <c r="FC66" s="54"/>
      <c r="FD66" s="54"/>
      <c r="FE66" s="54"/>
      <c r="FF66" s="54"/>
      <c r="FG66" s="54"/>
      <c r="FH66" s="54"/>
      <c r="FI66" s="54"/>
      <c r="FJ66" s="54"/>
      <c r="FK66" s="54"/>
      <c r="FL66" s="54"/>
      <c r="FM66" s="54"/>
      <c r="FN66" s="54"/>
      <c r="FO66" s="54"/>
      <c r="FP66" s="54"/>
      <c r="FQ66" s="54"/>
      <c r="FR66" s="54"/>
      <c r="FS66" s="54"/>
      <c r="FT66" s="54"/>
      <c r="FU66" s="54"/>
      <c r="FV66" s="54"/>
      <c r="FW66" s="54"/>
      <c r="FX66" s="54"/>
      <c r="FY66" s="54"/>
      <c r="FZ66" s="54"/>
      <c r="GA66" s="54"/>
      <c r="GB66" s="54"/>
      <c r="GC66" s="54"/>
      <c r="GD66" s="54"/>
      <c r="GE66" s="54"/>
      <c r="GF66" s="54"/>
      <c r="GG66" s="54"/>
      <c r="GH66" s="54"/>
      <c r="GI66" s="54"/>
      <c r="GJ66" s="54"/>
      <c r="GK66" s="54"/>
      <c r="GL66" s="54"/>
      <c r="GM66" s="54"/>
      <c r="GN66" s="54"/>
      <c r="GO66" s="54"/>
      <c r="GP66" s="54"/>
      <c r="GQ66" s="54"/>
      <c r="GR66" s="54"/>
      <c r="GS66" s="54"/>
      <c r="GT66" s="54"/>
      <c r="GU66" s="54"/>
      <c r="GV66" s="54"/>
      <c r="GW66" s="54"/>
      <c r="GX66" s="54"/>
      <c r="GY66" s="54"/>
      <c r="GZ66" s="54"/>
      <c r="HA66" s="54"/>
      <c r="HB66" s="54"/>
      <c r="HC66" s="54"/>
      <c r="HD66" s="54"/>
      <c r="HE66" s="54"/>
      <c r="HF66" s="54"/>
      <c r="HG66" s="54"/>
      <c r="HH66" s="54"/>
      <c r="HI66" s="54"/>
      <c r="HJ66" s="54"/>
      <c r="HK66" s="54"/>
      <c r="HL66" s="54"/>
      <c r="HM66" s="54"/>
      <c r="HN66" s="54"/>
      <c r="HO66" s="54"/>
      <c r="HP66" s="54"/>
      <c r="HQ66" s="54"/>
      <c r="HR66" s="54"/>
      <c r="HS66" s="54"/>
      <c r="HT66" s="54"/>
      <c r="HU66" s="54"/>
      <c r="HV66" s="54"/>
      <c r="HW66" s="54"/>
      <c r="HX66" s="54"/>
      <c r="HY66" s="54"/>
      <c r="HZ66" s="54"/>
      <c r="IA66" s="54"/>
      <c r="IB66" s="54"/>
      <c r="IC66" s="54"/>
      <c r="ID66" s="54"/>
      <c r="IE66" s="54"/>
      <c r="IF66" s="54"/>
      <c r="IG66" s="54"/>
      <c r="IH66" s="54"/>
      <c r="II66" s="54"/>
      <c r="IJ66" s="54"/>
      <c r="IK66" s="54"/>
      <c r="IL66" s="54"/>
      <c r="IM66" s="54"/>
      <c r="IN66" s="54"/>
      <c r="IO66" s="54"/>
      <c r="IP66" s="54"/>
      <c r="IQ66" s="54"/>
      <c r="IR66" s="54"/>
      <c r="IS66" s="54"/>
      <c r="IT66" s="54"/>
      <c r="IU66" s="54"/>
      <c r="IV66" s="54"/>
    </row>
    <row r="67" spans="1:256" ht="12.75" customHeight="1" x14ac:dyDescent="0.25">
      <c r="A67" s="53"/>
      <c r="B67" s="190" t="str">
        <f t="shared" si="6"/>
        <v/>
      </c>
      <c r="C67" s="191"/>
      <c r="D67" s="190" t="str">
        <f t="shared" si="7"/>
        <v/>
      </c>
      <c r="E67" s="192" t="str">
        <f t="shared" si="8"/>
        <v/>
      </c>
      <c r="F67" s="193" t="str">
        <f t="shared" si="9"/>
        <v/>
      </c>
      <c r="G67" s="193" t="str">
        <f t="shared" si="10"/>
        <v/>
      </c>
      <c r="H67" s="193" t="str">
        <f t="shared" si="11"/>
        <v/>
      </c>
      <c r="I67" s="193"/>
      <c r="J67" s="188"/>
      <c r="K67" s="53"/>
      <c r="L67" s="53"/>
      <c r="M67" s="188"/>
      <c r="N67" s="203"/>
      <c r="O67" s="125"/>
      <c r="P67" s="86"/>
      <c r="Q67" s="86"/>
      <c r="R67" s="86"/>
      <c r="S67" s="86"/>
      <c r="T67" s="86"/>
      <c r="U67" s="193"/>
      <c r="V67" s="86"/>
      <c r="W67" s="86"/>
      <c r="X67" s="86"/>
      <c r="Y67" s="125"/>
      <c r="Z67" s="189"/>
      <c r="AA67" s="188"/>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4"/>
      <c r="BT67" s="54"/>
      <c r="BU67" s="54"/>
      <c r="BV67" s="54"/>
      <c r="BW67" s="54"/>
      <c r="BX67" s="54"/>
      <c r="BY67" s="54"/>
      <c r="BZ67" s="54"/>
      <c r="CA67" s="54"/>
      <c r="CB67" s="54"/>
      <c r="CC67" s="54"/>
      <c r="CD67" s="54"/>
      <c r="CE67" s="54"/>
      <c r="CF67" s="54"/>
      <c r="CG67" s="54"/>
      <c r="CH67" s="54"/>
      <c r="CI67" s="54"/>
      <c r="CJ67" s="54"/>
      <c r="CK67" s="54"/>
      <c r="CL67" s="54"/>
      <c r="CM67" s="54"/>
      <c r="CN67" s="54"/>
      <c r="CO67" s="54"/>
      <c r="CP67" s="54"/>
      <c r="CQ67" s="54"/>
      <c r="CR67" s="54"/>
      <c r="CS67" s="54"/>
      <c r="CT67" s="54"/>
      <c r="CU67" s="54"/>
      <c r="CV67" s="54"/>
      <c r="CW67" s="54"/>
      <c r="CX67" s="54"/>
      <c r="CY67" s="54"/>
      <c r="CZ67" s="54"/>
      <c r="DA67" s="54"/>
      <c r="DB67" s="54"/>
      <c r="DC67" s="54"/>
      <c r="DD67" s="54"/>
      <c r="DE67" s="54"/>
      <c r="DF67" s="54"/>
      <c r="DG67" s="54"/>
      <c r="DH67" s="54"/>
      <c r="DI67" s="54"/>
      <c r="DJ67" s="54"/>
      <c r="DK67" s="54"/>
      <c r="DL67" s="54"/>
      <c r="DM67" s="54"/>
      <c r="DN67" s="54"/>
      <c r="DO67" s="54"/>
      <c r="DP67" s="54"/>
      <c r="DQ67" s="54"/>
      <c r="DR67" s="54"/>
      <c r="DS67" s="54"/>
      <c r="DT67" s="54"/>
      <c r="DU67" s="54"/>
      <c r="DV67" s="54"/>
      <c r="DW67" s="54"/>
      <c r="DX67" s="54"/>
      <c r="DY67" s="54"/>
      <c r="DZ67" s="54"/>
      <c r="EA67" s="54"/>
      <c r="EB67" s="54"/>
      <c r="EC67" s="54"/>
      <c r="ED67" s="54"/>
      <c r="EE67" s="54"/>
      <c r="EF67" s="54"/>
      <c r="EG67" s="54"/>
      <c r="EH67" s="54"/>
      <c r="EI67" s="54"/>
      <c r="EJ67" s="54"/>
      <c r="EK67" s="54"/>
      <c r="EL67" s="54"/>
      <c r="EM67" s="54"/>
      <c r="EN67" s="54"/>
      <c r="EO67" s="54"/>
      <c r="EP67" s="54"/>
      <c r="EQ67" s="54"/>
      <c r="ER67" s="54"/>
      <c r="ES67" s="54"/>
      <c r="ET67" s="54"/>
      <c r="EU67" s="54"/>
      <c r="EV67" s="54"/>
      <c r="EW67" s="54"/>
      <c r="EX67" s="54"/>
      <c r="EY67" s="54"/>
      <c r="EZ67" s="54"/>
      <c r="FA67" s="54"/>
      <c r="FB67" s="54"/>
      <c r="FC67" s="54"/>
      <c r="FD67" s="54"/>
      <c r="FE67" s="54"/>
      <c r="FF67" s="54"/>
      <c r="FG67" s="54"/>
      <c r="FH67" s="54"/>
      <c r="FI67" s="54"/>
      <c r="FJ67" s="54"/>
      <c r="FK67" s="54"/>
      <c r="FL67" s="54"/>
      <c r="FM67" s="54"/>
      <c r="FN67" s="54"/>
      <c r="FO67" s="54"/>
      <c r="FP67" s="54"/>
      <c r="FQ67" s="54"/>
      <c r="FR67" s="54"/>
      <c r="FS67" s="54"/>
      <c r="FT67" s="54"/>
      <c r="FU67" s="54"/>
      <c r="FV67" s="54"/>
      <c r="FW67" s="54"/>
      <c r="FX67" s="54"/>
      <c r="FY67" s="54"/>
      <c r="FZ67" s="54"/>
      <c r="GA67" s="54"/>
      <c r="GB67" s="54"/>
      <c r="GC67" s="54"/>
      <c r="GD67" s="54"/>
      <c r="GE67" s="54"/>
      <c r="GF67" s="54"/>
      <c r="GG67" s="54"/>
      <c r="GH67" s="54"/>
      <c r="GI67" s="54"/>
      <c r="GJ67" s="54"/>
      <c r="GK67" s="54"/>
      <c r="GL67" s="54"/>
      <c r="GM67" s="54"/>
      <c r="GN67" s="54"/>
      <c r="GO67" s="54"/>
      <c r="GP67" s="54"/>
      <c r="GQ67" s="54"/>
      <c r="GR67" s="54"/>
      <c r="GS67" s="54"/>
      <c r="GT67" s="54"/>
      <c r="GU67" s="54"/>
      <c r="GV67" s="54"/>
      <c r="GW67" s="54"/>
      <c r="GX67" s="54"/>
      <c r="GY67" s="54"/>
      <c r="GZ67" s="54"/>
      <c r="HA67" s="54"/>
      <c r="HB67" s="54"/>
      <c r="HC67" s="54"/>
      <c r="HD67" s="54"/>
      <c r="HE67" s="54"/>
      <c r="HF67" s="54"/>
      <c r="HG67" s="54"/>
      <c r="HH67" s="54"/>
      <c r="HI67" s="54"/>
      <c r="HJ67" s="54"/>
      <c r="HK67" s="54"/>
      <c r="HL67" s="54"/>
      <c r="HM67" s="54"/>
      <c r="HN67" s="54"/>
      <c r="HO67" s="54"/>
      <c r="HP67" s="54"/>
      <c r="HQ67" s="54"/>
      <c r="HR67" s="54"/>
      <c r="HS67" s="54"/>
      <c r="HT67" s="54"/>
      <c r="HU67" s="54"/>
      <c r="HV67" s="54"/>
      <c r="HW67" s="54"/>
      <c r="HX67" s="54"/>
      <c r="HY67" s="54"/>
      <c r="HZ67" s="54"/>
      <c r="IA67" s="54"/>
      <c r="IB67" s="54"/>
      <c r="IC67" s="54"/>
      <c r="ID67" s="54"/>
      <c r="IE67" s="54"/>
      <c r="IF67" s="54"/>
      <c r="IG67" s="54"/>
      <c r="IH67" s="54"/>
      <c r="II67" s="54"/>
      <c r="IJ67" s="54"/>
      <c r="IK67" s="54"/>
      <c r="IL67" s="54"/>
      <c r="IM67" s="54"/>
      <c r="IN67" s="54"/>
      <c r="IO67" s="54"/>
      <c r="IP67" s="54"/>
      <c r="IQ67" s="54"/>
      <c r="IR67" s="54"/>
      <c r="IS67" s="54"/>
      <c r="IT67" s="54"/>
      <c r="IU67" s="54"/>
      <c r="IV67" s="54"/>
    </row>
    <row r="68" spans="1:256" ht="12.75" customHeight="1" x14ac:dyDescent="0.25">
      <c r="A68" s="53"/>
      <c r="B68" s="190" t="str">
        <f t="shared" si="6"/>
        <v/>
      </c>
      <c r="C68" s="191"/>
      <c r="D68" s="190" t="str">
        <f t="shared" si="7"/>
        <v/>
      </c>
      <c r="E68" s="192" t="str">
        <f t="shared" si="8"/>
        <v/>
      </c>
      <c r="F68" s="193" t="str">
        <f t="shared" si="9"/>
        <v/>
      </c>
      <c r="G68" s="193" t="str">
        <f t="shared" si="10"/>
        <v/>
      </c>
      <c r="H68" s="193" t="str">
        <f t="shared" si="11"/>
        <v/>
      </c>
      <c r="I68" s="193"/>
      <c r="J68" s="188"/>
      <c r="K68" s="53"/>
      <c r="L68" s="53"/>
      <c r="M68" s="188"/>
      <c r="N68" s="203"/>
      <c r="O68" s="125"/>
      <c r="P68" s="86"/>
      <c r="Q68" s="86"/>
      <c r="R68" s="86"/>
      <c r="S68" s="86"/>
      <c r="T68" s="86"/>
      <c r="U68" s="193"/>
      <c r="V68" s="86"/>
      <c r="W68" s="86"/>
      <c r="X68" s="86"/>
      <c r="Y68" s="125"/>
      <c r="Z68" s="189"/>
      <c r="AA68" s="188"/>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54"/>
      <c r="BS68" s="54"/>
      <c r="BT68" s="54"/>
      <c r="BU68" s="54"/>
      <c r="BV68" s="54"/>
      <c r="BW68" s="54"/>
      <c r="BX68" s="54"/>
      <c r="BY68" s="54"/>
      <c r="BZ68" s="54"/>
      <c r="CA68" s="54"/>
      <c r="CB68" s="54"/>
      <c r="CC68" s="54"/>
      <c r="CD68" s="54"/>
      <c r="CE68" s="54"/>
      <c r="CF68" s="54"/>
      <c r="CG68" s="54"/>
      <c r="CH68" s="54"/>
      <c r="CI68" s="54"/>
      <c r="CJ68" s="54"/>
      <c r="CK68" s="54"/>
      <c r="CL68" s="54"/>
      <c r="CM68" s="54"/>
      <c r="CN68" s="54"/>
      <c r="CO68" s="54"/>
      <c r="CP68" s="54"/>
      <c r="CQ68" s="54"/>
      <c r="CR68" s="54"/>
      <c r="CS68" s="54"/>
      <c r="CT68" s="54"/>
      <c r="CU68" s="54"/>
      <c r="CV68" s="54"/>
      <c r="CW68" s="54"/>
      <c r="CX68" s="54"/>
      <c r="CY68" s="54"/>
      <c r="CZ68" s="54"/>
      <c r="DA68" s="54"/>
      <c r="DB68" s="54"/>
      <c r="DC68" s="54"/>
      <c r="DD68" s="54"/>
      <c r="DE68" s="54"/>
      <c r="DF68" s="54"/>
      <c r="DG68" s="54"/>
      <c r="DH68" s="54"/>
      <c r="DI68" s="54"/>
      <c r="DJ68" s="54"/>
      <c r="DK68" s="54"/>
      <c r="DL68" s="54"/>
      <c r="DM68" s="54"/>
      <c r="DN68" s="54"/>
      <c r="DO68" s="54"/>
      <c r="DP68" s="54"/>
      <c r="DQ68" s="54"/>
      <c r="DR68" s="54"/>
      <c r="DS68" s="54"/>
      <c r="DT68" s="54"/>
      <c r="DU68" s="54"/>
      <c r="DV68" s="54"/>
      <c r="DW68" s="54"/>
      <c r="DX68" s="54"/>
      <c r="DY68" s="54"/>
      <c r="DZ68" s="54"/>
      <c r="EA68" s="54"/>
      <c r="EB68" s="54"/>
      <c r="EC68" s="54"/>
      <c r="ED68" s="54"/>
      <c r="EE68" s="54"/>
      <c r="EF68" s="54"/>
      <c r="EG68" s="54"/>
      <c r="EH68" s="54"/>
      <c r="EI68" s="54"/>
      <c r="EJ68" s="54"/>
      <c r="EK68" s="54"/>
      <c r="EL68" s="54"/>
      <c r="EM68" s="54"/>
      <c r="EN68" s="54"/>
      <c r="EO68" s="54"/>
      <c r="EP68" s="54"/>
      <c r="EQ68" s="54"/>
      <c r="ER68" s="54"/>
      <c r="ES68" s="54"/>
      <c r="ET68" s="54"/>
      <c r="EU68" s="54"/>
      <c r="EV68" s="54"/>
      <c r="EW68" s="54"/>
      <c r="EX68" s="54"/>
      <c r="EY68" s="54"/>
      <c r="EZ68" s="54"/>
      <c r="FA68" s="54"/>
      <c r="FB68" s="54"/>
      <c r="FC68" s="54"/>
      <c r="FD68" s="54"/>
      <c r="FE68" s="54"/>
      <c r="FF68" s="54"/>
      <c r="FG68" s="54"/>
      <c r="FH68" s="54"/>
      <c r="FI68" s="54"/>
      <c r="FJ68" s="54"/>
      <c r="FK68" s="54"/>
      <c r="FL68" s="54"/>
      <c r="FM68" s="54"/>
      <c r="FN68" s="54"/>
      <c r="FO68" s="54"/>
      <c r="FP68" s="54"/>
      <c r="FQ68" s="54"/>
      <c r="FR68" s="54"/>
      <c r="FS68" s="54"/>
      <c r="FT68" s="54"/>
      <c r="FU68" s="54"/>
      <c r="FV68" s="54"/>
      <c r="FW68" s="54"/>
      <c r="FX68" s="54"/>
      <c r="FY68" s="54"/>
      <c r="FZ68" s="54"/>
      <c r="GA68" s="54"/>
      <c r="GB68" s="54"/>
      <c r="GC68" s="54"/>
      <c r="GD68" s="54"/>
      <c r="GE68" s="54"/>
      <c r="GF68" s="54"/>
      <c r="GG68" s="54"/>
      <c r="GH68" s="54"/>
      <c r="GI68" s="54"/>
      <c r="GJ68" s="54"/>
      <c r="GK68" s="54"/>
      <c r="GL68" s="54"/>
      <c r="GM68" s="54"/>
      <c r="GN68" s="54"/>
      <c r="GO68" s="54"/>
      <c r="GP68" s="54"/>
      <c r="GQ68" s="54"/>
      <c r="GR68" s="54"/>
      <c r="GS68" s="54"/>
      <c r="GT68" s="54"/>
      <c r="GU68" s="54"/>
      <c r="GV68" s="54"/>
      <c r="GW68" s="54"/>
      <c r="GX68" s="54"/>
      <c r="GY68" s="54"/>
      <c r="GZ68" s="54"/>
      <c r="HA68" s="54"/>
      <c r="HB68" s="54"/>
      <c r="HC68" s="54"/>
      <c r="HD68" s="54"/>
      <c r="HE68" s="54"/>
      <c r="HF68" s="54"/>
      <c r="HG68" s="54"/>
      <c r="HH68" s="54"/>
      <c r="HI68" s="54"/>
      <c r="HJ68" s="54"/>
      <c r="HK68" s="54"/>
      <c r="HL68" s="54"/>
      <c r="HM68" s="54"/>
      <c r="HN68" s="54"/>
      <c r="HO68" s="54"/>
      <c r="HP68" s="54"/>
      <c r="HQ68" s="54"/>
      <c r="HR68" s="54"/>
      <c r="HS68" s="54"/>
      <c r="HT68" s="54"/>
      <c r="HU68" s="54"/>
      <c r="HV68" s="54"/>
      <c r="HW68" s="54"/>
      <c r="HX68" s="54"/>
      <c r="HY68" s="54"/>
      <c r="HZ68" s="54"/>
      <c r="IA68" s="54"/>
      <c r="IB68" s="54"/>
      <c r="IC68" s="54"/>
      <c r="ID68" s="54"/>
      <c r="IE68" s="54"/>
      <c r="IF68" s="54"/>
      <c r="IG68" s="54"/>
      <c r="IH68" s="54"/>
      <c r="II68" s="54"/>
      <c r="IJ68" s="54"/>
      <c r="IK68" s="54"/>
      <c r="IL68" s="54"/>
      <c r="IM68" s="54"/>
      <c r="IN68" s="54"/>
      <c r="IO68" s="54"/>
      <c r="IP68" s="54"/>
      <c r="IQ68" s="54"/>
      <c r="IR68" s="54"/>
      <c r="IS68" s="54"/>
      <c r="IT68" s="54"/>
      <c r="IU68" s="54"/>
      <c r="IV68" s="54"/>
    </row>
    <row r="69" spans="1:256" ht="12.75" customHeight="1" x14ac:dyDescent="0.25">
      <c r="A69" s="53"/>
      <c r="B69" s="190" t="str">
        <f t="shared" si="6"/>
        <v/>
      </c>
      <c r="C69" s="191"/>
      <c r="D69" s="190" t="str">
        <f t="shared" si="7"/>
        <v/>
      </c>
      <c r="E69" s="192" t="str">
        <f t="shared" si="8"/>
        <v/>
      </c>
      <c r="F69" s="193" t="str">
        <f t="shared" si="9"/>
        <v/>
      </c>
      <c r="G69" s="193" t="str">
        <f t="shared" si="10"/>
        <v/>
      </c>
      <c r="H69" s="193" t="str">
        <f t="shared" si="11"/>
        <v/>
      </c>
      <c r="I69" s="193"/>
      <c r="J69" s="188"/>
      <c r="K69" s="53"/>
      <c r="L69" s="53"/>
      <c r="M69" s="188"/>
      <c r="N69" s="203"/>
      <c r="O69" s="125"/>
      <c r="P69" s="86"/>
      <c r="Q69" s="86"/>
      <c r="R69" s="86"/>
      <c r="S69" s="86"/>
      <c r="T69" s="86"/>
      <c r="U69" s="193"/>
      <c r="V69" s="86"/>
      <c r="W69" s="86"/>
      <c r="X69" s="86"/>
      <c r="Y69" s="125"/>
      <c r="Z69" s="189"/>
      <c r="AA69" s="188"/>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54"/>
      <c r="BS69" s="54"/>
      <c r="BT69" s="54"/>
      <c r="BU69" s="54"/>
      <c r="BV69" s="54"/>
      <c r="BW69" s="54"/>
      <c r="BX69" s="54"/>
      <c r="BY69" s="54"/>
      <c r="BZ69" s="54"/>
      <c r="CA69" s="54"/>
      <c r="CB69" s="54"/>
      <c r="CC69" s="54"/>
      <c r="CD69" s="54"/>
      <c r="CE69" s="54"/>
      <c r="CF69" s="54"/>
      <c r="CG69" s="54"/>
      <c r="CH69" s="54"/>
      <c r="CI69" s="54"/>
      <c r="CJ69" s="54"/>
      <c r="CK69" s="54"/>
      <c r="CL69" s="54"/>
      <c r="CM69" s="54"/>
      <c r="CN69" s="54"/>
      <c r="CO69" s="54"/>
      <c r="CP69" s="54"/>
      <c r="CQ69" s="54"/>
      <c r="CR69" s="54"/>
      <c r="CS69" s="54"/>
      <c r="CT69" s="54"/>
      <c r="CU69" s="54"/>
      <c r="CV69" s="54"/>
      <c r="CW69" s="54"/>
      <c r="CX69" s="54"/>
      <c r="CY69" s="54"/>
      <c r="CZ69" s="54"/>
      <c r="DA69" s="54"/>
      <c r="DB69" s="54"/>
      <c r="DC69" s="54"/>
      <c r="DD69" s="54"/>
      <c r="DE69" s="54"/>
      <c r="DF69" s="54"/>
      <c r="DG69" s="54"/>
      <c r="DH69" s="54"/>
      <c r="DI69" s="54"/>
      <c r="DJ69" s="54"/>
      <c r="DK69" s="54"/>
      <c r="DL69" s="54"/>
      <c r="DM69" s="54"/>
      <c r="DN69" s="54"/>
      <c r="DO69" s="54"/>
      <c r="DP69" s="54"/>
      <c r="DQ69" s="54"/>
      <c r="DR69" s="54"/>
      <c r="DS69" s="54"/>
      <c r="DT69" s="54"/>
      <c r="DU69" s="54"/>
      <c r="DV69" s="54"/>
      <c r="DW69" s="54"/>
      <c r="DX69" s="54"/>
      <c r="DY69" s="54"/>
      <c r="DZ69" s="54"/>
      <c r="EA69" s="54"/>
      <c r="EB69" s="54"/>
      <c r="EC69" s="54"/>
      <c r="ED69" s="54"/>
      <c r="EE69" s="54"/>
      <c r="EF69" s="54"/>
      <c r="EG69" s="54"/>
      <c r="EH69" s="54"/>
      <c r="EI69" s="54"/>
      <c r="EJ69" s="54"/>
      <c r="EK69" s="54"/>
      <c r="EL69" s="54"/>
      <c r="EM69" s="54"/>
      <c r="EN69" s="54"/>
      <c r="EO69" s="54"/>
      <c r="EP69" s="54"/>
      <c r="EQ69" s="54"/>
      <c r="ER69" s="54"/>
      <c r="ES69" s="54"/>
      <c r="ET69" s="54"/>
      <c r="EU69" s="54"/>
      <c r="EV69" s="54"/>
      <c r="EW69" s="54"/>
      <c r="EX69" s="54"/>
      <c r="EY69" s="54"/>
      <c r="EZ69" s="54"/>
      <c r="FA69" s="54"/>
      <c r="FB69" s="54"/>
      <c r="FC69" s="54"/>
      <c r="FD69" s="54"/>
      <c r="FE69" s="54"/>
      <c r="FF69" s="54"/>
      <c r="FG69" s="54"/>
      <c r="FH69" s="54"/>
      <c r="FI69" s="54"/>
      <c r="FJ69" s="54"/>
      <c r="FK69" s="54"/>
      <c r="FL69" s="54"/>
      <c r="FM69" s="54"/>
      <c r="FN69" s="54"/>
      <c r="FO69" s="54"/>
      <c r="FP69" s="54"/>
      <c r="FQ69" s="54"/>
      <c r="FR69" s="54"/>
      <c r="FS69" s="54"/>
      <c r="FT69" s="54"/>
      <c r="FU69" s="54"/>
      <c r="FV69" s="54"/>
      <c r="FW69" s="54"/>
      <c r="FX69" s="54"/>
      <c r="FY69" s="54"/>
      <c r="FZ69" s="54"/>
      <c r="GA69" s="54"/>
      <c r="GB69" s="54"/>
      <c r="GC69" s="54"/>
      <c r="GD69" s="54"/>
      <c r="GE69" s="54"/>
      <c r="GF69" s="54"/>
      <c r="GG69" s="54"/>
      <c r="GH69" s="54"/>
      <c r="GI69" s="54"/>
      <c r="GJ69" s="54"/>
      <c r="GK69" s="54"/>
      <c r="GL69" s="54"/>
      <c r="GM69" s="54"/>
      <c r="GN69" s="54"/>
      <c r="GO69" s="54"/>
      <c r="GP69" s="54"/>
      <c r="GQ69" s="54"/>
      <c r="GR69" s="54"/>
      <c r="GS69" s="54"/>
      <c r="GT69" s="54"/>
      <c r="GU69" s="54"/>
      <c r="GV69" s="54"/>
      <c r="GW69" s="54"/>
      <c r="GX69" s="54"/>
      <c r="GY69" s="54"/>
      <c r="GZ69" s="54"/>
      <c r="HA69" s="54"/>
      <c r="HB69" s="54"/>
      <c r="HC69" s="54"/>
      <c r="HD69" s="54"/>
      <c r="HE69" s="54"/>
      <c r="HF69" s="54"/>
      <c r="HG69" s="54"/>
      <c r="HH69" s="54"/>
      <c r="HI69" s="54"/>
      <c r="HJ69" s="54"/>
      <c r="HK69" s="54"/>
      <c r="HL69" s="54"/>
      <c r="HM69" s="54"/>
      <c r="HN69" s="54"/>
      <c r="HO69" s="54"/>
      <c r="HP69" s="54"/>
      <c r="HQ69" s="54"/>
      <c r="HR69" s="54"/>
      <c r="HS69" s="54"/>
      <c r="HT69" s="54"/>
      <c r="HU69" s="54"/>
      <c r="HV69" s="54"/>
      <c r="HW69" s="54"/>
      <c r="HX69" s="54"/>
      <c r="HY69" s="54"/>
      <c r="HZ69" s="54"/>
      <c r="IA69" s="54"/>
      <c r="IB69" s="54"/>
      <c r="IC69" s="54"/>
      <c r="ID69" s="54"/>
      <c r="IE69" s="54"/>
      <c r="IF69" s="54"/>
      <c r="IG69" s="54"/>
      <c r="IH69" s="54"/>
      <c r="II69" s="54"/>
      <c r="IJ69" s="54"/>
      <c r="IK69" s="54"/>
      <c r="IL69" s="54"/>
      <c r="IM69" s="54"/>
      <c r="IN69" s="54"/>
      <c r="IO69" s="54"/>
      <c r="IP69" s="54"/>
      <c r="IQ69" s="54"/>
      <c r="IR69" s="54"/>
      <c r="IS69" s="54"/>
      <c r="IT69" s="54"/>
      <c r="IU69" s="54"/>
      <c r="IV69" s="54"/>
    </row>
    <row r="70" spans="1:256" ht="12.75" customHeight="1" x14ac:dyDescent="0.25">
      <c r="A70" s="53"/>
      <c r="B70" s="190" t="str">
        <f t="shared" si="6"/>
        <v/>
      </c>
      <c r="C70" s="191"/>
      <c r="D70" s="190" t="str">
        <f t="shared" si="7"/>
        <v/>
      </c>
      <c r="E70" s="192" t="str">
        <f t="shared" si="8"/>
        <v/>
      </c>
      <c r="F70" s="193" t="str">
        <f t="shared" si="9"/>
        <v/>
      </c>
      <c r="G70" s="193" t="str">
        <f t="shared" si="10"/>
        <v/>
      </c>
      <c r="H70" s="193" t="str">
        <f t="shared" si="11"/>
        <v/>
      </c>
      <c r="I70" s="193"/>
      <c r="J70" s="188"/>
      <c r="K70" s="53"/>
      <c r="L70" s="53"/>
      <c r="M70" s="188"/>
      <c r="N70" s="203"/>
      <c r="O70" s="125"/>
      <c r="P70" s="86"/>
      <c r="Q70" s="86"/>
      <c r="R70" s="86"/>
      <c r="S70" s="86"/>
      <c r="T70" s="86"/>
      <c r="U70" s="193"/>
      <c r="V70" s="86"/>
      <c r="W70" s="86"/>
      <c r="X70" s="86"/>
      <c r="Y70" s="125"/>
      <c r="Z70" s="189"/>
      <c r="AA70" s="188"/>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54"/>
      <c r="BS70" s="54"/>
      <c r="BT70" s="54"/>
      <c r="BU70" s="54"/>
      <c r="BV70" s="54"/>
      <c r="BW70" s="54"/>
      <c r="BX70" s="54"/>
      <c r="BY70" s="54"/>
      <c r="BZ70" s="54"/>
      <c r="CA70" s="54"/>
      <c r="CB70" s="54"/>
      <c r="CC70" s="54"/>
      <c r="CD70" s="54"/>
      <c r="CE70" s="54"/>
      <c r="CF70" s="54"/>
      <c r="CG70" s="54"/>
      <c r="CH70" s="54"/>
      <c r="CI70" s="54"/>
      <c r="CJ70" s="54"/>
      <c r="CK70" s="54"/>
      <c r="CL70" s="54"/>
      <c r="CM70" s="54"/>
      <c r="CN70" s="54"/>
      <c r="CO70" s="54"/>
      <c r="CP70" s="54"/>
      <c r="CQ70" s="54"/>
      <c r="CR70" s="54"/>
      <c r="CS70" s="54"/>
      <c r="CT70" s="54"/>
      <c r="CU70" s="54"/>
      <c r="CV70" s="54"/>
      <c r="CW70" s="54"/>
      <c r="CX70" s="54"/>
      <c r="CY70" s="54"/>
      <c r="CZ70" s="54"/>
      <c r="DA70" s="54"/>
      <c r="DB70" s="54"/>
      <c r="DC70" s="54"/>
      <c r="DD70" s="54"/>
      <c r="DE70" s="54"/>
      <c r="DF70" s="54"/>
      <c r="DG70" s="54"/>
      <c r="DH70" s="54"/>
      <c r="DI70" s="54"/>
      <c r="DJ70" s="54"/>
      <c r="DK70" s="54"/>
      <c r="DL70" s="54"/>
      <c r="DM70" s="54"/>
      <c r="DN70" s="54"/>
      <c r="DO70" s="54"/>
      <c r="DP70" s="54"/>
      <c r="DQ70" s="54"/>
      <c r="DR70" s="54"/>
      <c r="DS70" s="54"/>
      <c r="DT70" s="54"/>
      <c r="DU70" s="54"/>
      <c r="DV70" s="54"/>
      <c r="DW70" s="54"/>
      <c r="DX70" s="54"/>
      <c r="DY70" s="54"/>
      <c r="DZ70" s="54"/>
      <c r="EA70" s="54"/>
      <c r="EB70" s="54"/>
      <c r="EC70" s="54"/>
      <c r="ED70" s="54"/>
      <c r="EE70" s="54"/>
      <c r="EF70" s="54"/>
      <c r="EG70" s="54"/>
      <c r="EH70" s="54"/>
      <c r="EI70" s="54"/>
      <c r="EJ70" s="54"/>
      <c r="EK70" s="54"/>
      <c r="EL70" s="54"/>
      <c r="EM70" s="54"/>
      <c r="EN70" s="54"/>
      <c r="EO70" s="54"/>
      <c r="EP70" s="54"/>
      <c r="EQ70" s="54"/>
      <c r="ER70" s="54"/>
      <c r="ES70" s="54"/>
      <c r="ET70" s="54"/>
      <c r="EU70" s="54"/>
      <c r="EV70" s="54"/>
      <c r="EW70" s="54"/>
      <c r="EX70" s="54"/>
      <c r="EY70" s="54"/>
      <c r="EZ70" s="54"/>
      <c r="FA70" s="54"/>
      <c r="FB70" s="54"/>
      <c r="FC70" s="54"/>
      <c r="FD70" s="54"/>
      <c r="FE70" s="54"/>
      <c r="FF70" s="54"/>
      <c r="FG70" s="54"/>
      <c r="FH70" s="54"/>
      <c r="FI70" s="54"/>
      <c r="FJ70" s="54"/>
      <c r="FK70" s="54"/>
      <c r="FL70" s="54"/>
      <c r="FM70" s="54"/>
      <c r="FN70" s="54"/>
      <c r="FO70" s="54"/>
      <c r="FP70" s="54"/>
      <c r="FQ70" s="54"/>
      <c r="FR70" s="54"/>
      <c r="FS70" s="54"/>
      <c r="FT70" s="54"/>
      <c r="FU70" s="54"/>
      <c r="FV70" s="54"/>
      <c r="FW70" s="54"/>
      <c r="FX70" s="54"/>
      <c r="FY70" s="54"/>
      <c r="FZ70" s="54"/>
      <c r="GA70" s="54"/>
      <c r="GB70" s="54"/>
      <c r="GC70" s="54"/>
      <c r="GD70" s="54"/>
      <c r="GE70" s="54"/>
      <c r="GF70" s="54"/>
      <c r="GG70" s="54"/>
      <c r="GH70" s="54"/>
      <c r="GI70" s="54"/>
      <c r="GJ70" s="54"/>
      <c r="GK70" s="54"/>
      <c r="GL70" s="54"/>
      <c r="GM70" s="54"/>
      <c r="GN70" s="54"/>
      <c r="GO70" s="54"/>
      <c r="GP70" s="54"/>
      <c r="GQ70" s="54"/>
      <c r="GR70" s="54"/>
      <c r="GS70" s="54"/>
      <c r="GT70" s="54"/>
      <c r="GU70" s="54"/>
      <c r="GV70" s="54"/>
      <c r="GW70" s="54"/>
      <c r="GX70" s="54"/>
      <c r="GY70" s="54"/>
      <c r="GZ70" s="54"/>
      <c r="HA70" s="54"/>
      <c r="HB70" s="54"/>
      <c r="HC70" s="54"/>
      <c r="HD70" s="54"/>
      <c r="HE70" s="54"/>
      <c r="HF70" s="54"/>
      <c r="HG70" s="54"/>
      <c r="HH70" s="54"/>
      <c r="HI70" s="54"/>
      <c r="HJ70" s="54"/>
      <c r="HK70" s="54"/>
      <c r="HL70" s="54"/>
      <c r="HM70" s="54"/>
      <c r="HN70" s="54"/>
      <c r="HO70" s="54"/>
      <c r="HP70" s="54"/>
      <c r="HQ70" s="54"/>
      <c r="HR70" s="54"/>
      <c r="HS70" s="54"/>
      <c r="HT70" s="54"/>
      <c r="HU70" s="54"/>
      <c r="HV70" s="54"/>
      <c r="HW70" s="54"/>
      <c r="HX70" s="54"/>
      <c r="HY70" s="54"/>
      <c r="HZ70" s="54"/>
      <c r="IA70" s="54"/>
      <c r="IB70" s="54"/>
      <c r="IC70" s="54"/>
      <c r="ID70" s="54"/>
      <c r="IE70" s="54"/>
      <c r="IF70" s="54"/>
      <c r="IG70" s="54"/>
      <c r="IH70" s="54"/>
      <c r="II70" s="54"/>
      <c r="IJ70" s="54"/>
      <c r="IK70" s="54"/>
      <c r="IL70" s="54"/>
      <c r="IM70" s="54"/>
      <c r="IN70" s="54"/>
      <c r="IO70" s="54"/>
      <c r="IP70" s="54"/>
      <c r="IQ70" s="54"/>
      <c r="IR70" s="54"/>
      <c r="IS70" s="54"/>
      <c r="IT70" s="54"/>
      <c r="IU70" s="54"/>
      <c r="IV70" s="54"/>
    </row>
    <row r="71" spans="1:256" ht="12.75" customHeight="1" x14ac:dyDescent="0.25">
      <c r="A71" s="53"/>
      <c r="B71" s="190" t="str">
        <f t="shared" si="6"/>
        <v/>
      </c>
      <c r="C71" s="191"/>
      <c r="D71" s="190" t="str">
        <f t="shared" si="7"/>
        <v/>
      </c>
      <c r="E71" s="192" t="str">
        <f t="shared" si="8"/>
        <v/>
      </c>
      <c r="F71" s="193" t="str">
        <f t="shared" si="9"/>
        <v/>
      </c>
      <c r="G71" s="193" t="str">
        <f t="shared" si="10"/>
        <v/>
      </c>
      <c r="H71" s="193" t="str">
        <f t="shared" si="11"/>
        <v/>
      </c>
      <c r="I71" s="193"/>
      <c r="J71" s="188"/>
      <c r="K71" s="53"/>
      <c r="L71" s="53"/>
      <c r="M71" s="188"/>
      <c r="N71" s="203"/>
      <c r="O71" s="125"/>
      <c r="P71" s="86"/>
      <c r="Q71" s="86"/>
      <c r="R71" s="86"/>
      <c r="S71" s="86"/>
      <c r="T71" s="86"/>
      <c r="U71" s="193"/>
      <c r="V71" s="86"/>
      <c r="W71" s="86"/>
      <c r="X71" s="86"/>
      <c r="Y71" s="125"/>
      <c r="Z71" s="189"/>
      <c r="AA71" s="188"/>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4"/>
      <c r="BU71" s="54"/>
      <c r="BV71" s="54"/>
      <c r="BW71" s="54"/>
      <c r="BX71" s="54"/>
      <c r="BY71" s="54"/>
      <c r="BZ71" s="54"/>
      <c r="CA71" s="54"/>
      <c r="CB71" s="54"/>
      <c r="CC71" s="54"/>
      <c r="CD71" s="54"/>
      <c r="CE71" s="54"/>
      <c r="CF71" s="54"/>
      <c r="CG71" s="54"/>
      <c r="CH71" s="54"/>
      <c r="CI71" s="54"/>
      <c r="CJ71" s="54"/>
      <c r="CK71" s="54"/>
      <c r="CL71" s="54"/>
      <c r="CM71" s="54"/>
      <c r="CN71" s="54"/>
      <c r="CO71" s="54"/>
      <c r="CP71" s="54"/>
      <c r="CQ71" s="54"/>
      <c r="CR71" s="54"/>
      <c r="CS71" s="54"/>
      <c r="CT71" s="54"/>
      <c r="CU71" s="54"/>
      <c r="CV71" s="54"/>
      <c r="CW71" s="54"/>
      <c r="CX71" s="54"/>
      <c r="CY71" s="54"/>
      <c r="CZ71" s="54"/>
      <c r="DA71" s="54"/>
      <c r="DB71" s="54"/>
      <c r="DC71" s="54"/>
      <c r="DD71" s="54"/>
      <c r="DE71" s="54"/>
      <c r="DF71" s="54"/>
      <c r="DG71" s="54"/>
      <c r="DH71" s="54"/>
      <c r="DI71" s="54"/>
      <c r="DJ71" s="54"/>
      <c r="DK71" s="54"/>
      <c r="DL71" s="54"/>
      <c r="DM71" s="54"/>
      <c r="DN71" s="54"/>
      <c r="DO71" s="54"/>
      <c r="DP71" s="54"/>
      <c r="DQ71" s="54"/>
      <c r="DR71" s="54"/>
      <c r="DS71" s="54"/>
      <c r="DT71" s="54"/>
      <c r="DU71" s="54"/>
      <c r="DV71" s="54"/>
      <c r="DW71" s="54"/>
      <c r="DX71" s="54"/>
      <c r="DY71" s="54"/>
      <c r="DZ71" s="54"/>
      <c r="EA71" s="54"/>
      <c r="EB71" s="54"/>
      <c r="EC71" s="54"/>
      <c r="ED71" s="54"/>
      <c r="EE71" s="54"/>
      <c r="EF71" s="54"/>
      <c r="EG71" s="54"/>
      <c r="EH71" s="54"/>
      <c r="EI71" s="54"/>
      <c r="EJ71" s="54"/>
      <c r="EK71" s="54"/>
      <c r="EL71" s="54"/>
      <c r="EM71" s="54"/>
      <c r="EN71" s="54"/>
      <c r="EO71" s="54"/>
      <c r="EP71" s="54"/>
      <c r="EQ71" s="54"/>
      <c r="ER71" s="54"/>
      <c r="ES71" s="54"/>
      <c r="ET71" s="54"/>
      <c r="EU71" s="54"/>
      <c r="EV71" s="54"/>
      <c r="EW71" s="54"/>
      <c r="EX71" s="54"/>
      <c r="EY71" s="54"/>
      <c r="EZ71" s="54"/>
      <c r="FA71" s="54"/>
      <c r="FB71" s="54"/>
      <c r="FC71" s="54"/>
      <c r="FD71" s="54"/>
      <c r="FE71" s="54"/>
      <c r="FF71" s="54"/>
      <c r="FG71" s="54"/>
      <c r="FH71" s="54"/>
      <c r="FI71" s="54"/>
      <c r="FJ71" s="54"/>
      <c r="FK71" s="54"/>
      <c r="FL71" s="54"/>
      <c r="FM71" s="54"/>
      <c r="FN71" s="54"/>
      <c r="FO71" s="54"/>
      <c r="FP71" s="54"/>
      <c r="FQ71" s="54"/>
      <c r="FR71" s="54"/>
      <c r="FS71" s="54"/>
      <c r="FT71" s="54"/>
      <c r="FU71" s="54"/>
      <c r="FV71" s="54"/>
      <c r="FW71" s="54"/>
      <c r="FX71" s="54"/>
      <c r="FY71" s="54"/>
      <c r="FZ71" s="54"/>
      <c r="GA71" s="54"/>
      <c r="GB71" s="54"/>
      <c r="GC71" s="54"/>
      <c r="GD71" s="54"/>
      <c r="GE71" s="54"/>
      <c r="GF71" s="54"/>
      <c r="GG71" s="54"/>
      <c r="GH71" s="54"/>
      <c r="GI71" s="54"/>
      <c r="GJ71" s="54"/>
      <c r="GK71" s="54"/>
      <c r="GL71" s="54"/>
      <c r="GM71" s="54"/>
      <c r="GN71" s="54"/>
      <c r="GO71" s="54"/>
      <c r="GP71" s="54"/>
      <c r="GQ71" s="54"/>
      <c r="GR71" s="54"/>
      <c r="GS71" s="54"/>
      <c r="GT71" s="54"/>
      <c r="GU71" s="54"/>
      <c r="GV71" s="54"/>
      <c r="GW71" s="54"/>
      <c r="GX71" s="54"/>
      <c r="GY71" s="54"/>
      <c r="GZ71" s="54"/>
      <c r="HA71" s="54"/>
      <c r="HB71" s="54"/>
      <c r="HC71" s="54"/>
      <c r="HD71" s="54"/>
      <c r="HE71" s="54"/>
      <c r="HF71" s="54"/>
      <c r="HG71" s="54"/>
      <c r="HH71" s="54"/>
      <c r="HI71" s="54"/>
      <c r="HJ71" s="54"/>
      <c r="HK71" s="54"/>
      <c r="HL71" s="54"/>
      <c r="HM71" s="54"/>
      <c r="HN71" s="54"/>
      <c r="HO71" s="54"/>
      <c r="HP71" s="54"/>
      <c r="HQ71" s="54"/>
      <c r="HR71" s="54"/>
      <c r="HS71" s="54"/>
      <c r="HT71" s="54"/>
      <c r="HU71" s="54"/>
      <c r="HV71" s="54"/>
      <c r="HW71" s="54"/>
      <c r="HX71" s="54"/>
      <c r="HY71" s="54"/>
      <c r="HZ71" s="54"/>
      <c r="IA71" s="54"/>
      <c r="IB71" s="54"/>
      <c r="IC71" s="54"/>
      <c r="ID71" s="54"/>
      <c r="IE71" s="54"/>
      <c r="IF71" s="54"/>
      <c r="IG71" s="54"/>
      <c r="IH71" s="54"/>
      <c r="II71" s="54"/>
      <c r="IJ71" s="54"/>
      <c r="IK71" s="54"/>
      <c r="IL71" s="54"/>
      <c r="IM71" s="54"/>
      <c r="IN71" s="54"/>
      <c r="IO71" s="54"/>
      <c r="IP71" s="54"/>
      <c r="IQ71" s="54"/>
      <c r="IR71" s="54"/>
      <c r="IS71" s="54"/>
      <c r="IT71" s="54"/>
      <c r="IU71" s="54"/>
      <c r="IV71" s="54"/>
    </row>
    <row r="72" spans="1:256" ht="12.75" customHeight="1" x14ac:dyDescent="0.25">
      <c r="A72" s="53"/>
      <c r="B72" s="190" t="str">
        <f t="shared" si="6"/>
        <v/>
      </c>
      <c r="C72" s="191"/>
      <c r="D72" s="190" t="str">
        <f t="shared" si="7"/>
        <v/>
      </c>
      <c r="E72" s="192" t="str">
        <f t="shared" si="8"/>
        <v/>
      </c>
      <c r="F72" s="193" t="str">
        <f t="shared" si="9"/>
        <v/>
      </c>
      <c r="G72" s="193" t="str">
        <f t="shared" si="10"/>
        <v/>
      </c>
      <c r="H72" s="193" t="str">
        <f t="shared" si="11"/>
        <v/>
      </c>
      <c r="I72" s="193"/>
      <c r="J72" s="188"/>
      <c r="K72" s="53"/>
      <c r="L72" s="53"/>
      <c r="M72" s="188"/>
      <c r="N72" s="203"/>
      <c r="O72" s="125"/>
      <c r="P72" s="86"/>
      <c r="Q72" s="86"/>
      <c r="R72" s="86"/>
      <c r="S72" s="86"/>
      <c r="T72" s="86"/>
      <c r="U72" s="193"/>
      <c r="V72" s="86"/>
      <c r="W72" s="86"/>
      <c r="X72" s="86"/>
      <c r="Y72" s="125"/>
      <c r="Z72" s="189"/>
      <c r="AA72" s="188"/>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54"/>
      <c r="BS72" s="54"/>
      <c r="BT72" s="54"/>
      <c r="BU72" s="54"/>
      <c r="BV72" s="54"/>
      <c r="BW72" s="54"/>
      <c r="BX72" s="54"/>
      <c r="BY72" s="54"/>
      <c r="BZ72" s="54"/>
      <c r="CA72" s="54"/>
      <c r="CB72" s="54"/>
      <c r="CC72" s="54"/>
      <c r="CD72" s="54"/>
      <c r="CE72" s="54"/>
      <c r="CF72" s="54"/>
      <c r="CG72" s="54"/>
      <c r="CH72" s="54"/>
      <c r="CI72" s="54"/>
      <c r="CJ72" s="54"/>
      <c r="CK72" s="54"/>
      <c r="CL72" s="54"/>
      <c r="CM72" s="54"/>
      <c r="CN72" s="54"/>
      <c r="CO72" s="54"/>
      <c r="CP72" s="54"/>
      <c r="CQ72" s="54"/>
      <c r="CR72" s="54"/>
      <c r="CS72" s="54"/>
      <c r="CT72" s="54"/>
      <c r="CU72" s="54"/>
      <c r="CV72" s="54"/>
      <c r="CW72" s="54"/>
      <c r="CX72" s="54"/>
      <c r="CY72" s="54"/>
      <c r="CZ72" s="54"/>
      <c r="DA72" s="54"/>
      <c r="DB72" s="54"/>
      <c r="DC72" s="54"/>
      <c r="DD72" s="54"/>
      <c r="DE72" s="54"/>
      <c r="DF72" s="54"/>
      <c r="DG72" s="54"/>
      <c r="DH72" s="54"/>
      <c r="DI72" s="54"/>
      <c r="DJ72" s="54"/>
      <c r="DK72" s="54"/>
      <c r="DL72" s="54"/>
      <c r="DM72" s="54"/>
      <c r="DN72" s="54"/>
      <c r="DO72" s="54"/>
      <c r="DP72" s="54"/>
      <c r="DQ72" s="54"/>
      <c r="DR72" s="54"/>
      <c r="DS72" s="54"/>
      <c r="DT72" s="54"/>
      <c r="DU72" s="54"/>
      <c r="DV72" s="54"/>
      <c r="DW72" s="54"/>
      <c r="DX72" s="54"/>
      <c r="DY72" s="54"/>
      <c r="DZ72" s="54"/>
      <c r="EA72" s="54"/>
      <c r="EB72" s="54"/>
      <c r="EC72" s="54"/>
      <c r="ED72" s="54"/>
      <c r="EE72" s="54"/>
      <c r="EF72" s="54"/>
      <c r="EG72" s="54"/>
      <c r="EH72" s="54"/>
      <c r="EI72" s="54"/>
      <c r="EJ72" s="54"/>
      <c r="EK72" s="54"/>
      <c r="EL72" s="54"/>
      <c r="EM72" s="54"/>
      <c r="EN72" s="54"/>
      <c r="EO72" s="54"/>
      <c r="EP72" s="54"/>
      <c r="EQ72" s="54"/>
      <c r="ER72" s="54"/>
      <c r="ES72" s="54"/>
      <c r="ET72" s="54"/>
      <c r="EU72" s="54"/>
      <c r="EV72" s="54"/>
      <c r="EW72" s="54"/>
      <c r="EX72" s="54"/>
      <c r="EY72" s="54"/>
      <c r="EZ72" s="54"/>
      <c r="FA72" s="54"/>
      <c r="FB72" s="54"/>
      <c r="FC72" s="54"/>
      <c r="FD72" s="54"/>
      <c r="FE72" s="54"/>
      <c r="FF72" s="54"/>
      <c r="FG72" s="54"/>
      <c r="FH72" s="54"/>
      <c r="FI72" s="54"/>
      <c r="FJ72" s="54"/>
      <c r="FK72" s="54"/>
      <c r="FL72" s="54"/>
      <c r="FM72" s="54"/>
      <c r="FN72" s="54"/>
      <c r="FO72" s="54"/>
      <c r="FP72" s="54"/>
      <c r="FQ72" s="54"/>
      <c r="FR72" s="54"/>
      <c r="FS72" s="54"/>
      <c r="FT72" s="54"/>
      <c r="FU72" s="54"/>
      <c r="FV72" s="54"/>
      <c r="FW72" s="54"/>
      <c r="FX72" s="54"/>
      <c r="FY72" s="54"/>
      <c r="FZ72" s="54"/>
      <c r="GA72" s="54"/>
      <c r="GB72" s="54"/>
      <c r="GC72" s="54"/>
      <c r="GD72" s="54"/>
      <c r="GE72" s="54"/>
      <c r="GF72" s="54"/>
      <c r="GG72" s="54"/>
      <c r="GH72" s="54"/>
      <c r="GI72" s="54"/>
      <c r="GJ72" s="54"/>
      <c r="GK72" s="54"/>
      <c r="GL72" s="54"/>
      <c r="GM72" s="54"/>
      <c r="GN72" s="54"/>
      <c r="GO72" s="54"/>
      <c r="GP72" s="54"/>
      <c r="GQ72" s="54"/>
      <c r="GR72" s="54"/>
      <c r="GS72" s="54"/>
      <c r="GT72" s="54"/>
      <c r="GU72" s="54"/>
      <c r="GV72" s="54"/>
      <c r="GW72" s="54"/>
      <c r="GX72" s="54"/>
      <c r="GY72" s="54"/>
      <c r="GZ72" s="54"/>
      <c r="HA72" s="54"/>
      <c r="HB72" s="54"/>
      <c r="HC72" s="54"/>
      <c r="HD72" s="54"/>
      <c r="HE72" s="54"/>
      <c r="HF72" s="54"/>
      <c r="HG72" s="54"/>
      <c r="HH72" s="54"/>
      <c r="HI72" s="54"/>
      <c r="HJ72" s="54"/>
      <c r="HK72" s="54"/>
      <c r="HL72" s="54"/>
      <c r="HM72" s="54"/>
      <c r="HN72" s="54"/>
      <c r="HO72" s="54"/>
      <c r="HP72" s="54"/>
      <c r="HQ72" s="54"/>
      <c r="HR72" s="54"/>
      <c r="HS72" s="54"/>
      <c r="HT72" s="54"/>
      <c r="HU72" s="54"/>
      <c r="HV72" s="54"/>
      <c r="HW72" s="54"/>
      <c r="HX72" s="54"/>
      <c r="HY72" s="54"/>
      <c r="HZ72" s="54"/>
      <c r="IA72" s="54"/>
      <c r="IB72" s="54"/>
      <c r="IC72" s="54"/>
      <c r="ID72" s="54"/>
      <c r="IE72" s="54"/>
      <c r="IF72" s="54"/>
      <c r="IG72" s="54"/>
      <c r="IH72" s="54"/>
      <c r="II72" s="54"/>
      <c r="IJ72" s="54"/>
      <c r="IK72" s="54"/>
      <c r="IL72" s="54"/>
      <c r="IM72" s="54"/>
      <c r="IN72" s="54"/>
      <c r="IO72" s="54"/>
      <c r="IP72" s="54"/>
      <c r="IQ72" s="54"/>
      <c r="IR72" s="54"/>
      <c r="IS72" s="54"/>
      <c r="IT72" s="54"/>
      <c r="IU72" s="54"/>
      <c r="IV72" s="54"/>
    </row>
    <row r="73" spans="1:256" ht="12.75" customHeight="1" x14ac:dyDescent="0.25">
      <c r="A73" s="53"/>
      <c r="B73" s="190" t="str">
        <f t="shared" si="6"/>
        <v/>
      </c>
      <c r="C73" s="191"/>
      <c r="D73" s="190" t="str">
        <f t="shared" si="7"/>
        <v/>
      </c>
      <c r="E73" s="192" t="str">
        <f t="shared" si="8"/>
        <v/>
      </c>
      <c r="F73" s="193" t="str">
        <f t="shared" si="9"/>
        <v/>
      </c>
      <c r="G73" s="193" t="str">
        <f t="shared" si="10"/>
        <v/>
      </c>
      <c r="H73" s="193" t="str">
        <f t="shared" si="11"/>
        <v/>
      </c>
      <c r="I73" s="193"/>
      <c r="J73" s="188"/>
      <c r="K73" s="53"/>
      <c r="L73" s="53"/>
      <c r="M73" s="188"/>
      <c r="N73" s="203"/>
      <c r="O73" s="125"/>
      <c r="P73" s="86"/>
      <c r="Q73" s="86"/>
      <c r="R73" s="86"/>
      <c r="S73" s="86"/>
      <c r="T73" s="86"/>
      <c r="U73" s="193"/>
      <c r="V73" s="86"/>
      <c r="W73" s="86"/>
      <c r="X73" s="86"/>
      <c r="Y73" s="125"/>
      <c r="Z73" s="189"/>
      <c r="AA73" s="188"/>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54"/>
      <c r="BS73" s="54"/>
      <c r="BT73" s="54"/>
      <c r="BU73" s="54"/>
      <c r="BV73" s="54"/>
      <c r="BW73" s="54"/>
      <c r="BX73" s="54"/>
      <c r="BY73" s="54"/>
      <c r="BZ73" s="54"/>
      <c r="CA73" s="54"/>
      <c r="CB73" s="54"/>
      <c r="CC73" s="54"/>
      <c r="CD73" s="54"/>
      <c r="CE73" s="54"/>
      <c r="CF73" s="54"/>
      <c r="CG73" s="54"/>
      <c r="CH73" s="54"/>
      <c r="CI73" s="54"/>
      <c r="CJ73" s="54"/>
      <c r="CK73" s="54"/>
      <c r="CL73" s="54"/>
      <c r="CM73" s="54"/>
      <c r="CN73" s="54"/>
      <c r="CO73" s="54"/>
      <c r="CP73" s="54"/>
      <c r="CQ73" s="54"/>
      <c r="CR73" s="54"/>
      <c r="CS73" s="54"/>
      <c r="CT73" s="54"/>
      <c r="CU73" s="54"/>
      <c r="CV73" s="54"/>
      <c r="CW73" s="54"/>
      <c r="CX73" s="54"/>
      <c r="CY73" s="54"/>
      <c r="CZ73" s="54"/>
      <c r="DA73" s="54"/>
      <c r="DB73" s="54"/>
      <c r="DC73" s="54"/>
      <c r="DD73" s="54"/>
      <c r="DE73" s="54"/>
      <c r="DF73" s="54"/>
      <c r="DG73" s="54"/>
      <c r="DH73" s="54"/>
      <c r="DI73" s="54"/>
      <c r="DJ73" s="54"/>
      <c r="DK73" s="54"/>
      <c r="DL73" s="54"/>
      <c r="DM73" s="54"/>
      <c r="DN73" s="54"/>
      <c r="DO73" s="54"/>
      <c r="DP73" s="54"/>
      <c r="DQ73" s="54"/>
      <c r="DR73" s="54"/>
      <c r="DS73" s="54"/>
      <c r="DT73" s="54"/>
      <c r="DU73" s="54"/>
      <c r="DV73" s="54"/>
      <c r="DW73" s="54"/>
      <c r="DX73" s="54"/>
      <c r="DY73" s="54"/>
      <c r="DZ73" s="54"/>
      <c r="EA73" s="54"/>
      <c r="EB73" s="54"/>
      <c r="EC73" s="54"/>
      <c r="ED73" s="54"/>
      <c r="EE73" s="54"/>
      <c r="EF73" s="54"/>
      <c r="EG73" s="54"/>
      <c r="EH73" s="54"/>
      <c r="EI73" s="54"/>
      <c r="EJ73" s="54"/>
      <c r="EK73" s="54"/>
      <c r="EL73" s="54"/>
      <c r="EM73" s="54"/>
      <c r="EN73" s="54"/>
      <c r="EO73" s="54"/>
      <c r="EP73" s="54"/>
      <c r="EQ73" s="54"/>
      <c r="ER73" s="54"/>
      <c r="ES73" s="54"/>
      <c r="ET73" s="54"/>
      <c r="EU73" s="54"/>
      <c r="EV73" s="54"/>
      <c r="EW73" s="54"/>
      <c r="EX73" s="54"/>
      <c r="EY73" s="54"/>
      <c r="EZ73" s="54"/>
      <c r="FA73" s="54"/>
      <c r="FB73" s="54"/>
      <c r="FC73" s="54"/>
      <c r="FD73" s="54"/>
      <c r="FE73" s="54"/>
      <c r="FF73" s="54"/>
      <c r="FG73" s="54"/>
      <c r="FH73" s="54"/>
      <c r="FI73" s="54"/>
      <c r="FJ73" s="54"/>
      <c r="FK73" s="54"/>
      <c r="FL73" s="54"/>
      <c r="FM73" s="54"/>
      <c r="FN73" s="54"/>
      <c r="FO73" s="54"/>
      <c r="FP73" s="54"/>
      <c r="FQ73" s="54"/>
      <c r="FR73" s="54"/>
      <c r="FS73" s="54"/>
      <c r="FT73" s="54"/>
      <c r="FU73" s="54"/>
      <c r="FV73" s="54"/>
      <c r="FW73" s="54"/>
      <c r="FX73" s="54"/>
      <c r="FY73" s="54"/>
      <c r="FZ73" s="54"/>
      <c r="GA73" s="54"/>
      <c r="GB73" s="54"/>
      <c r="GC73" s="54"/>
      <c r="GD73" s="54"/>
      <c r="GE73" s="54"/>
      <c r="GF73" s="54"/>
      <c r="GG73" s="54"/>
      <c r="GH73" s="54"/>
      <c r="GI73" s="54"/>
      <c r="GJ73" s="54"/>
      <c r="GK73" s="54"/>
      <c r="GL73" s="54"/>
      <c r="GM73" s="54"/>
      <c r="GN73" s="54"/>
      <c r="GO73" s="54"/>
      <c r="GP73" s="54"/>
      <c r="GQ73" s="54"/>
      <c r="GR73" s="54"/>
      <c r="GS73" s="54"/>
      <c r="GT73" s="54"/>
      <c r="GU73" s="54"/>
      <c r="GV73" s="54"/>
      <c r="GW73" s="54"/>
      <c r="GX73" s="54"/>
      <c r="GY73" s="54"/>
      <c r="GZ73" s="54"/>
      <c r="HA73" s="54"/>
      <c r="HB73" s="54"/>
      <c r="HC73" s="54"/>
      <c r="HD73" s="54"/>
      <c r="HE73" s="54"/>
      <c r="HF73" s="54"/>
      <c r="HG73" s="54"/>
      <c r="HH73" s="54"/>
      <c r="HI73" s="54"/>
      <c r="HJ73" s="54"/>
      <c r="HK73" s="54"/>
      <c r="HL73" s="54"/>
      <c r="HM73" s="54"/>
      <c r="HN73" s="54"/>
      <c r="HO73" s="54"/>
      <c r="HP73" s="54"/>
      <c r="HQ73" s="54"/>
      <c r="HR73" s="54"/>
      <c r="HS73" s="54"/>
      <c r="HT73" s="54"/>
      <c r="HU73" s="54"/>
      <c r="HV73" s="54"/>
      <c r="HW73" s="54"/>
      <c r="HX73" s="54"/>
      <c r="HY73" s="54"/>
      <c r="HZ73" s="54"/>
      <c r="IA73" s="54"/>
      <c r="IB73" s="54"/>
      <c r="IC73" s="54"/>
      <c r="ID73" s="54"/>
      <c r="IE73" s="54"/>
      <c r="IF73" s="54"/>
      <c r="IG73" s="54"/>
      <c r="IH73" s="54"/>
      <c r="II73" s="54"/>
      <c r="IJ73" s="54"/>
      <c r="IK73" s="54"/>
      <c r="IL73" s="54"/>
      <c r="IM73" s="54"/>
      <c r="IN73" s="54"/>
      <c r="IO73" s="54"/>
      <c r="IP73" s="54"/>
      <c r="IQ73" s="54"/>
      <c r="IR73" s="54"/>
      <c r="IS73" s="54"/>
      <c r="IT73" s="54"/>
      <c r="IU73" s="54"/>
      <c r="IV73" s="54"/>
    </row>
    <row r="74" spans="1:256" ht="12.75" customHeight="1" x14ac:dyDescent="0.25">
      <c r="A74" s="53"/>
      <c r="B74" s="190" t="str">
        <f t="shared" si="6"/>
        <v/>
      </c>
      <c r="C74" s="191"/>
      <c r="D74" s="190" t="str">
        <f t="shared" si="7"/>
        <v/>
      </c>
      <c r="E74" s="192" t="str">
        <f t="shared" si="8"/>
        <v/>
      </c>
      <c r="F74" s="193" t="str">
        <f t="shared" si="9"/>
        <v/>
      </c>
      <c r="G74" s="193" t="str">
        <f t="shared" si="10"/>
        <v/>
      </c>
      <c r="H74" s="193" t="str">
        <f t="shared" si="11"/>
        <v/>
      </c>
      <c r="I74" s="193"/>
      <c r="J74" s="188"/>
      <c r="K74" s="53"/>
      <c r="L74" s="53"/>
      <c r="M74" s="188"/>
      <c r="N74" s="203"/>
      <c r="O74" s="125"/>
      <c r="P74" s="86"/>
      <c r="Q74" s="86"/>
      <c r="R74" s="86"/>
      <c r="S74" s="86"/>
      <c r="T74" s="86"/>
      <c r="U74" s="193"/>
      <c r="V74" s="86"/>
      <c r="W74" s="86"/>
      <c r="X74" s="86"/>
      <c r="Y74" s="125"/>
      <c r="Z74" s="189"/>
      <c r="AA74" s="188"/>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54"/>
      <c r="EQ74" s="54"/>
      <c r="ER74" s="54"/>
      <c r="ES74" s="54"/>
      <c r="ET74" s="54"/>
      <c r="EU74" s="54"/>
      <c r="EV74" s="54"/>
      <c r="EW74" s="54"/>
      <c r="EX74" s="54"/>
      <c r="EY74" s="54"/>
      <c r="EZ74" s="54"/>
      <c r="FA74" s="54"/>
      <c r="FB74" s="54"/>
      <c r="FC74" s="54"/>
      <c r="FD74" s="54"/>
      <c r="FE74" s="54"/>
      <c r="FF74" s="54"/>
      <c r="FG74" s="54"/>
      <c r="FH74" s="54"/>
      <c r="FI74" s="54"/>
      <c r="FJ74" s="54"/>
      <c r="FK74" s="54"/>
      <c r="FL74" s="54"/>
      <c r="FM74" s="54"/>
      <c r="FN74" s="54"/>
      <c r="FO74" s="54"/>
      <c r="FP74" s="54"/>
      <c r="FQ74" s="54"/>
      <c r="FR74" s="54"/>
      <c r="FS74" s="54"/>
      <c r="FT74" s="54"/>
      <c r="FU74" s="54"/>
      <c r="FV74" s="54"/>
      <c r="FW74" s="54"/>
      <c r="FX74" s="54"/>
      <c r="FY74" s="54"/>
      <c r="FZ74" s="54"/>
      <c r="GA74" s="54"/>
      <c r="GB74" s="54"/>
      <c r="GC74" s="54"/>
      <c r="GD74" s="54"/>
      <c r="GE74" s="54"/>
      <c r="GF74" s="54"/>
      <c r="GG74" s="54"/>
      <c r="GH74" s="54"/>
      <c r="GI74" s="54"/>
      <c r="GJ74" s="54"/>
      <c r="GK74" s="54"/>
      <c r="GL74" s="54"/>
      <c r="GM74" s="54"/>
      <c r="GN74" s="54"/>
      <c r="GO74" s="54"/>
      <c r="GP74" s="54"/>
      <c r="GQ74" s="54"/>
      <c r="GR74" s="54"/>
      <c r="GS74" s="54"/>
      <c r="GT74" s="54"/>
      <c r="GU74" s="54"/>
      <c r="GV74" s="54"/>
      <c r="GW74" s="54"/>
      <c r="GX74" s="54"/>
      <c r="GY74" s="54"/>
      <c r="GZ74" s="54"/>
      <c r="HA74" s="54"/>
      <c r="HB74" s="54"/>
      <c r="HC74" s="54"/>
      <c r="HD74" s="54"/>
      <c r="HE74" s="54"/>
      <c r="HF74" s="54"/>
      <c r="HG74" s="54"/>
      <c r="HH74" s="54"/>
      <c r="HI74" s="54"/>
      <c r="HJ74" s="54"/>
      <c r="HK74" s="54"/>
      <c r="HL74" s="54"/>
      <c r="HM74" s="54"/>
      <c r="HN74" s="54"/>
      <c r="HO74" s="54"/>
      <c r="HP74" s="54"/>
      <c r="HQ74" s="54"/>
      <c r="HR74" s="54"/>
      <c r="HS74" s="54"/>
      <c r="HT74" s="54"/>
      <c r="HU74" s="54"/>
      <c r="HV74" s="54"/>
      <c r="HW74" s="54"/>
      <c r="HX74" s="54"/>
      <c r="HY74" s="54"/>
      <c r="HZ74" s="54"/>
      <c r="IA74" s="54"/>
      <c r="IB74" s="54"/>
      <c r="IC74" s="54"/>
      <c r="ID74" s="54"/>
      <c r="IE74" s="54"/>
      <c r="IF74" s="54"/>
      <c r="IG74" s="54"/>
      <c r="IH74" s="54"/>
      <c r="II74" s="54"/>
      <c r="IJ74" s="54"/>
      <c r="IK74" s="54"/>
      <c r="IL74" s="54"/>
      <c r="IM74" s="54"/>
      <c r="IN74" s="54"/>
      <c r="IO74" s="54"/>
      <c r="IP74" s="54"/>
      <c r="IQ74" s="54"/>
      <c r="IR74" s="54"/>
      <c r="IS74" s="54"/>
      <c r="IT74" s="54"/>
      <c r="IU74" s="54"/>
      <c r="IV74" s="54"/>
    </row>
    <row r="75" spans="1:256" ht="12.75" customHeight="1" x14ac:dyDescent="0.25">
      <c r="A75" s="53"/>
      <c r="B75" s="190" t="str">
        <f t="shared" ref="B75:B106" si="12">IF(ISERROR(VLOOKUP(A75,ChallanDatabase,12)),"",VLOOKUP(A75,ChallanDatabase,12))</f>
        <v/>
      </c>
      <c r="C75" s="191"/>
      <c r="D75" s="190" t="str">
        <f t="shared" ref="D75:D106" si="13">IF(ISERROR(VLOOKUP(A75,ChallanDatabase,16)),"",VLOOKUP(A75,ChallanDatabase,16))</f>
        <v/>
      </c>
      <c r="E75" s="192" t="str">
        <f t="shared" ref="E75:E106" si="14">IF(ISERROR(VLOOKUP(A75,ChallanDatabase,2)),"",VLOOKUP(A75,ChallanDatabase,2))</f>
        <v/>
      </c>
      <c r="F75" s="193" t="str">
        <f t="shared" ref="F75:F106" si="15">IF(ISERROR(VLOOKUP(A75,ChallanDatabaseTotal,21)),"",VLOOKUP(A75,ChallanDatabaseTotal,21))</f>
        <v/>
      </c>
      <c r="G75" s="193" t="str">
        <f t="shared" ref="G75:G106" si="16">IF(ISERROR(VLOOKUP(A75,ChallanDatabase,18)),"",IF(VLOOKUP(A75,ChallanDatabase,18)=0,"",VLOOKUP(A75,ChallanDatabase,18)))</f>
        <v/>
      </c>
      <c r="H75" s="193" t="str">
        <f t="shared" ref="H75:H106" si="17">IF(ISERROR(VLOOKUP(A75,ChallanDatabase,19)),"",IF(VLOOKUP(A75,ChallanDatabase,19)=0,"",VLOOKUP(A75,ChallanDatabase,19)))</f>
        <v/>
      </c>
      <c r="I75" s="193"/>
      <c r="J75" s="188"/>
      <c r="K75" s="53"/>
      <c r="L75" s="53"/>
      <c r="M75" s="188"/>
      <c r="N75" s="203"/>
      <c r="O75" s="125"/>
      <c r="P75" s="86"/>
      <c r="Q75" s="86"/>
      <c r="R75" s="86"/>
      <c r="S75" s="86"/>
      <c r="T75" s="86"/>
      <c r="U75" s="193"/>
      <c r="V75" s="86"/>
      <c r="W75" s="86"/>
      <c r="X75" s="86"/>
      <c r="Y75" s="125"/>
      <c r="Z75" s="189"/>
      <c r="AA75" s="188"/>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54"/>
      <c r="CC75" s="54"/>
      <c r="CD75" s="54"/>
      <c r="CE75" s="54"/>
      <c r="CF75" s="54"/>
      <c r="CG75" s="54"/>
      <c r="CH75" s="54"/>
      <c r="CI75" s="54"/>
      <c r="CJ75" s="54"/>
      <c r="CK75" s="54"/>
      <c r="CL75" s="54"/>
      <c r="CM75" s="54"/>
      <c r="CN75" s="54"/>
      <c r="CO75" s="54"/>
      <c r="CP75" s="54"/>
      <c r="CQ75" s="54"/>
      <c r="CR75" s="54"/>
      <c r="CS75" s="54"/>
      <c r="CT75" s="54"/>
      <c r="CU75" s="54"/>
      <c r="CV75" s="54"/>
      <c r="CW75" s="54"/>
      <c r="CX75" s="54"/>
      <c r="CY75" s="54"/>
      <c r="CZ75" s="54"/>
      <c r="DA75" s="54"/>
      <c r="DB75" s="54"/>
      <c r="DC75" s="54"/>
      <c r="DD75" s="54"/>
      <c r="DE75" s="54"/>
      <c r="DF75" s="54"/>
      <c r="DG75" s="54"/>
      <c r="DH75" s="54"/>
      <c r="DI75" s="54"/>
      <c r="DJ75" s="54"/>
      <c r="DK75" s="54"/>
      <c r="DL75" s="54"/>
      <c r="DM75" s="54"/>
      <c r="DN75" s="54"/>
      <c r="DO75" s="54"/>
      <c r="DP75" s="54"/>
      <c r="DQ75" s="54"/>
      <c r="DR75" s="54"/>
      <c r="DS75" s="54"/>
      <c r="DT75" s="54"/>
      <c r="DU75" s="54"/>
      <c r="DV75" s="54"/>
      <c r="DW75" s="54"/>
      <c r="DX75" s="54"/>
      <c r="DY75" s="54"/>
      <c r="DZ75" s="54"/>
      <c r="EA75" s="54"/>
      <c r="EB75" s="54"/>
      <c r="EC75" s="54"/>
      <c r="ED75" s="54"/>
      <c r="EE75" s="54"/>
      <c r="EF75" s="54"/>
      <c r="EG75" s="54"/>
      <c r="EH75" s="54"/>
      <c r="EI75" s="54"/>
      <c r="EJ75" s="54"/>
      <c r="EK75" s="54"/>
      <c r="EL75" s="54"/>
      <c r="EM75" s="54"/>
      <c r="EN75" s="54"/>
      <c r="EO75" s="54"/>
      <c r="EP75" s="54"/>
      <c r="EQ75" s="54"/>
      <c r="ER75" s="54"/>
      <c r="ES75" s="54"/>
      <c r="ET75" s="54"/>
      <c r="EU75" s="54"/>
      <c r="EV75" s="54"/>
      <c r="EW75" s="54"/>
      <c r="EX75" s="54"/>
      <c r="EY75" s="54"/>
      <c r="EZ75" s="54"/>
      <c r="FA75" s="54"/>
      <c r="FB75" s="54"/>
      <c r="FC75" s="54"/>
      <c r="FD75" s="54"/>
      <c r="FE75" s="54"/>
      <c r="FF75" s="54"/>
      <c r="FG75" s="54"/>
      <c r="FH75" s="54"/>
      <c r="FI75" s="54"/>
      <c r="FJ75" s="54"/>
      <c r="FK75" s="54"/>
      <c r="FL75" s="54"/>
      <c r="FM75" s="54"/>
      <c r="FN75" s="54"/>
      <c r="FO75" s="54"/>
      <c r="FP75" s="54"/>
      <c r="FQ75" s="54"/>
      <c r="FR75" s="54"/>
      <c r="FS75" s="54"/>
      <c r="FT75" s="54"/>
      <c r="FU75" s="54"/>
      <c r="FV75" s="54"/>
      <c r="FW75" s="54"/>
      <c r="FX75" s="54"/>
      <c r="FY75" s="54"/>
      <c r="FZ75" s="54"/>
      <c r="GA75" s="54"/>
      <c r="GB75" s="54"/>
      <c r="GC75" s="54"/>
      <c r="GD75" s="54"/>
      <c r="GE75" s="54"/>
      <c r="GF75" s="54"/>
      <c r="GG75" s="54"/>
      <c r="GH75" s="54"/>
      <c r="GI75" s="54"/>
      <c r="GJ75" s="54"/>
      <c r="GK75" s="54"/>
      <c r="GL75" s="54"/>
      <c r="GM75" s="54"/>
      <c r="GN75" s="54"/>
      <c r="GO75" s="54"/>
      <c r="GP75" s="54"/>
      <c r="GQ75" s="54"/>
      <c r="GR75" s="54"/>
      <c r="GS75" s="54"/>
      <c r="GT75" s="54"/>
      <c r="GU75" s="54"/>
      <c r="GV75" s="54"/>
      <c r="GW75" s="54"/>
      <c r="GX75" s="54"/>
      <c r="GY75" s="54"/>
      <c r="GZ75" s="54"/>
      <c r="HA75" s="54"/>
      <c r="HB75" s="54"/>
      <c r="HC75" s="54"/>
      <c r="HD75" s="54"/>
      <c r="HE75" s="54"/>
      <c r="HF75" s="54"/>
      <c r="HG75" s="54"/>
      <c r="HH75" s="54"/>
      <c r="HI75" s="54"/>
      <c r="HJ75" s="54"/>
      <c r="HK75" s="54"/>
      <c r="HL75" s="54"/>
      <c r="HM75" s="54"/>
      <c r="HN75" s="54"/>
      <c r="HO75" s="54"/>
      <c r="HP75" s="54"/>
      <c r="HQ75" s="54"/>
      <c r="HR75" s="54"/>
      <c r="HS75" s="54"/>
      <c r="HT75" s="54"/>
      <c r="HU75" s="54"/>
      <c r="HV75" s="54"/>
      <c r="HW75" s="54"/>
      <c r="HX75" s="54"/>
      <c r="HY75" s="54"/>
      <c r="HZ75" s="54"/>
      <c r="IA75" s="54"/>
      <c r="IB75" s="54"/>
      <c r="IC75" s="54"/>
      <c r="ID75" s="54"/>
      <c r="IE75" s="54"/>
      <c r="IF75" s="54"/>
      <c r="IG75" s="54"/>
      <c r="IH75" s="54"/>
      <c r="II75" s="54"/>
      <c r="IJ75" s="54"/>
      <c r="IK75" s="54"/>
      <c r="IL75" s="54"/>
      <c r="IM75" s="54"/>
      <c r="IN75" s="54"/>
      <c r="IO75" s="54"/>
      <c r="IP75" s="54"/>
      <c r="IQ75" s="54"/>
      <c r="IR75" s="54"/>
      <c r="IS75" s="54"/>
      <c r="IT75" s="54"/>
      <c r="IU75" s="54"/>
      <c r="IV75" s="54"/>
    </row>
    <row r="76" spans="1:256" ht="12.75" customHeight="1" x14ac:dyDescent="0.25">
      <c r="A76" s="53"/>
      <c r="B76" s="190" t="str">
        <f t="shared" si="12"/>
        <v/>
      </c>
      <c r="C76" s="191"/>
      <c r="D76" s="190" t="str">
        <f t="shared" si="13"/>
        <v/>
      </c>
      <c r="E76" s="192" t="str">
        <f t="shared" si="14"/>
        <v/>
      </c>
      <c r="F76" s="193" t="str">
        <f t="shared" si="15"/>
        <v/>
      </c>
      <c r="G76" s="193" t="str">
        <f t="shared" si="16"/>
        <v/>
      </c>
      <c r="H76" s="193" t="str">
        <f t="shared" si="17"/>
        <v/>
      </c>
      <c r="I76" s="193"/>
      <c r="J76" s="188"/>
      <c r="K76" s="53"/>
      <c r="L76" s="53"/>
      <c r="M76" s="188"/>
      <c r="N76" s="203"/>
      <c r="O76" s="125"/>
      <c r="P76" s="86"/>
      <c r="Q76" s="86"/>
      <c r="R76" s="86"/>
      <c r="S76" s="86"/>
      <c r="T76" s="86"/>
      <c r="U76" s="193"/>
      <c r="V76" s="86"/>
      <c r="W76" s="86"/>
      <c r="X76" s="86"/>
      <c r="Y76" s="125"/>
      <c r="Z76" s="189"/>
      <c r="AA76" s="188"/>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c r="DS76" s="54"/>
      <c r="DT76" s="54"/>
      <c r="DU76" s="54"/>
      <c r="DV76" s="54"/>
      <c r="DW76" s="54"/>
      <c r="DX76" s="54"/>
      <c r="DY76" s="54"/>
      <c r="DZ76" s="54"/>
      <c r="EA76" s="54"/>
      <c r="EB76" s="54"/>
      <c r="EC76" s="54"/>
      <c r="ED76" s="54"/>
      <c r="EE76" s="54"/>
      <c r="EF76" s="54"/>
      <c r="EG76" s="54"/>
      <c r="EH76" s="54"/>
      <c r="EI76" s="54"/>
      <c r="EJ76" s="54"/>
      <c r="EK76" s="54"/>
      <c r="EL76" s="54"/>
      <c r="EM76" s="54"/>
      <c r="EN76" s="54"/>
      <c r="EO76" s="54"/>
      <c r="EP76" s="54"/>
      <c r="EQ76" s="54"/>
      <c r="ER76" s="54"/>
      <c r="ES76" s="54"/>
      <c r="ET76" s="54"/>
      <c r="EU76" s="54"/>
      <c r="EV76" s="54"/>
      <c r="EW76" s="54"/>
      <c r="EX76" s="54"/>
      <c r="EY76" s="54"/>
      <c r="EZ76" s="54"/>
      <c r="FA76" s="54"/>
      <c r="FB76" s="54"/>
      <c r="FC76" s="54"/>
      <c r="FD76" s="54"/>
      <c r="FE76" s="54"/>
      <c r="FF76" s="54"/>
      <c r="FG76" s="54"/>
      <c r="FH76" s="54"/>
      <c r="FI76" s="54"/>
      <c r="FJ76" s="54"/>
      <c r="FK76" s="54"/>
      <c r="FL76" s="54"/>
      <c r="FM76" s="54"/>
      <c r="FN76" s="54"/>
      <c r="FO76" s="54"/>
      <c r="FP76" s="54"/>
      <c r="FQ76" s="54"/>
      <c r="FR76" s="54"/>
      <c r="FS76" s="54"/>
      <c r="FT76" s="54"/>
      <c r="FU76" s="54"/>
      <c r="FV76" s="54"/>
      <c r="FW76" s="54"/>
      <c r="FX76" s="54"/>
      <c r="FY76" s="54"/>
      <c r="FZ76" s="54"/>
      <c r="GA76" s="54"/>
      <c r="GB76" s="54"/>
      <c r="GC76" s="54"/>
      <c r="GD76" s="54"/>
      <c r="GE76" s="54"/>
      <c r="GF76" s="54"/>
      <c r="GG76" s="54"/>
      <c r="GH76" s="54"/>
      <c r="GI76" s="54"/>
      <c r="GJ76" s="54"/>
      <c r="GK76" s="54"/>
      <c r="GL76" s="54"/>
      <c r="GM76" s="54"/>
      <c r="GN76" s="54"/>
      <c r="GO76" s="54"/>
      <c r="GP76" s="54"/>
      <c r="GQ76" s="54"/>
      <c r="GR76" s="54"/>
      <c r="GS76" s="54"/>
      <c r="GT76" s="54"/>
      <c r="GU76" s="54"/>
      <c r="GV76" s="54"/>
      <c r="GW76" s="54"/>
      <c r="GX76" s="54"/>
      <c r="GY76" s="54"/>
      <c r="GZ76" s="54"/>
      <c r="HA76" s="54"/>
      <c r="HB76" s="54"/>
      <c r="HC76" s="54"/>
      <c r="HD76" s="54"/>
      <c r="HE76" s="54"/>
      <c r="HF76" s="54"/>
      <c r="HG76" s="54"/>
      <c r="HH76" s="54"/>
      <c r="HI76" s="54"/>
      <c r="HJ76" s="54"/>
      <c r="HK76" s="54"/>
      <c r="HL76" s="54"/>
      <c r="HM76" s="54"/>
      <c r="HN76" s="54"/>
      <c r="HO76" s="54"/>
      <c r="HP76" s="54"/>
      <c r="HQ76" s="54"/>
      <c r="HR76" s="54"/>
      <c r="HS76" s="54"/>
      <c r="HT76" s="54"/>
      <c r="HU76" s="54"/>
      <c r="HV76" s="54"/>
      <c r="HW76" s="54"/>
      <c r="HX76" s="54"/>
      <c r="HY76" s="54"/>
      <c r="HZ76" s="54"/>
      <c r="IA76" s="54"/>
      <c r="IB76" s="54"/>
      <c r="IC76" s="54"/>
      <c r="ID76" s="54"/>
      <c r="IE76" s="54"/>
      <c r="IF76" s="54"/>
      <c r="IG76" s="54"/>
      <c r="IH76" s="54"/>
      <c r="II76" s="54"/>
      <c r="IJ76" s="54"/>
      <c r="IK76" s="54"/>
      <c r="IL76" s="54"/>
      <c r="IM76" s="54"/>
      <c r="IN76" s="54"/>
      <c r="IO76" s="54"/>
      <c r="IP76" s="54"/>
      <c r="IQ76" s="54"/>
      <c r="IR76" s="54"/>
      <c r="IS76" s="54"/>
      <c r="IT76" s="54"/>
      <c r="IU76" s="54"/>
      <c r="IV76" s="54"/>
    </row>
    <row r="77" spans="1:256" ht="12.75" customHeight="1" x14ac:dyDescent="0.25">
      <c r="A77" s="53"/>
      <c r="B77" s="190" t="str">
        <f t="shared" si="12"/>
        <v/>
      </c>
      <c r="C77" s="191"/>
      <c r="D77" s="190" t="str">
        <f t="shared" si="13"/>
        <v/>
      </c>
      <c r="E77" s="192" t="str">
        <f t="shared" si="14"/>
        <v/>
      </c>
      <c r="F77" s="193" t="str">
        <f t="shared" si="15"/>
        <v/>
      </c>
      <c r="G77" s="193" t="str">
        <f t="shared" si="16"/>
        <v/>
      </c>
      <c r="H77" s="193" t="str">
        <f t="shared" si="17"/>
        <v/>
      </c>
      <c r="I77" s="193"/>
      <c r="J77" s="188"/>
      <c r="K77" s="53"/>
      <c r="L77" s="53"/>
      <c r="M77" s="188"/>
      <c r="N77" s="203"/>
      <c r="O77" s="125"/>
      <c r="P77" s="86"/>
      <c r="Q77" s="86"/>
      <c r="R77" s="86"/>
      <c r="S77" s="86"/>
      <c r="T77" s="86"/>
      <c r="U77" s="193"/>
      <c r="V77" s="86"/>
      <c r="W77" s="86"/>
      <c r="X77" s="86"/>
      <c r="Y77" s="125"/>
      <c r="Z77" s="189"/>
      <c r="AA77" s="188"/>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c r="DI77" s="54"/>
      <c r="DJ77" s="54"/>
      <c r="DK77" s="54"/>
      <c r="DL77" s="54"/>
      <c r="DM77" s="54"/>
      <c r="DN77" s="54"/>
      <c r="DO77" s="54"/>
      <c r="DP77" s="54"/>
      <c r="DQ77" s="54"/>
      <c r="DR77" s="54"/>
      <c r="DS77" s="54"/>
      <c r="DT77" s="54"/>
      <c r="DU77" s="54"/>
      <c r="DV77" s="54"/>
      <c r="DW77" s="54"/>
      <c r="DX77" s="54"/>
      <c r="DY77" s="54"/>
      <c r="DZ77" s="54"/>
      <c r="EA77" s="54"/>
      <c r="EB77" s="54"/>
      <c r="EC77" s="54"/>
      <c r="ED77" s="54"/>
      <c r="EE77" s="54"/>
      <c r="EF77" s="54"/>
      <c r="EG77" s="54"/>
      <c r="EH77" s="54"/>
      <c r="EI77" s="54"/>
      <c r="EJ77" s="54"/>
      <c r="EK77" s="54"/>
      <c r="EL77" s="54"/>
      <c r="EM77" s="54"/>
      <c r="EN77" s="54"/>
      <c r="EO77" s="54"/>
      <c r="EP77" s="54"/>
      <c r="EQ77" s="54"/>
      <c r="ER77" s="54"/>
      <c r="ES77" s="54"/>
      <c r="ET77" s="54"/>
      <c r="EU77" s="54"/>
      <c r="EV77" s="54"/>
      <c r="EW77" s="54"/>
      <c r="EX77" s="54"/>
      <c r="EY77" s="54"/>
      <c r="EZ77" s="54"/>
      <c r="FA77" s="54"/>
      <c r="FB77" s="54"/>
      <c r="FC77" s="54"/>
      <c r="FD77" s="54"/>
      <c r="FE77" s="54"/>
      <c r="FF77" s="54"/>
      <c r="FG77" s="54"/>
      <c r="FH77" s="54"/>
      <c r="FI77" s="54"/>
      <c r="FJ77" s="54"/>
      <c r="FK77" s="54"/>
      <c r="FL77" s="54"/>
      <c r="FM77" s="54"/>
      <c r="FN77" s="54"/>
      <c r="FO77" s="54"/>
      <c r="FP77" s="54"/>
      <c r="FQ77" s="54"/>
      <c r="FR77" s="54"/>
      <c r="FS77" s="54"/>
      <c r="FT77" s="54"/>
      <c r="FU77" s="54"/>
      <c r="FV77" s="54"/>
      <c r="FW77" s="54"/>
      <c r="FX77" s="54"/>
      <c r="FY77" s="54"/>
      <c r="FZ77" s="54"/>
      <c r="GA77" s="54"/>
      <c r="GB77" s="54"/>
      <c r="GC77" s="54"/>
      <c r="GD77" s="54"/>
      <c r="GE77" s="54"/>
      <c r="GF77" s="54"/>
      <c r="GG77" s="54"/>
      <c r="GH77" s="54"/>
      <c r="GI77" s="54"/>
      <c r="GJ77" s="54"/>
      <c r="GK77" s="54"/>
      <c r="GL77" s="54"/>
      <c r="GM77" s="54"/>
      <c r="GN77" s="54"/>
      <c r="GO77" s="54"/>
      <c r="GP77" s="54"/>
      <c r="GQ77" s="54"/>
      <c r="GR77" s="54"/>
      <c r="GS77" s="54"/>
      <c r="GT77" s="54"/>
      <c r="GU77" s="54"/>
      <c r="GV77" s="54"/>
      <c r="GW77" s="54"/>
      <c r="GX77" s="54"/>
      <c r="GY77" s="54"/>
      <c r="GZ77" s="54"/>
      <c r="HA77" s="54"/>
      <c r="HB77" s="54"/>
      <c r="HC77" s="54"/>
      <c r="HD77" s="54"/>
      <c r="HE77" s="54"/>
      <c r="HF77" s="54"/>
      <c r="HG77" s="54"/>
      <c r="HH77" s="54"/>
      <c r="HI77" s="54"/>
      <c r="HJ77" s="54"/>
      <c r="HK77" s="54"/>
      <c r="HL77" s="54"/>
      <c r="HM77" s="54"/>
      <c r="HN77" s="54"/>
      <c r="HO77" s="54"/>
      <c r="HP77" s="54"/>
      <c r="HQ77" s="54"/>
      <c r="HR77" s="54"/>
      <c r="HS77" s="54"/>
      <c r="HT77" s="54"/>
      <c r="HU77" s="54"/>
      <c r="HV77" s="54"/>
      <c r="HW77" s="54"/>
      <c r="HX77" s="54"/>
      <c r="HY77" s="54"/>
      <c r="HZ77" s="54"/>
      <c r="IA77" s="54"/>
      <c r="IB77" s="54"/>
      <c r="IC77" s="54"/>
      <c r="ID77" s="54"/>
      <c r="IE77" s="54"/>
      <c r="IF77" s="54"/>
      <c r="IG77" s="54"/>
      <c r="IH77" s="54"/>
      <c r="II77" s="54"/>
      <c r="IJ77" s="54"/>
      <c r="IK77" s="54"/>
      <c r="IL77" s="54"/>
      <c r="IM77" s="54"/>
      <c r="IN77" s="54"/>
      <c r="IO77" s="54"/>
      <c r="IP77" s="54"/>
      <c r="IQ77" s="54"/>
      <c r="IR77" s="54"/>
      <c r="IS77" s="54"/>
      <c r="IT77" s="54"/>
      <c r="IU77" s="54"/>
      <c r="IV77" s="54"/>
    </row>
    <row r="78" spans="1:256" ht="12.75" customHeight="1" x14ac:dyDescent="0.25">
      <c r="A78" s="53"/>
      <c r="B78" s="190" t="str">
        <f t="shared" si="12"/>
        <v/>
      </c>
      <c r="C78" s="191"/>
      <c r="D78" s="190" t="str">
        <f t="shared" si="13"/>
        <v/>
      </c>
      <c r="E78" s="192" t="str">
        <f t="shared" si="14"/>
        <v/>
      </c>
      <c r="F78" s="193" t="str">
        <f t="shared" si="15"/>
        <v/>
      </c>
      <c r="G78" s="193" t="str">
        <f t="shared" si="16"/>
        <v/>
      </c>
      <c r="H78" s="193" t="str">
        <f t="shared" si="17"/>
        <v/>
      </c>
      <c r="I78" s="193"/>
      <c r="J78" s="188"/>
      <c r="K78" s="53"/>
      <c r="L78" s="53"/>
      <c r="M78" s="188"/>
      <c r="N78" s="203"/>
      <c r="O78" s="125"/>
      <c r="P78" s="86"/>
      <c r="Q78" s="86"/>
      <c r="R78" s="86"/>
      <c r="S78" s="86"/>
      <c r="T78" s="86"/>
      <c r="U78" s="193"/>
      <c r="V78" s="86"/>
      <c r="W78" s="86"/>
      <c r="X78" s="86"/>
      <c r="Y78" s="125"/>
      <c r="Z78" s="189"/>
      <c r="AA78" s="188"/>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c r="DI78" s="54"/>
      <c r="DJ78" s="54"/>
      <c r="DK78" s="54"/>
      <c r="DL78" s="54"/>
      <c r="DM78" s="54"/>
      <c r="DN78" s="54"/>
      <c r="DO78" s="54"/>
      <c r="DP78" s="54"/>
      <c r="DQ78" s="54"/>
      <c r="DR78" s="54"/>
      <c r="DS78" s="54"/>
      <c r="DT78" s="54"/>
      <c r="DU78" s="54"/>
      <c r="DV78" s="54"/>
      <c r="DW78" s="54"/>
      <c r="DX78" s="54"/>
      <c r="DY78" s="54"/>
      <c r="DZ78" s="54"/>
      <c r="EA78" s="54"/>
      <c r="EB78" s="54"/>
      <c r="EC78" s="54"/>
      <c r="ED78" s="54"/>
      <c r="EE78" s="54"/>
      <c r="EF78" s="54"/>
      <c r="EG78" s="54"/>
      <c r="EH78" s="54"/>
      <c r="EI78" s="54"/>
      <c r="EJ78" s="54"/>
      <c r="EK78" s="54"/>
      <c r="EL78" s="54"/>
      <c r="EM78" s="54"/>
      <c r="EN78" s="54"/>
      <c r="EO78" s="54"/>
      <c r="EP78" s="54"/>
      <c r="EQ78" s="54"/>
      <c r="ER78" s="54"/>
      <c r="ES78" s="54"/>
      <c r="ET78" s="54"/>
      <c r="EU78" s="54"/>
      <c r="EV78" s="54"/>
      <c r="EW78" s="54"/>
      <c r="EX78" s="54"/>
      <c r="EY78" s="54"/>
      <c r="EZ78" s="54"/>
      <c r="FA78" s="54"/>
      <c r="FB78" s="54"/>
      <c r="FC78" s="54"/>
      <c r="FD78" s="54"/>
      <c r="FE78" s="54"/>
      <c r="FF78" s="54"/>
      <c r="FG78" s="54"/>
      <c r="FH78" s="54"/>
      <c r="FI78" s="54"/>
      <c r="FJ78" s="54"/>
      <c r="FK78" s="54"/>
      <c r="FL78" s="54"/>
      <c r="FM78" s="54"/>
      <c r="FN78" s="54"/>
      <c r="FO78" s="54"/>
      <c r="FP78" s="54"/>
      <c r="FQ78" s="54"/>
      <c r="FR78" s="54"/>
      <c r="FS78" s="54"/>
      <c r="FT78" s="54"/>
      <c r="FU78" s="54"/>
      <c r="FV78" s="54"/>
      <c r="FW78" s="54"/>
      <c r="FX78" s="54"/>
      <c r="FY78" s="54"/>
      <c r="FZ78" s="54"/>
      <c r="GA78" s="54"/>
      <c r="GB78" s="54"/>
      <c r="GC78" s="54"/>
      <c r="GD78" s="54"/>
      <c r="GE78" s="54"/>
      <c r="GF78" s="54"/>
      <c r="GG78" s="54"/>
      <c r="GH78" s="54"/>
      <c r="GI78" s="54"/>
      <c r="GJ78" s="54"/>
      <c r="GK78" s="54"/>
      <c r="GL78" s="54"/>
      <c r="GM78" s="54"/>
      <c r="GN78" s="54"/>
      <c r="GO78" s="54"/>
      <c r="GP78" s="54"/>
      <c r="GQ78" s="54"/>
      <c r="GR78" s="54"/>
      <c r="GS78" s="54"/>
      <c r="GT78" s="54"/>
      <c r="GU78" s="54"/>
      <c r="GV78" s="54"/>
      <c r="GW78" s="54"/>
      <c r="GX78" s="54"/>
      <c r="GY78" s="54"/>
      <c r="GZ78" s="54"/>
      <c r="HA78" s="54"/>
      <c r="HB78" s="54"/>
      <c r="HC78" s="54"/>
      <c r="HD78" s="54"/>
      <c r="HE78" s="54"/>
      <c r="HF78" s="54"/>
      <c r="HG78" s="54"/>
      <c r="HH78" s="54"/>
      <c r="HI78" s="54"/>
      <c r="HJ78" s="54"/>
      <c r="HK78" s="54"/>
      <c r="HL78" s="54"/>
      <c r="HM78" s="54"/>
      <c r="HN78" s="54"/>
      <c r="HO78" s="54"/>
      <c r="HP78" s="54"/>
      <c r="HQ78" s="54"/>
      <c r="HR78" s="54"/>
      <c r="HS78" s="54"/>
      <c r="HT78" s="54"/>
      <c r="HU78" s="54"/>
      <c r="HV78" s="54"/>
      <c r="HW78" s="54"/>
      <c r="HX78" s="54"/>
      <c r="HY78" s="54"/>
      <c r="HZ78" s="54"/>
      <c r="IA78" s="54"/>
      <c r="IB78" s="54"/>
      <c r="IC78" s="54"/>
      <c r="ID78" s="54"/>
      <c r="IE78" s="54"/>
      <c r="IF78" s="54"/>
      <c r="IG78" s="54"/>
      <c r="IH78" s="54"/>
      <c r="II78" s="54"/>
      <c r="IJ78" s="54"/>
      <c r="IK78" s="54"/>
      <c r="IL78" s="54"/>
      <c r="IM78" s="54"/>
      <c r="IN78" s="54"/>
      <c r="IO78" s="54"/>
      <c r="IP78" s="54"/>
      <c r="IQ78" s="54"/>
      <c r="IR78" s="54"/>
      <c r="IS78" s="54"/>
      <c r="IT78" s="54"/>
      <c r="IU78" s="54"/>
      <c r="IV78" s="54"/>
    </row>
    <row r="79" spans="1:256" ht="12.75" customHeight="1" x14ac:dyDescent="0.25">
      <c r="A79" s="53"/>
      <c r="B79" s="190" t="str">
        <f t="shared" si="12"/>
        <v/>
      </c>
      <c r="C79" s="191"/>
      <c r="D79" s="190" t="str">
        <f t="shared" si="13"/>
        <v/>
      </c>
      <c r="E79" s="192" t="str">
        <f t="shared" si="14"/>
        <v/>
      </c>
      <c r="F79" s="193" t="str">
        <f t="shared" si="15"/>
        <v/>
      </c>
      <c r="G79" s="193" t="str">
        <f t="shared" si="16"/>
        <v/>
      </c>
      <c r="H79" s="193" t="str">
        <f t="shared" si="17"/>
        <v/>
      </c>
      <c r="I79" s="193"/>
      <c r="J79" s="188"/>
      <c r="K79" s="53"/>
      <c r="L79" s="53"/>
      <c r="M79" s="188"/>
      <c r="N79" s="203"/>
      <c r="O79" s="125"/>
      <c r="P79" s="86"/>
      <c r="Q79" s="86"/>
      <c r="R79" s="86"/>
      <c r="S79" s="86"/>
      <c r="T79" s="86"/>
      <c r="U79" s="193"/>
      <c r="V79" s="86"/>
      <c r="W79" s="86"/>
      <c r="X79" s="86"/>
      <c r="Y79" s="125"/>
      <c r="Z79" s="189"/>
      <c r="AA79" s="188"/>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c r="DM79" s="54"/>
      <c r="DN79" s="54"/>
      <c r="DO79" s="54"/>
      <c r="DP79" s="54"/>
      <c r="DQ79" s="54"/>
      <c r="DR79" s="54"/>
      <c r="DS79" s="54"/>
      <c r="DT79" s="54"/>
      <c r="DU79" s="54"/>
      <c r="DV79" s="54"/>
      <c r="DW79" s="54"/>
      <c r="DX79" s="54"/>
      <c r="DY79" s="54"/>
      <c r="DZ79" s="54"/>
      <c r="EA79" s="54"/>
      <c r="EB79" s="54"/>
      <c r="EC79" s="54"/>
      <c r="ED79" s="54"/>
      <c r="EE79" s="54"/>
      <c r="EF79" s="54"/>
      <c r="EG79" s="54"/>
      <c r="EH79" s="54"/>
      <c r="EI79" s="54"/>
      <c r="EJ79" s="54"/>
      <c r="EK79" s="54"/>
      <c r="EL79" s="54"/>
      <c r="EM79" s="54"/>
      <c r="EN79" s="54"/>
      <c r="EO79" s="54"/>
      <c r="EP79" s="54"/>
      <c r="EQ79" s="54"/>
      <c r="ER79" s="54"/>
      <c r="ES79" s="54"/>
      <c r="ET79" s="54"/>
      <c r="EU79" s="54"/>
      <c r="EV79" s="54"/>
      <c r="EW79" s="54"/>
      <c r="EX79" s="54"/>
      <c r="EY79" s="54"/>
      <c r="EZ79" s="54"/>
      <c r="FA79" s="54"/>
      <c r="FB79" s="54"/>
      <c r="FC79" s="54"/>
      <c r="FD79" s="54"/>
      <c r="FE79" s="54"/>
      <c r="FF79" s="54"/>
      <c r="FG79" s="54"/>
      <c r="FH79" s="54"/>
      <c r="FI79" s="54"/>
      <c r="FJ79" s="54"/>
      <c r="FK79" s="54"/>
      <c r="FL79" s="54"/>
      <c r="FM79" s="54"/>
      <c r="FN79" s="54"/>
      <c r="FO79" s="54"/>
      <c r="FP79" s="54"/>
      <c r="FQ79" s="54"/>
      <c r="FR79" s="54"/>
      <c r="FS79" s="54"/>
      <c r="FT79" s="54"/>
      <c r="FU79" s="54"/>
      <c r="FV79" s="54"/>
      <c r="FW79" s="54"/>
      <c r="FX79" s="54"/>
      <c r="FY79" s="54"/>
      <c r="FZ79" s="54"/>
      <c r="GA79" s="54"/>
      <c r="GB79" s="54"/>
      <c r="GC79" s="54"/>
      <c r="GD79" s="54"/>
      <c r="GE79" s="54"/>
      <c r="GF79" s="54"/>
      <c r="GG79" s="54"/>
      <c r="GH79" s="54"/>
      <c r="GI79" s="54"/>
      <c r="GJ79" s="54"/>
      <c r="GK79" s="54"/>
      <c r="GL79" s="54"/>
      <c r="GM79" s="54"/>
      <c r="GN79" s="54"/>
      <c r="GO79" s="54"/>
      <c r="GP79" s="54"/>
      <c r="GQ79" s="54"/>
      <c r="GR79" s="54"/>
      <c r="GS79" s="54"/>
      <c r="GT79" s="54"/>
      <c r="GU79" s="54"/>
      <c r="GV79" s="54"/>
      <c r="GW79" s="54"/>
      <c r="GX79" s="54"/>
      <c r="GY79" s="54"/>
      <c r="GZ79" s="54"/>
      <c r="HA79" s="54"/>
      <c r="HB79" s="54"/>
      <c r="HC79" s="54"/>
      <c r="HD79" s="54"/>
      <c r="HE79" s="54"/>
      <c r="HF79" s="54"/>
      <c r="HG79" s="54"/>
      <c r="HH79" s="54"/>
      <c r="HI79" s="54"/>
      <c r="HJ79" s="54"/>
      <c r="HK79" s="54"/>
      <c r="HL79" s="54"/>
      <c r="HM79" s="54"/>
      <c r="HN79" s="54"/>
      <c r="HO79" s="54"/>
      <c r="HP79" s="54"/>
      <c r="HQ79" s="54"/>
      <c r="HR79" s="54"/>
      <c r="HS79" s="54"/>
      <c r="HT79" s="54"/>
      <c r="HU79" s="54"/>
      <c r="HV79" s="54"/>
      <c r="HW79" s="54"/>
      <c r="HX79" s="54"/>
      <c r="HY79" s="54"/>
      <c r="HZ79" s="54"/>
      <c r="IA79" s="54"/>
      <c r="IB79" s="54"/>
      <c r="IC79" s="54"/>
      <c r="ID79" s="54"/>
      <c r="IE79" s="54"/>
      <c r="IF79" s="54"/>
      <c r="IG79" s="54"/>
      <c r="IH79" s="54"/>
      <c r="II79" s="54"/>
      <c r="IJ79" s="54"/>
      <c r="IK79" s="54"/>
      <c r="IL79" s="54"/>
      <c r="IM79" s="54"/>
      <c r="IN79" s="54"/>
      <c r="IO79" s="54"/>
      <c r="IP79" s="54"/>
      <c r="IQ79" s="54"/>
      <c r="IR79" s="54"/>
      <c r="IS79" s="54"/>
      <c r="IT79" s="54"/>
      <c r="IU79" s="54"/>
      <c r="IV79" s="54"/>
    </row>
    <row r="80" spans="1:256" ht="12.75" customHeight="1" x14ac:dyDescent="0.25">
      <c r="A80" s="53"/>
      <c r="B80" s="190" t="str">
        <f t="shared" si="12"/>
        <v/>
      </c>
      <c r="C80" s="191"/>
      <c r="D80" s="190" t="str">
        <f t="shared" si="13"/>
        <v/>
      </c>
      <c r="E80" s="192" t="str">
        <f t="shared" si="14"/>
        <v/>
      </c>
      <c r="F80" s="193" t="str">
        <f t="shared" si="15"/>
        <v/>
      </c>
      <c r="G80" s="193" t="str">
        <f t="shared" si="16"/>
        <v/>
      </c>
      <c r="H80" s="193" t="str">
        <f t="shared" si="17"/>
        <v/>
      </c>
      <c r="I80" s="193"/>
      <c r="J80" s="188"/>
      <c r="K80" s="53"/>
      <c r="L80" s="53"/>
      <c r="M80" s="188"/>
      <c r="N80" s="203"/>
      <c r="O80" s="125"/>
      <c r="P80" s="86"/>
      <c r="Q80" s="86"/>
      <c r="R80" s="86"/>
      <c r="S80" s="86"/>
      <c r="T80" s="86"/>
      <c r="U80" s="193"/>
      <c r="V80" s="86"/>
      <c r="W80" s="86"/>
      <c r="X80" s="86"/>
      <c r="Y80" s="125"/>
      <c r="Z80" s="189"/>
      <c r="AA80" s="188"/>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c r="DM80" s="54"/>
      <c r="DN80" s="54"/>
      <c r="DO80" s="54"/>
      <c r="DP80" s="54"/>
      <c r="DQ80" s="54"/>
      <c r="DR80" s="54"/>
      <c r="DS80" s="54"/>
      <c r="DT80" s="54"/>
      <c r="DU80" s="54"/>
      <c r="DV80" s="54"/>
      <c r="DW80" s="54"/>
      <c r="DX80" s="54"/>
      <c r="DY80" s="54"/>
      <c r="DZ80" s="54"/>
      <c r="EA80" s="54"/>
      <c r="EB80" s="54"/>
      <c r="EC80" s="54"/>
      <c r="ED80" s="54"/>
      <c r="EE80" s="54"/>
      <c r="EF80" s="54"/>
      <c r="EG80" s="54"/>
      <c r="EH80" s="54"/>
      <c r="EI80" s="54"/>
      <c r="EJ80" s="54"/>
      <c r="EK80" s="54"/>
      <c r="EL80" s="54"/>
      <c r="EM80" s="54"/>
      <c r="EN80" s="54"/>
      <c r="EO80" s="54"/>
      <c r="EP80" s="54"/>
      <c r="EQ80" s="54"/>
      <c r="ER80" s="54"/>
      <c r="ES80" s="54"/>
      <c r="ET80" s="54"/>
      <c r="EU80" s="54"/>
      <c r="EV80" s="54"/>
      <c r="EW80" s="54"/>
      <c r="EX80" s="54"/>
      <c r="EY80" s="54"/>
      <c r="EZ80" s="54"/>
      <c r="FA80" s="54"/>
      <c r="FB80" s="54"/>
      <c r="FC80" s="54"/>
      <c r="FD80" s="54"/>
      <c r="FE80" s="54"/>
      <c r="FF80" s="54"/>
      <c r="FG80" s="54"/>
      <c r="FH80" s="54"/>
      <c r="FI80" s="54"/>
      <c r="FJ80" s="54"/>
      <c r="FK80" s="54"/>
      <c r="FL80" s="54"/>
      <c r="FM80" s="54"/>
      <c r="FN80" s="54"/>
      <c r="FO80" s="54"/>
      <c r="FP80" s="54"/>
      <c r="FQ80" s="54"/>
      <c r="FR80" s="54"/>
      <c r="FS80" s="54"/>
      <c r="FT80" s="54"/>
      <c r="FU80" s="54"/>
      <c r="FV80" s="54"/>
      <c r="FW80" s="54"/>
      <c r="FX80" s="54"/>
      <c r="FY80" s="54"/>
      <c r="FZ80" s="54"/>
      <c r="GA80" s="54"/>
      <c r="GB80" s="54"/>
      <c r="GC80" s="54"/>
      <c r="GD80" s="54"/>
      <c r="GE80" s="54"/>
      <c r="GF80" s="54"/>
      <c r="GG80" s="54"/>
      <c r="GH80" s="54"/>
      <c r="GI80" s="54"/>
      <c r="GJ80" s="54"/>
      <c r="GK80" s="54"/>
      <c r="GL80" s="54"/>
      <c r="GM80" s="54"/>
      <c r="GN80" s="54"/>
      <c r="GO80" s="54"/>
      <c r="GP80" s="54"/>
      <c r="GQ80" s="54"/>
      <c r="GR80" s="54"/>
      <c r="GS80" s="54"/>
      <c r="GT80" s="54"/>
      <c r="GU80" s="54"/>
      <c r="GV80" s="54"/>
      <c r="GW80" s="54"/>
      <c r="GX80" s="54"/>
      <c r="GY80" s="54"/>
      <c r="GZ80" s="54"/>
      <c r="HA80" s="54"/>
      <c r="HB80" s="54"/>
      <c r="HC80" s="54"/>
      <c r="HD80" s="54"/>
      <c r="HE80" s="54"/>
      <c r="HF80" s="54"/>
      <c r="HG80" s="54"/>
      <c r="HH80" s="54"/>
      <c r="HI80" s="54"/>
      <c r="HJ80" s="54"/>
      <c r="HK80" s="54"/>
      <c r="HL80" s="54"/>
      <c r="HM80" s="54"/>
      <c r="HN80" s="54"/>
      <c r="HO80" s="54"/>
      <c r="HP80" s="54"/>
      <c r="HQ80" s="54"/>
      <c r="HR80" s="54"/>
      <c r="HS80" s="54"/>
      <c r="HT80" s="54"/>
      <c r="HU80" s="54"/>
      <c r="HV80" s="54"/>
      <c r="HW80" s="54"/>
      <c r="HX80" s="54"/>
      <c r="HY80" s="54"/>
      <c r="HZ80" s="54"/>
      <c r="IA80" s="54"/>
      <c r="IB80" s="54"/>
      <c r="IC80" s="54"/>
      <c r="ID80" s="54"/>
      <c r="IE80" s="54"/>
      <c r="IF80" s="54"/>
      <c r="IG80" s="54"/>
      <c r="IH80" s="54"/>
      <c r="II80" s="54"/>
      <c r="IJ80" s="54"/>
      <c r="IK80" s="54"/>
      <c r="IL80" s="54"/>
      <c r="IM80" s="54"/>
      <c r="IN80" s="54"/>
      <c r="IO80" s="54"/>
      <c r="IP80" s="54"/>
      <c r="IQ80" s="54"/>
      <c r="IR80" s="54"/>
      <c r="IS80" s="54"/>
      <c r="IT80" s="54"/>
      <c r="IU80" s="54"/>
      <c r="IV80" s="54"/>
    </row>
    <row r="81" spans="1:256" ht="12.75" customHeight="1" x14ac:dyDescent="0.25">
      <c r="A81" s="53"/>
      <c r="B81" s="190" t="str">
        <f t="shared" si="12"/>
        <v/>
      </c>
      <c r="C81" s="191"/>
      <c r="D81" s="190" t="str">
        <f t="shared" si="13"/>
        <v/>
      </c>
      <c r="E81" s="192" t="str">
        <f t="shared" si="14"/>
        <v/>
      </c>
      <c r="F81" s="193" t="str">
        <f t="shared" si="15"/>
        <v/>
      </c>
      <c r="G81" s="193" t="str">
        <f t="shared" si="16"/>
        <v/>
      </c>
      <c r="H81" s="193" t="str">
        <f t="shared" si="17"/>
        <v/>
      </c>
      <c r="I81" s="193"/>
      <c r="J81" s="188"/>
      <c r="K81" s="53"/>
      <c r="L81" s="53"/>
      <c r="M81" s="188"/>
      <c r="N81" s="203"/>
      <c r="O81" s="125"/>
      <c r="P81" s="86"/>
      <c r="Q81" s="86"/>
      <c r="R81" s="86"/>
      <c r="S81" s="86"/>
      <c r="T81" s="86"/>
      <c r="U81" s="193"/>
      <c r="V81" s="86"/>
      <c r="W81" s="86"/>
      <c r="X81" s="86"/>
      <c r="Y81" s="125"/>
      <c r="Z81" s="189"/>
      <c r="AA81" s="188"/>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c r="DM81" s="54"/>
      <c r="DN81" s="54"/>
      <c r="DO81" s="54"/>
      <c r="DP81" s="54"/>
      <c r="DQ81" s="54"/>
      <c r="DR81" s="54"/>
      <c r="DS81" s="54"/>
      <c r="DT81" s="54"/>
      <c r="DU81" s="54"/>
      <c r="DV81" s="54"/>
      <c r="DW81" s="54"/>
      <c r="DX81" s="54"/>
      <c r="DY81" s="54"/>
      <c r="DZ81" s="54"/>
      <c r="EA81" s="54"/>
      <c r="EB81" s="54"/>
      <c r="EC81" s="54"/>
      <c r="ED81" s="54"/>
      <c r="EE81" s="54"/>
      <c r="EF81" s="54"/>
      <c r="EG81" s="54"/>
      <c r="EH81" s="54"/>
      <c r="EI81" s="54"/>
      <c r="EJ81" s="54"/>
      <c r="EK81" s="54"/>
      <c r="EL81" s="54"/>
      <c r="EM81" s="54"/>
      <c r="EN81" s="54"/>
      <c r="EO81" s="54"/>
      <c r="EP81" s="54"/>
      <c r="EQ81" s="54"/>
      <c r="ER81" s="54"/>
      <c r="ES81" s="54"/>
      <c r="ET81" s="54"/>
      <c r="EU81" s="54"/>
      <c r="EV81" s="54"/>
      <c r="EW81" s="54"/>
      <c r="EX81" s="54"/>
      <c r="EY81" s="54"/>
      <c r="EZ81" s="54"/>
      <c r="FA81" s="54"/>
      <c r="FB81" s="54"/>
      <c r="FC81" s="54"/>
      <c r="FD81" s="54"/>
      <c r="FE81" s="54"/>
      <c r="FF81" s="54"/>
      <c r="FG81" s="54"/>
      <c r="FH81" s="54"/>
      <c r="FI81" s="54"/>
      <c r="FJ81" s="54"/>
      <c r="FK81" s="54"/>
      <c r="FL81" s="54"/>
      <c r="FM81" s="54"/>
      <c r="FN81" s="54"/>
      <c r="FO81" s="54"/>
      <c r="FP81" s="54"/>
      <c r="FQ81" s="54"/>
      <c r="FR81" s="54"/>
      <c r="FS81" s="54"/>
      <c r="FT81" s="54"/>
      <c r="FU81" s="54"/>
      <c r="FV81" s="54"/>
      <c r="FW81" s="54"/>
      <c r="FX81" s="54"/>
      <c r="FY81" s="54"/>
      <c r="FZ81" s="54"/>
      <c r="GA81" s="54"/>
      <c r="GB81" s="54"/>
      <c r="GC81" s="54"/>
      <c r="GD81" s="54"/>
      <c r="GE81" s="54"/>
      <c r="GF81" s="54"/>
      <c r="GG81" s="54"/>
      <c r="GH81" s="54"/>
      <c r="GI81" s="54"/>
      <c r="GJ81" s="54"/>
      <c r="GK81" s="54"/>
      <c r="GL81" s="54"/>
      <c r="GM81" s="54"/>
      <c r="GN81" s="54"/>
      <c r="GO81" s="54"/>
      <c r="GP81" s="54"/>
      <c r="GQ81" s="54"/>
      <c r="GR81" s="54"/>
      <c r="GS81" s="54"/>
      <c r="GT81" s="54"/>
      <c r="GU81" s="54"/>
      <c r="GV81" s="54"/>
      <c r="GW81" s="54"/>
      <c r="GX81" s="54"/>
      <c r="GY81" s="54"/>
      <c r="GZ81" s="54"/>
      <c r="HA81" s="54"/>
      <c r="HB81" s="54"/>
      <c r="HC81" s="54"/>
      <c r="HD81" s="54"/>
      <c r="HE81" s="54"/>
      <c r="HF81" s="54"/>
      <c r="HG81" s="54"/>
      <c r="HH81" s="54"/>
      <c r="HI81" s="54"/>
      <c r="HJ81" s="54"/>
      <c r="HK81" s="54"/>
      <c r="HL81" s="54"/>
      <c r="HM81" s="54"/>
      <c r="HN81" s="54"/>
      <c r="HO81" s="54"/>
      <c r="HP81" s="54"/>
      <c r="HQ81" s="54"/>
      <c r="HR81" s="54"/>
      <c r="HS81" s="54"/>
      <c r="HT81" s="54"/>
      <c r="HU81" s="54"/>
      <c r="HV81" s="54"/>
      <c r="HW81" s="54"/>
      <c r="HX81" s="54"/>
      <c r="HY81" s="54"/>
      <c r="HZ81" s="54"/>
      <c r="IA81" s="54"/>
      <c r="IB81" s="54"/>
      <c r="IC81" s="54"/>
      <c r="ID81" s="54"/>
      <c r="IE81" s="54"/>
      <c r="IF81" s="54"/>
      <c r="IG81" s="54"/>
      <c r="IH81" s="54"/>
      <c r="II81" s="54"/>
      <c r="IJ81" s="54"/>
      <c r="IK81" s="54"/>
      <c r="IL81" s="54"/>
      <c r="IM81" s="54"/>
      <c r="IN81" s="54"/>
      <c r="IO81" s="54"/>
      <c r="IP81" s="54"/>
      <c r="IQ81" s="54"/>
      <c r="IR81" s="54"/>
      <c r="IS81" s="54"/>
      <c r="IT81" s="54"/>
      <c r="IU81" s="54"/>
      <c r="IV81" s="54"/>
    </row>
    <row r="82" spans="1:256" ht="12.75" customHeight="1" x14ac:dyDescent="0.25">
      <c r="A82" s="53"/>
      <c r="B82" s="190" t="str">
        <f t="shared" si="12"/>
        <v/>
      </c>
      <c r="C82" s="191"/>
      <c r="D82" s="190" t="str">
        <f t="shared" si="13"/>
        <v/>
      </c>
      <c r="E82" s="192" t="str">
        <f t="shared" si="14"/>
        <v/>
      </c>
      <c r="F82" s="193" t="str">
        <f t="shared" si="15"/>
        <v/>
      </c>
      <c r="G82" s="193" t="str">
        <f t="shared" si="16"/>
        <v/>
      </c>
      <c r="H82" s="193" t="str">
        <f t="shared" si="17"/>
        <v/>
      </c>
      <c r="I82" s="193"/>
      <c r="J82" s="188"/>
      <c r="K82" s="53"/>
      <c r="L82" s="53"/>
      <c r="M82" s="188"/>
      <c r="N82" s="203"/>
      <c r="O82" s="125"/>
      <c r="P82" s="86"/>
      <c r="Q82" s="86"/>
      <c r="R82" s="86"/>
      <c r="S82" s="86"/>
      <c r="T82" s="86"/>
      <c r="U82" s="193"/>
      <c r="V82" s="86"/>
      <c r="W82" s="86"/>
      <c r="X82" s="86"/>
      <c r="Y82" s="125"/>
      <c r="Z82" s="189"/>
      <c r="AA82" s="188"/>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c r="DS82" s="54"/>
      <c r="DT82" s="54"/>
      <c r="DU82" s="54"/>
      <c r="DV82" s="54"/>
      <c r="DW82" s="54"/>
      <c r="DX82" s="54"/>
      <c r="DY82" s="54"/>
      <c r="DZ82" s="54"/>
      <c r="EA82" s="54"/>
      <c r="EB82" s="54"/>
      <c r="EC82" s="54"/>
      <c r="ED82" s="54"/>
      <c r="EE82" s="54"/>
      <c r="EF82" s="54"/>
      <c r="EG82" s="54"/>
      <c r="EH82" s="54"/>
      <c r="EI82" s="54"/>
      <c r="EJ82" s="54"/>
      <c r="EK82" s="54"/>
      <c r="EL82" s="54"/>
      <c r="EM82" s="54"/>
      <c r="EN82" s="54"/>
      <c r="EO82" s="54"/>
      <c r="EP82" s="54"/>
      <c r="EQ82" s="54"/>
      <c r="ER82" s="54"/>
      <c r="ES82" s="54"/>
      <c r="ET82" s="54"/>
      <c r="EU82" s="54"/>
      <c r="EV82" s="54"/>
      <c r="EW82" s="54"/>
      <c r="EX82" s="54"/>
      <c r="EY82" s="54"/>
      <c r="EZ82" s="54"/>
      <c r="FA82" s="54"/>
      <c r="FB82" s="54"/>
      <c r="FC82" s="54"/>
      <c r="FD82" s="54"/>
      <c r="FE82" s="54"/>
      <c r="FF82" s="54"/>
      <c r="FG82" s="54"/>
      <c r="FH82" s="54"/>
      <c r="FI82" s="54"/>
      <c r="FJ82" s="54"/>
      <c r="FK82" s="54"/>
      <c r="FL82" s="54"/>
      <c r="FM82" s="54"/>
      <c r="FN82" s="54"/>
      <c r="FO82" s="54"/>
      <c r="FP82" s="54"/>
      <c r="FQ82" s="54"/>
      <c r="FR82" s="54"/>
      <c r="FS82" s="54"/>
      <c r="FT82" s="54"/>
      <c r="FU82" s="54"/>
      <c r="FV82" s="54"/>
      <c r="FW82" s="54"/>
      <c r="FX82" s="54"/>
      <c r="FY82" s="54"/>
      <c r="FZ82" s="54"/>
      <c r="GA82" s="54"/>
      <c r="GB82" s="54"/>
      <c r="GC82" s="54"/>
      <c r="GD82" s="54"/>
      <c r="GE82" s="54"/>
      <c r="GF82" s="54"/>
      <c r="GG82" s="54"/>
      <c r="GH82" s="54"/>
      <c r="GI82" s="54"/>
      <c r="GJ82" s="54"/>
      <c r="GK82" s="54"/>
      <c r="GL82" s="54"/>
      <c r="GM82" s="54"/>
      <c r="GN82" s="54"/>
      <c r="GO82" s="54"/>
      <c r="GP82" s="54"/>
      <c r="GQ82" s="54"/>
      <c r="GR82" s="54"/>
      <c r="GS82" s="54"/>
      <c r="GT82" s="54"/>
      <c r="GU82" s="54"/>
      <c r="GV82" s="54"/>
      <c r="GW82" s="54"/>
      <c r="GX82" s="54"/>
      <c r="GY82" s="54"/>
      <c r="GZ82" s="54"/>
      <c r="HA82" s="54"/>
      <c r="HB82" s="54"/>
      <c r="HC82" s="54"/>
      <c r="HD82" s="54"/>
      <c r="HE82" s="54"/>
      <c r="HF82" s="54"/>
      <c r="HG82" s="54"/>
      <c r="HH82" s="54"/>
      <c r="HI82" s="54"/>
      <c r="HJ82" s="54"/>
      <c r="HK82" s="54"/>
      <c r="HL82" s="54"/>
      <c r="HM82" s="54"/>
      <c r="HN82" s="54"/>
      <c r="HO82" s="54"/>
      <c r="HP82" s="54"/>
      <c r="HQ82" s="54"/>
      <c r="HR82" s="54"/>
      <c r="HS82" s="54"/>
      <c r="HT82" s="54"/>
      <c r="HU82" s="54"/>
      <c r="HV82" s="54"/>
      <c r="HW82" s="54"/>
      <c r="HX82" s="54"/>
      <c r="HY82" s="54"/>
      <c r="HZ82" s="54"/>
      <c r="IA82" s="54"/>
      <c r="IB82" s="54"/>
      <c r="IC82" s="54"/>
      <c r="ID82" s="54"/>
      <c r="IE82" s="54"/>
      <c r="IF82" s="54"/>
      <c r="IG82" s="54"/>
      <c r="IH82" s="54"/>
      <c r="II82" s="54"/>
      <c r="IJ82" s="54"/>
      <c r="IK82" s="54"/>
      <c r="IL82" s="54"/>
      <c r="IM82" s="54"/>
      <c r="IN82" s="54"/>
      <c r="IO82" s="54"/>
      <c r="IP82" s="54"/>
      <c r="IQ82" s="54"/>
      <c r="IR82" s="54"/>
      <c r="IS82" s="54"/>
      <c r="IT82" s="54"/>
      <c r="IU82" s="54"/>
      <c r="IV82" s="54"/>
    </row>
    <row r="83" spans="1:256" ht="12.75" customHeight="1" x14ac:dyDescent="0.25">
      <c r="A83" s="53"/>
      <c r="B83" s="190" t="str">
        <f t="shared" si="12"/>
        <v/>
      </c>
      <c r="C83" s="191"/>
      <c r="D83" s="190" t="str">
        <f t="shared" si="13"/>
        <v/>
      </c>
      <c r="E83" s="192" t="str">
        <f t="shared" si="14"/>
        <v/>
      </c>
      <c r="F83" s="193" t="str">
        <f t="shared" si="15"/>
        <v/>
      </c>
      <c r="G83" s="193" t="str">
        <f t="shared" si="16"/>
        <v/>
      </c>
      <c r="H83" s="193" t="str">
        <f t="shared" si="17"/>
        <v/>
      </c>
      <c r="I83" s="193"/>
      <c r="J83" s="188"/>
      <c r="K83" s="53"/>
      <c r="L83" s="53"/>
      <c r="M83" s="188"/>
      <c r="N83" s="203"/>
      <c r="O83" s="125"/>
      <c r="P83" s="86"/>
      <c r="Q83" s="86"/>
      <c r="R83" s="86"/>
      <c r="S83" s="86"/>
      <c r="T83" s="86"/>
      <c r="U83" s="193"/>
      <c r="V83" s="86"/>
      <c r="W83" s="86"/>
      <c r="X83" s="86"/>
      <c r="Y83" s="125"/>
      <c r="Z83" s="189"/>
      <c r="AA83" s="188"/>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c r="DS83" s="54"/>
      <c r="DT83" s="54"/>
      <c r="DU83" s="54"/>
      <c r="DV83" s="54"/>
      <c r="DW83" s="54"/>
      <c r="DX83" s="54"/>
      <c r="DY83" s="54"/>
      <c r="DZ83" s="54"/>
      <c r="EA83" s="54"/>
      <c r="EB83" s="54"/>
      <c r="EC83" s="54"/>
      <c r="ED83" s="54"/>
      <c r="EE83" s="54"/>
      <c r="EF83" s="54"/>
      <c r="EG83" s="54"/>
      <c r="EH83" s="54"/>
      <c r="EI83" s="54"/>
      <c r="EJ83" s="54"/>
      <c r="EK83" s="54"/>
      <c r="EL83" s="54"/>
      <c r="EM83" s="54"/>
      <c r="EN83" s="54"/>
      <c r="EO83" s="54"/>
      <c r="EP83" s="54"/>
      <c r="EQ83" s="54"/>
      <c r="ER83" s="54"/>
      <c r="ES83" s="54"/>
      <c r="ET83" s="54"/>
      <c r="EU83" s="54"/>
      <c r="EV83" s="54"/>
      <c r="EW83" s="54"/>
      <c r="EX83" s="54"/>
      <c r="EY83" s="54"/>
      <c r="EZ83" s="54"/>
      <c r="FA83" s="54"/>
      <c r="FB83" s="54"/>
      <c r="FC83" s="54"/>
      <c r="FD83" s="54"/>
      <c r="FE83" s="54"/>
      <c r="FF83" s="54"/>
      <c r="FG83" s="54"/>
      <c r="FH83" s="54"/>
      <c r="FI83" s="54"/>
      <c r="FJ83" s="54"/>
      <c r="FK83" s="54"/>
      <c r="FL83" s="54"/>
      <c r="FM83" s="54"/>
      <c r="FN83" s="54"/>
      <c r="FO83" s="54"/>
      <c r="FP83" s="54"/>
      <c r="FQ83" s="54"/>
      <c r="FR83" s="54"/>
      <c r="FS83" s="54"/>
      <c r="FT83" s="54"/>
      <c r="FU83" s="54"/>
      <c r="FV83" s="54"/>
      <c r="FW83" s="54"/>
      <c r="FX83" s="54"/>
      <c r="FY83" s="54"/>
      <c r="FZ83" s="54"/>
      <c r="GA83" s="54"/>
      <c r="GB83" s="54"/>
      <c r="GC83" s="54"/>
      <c r="GD83" s="54"/>
      <c r="GE83" s="54"/>
      <c r="GF83" s="54"/>
      <c r="GG83" s="54"/>
      <c r="GH83" s="54"/>
      <c r="GI83" s="54"/>
      <c r="GJ83" s="54"/>
      <c r="GK83" s="54"/>
      <c r="GL83" s="54"/>
      <c r="GM83" s="54"/>
      <c r="GN83" s="54"/>
      <c r="GO83" s="54"/>
      <c r="GP83" s="54"/>
      <c r="GQ83" s="54"/>
      <c r="GR83" s="54"/>
      <c r="GS83" s="54"/>
      <c r="GT83" s="54"/>
      <c r="GU83" s="54"/>
      <c r="GV83" s="54"/>
      <c r="GW83" s="54"/>
      <c r="GX83" s="54"/>
      <c r="GY83" s="54"/>
      <c r="GZ83" s="54"/>
      <c r="HA83" s="54"/>
      <c r="HB83" s="54"/>
      <c r="HC83" s="54"/>
      <c r="HD83" s="54"/>
      <c r="HE83" s="54"/>
      <c r="HF83" s="54"/>
      <c r="HG83" s="54"/>
      <c r="HH83" s="54"/>
      <c r="HI83" s="54"/>
      <c r="HJ83" s="54"/>
      <c r="HK83" s="54"/>
      <c r="HL83" s="54"/>
      <c r="HM83" s="54"/>
      <c r="HN83" s="54"/>
      <c r="HO83" s="54"/>
      <c r="HP83" s="54"/>
      <c r="HQ83" s="54"/>
      <c r="HR83" s="54"/>
      <c r="HS83" s="54"/>
      <c r="HT83" s="54"/>
      <c r="HU83" s="54"/>
      <c r="HV83" s="54"/>
      <c r="HW83" s="54"/>
      <c r="HX83" s="54"/>
      <c r="HY83" s="54"/>
      <c r="HZ83" s="54"/>
      <c r="IA83" s="54"/>
      <c r="IB83" s="54"/>
      <c r="IC83" s="54"/>
      <c r="ID83" s="54"/>
      <c r="IE83" s="54"/>
      <c r="IF83" s="54"/>
      <c r="IG83" s="54"/>
      <c r="IH83" s="54"/>
      <c r="II83" s="54"/>
      <c r="IJ83" s="54"/>
      <c r="IK83" s="54"/>
      <c r="IL83" s="54"/>
      <c r="IM83" s="54"/>
      <c r="IN83" s="54"/>
      <c r="IO83" s="54"/>
      <c r="IP83" s="54"/>
      <c r="IQ83" s="54"/>
      <c r="IR83" s="54"/>
      <c r="IS83" s="54"/>
      <c r="IT83" s="54"/>
      <c r="IU83" s="54"/>
      <c r="IV83" s="54"/>
    </row>
    <row r="84" spans="1:256" ht="12.75" customHeight="1" x14ac:dyDescent="0.25">
      <c r="A84" s="53"/>
      <c r="B84" s="190" t="str">
        <f t="shared" si="12"/>
        <v/>
      </c>
      <c r="C84" s="191"/>
      <c r="D84" s="190" t="str">
        <f t="shared" si="13"/>
        <v/>
      </c>
      <c r="E84" s="192" t="str">
        <f t="shared" si="14"/>
        <v/>
      </c>
      <c r="F84" s="193" t="str">
        <f t="shared" si="15"/>
        <v/>
      </c>
      <c r="G84" s="193" t="str">
        <f t="shared" si="16"/>
        <v/>
      </c>
      <c r="H84" s="193" t="str">
        <f t="shared" si="17"/>
        <v/>
      </c>
      <c r="I84" s="193"/>
      <c r="J84" s="188"/>
      <c r="K84" s="53"/>
      <c r="L84" s="53"/>
      <c r="M84" s="188"/>
      <c r="N84" s="203"/>
      <c r="O84" s="125"/>
      <c r="P84" s="86"/>
      <c r="Q84" s="86"/>
      <c r="R84" s="86"/>
      <c r="S84" s="86"/>
      <c r="T84" s="86"/>
      <c r="U84" s="193"/>
      <c r="V84" s="86"/>
      <c r="W84" s="86"/>
      <c r="X84" s="86"/>
      <c r="Y84" s="125"/>
      <c r="Z84" s="189"/>
      <c r="AA84" s="188"/>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c r="DS84" s="54"/>
      <c r="DT84" s="54"/>
      <c r="DU84" s="54"/>
      <c r="DV84" s="54"/>
      <c r="DW84" s="54"/>
      <c r="DX84" s="54"/>
      <c r="DY84" s="54"/>
      <c r="DZ84" s="54"/>
      <c r="EA84" s="54"/>
      <c r="EB84" s="54"/>
      <c r="EC84" s="54"/>
      <c r="ED84" s="54"/>
      <c r="EE84" s="54"/>
      <c r="EF84" s="54"/>
      <c r="EG84" s="54"/>
      <c r="EH84" s="54"/>
      <c r="EI84" s="54"/>
      <c r="EJ84" s="54"/>
      <c r="EK84" s="54"/>
      <c r="EL84" s="54"/>
      <c r="EM84" s="54"/>
      <c r="EN84" s="54"/>
      <c r="EO84" s="54"/>
      <c r="EP84" s="54"/>
      <c r="EQ84" s="54"/>
      <c r="ER84" s="54"/>
      <c r="ES84" s="54"/>
      <c r="ET84" s="54"/>
      <c r="EU84" s="54"/>
      <c r="EV84" s="54"/>
      <c r="EW84" s="54"/>
      <c r="EX84" s="54"/>
      <c r="EY84" s="54"/>
      <c r="EZ84" s="54"/>
      <c r="FA84" s="54"/>
      <c r="FB84" s="54"/>
      <c r="FC84" s="54"/>
      <c r="FD84" s="54"/>
      <c r="FE84" s="54"/>
      <c r="FF84" s="54"/>
      <c r="FG84" s="54"/>
      <c r="FH84" s="54"/>
      <c r="FI84" s="54"/>
      <c r="FJ84" s="54"/>
      <c r="FK84" s="54"/>
      <c r="FL84" s="54"/>
      <c r="FM84" s="54"/>
      <c r="FN84" s="54"/>
      <c r="FO84" s="54"/>
      <c r="FP84" s="54"/>
      <c r="FQ84" s="54"/>
      <c r="FR84" s="54"/>
      <c r="FS84" s="54"/>
      <c r="FT84" s="54"/>
      <c r="FU84" s="54"/>
      <c r="FV84" s="54"/>
      <c r="FW84" s="54"/>
      <c r="FX84" s="54"/>
      <c r="FY84" s="54"/>
      <c r="FZ84" s="54"/>
      <c r="GA84" s="54"/>
      <c r="GB84" s="54"/>
      <c r="GC84" s="54"/>
      <c r="GD84" s="54"/>
      <c r="GE84" s="54"/>
      <c r="GF84" s="54"/>
      <c r="GG84" s="54"/>
      <c r="GH84" s="54"/>
      <c r="GI84" s="54"/>
      <c r="GJ84" s="54"/>
      <c r="GK84" s="54"/>
      <c r="GL84" s="54"/>
      <c r="GM84" s="54"/>
      <c r="GN84" s="54"/>
      <c r="GO84" s="54"/>
      <c r="GP84" s="54"/>
      <c r="GQ84" s="54"/>
      <c r="GR84" s="54"/>
      <c r="GS84" s="54"/>
      <c r="GT84" s="54"/>
      <c r="GU84" s="54"/>
      <c r="GV84" s="54"/>
      <c r="GW84" s="54"/>
      <c r="GX84" s="54"/>
      <c r="GY84" s="54"/>
      <c r="GZ84" s="54"/>
      <c r="HA84" s="54"/>
      <c r="HB84" s="54"/>
      <c r="HC84" s="54"/>
      <c r="HD84" s="54"/>
      <c r="HE84" s="54"/>
      <c r="HF84" s="54"/>
      <c r="HG84" s="54"/>
      <c r="HH84" s="54"/>
      <c r="HI84" s="54"/>
      <c r="HJ84" s="54"/>
      <c r="HK84" s="54"/>
      <c r="HL84" s="54"/>
      <c r="HM84" s="54"/>
      <c r="HN84" s="54"/>
      <c r="HO84" s="54"/>
      <c r="HP84" s="54"/>
      <c r="HQ84" s="54"/>
      <c r="HR84" s="54"/>
      <c r="HS84" s="54"/>
      <c r="HT84" s="54"/>
      <c r="HU84" s="54"/>
      <c r="HV84" s="54"/>
      <c r="HW84" s="54"/>
      <c r="HX84" s="54"/>
      <c r="HY84" s="54"/>
      <c r="HZ84" s="54"/>
      <c r="IA84" s="54"/>
      <c r="IB84" s="54"/>
      <c r="IC84" s="54"/>
      <c r="ID84" s="54"/>
      <c r="IE84" s="54"/>
      <c r="IF84" s="54"/>
      <c r="IG84" s="54"/>
      <c r="IH84" s="54"/>
      <c r="II84" s="54"/>
      <c r="IJ84" s="54"/>
      <c r="IK84" s="54"/>
      <c r="IL84" s="54"/>
      <c r="IM84" s="54"/>
      <c r="IN84" s="54"/>
      <c r="IO84" s="54"/>
      <c r="IP84" s="54"/>
      <c r="IQ84" s="54"/>
      <c r="IR84" s="54"/>
      <c r="IS84" s="54"/>
      <c r="IT84" s="54"/>
      <c r="IU84" s="54"/>
      <c r="IV84" s="54"/>
    </row>
    <row r="85" spans="1:256" ht="12.75" customHeight="1" x14ac:dyDescent="0.25">
      <c r="A85" s="53"/>
      <c r="B85" s="190" t="str">
        <f t="shared" si="12"/>
        <v/>
      </c>
      <c r="C85" s="191"/>
      <c r="D85" s="190" t="str">
        <f t="shared" si="13"/>
        <v/>
      </c>
      <c r="E85" s="192" t="str">
        <f t="shared" si="14"/>
        <v/>
      </c>
      <c r="F85" s="193" t="str">
        <f t="shared" si="15"/>
        <v/>
      </c>
      <c r="G85" s="193" t="str">
        <f t="shared" si="16"/>
        <v/>
      </c>
      <c r="H85" s="193" t="str">
        <f t="shared" si="17"/>
        <v/>
      </c>
      <c r="I85" s="193"/>
      <c r="J85" s="188"/>
      <c r="K85" s="53"/>
      <c r="L85" s="53"/>
      <c r="M85" s="188"/>
      <c r="N85" s="203"/>
      <c r="O85" s="125"/>
      <c r="P85" s="86"/>
      <c r="Q85" s="86"/>
      <c r="R85" s="86"/>
      <c r="S85" s="86"/>
      <c r="T85" s="86"/>
      <c r="U85" s="193"/>
      <c r="V85" s="86"/>
      <c r="W85" s="86"/>
      <c r="X85" s="86"/>
      <c r="Y85" s="125"/>
      <c r="Z85" s="189"/>
      <c r="AA85" s="188"/>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c r="DM85" s="54"/>
      <c r="DN85" s="54"/>
      <c r="DO85" s="54"/>
      <c r="DP85" s="54"/>
      <c r="DQ85" s="54"/>
      <c r="DR85" s="54"/>
      <c r="DS85" s="54"/>
      <c r="DT85" s="54"/>
      <c r="DU85" s="54"/>
      <c r="DV85" s="54"/>
      <c r="DW85" s="54"/>
      <c r="DX85" s="54"/>
      <c r="DY85" s="54"/>
      <c r="DZ85" s="54"/>
      <c r="EA85" s="54"/>
      <c r="EB85" s="54"/>
      <c r="EC85" s="54"/>
      <c r="ED85" s="54"/>
      <c r="EE85" s="54"/>
      <c r="EF85" s="54"/>
      <c r="EG85" s="54"/>
      <c r="EH85" s="54"/>
      <c r="EI85" s="54"/>
      <c r="EJ85" s="54"/>
      <c r="EK85" s="54"/>
      <c r="EL85" s="54"/>
      <c r="EM85" s="54"/>
      <c r="EN85" s="54"/>
      <c r="EO85" s="54"/>
      <c r="EP85" s="54"/>
      <c r="EQ85" s="54"/>
      <c r="ER85" s="54"/>
      <c r="ES85" s="54"/>
      <c r="ET85" s="54"/>
      <c r="EU85" s="54"/>
      <c r="EV85" s="54"/>
      <c r="EW85" s="54"/>
      <c r="EX85" s="54"/>
      <c r="EY85" s="54"/>
      <c r="EZ85" s="54"/>
      <c r="FA85" s="54"/>
      <c r="FB85" s="54"/>
      <c r="FC85" s="54"/>
      <c r="FD85" s="54"/>
      <c r="FE85" s="54"/>
      <c r="FF85" s="54"/>
      <c r="FG85" s="54"/>
      <c r="FH85" s="54"/>
      <c r="FI85" s="54"/>
      <c r="FJ85" s="54"/>
      <c r="FK85" s="54"/>
      <c r="FL85" s="54"/>
      <c r="FM85" s="54"/>
      <c r="FN85" s="54"/>
      <c r="FO85" s="54"/>
      <c r="FP85" s="54"/>
      <c r="FQ85" s="54"/>
      <c r="FR85" s="54"/>
      <c r="FS85" s="54"/>
      <c r="FT85" s="54"/>
      <c r="FU85" s="54"/>
      <c r="FV85" s="54"/>
      <c r="FW85" s="54"/>
      <c r="FX85" s="54"/>
      <c r="FY85" s="54"/>
      <c r="FZ85" s="54"/>
      <c r="GA85" s="54"/>
      <c r="GB85" s="54"/>
      <c r="GC85" s="54"/>
      <c r="GD85" s="54"/>
      <c r="GE85" s="54"/>
      <c r="GF85" s="54"/>
      <c r="GG85" s="54"/>
      <c r="GH85" s="54"/>
      <c r="GI85" s="54"/>
      <c r="GJ85" s="54"/>
      <c r="GK85" s="54"/>
      <c r="GL85" s="54"/>
      <c r="GM85" s="54"/>
      <c r="GN85" s="54"/>
      <c r="GO85" s="54"/>
      <c r="GP85" s="54"/>
      <c r="GQ85" s="54"/>
      <c r="GR85" s="54"/>
      <c r="GS85" s="54"/>
      <c r="GT85" s="54"/>
      <c r="GU85" s="54"/>
      <c r="GV85" s="54"/>
      <c r="GW85" s="54"/>
      <c r="GX85" s="54"/>
      <c r="GY85" s="54"/>
      <c r="GZ85" s="54"/>
      <c r="HA85" s="54"/>
      <c r="HB85" s="54"/>
      <c r="HC85" s="54"/>
      <c r="HD85" s="54"/>
      <c r="HE85" s="54"/>
      <c r="HF85" s="54"/>
      <c r="HG85" s="54"/>
      <c r="HH85" s="54"/>
      <c r="HI85" s="54"/>
      <c r="HJ85" s="54"/>
      <c r="HK85" s="54"/>
      <c r="HL85" s="54"/>
      <c r="HM85" s="54"/>
      <c r="HN85" s="54"/>
      <c r="HO85" s="54"/>
      <c r="HP85" s="54"/>
      <c r="HQ85" s="54"/>
      <c r="HR85" s="54"/>
      <c r="HS85" s="54"/>
      <c r="HT85" s="54"/>
      <c r="HU85" s="54"/>
      <c r="HV85" s="54"/>
      <c r="HW85" s="54"/>
      <c r="HX85" s="54"/>
      <c r="HY85" s="54"/>
      <c r="HZ85" s="54"/>
      <c r="IA85" s="54"/>
      <c r="IB85" s="54"/>
      <c r="IC85" s="54"/>
      <c r="ID85" s="54"/>
      <c r="IE85" s="54"/>
      <c r="IF85" s="54"/>
      <c r="IG85" s="54"/>
      <c r="IH85" s="54"/>
      <c r="II85" s="54"/>
      <c r="IJ85" s="54"/>
      <c r="IK85" s="54"/>
      <c r="IL85" s="54"/>
      <c r="IM85" s="54"/>
      <c r="IN85" s="54"/>
      <c r="IO85" s="54"/>
      <c r="IP85" s="54"/>
      <c r="IQ85" s="54"/>
      <c r="IR85" s="54"/>
      <c r="IS85" s="54"/>
      <c r="IT85" s="54"/>
      <c r="IU85" s="54"/>
      <c r="IV85" s="54"/>
    </row>
    <row r="86" spans="1:256" ht="12.75" customHeight="1" x14ac:dyDescent="0.25">
      <c r="A86" s="53"/>
      <c r="B86" s="190" t="str">
        <f t="shared" si="12"/>
        <v/>
      </c>
      <c r="C86" s="191"/>
      <c r="D86" s="190" t="str">
        <f t="shared" si="13"/>
        <v/>
      </c>
      <c r="E86" s="192" t="str">
        <f t="shared" si="14"/>
        <v/>
      </c>
      <c r="F86" s="193" t="str">
        <f t="shared" si="15"/>
        <v/>
      </c>
      <c r="G86" s="193" t="str">
        <f t="shared" si="16"/>
        <v/>
      </c>
      <c r="H86" s="193" t="str">
        <f t="shared" si="17"/>
        <v/>
      </c>
      <c r="I86" s="193"/>
      <c r="J86" s="188"/>
      <c r="K86" s="53"/>
      <c r="L86" s="53"/>
      <c r="M86" s="188"/>
      <c r="N86" s="203"/>
      <c r="O86" s="125"/>
      <c r="P86" s="86"/>
      <c r="Q86" s="86"/>
      <c r="R86" s="86"/>
      <c r="S86" s="86"/>
      <c r="T86" s="86"/>
      <c r="U86" s="193"/>
      <c r="V86" s="86"/>
      <c r="W86" s="86"/>
      <c r="X86" s="86"/>
      <c r="Y86" s="125"/>
      <c r="Z86" s="189"/>
      <c r="AA86" s="188"/>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c r="DS86" s="54"/>
      <c r="DT86" s="54"/>
      <c r="DU86" s="54"/>
      <c r="DV86" s="54"/>
      <c r="DW86" s="54"/>
      <c r="DX86" s="54"/>
      <c r="DY86" s="54"/>
      <c r="DZ86" s="54"/>
      <c r="EA86" s="54"/>
      <c r="EB86" s="54"/>
      <c r="EC86" s="54"/>
      <c r="ED86" s="54"/>
      <c r="EE86" s="54"/>
      <c r="EF86" s="54"/>
      <c r="EG86" s="54"/>
      <c r="EH86" s="54"/>
      <c r="EI86" s="54"/>
      <c r="EJ86" s="54"/>
      <c r="EK86" s="54"/>
      <c r="EL86" s="54"/>
      <c r="EM86" s="54"/>
      <c r="EN86" s="54"/>
      <c r="EO86" s="54"/>
      <c r="EP86" s="54"/>
      <c r="EQ86" s="54"/>
      <c r="ER86" s="54"/>
      <c r="ES86" s="54"/>
      <c r="ET86" s="54"/>
      <c r="EU86" s="54"/>
      <c r="EV86" s="54"/>
      <c r="EW86" s="54"/>
      <c r="EX86" s="54"/>
      <c r="EY86" s="54"/>
      <c r="EZ86" s="54"/>
      <c r="FA86" s="54"/>
      <c r="FB86" s="54"/>
      <c r="FC86" s="54"/>
      <c r="FD86" s="54"/>
      <c r="FE86" s="54"/>
      <c r="FF86" s="54"/>
      <c r="FG86" s="54"/>
      <c r="FH86" s="54"/>
      <c r="FI86" s="54"/>
      <c r="FJ86" s="54"/>
      <c r="FK86" s="54"/>
      <c r="FL86" s="54"/>
      <c r="FM86" s="54"/>
      <c r="FN86" s="54"/>
      <c r="FO86" s="54"/>
      <c r="FP86" s="54"/>
      <c r="FQ86" s="54"/>
      <c r="FR86" s="54"/>
      <c r="FS86" s="54"/>
      <c r="FT86" s="54"/>
      <c r="FU86" s="54"/>
      <c r="FV86" s="54"/>
      <c r="FW86" s="54"/>
      <c r="FX86" s="54"/>
      <c r="FY86" s="54"/>
      <c r="FZ86" s="54"/>
      <c r="GA86" s="54"/>
      <c r="GB86" s="54"/>
      <c r="GC86" s="54"/>
      <c r="GD86" s="54"/>
      <c r="GE86" s="54"/>
      <c r="GF86" s="54"/>
      <c r="GG86" s="54"/>
      <c r="GH86" s="54"/>
      <c r="GI86" s="54"/>
      <c r="GJ86" s="54"/>
      <c r="GK86" s="54"/>
      <c r="GL86" s="54"/>
      <c r="GM86" s="54"/>
      <c r="GN86" s="54"/>
      <c r="GO86" s="54"/>
      <c r="GP86" s="54"/>
      <c r="GQ86" s="54"/>
      <c r="GR86" s="54"/>
      <c r="GS86" s="54"/>
      <c r="GT86" s="54"/>
      <c r="GU86" s="54"/>
      <c r="GV86" s="54"/>
      <c r="GW86" s="54"/>
      <c r="GX86" s="54"/>
      <c r="GY86" s="54"/>
      <c r="GZ86" s="54"/>
      <c r="HA86" s="54"/>
      <c r="HB86" s="54"/>
      <c r="HC86" s="54"/>
      <c r="HD86" s="54"/>
      <c r="HE86" s="54"/>
      <c r="HF86" s="54"/>
      <c r="HG86" s="54"/>
      <c r="HH86" s="54"/>
      <c r="HI86" s="54"/>
      <c r="HJ86" s="54"/>
      <c r="HK86" s="54"/>
      <c r="HL86" s="54"/>
      <c r="HM86" s="54"/>
      <c r="HN86" s="54"/>
      <c r="HO86" s="54"/>
      <c r="HP86" s="54"/>
      <c r="HQ86" s="54"/>
      <c r="HR86" s="54"/>
      <c r="HS86" s="54"/>
      <c r="HT86" s="54"/>
      <c r="HU86" s="54"/>
      <c r="HV86" s="54"/>
      <c r="HW86" s="54"/>
      <c r="HX86" s="54"/>
      <c r="HY86" s="54"/>
      <c r="HZ86" s="54"/>
      <c r="IA86" s="54"/>
      <c r="IB86" s="54"/>
      <c r="IC86" s="54"/>
      <c r="ID86" s="54"/>
      <c r="IE86" s="54"/>
      <c r="IF86" s="54"/>
      <c r="IG86" s="54"/>
      <c r="IH86" s="54"/>
      <c r="II86" s="54"/>
      <c r="IJ86" s="54"/>
      <c r="IK86" s="54"/>
      <c r="IL86" s="54"/>
      <c r="IM86" s="54"/>
      <c r="IN86" s="54"/>
      <c r="IO86" s="54"/>
      <c r="IP86" s="54"/>
      <c r="IQ86" s="54"/>
      <c r="IR86" s="54"/>
      <c r="IS86" s="54"/>
      <c r="IT86" s="54"/>
      <c r="IU86" s="54"/>
      <c r="IV86" s="54"/>
    </row>
    <row r="87" spans="1:256" ht="12.75" customHeight="1" x14ac:dyDescent="0.25">
      <c r="A87" s="53"/>
      <c r="B87" s="190" t="str">
        <f t="shared" si="12"/>
        <v/>
      </c>
      <c r="C87" s="191"/>
      <c r="D87" s="190" t="str">
        <f t="shared" si="13"/>
        <v/>
      </c>
      <c r="E87" s="192" t="str">
        <f t="shared" si="14"/>
        <v/>
      </c>
      <c r="F87" s="193" t="str">
        <f t="shared" si="15"/>
        <v/>
      </c>
      <c r="G87" s="193" t="str">
        <f t="shared" si="16"/>
        <v/>
      </c>
      <c r="H87" s="193" t="str">
        <f t="shared" si="17"/>
        <v/>
      </c>
      <c r="I87" s="193"/>
      <c r="J87" s="188"/>
      <c r="K87" s="53"/>
      <c r="L87" s="53"/>
      <c r="M87" s="188"/>
      <c r="N87" s="203"/>
      <c r="O87" s="125"/>
      <c r="P87" s="86"/>
      <c r="Q87" s="86"/>
      <c r="R87" s="86"/>
      <c r="S87" s="86"/>
      <c r="T87" s="86"/>
      <c r="U87" s="193"/>
      <c r="V87" s="86"/>
      <c r="W87" s="86"/>
      <c r="X87" s="86"/>
      <c r="Y87" s="125"/>
      <c r="Z87" s="189"/>
      <c r="AA87" s="188"/>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c r="DM87" s="54"/>
      <c r="DN87" s="54"/>
      <c r="DO87" s="54"/>
      <c r="DP87" s="54"/>
      <c r="DQ87" s="54"/>
      <c r="DR87" s="54"/>
      <c r="DS87" s="54"/>
      <c r="DT87" s="54"/>
      <c r="DU87" s="54"/>
      <c r="DV87" s="54"/>
      <c r="DW87" s="54"/>
      <c r="DX87" s="54"/>
      <c r="DY87" s="54"/>
      <c r="DZ87" s="54"/>
      <c r="EA87" s="54"/>
      <c r="EB87" s="54"/>
      <c r="EC87" s="54"/>
      <c r="ED87" s="54"/>
      <c r="EE87" s="54"/>
      <c r="EF87" s="54"/>
      <c r="EG87" s="54"/>
      <c r="EH87" s="54"/>
      <c r="EI87" s="54"/>
      <c r="EJ87" s="54"/>
      <c r="EK87" s="54"/>
      <c r="EL87" s="54"/>
      <c r="EM87" s="54"/>
      <c r="EN87" s="54"/>
      <c r="EO87" s="54"/>
      <c r="EP87" s="54"/>
      <c r="EQ87" s="54"/>
      <c r="ER87" s="54"/>
      <c r="ES87" s="54"/>
      <c r="ET87" s="54"/>
      <c r="EU87" s="54"/>
      <c r="EV87" s="54"/>
      <c r="EW87" s="54"/>
      <c r="EX87" s="54"/>
      <c r="EY87" s="54"/>
      <c r="EZ87" s="54"/>
      <c r="FA87" s="54"/>
      <c r="FB87" s="54"/>
      <c r="FC87" s="54"/>
      <c r="FD87" s="54"/>
      <c r="FE87" s="54"/>
      <c r="FF87" s="54"/>
      <c r="FG87" s="54"/>
      <c r="FH87" s="54"/>
      <c r="FI87" s="54"/>
      <c r="FJ87" s="54"/>
      <c r="FK87" s="54"/>
      <c r="FL87" s="54"/>
      <c r="FM87" s="54"/>
      <c r="FN87" s="54"/>
      <c r="FO87" s="54"/>
      <c r="FP87" s="54"/>
      <c r="FQ87" s="54"/>
      <c r="FR87" s="54"/>
      <c r="FS87" s="54"/>
      <c r="FT87" s="54"/>
      <c r="FU87" s="54"/>
      <c r="FV87" s="54"/>
      <c r="FW87" s="54"/>
      <c r="FX87" s="54"/>
      <c r="FY87" s="54"/>
      <c r="FZ87" s="54"/>
      <c r="GA87" s="54"/>
      <c r="GB87" s="54"/>
      <c r="GC87" s="54"/>
      <c r="GD87" s="54"/>
      <c r="GE87" s="54"/>
      <c r="GF87" s="54"/>
      <c r="GG87" s="54"/>
      <c r="GH87" s="54"/>
      <c r="GI87" s="54"/>
      <c r="GJ87" s="54"/>
      <c r="GK87" s="54"/>
      <c r="GL87" s="54"/>
      <c r="GM87" s="54"/>
      <c r="GN87" s="54"/>
      <c r="GO87" s="54"/>
      <c r="GP87" s="54"/>
      <c r="GQ87" s="54"/>
      <c r="GR87" s="54"/>
      <c r="GS87" s="54"/>
      <c r="GT87" s="54"/>
      <c r="GU87" s="54"/>
      <c r="GV87" s="54"/>
      <c r="GW87" s="54"/>
      <c r="GX87" s="54"/>
      <c r="GY87" s="54"/>
      <c r="GZ87" s="54"/>
      <c r="HA87" s="54"/>
      <c r="HB87" s="54"/>
      <c r="HC87" s="54"/>
      <c r="HD87" s="54"/>
      <c r="HE87" s="54"/>
      <c r="HF87" s="54"/>
      <c r="HG87" s="54"/>
      <c r="HH87" s="54"/>
      <c r="HI87" s="54"/>
      <c r="HJ87" s="54"/>
      <c r="HK87" s="54"/>
      <c r="HL87" s="54"/>
      <c r="HM87" s="54"/>
      <c r="HN87" s="54"/>
      <c r="HO87" s="54"/>
      <c r="HP87" s="54"/>
      <c r="HQ87" s="54"/>
      <c r="HR87" s="54"/>
      <c r="HS87" s="54"/>
      <c r="HT87" s="54"/>
      <c r="HU87" s="54"/>
      <c r="HV87" s="54"/>
      <c r="HW87" s="54"/>
      <c r="HX87" s="54"/>
      <c r="HY87" s="54"/>
      <c r="HZ87" s="54"/>
      <c r="IA87" s="54"/>
      <c r="IB87" s="54"/>
      <c r="IC87" s="54"/>
      <c r="ID87" s="54"/>
      <c r="IE87" s="54"/>
      <c r="IF87" s="54"/>
      <c r="IG87" s="54"/>
      <c r="IH87" s="54"/>
      <c r="II87" s="54"/>
      <c r="IJ87" s="54"/>
      <c r="IK87" s="54"/>
      <c r="IL87" s="54"/>
      <c r="IM87" s="54"/>
      <c r="IN87" s="54"/>
      <c r="IO87" s="54"/>
      <c r="IP87" s="54"/>
      <c r="IQ87" s="54"/>
      <c r="IR87" s="54"/>
      <c r="IS87" s="54"/>
      <c r="IT87" s="54"/>
      <c r="IU87" s="54"/>
      <c r="IV87" s="54"/>
    </row>
    <row r="88" spans="1:256" ht="12.75" customHeight="1" x14ac:dyDescent="0.25">
      <c r="A88" s="53"/>
      <c r="B88" s="190" t="str">
        <f t="shared" si="12"/>
        <v/>
      </c>
      <c r="C88" s="191"/>
      <c r="D88" s="190" t="str">
        <f t="shared" si="13"/>
        <v/>
      </c>
      <c r="E88" s="192" t="str">
        <f t="shared" si="14"/>
        <v/>
      </c>
      <c r="F88" s="193" t="str">
        <f t="shared" si="15"/>
        <v/>
      </c>
      <c r="G88" s="193" t="str">
        <f t="shared" si="16"/>
        <v/>
      </c>
      <c r="H88" s="193" t="str">
        <f t="shared" si="17"/>
        <v/>
      </c>
      <c r="I88" s="193"/>
      <c r="J88" s="188"/>
      <c r="K88" s="53"/>
      <c r="L88" s="53"/>
      <c r="M88" s="188"/>
      <c r="N88" s="203"/>
      <c r="O88" s="125"/>
      <c r="P88" s="86"/>
      <c r="Q88" s="86"/>
      <c r="R88" s="86"/>
      <c r="S88" s="86"/>
      <c r="T88" s="86"/>
      <c r="U88" s="193"/>
      <c r="V88" s="86"/>
      <c r="W88" s="86"/>
      <c r="X88" s="86"/>
      <c r="Y88" s="125"/>
      <c r="Z88" s="189"/>
      <c r="AA88" s="188"/>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c r="DM88" s="54"/>
      <c r="DN88" s="54"/>
      <c r="DO88" s="54"/>
      <c r="DP88" s="54"/>
      <c r="DQ88" s="54"/>
      <c r="DR88" s="54"/>
      <c r="DS88" s="54"/>
      <c r="DT88" s="54"/>
      <c r="DU88" s="54"/>
      <c r="DV88" s="54"/>
      <c r="DW88" s="54"/>
      <c r="DX88" s="54"/>
      <c r="DY88" s="54"/>
      <c r="DZ88" s="54"/>
      <c r="EA88" s="54"/>
      <c r="EB88" s="54"/>
      <c r="EC88" s="54"/>
      <c r="ED88" s="54"/>
      <c r="EE88" s="54"/>
      <c r="EF88" s="54"/>
      <c r="EG88" s="54"/>
      <c r="EH88" s="54"/>
      <c r="EI88" s="54"/>
      <c r="EJ88" s="54"/>
      <c r="EK88" s="54"/>
      <c r="EL88" s="54"/>
      <c r="EM88" s="54"/>
      <c r="EN88" s="54"/>
      <c r="EO88" s="54"/>
      <c r="EP88" s="54"/>
      <c r="EQ88" s="54"/>
      <c r="ER88" s="54"/>
      <c r="ES88" s="54"/>
      <c r="ET88" s="54"/>
      <c r="EU88" s="54"/>
      <c r="EV88" s="54"/>
      <c r="EW88" s="54"/>
      <c r="EX88" s="54"/>
      <c r="EY88" s="54"/>
      <c r="EZ88" s="54"/>
      <c r="FA88" s="54"/>
      <c r="FB88" s="54"/>
      <c r="FC88" s="54"/>
      <c r="FD88" s="54"/>
      <c r="FE88" s="54"/>
      <c r="FF88" s="54"/>
      <c r="FG88" s="54"/>
      <c r="FH88" s="54"/>
      <c r="FI88" s="54"/>
      <c r="FJ88" s="54"/>
      <c r="FK88" s="54"/>
      <c r="FL88" s="54"/>
      <c r="FM88" s="54"/>
      <c r="FN88" s="54"/>
      <c r="FO88" s="54"/>
      <c r="FP88" s="54"/>
      <c r="FQ88" s="54"/>
      <c r="FR88" s="54"/>
      <c r="FS88" s="54"/>
      <c r="FT88" s="54"/>
      <c r="FU88" s="54"/>
      <c r="FV88" s="54"/>
      <c r="FW88" s="54"/>
      <c r="FX88" s="54"/>
      <c r="FY88" s="54"/>
      <c r="FZ88" s="54"/>
      <c r="GA88" s="54"/>
      <c r="GB88" s="54"/>
      <c r="GC88" s="54"/>
      <c r="GD88" s="54"/>
      <c r="GE88" s="54"/>
      <c r="GF88" s="54"/>
      <c r="GG88" s="54"/>
      <c r="GH88" s="54"/>
      <c r="GI88" s="54"/>
      <c r="GJ88" s="54"/>
      <c r="GK88" s="54"/>
      <c r="GL88" s="54"/>
      <c r="GM88" s="54"/>
      <c r="GN88" s="54"/>
      <c r="GO88" s="54"/>
      <c r="GP88" s="54"/>
      <c r="GQ88" s="54"/>
      <c r="GR88" s="54"/>
      <c r="GS88" s="54"/>
      <c r="GT88" s="54"/>
      <c r="GU88" s="54"/>
      <c r="GV88" s="54"/>
      <c r="GW88" s="54"/>
      <c r="GX88" s="54"/>
      <c r="GY88" s="54"/>
      <c r="GZ88" s="54"/>
      <c r="HA88" s="54"/>
      <c r="HB88" s="54"/>
      <c r="HC88" s="54"/>
      <c r="HD88" s="54"/>
      <c r="HE88" s="54"/>
      <c r="HF88" s="54"/>
      <c r="HG88" s="54"/>
      <c r="HH88" s="54"/>
      <c r="HI88" s="54"/>
      <c r="HJ88" s="54"/>
      <c r="HK88" s="54"/>
      <c r="HL88" s="54"/>
      <c r="HM88" s="54"/>
      <c r="HN88" s="54"/>
      <c r="HO88" s="54"/>
      <c r="HP88" s="54"/>
      <c r="HQ88" s="54"/>
      <c r="HR88" s="54"/>
      <c r="HS88" s="54"/>
      <c r="HT88" s="54"/>
      <c r="HU88" s="54"/>
      <c r="HV88" s="54"/>
      <c r="HW88" s="54"/>
      <c r="HX88" s="54"/>
      <c r="HY88" s="54"/>
      <c r="HZ88" s="54"/>
      <c r="IA88" s="54"/>
      <c r="IB88" s="54"/>
      <c r="IC88" s="54"/>
      <c r="ID88" s="54"/>
      <c r="IE88" s="54"/>
      <c r="IF88" s="54"/>
      <c r="IG88" s="54"/>
      <c r="IH88" s="54"/>
      <c r="II88" s="54"/>
      <c r="IJ88" s="54"/>
      <c r="IK88" s="54"/>
      <c r="IL88" s="54"/>
      <c r="IM88" s="54"/>
      <c r="IN88" s="54"/>
      <c r="IO88" s="54"/>
      <c r="IP88" s="54"/>
      <c r="IQ88" s="54"/>
      <c r="IR88" s="54"/>
      <c r="IS88" s="54"/>
      <c r="IT88" s="54"/>
      <c r="IU88" s="54"/>
      <c r="IV88" s="54"/>
    </row>
    <row r="89" spans="1:256" ht="12.75" customHeight="1" x14ac:dyDescent="0.25">
      <c r="A89" s="53"/>
      <c r="B89" s="190" t="str">
        <f t="shared" si="12"/>
        <v/>
      </c>
      <c r="C89" s="191"/>
      <c r="D89" s="190" t="str">
        <f t="shared" si="13"/>
        <v/>
      </c>
      <c r="E89" s="192" t="str">
        <f t="shared" si="14"/>
        <v/>
      </c>
      <c r="F89" s="193" t="str">
        <f t="shared" si="15"/>
        <v/>
      </c>
      <c r="G89" s="193" t="str">
        <f t="shared" si="16"/>
        <v/>
      </c>
      <c r="H89" s="193" t="str">
        <f t="shared" si="17"/>
        <v/>
      </c>
      <c r="I89" s="193"/>
      <c r="J89" s="188"/>
      <c r="K89" s="53"/>
      <c r="L89" s="53"/>
      <c r="M89" s="188"/>
      <c r="N89" s="203"/>
      <c r="O89" s="125"/>
      <c r="P89" s="86"/>
      <c r="Q89" s="86"/>
      <c r="R89" s="86"/>
      <c r="S89" s="86"/>
      <c r="T89" s="86"/>
      <c r="U89" s="193"/>
      <c r="V89" s="86"/>
      <c r="W89" s="86"/>
      <c r="X89" s="86"/>
      <c r="Y89" s="125"/>
      <c r="Z89" s="189"/>
      <c r="AA89" s="188"/>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c r="DM89" s="54"/>
      <c r="DN89" s="54"/>
      <c r="DO89" s="54"/>
      <c r="DP89" s="54"/>
      <c r="DQ89" s="54"/>
      <c r="DR89" s="54"/>
      <c r="DS89" s="54"/>
      <c r="DT89" s="54"/>
      <c r="DU89" s="54"/>
      <c r="DV89" s="54"/>
      <c r="DW89" s="54"/>
      <c r="DX89" s="54"/>
      <c r="DY89" s="54"/>
      <c r="DZ89" s="54"/>
      <c r="EA89" s="54"/>
      <c r="EB89" s="54"/>
      <c r="EC89" s="54"/>
      <c r="ED89" s="54"/>
      <c r="EE89" s="54"/>
      <c r="EF89" s="54"/>
      <c r="EG89" s="54"/>
      <c r="EH89" s="54"/>
      <c r="EI89" s="54"/>
      <c r="EJ89" s="54"/>
      <c r="EK89" s="54"/>
      <c r="EL89" s="54"/>
      <c r="EM89" s="54"/>
      <c r="EN89" s="54"/>
      <c r="EO89" s="54"/>
      <c r="EP89" s="54"/>
      <c r="EQ89" s="54"/>
      <c r="ER89" s="54"/>
      <c r="ES89" s="54"/>
      <c r="ET89" s="54"/>
      <c r="EU89" s="54"/>
      <c r="EV89" s="54"/>
      <c r="EW89" s="54"/>
      <c r="EX89" s="54"/>
      <c r="EY89" s="54"/>
      <c r="EZ89" s="54"/>
      <c r="FA89" s="54"/>
      <c r="FB89" s="54"/>
      <c r="FC89" s="54"/>
      <c r="FD89" s="54"/>
      <c r="FE89" s="54"/>
      <c r="FF89" s="54"/>
      <c r="FG89" s="54"/>
      <c r="FH89" s="54"/>
      <c r="FI89" s="54"/>
      <c r="FJ89" s="54"/>
      <c r="FK89" s="54"/>
      <c r="FL89" s="54"/>
      <c r="FM89" s="54"/>
      <c r="FN89" s="54"/>
      <c r="FO89" s="54"/>
      <c r="FP89" s="54"/>
      <c r="FQ89" s="54"/>
      <c r="FR89" s="54"/>
      <c r="FS89" s="54"/>
      <c r="FT89" s="54"/>
      <c r="FU89" s="54"/>
      <c r="FV89" s="54"/>
      <c r="FW89" s="54"/>
      <c r="FX89" s="54"/>
      <c r="FY89" s="54"/>
      <c r="FZ89" s="54"/>
      <c r="GA89" s="54"/>
      <c r="GB89" s="54"/>
      <c r="GC89" s="54"/>
      <c r="GD89" s="54"/>
      <c r="GE89" s="54"/>
      <c r="GF89" s="54"/>
      <c r="GG89" s="54"/>
      <c r="GH89" s="54"/>
      <c r="GI89" s="54"/>
      <c r="GJ89" s="54"/>
      <c r="GK89" s="54"/>
      <c r="GL89" s="54"/>
      <c r="GM89" s="54"/>
      <c r="GN89" s="54"/>
      <c r="GO89" s="54"/>
      <c r="GP89" s="54"/>
      <c r="GQ89" s="54"/>
      <c r="GR89" s="54"/>
      <c r="GS89" s="54"/>
      <c r="GT89" s="54"/>
      <c r="GU89" s="54"/>
      <c r="GV89" s="54"/>
      <c r="GW89" s="54"/>
      <c r="GX89" s="54"/>
      <c r="GY89" s="54"/>
      <c r="GZ89" s="54"/>
      <c r="HA89" s="54"/>
      <c r="HB89" s="54"/>
      <c r="HC89" s="54"/>
      <c r="HD89" s="54"/>
      <c r="HE89" s="54"/>
      <c r="HF89" s="54"/>
      <c r="HG89" s="54"/>
      <c r="HH89" s="54"/>
      <c r="HI89" s="54"/>
      <c r="HJ89" s="54"/>
      <c r="HK89" s="54"/>
      <c r="HL89" s="54"/>
      <c r="HM89" s="54"/>
      <c r="HN89" s="54"/>
      <c r="HO89" s="54"/>
      <c r="HP89" s="54"/>
      <c r="HQ89" s="54"/>
      <c r="HR89" s="54"/>
      <c r="HS89" s="54"/>
      <c r="HT89" s="54"/>
      <c r="HU89" s="54"/>
      <c r="HV89" s="54"/>
      <c r="HW89" s="54"/>
      <c r="HX89" s="54"/>
      <c r="HY89" s="54"/>
      <c r="HZ89" s="54"/>
      <c r="IA89" s="54"/>
      <c r="IB89" s="54"/>
      <c r="IC89" s="54"/>
      <c r="ID89" s="54"/>
      <c r="IE89" s="54"/>
      <c r="IF89" s="54"/>
      <c r="IG89" s="54"/>
      <c r="IH89" s="54"/>
      <c r="II89" s="54"/>
      <c r="IJ89" s="54"/>
      <c r="IK89" s="54"/>
      <c r="IL89" s="54"/>
      <c r="IM89" s="54"/>
      <c r="IN89" s="54"/>
      <c r="IO89" s="54"/>
      <c r="IP89" s="54"/>
      <c r="IQ89" s="54"/>
      <c r="IR89" s="54"/>
      <c r="IS89" s="54"/>
      <c r="IT89" s="54"/>
      <c r="IU89" s="54"/>
      <c r="IV89" s="54"/>
    </row>
    <row r="90" spans="1:256" ht="12.75" customHeight="1" x14ac:dyDescent="0.25">
      <c r="A90" s="53"/>
      <c r="B90" s="190" t="str">
        <f t="shared" si="12"/>
        <v/>
      </c>
      <c r="C90" s="191"/>
      <c r="D90" s="190" t="str">
        <f t="shared" si="13"/>
        <v/>
      </c>
      <c r="E90" s="192" t="str">
        <f t="shared" si="14"/>
        <v/>
      </c>
      <c r="F90" s="193" t="str">
        <f t="shared" si="15"/>
        <v/>
      </c>
      <c r="G90" s="193" t="str">
        <f t="shared" si="16"/>
        <v/>
      </c>
      <c r="H90" s="193" t="str">
        <f t="shared" si="17"/>
        <v/>
      </c>
      <c r="I90" s="193"/>
      <c r="J90" s="188"/>
      <c r="K90" s="53"/>
      <c r="L90" s="53"/>
      <c r="M90" s="188"/>
      <c r="N90" s="203"/>
      <c r="O90" s="125"/>
      <c r="P90" s="86"/>
      <c r="Q90" s="86"/>
      <c r="R90" s="86"/>
      <c r="S90" s="86"/>
      <c r="T90" s="86"/>
      <c r="U90" s="193"/>
      <c r="V90" s="86"/>
      <c r="W90" s="86"/>
      <c r="X90" s="86"/>
      <c r="Y90" s="125"/>
      <c r="Z90" s="189"/>
      <c r="AA90" s="188"/>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c r="CQ90" s="54"/>
      <c r="CR90" s="54"/>
      <c r="CS90" s="54"/>
      <c r="CT90" s="54"/>
      <c r="CU90" s="54"/>
      <c r="CV90" s="54"/>
      <c r="CW90" s="54"/>
      <c r="CX90" s="54"/>
      <c r="CY90" s="54"/>
      <c r="CZ90" s="54"/>
      <c r="DA90" s="54"/>
      <c r="DB90" s="54"/>
      <c r="DC90" s="54"/>
      <c r="DD90" s="54"/>
      <c r="DE90" s="54"/>
      <c r="DF90" s="54"/>
      <c r="DG90" s="54"/>
      <c r="DH90" s="54"/>
      <c r="DI90" s="54"/>
      <c r="DJ90" s="54"/>
      <c r="DK90" s="54"/>
      <c r="DL90" s="54"/>
      <c r="DM90" s="54"/>
      <c r="DN90" s="54"/>
      <c r="DO90" s="54"/>
      <c r="DP90" s="54"/>
      <c r="DQ90" s="54"/>
      <c r="DR90" s="54"/>
      <c r="DS90" s="54"/>
      <c r="DT90" s="54"/>
      <c r="DU90" s="54"/>
      <c r="DV90" s="54"/>
      <c r="DW90" s="54"/>
      <c r="DX90" s="54"/>
      <c r="DY90" s="54"/>
      <c r="DZ90" s="54"/>
      <c r="EA90" s="54"/>
      <c r="EB90" s="54"/>
      <c r="EC90" s="54"/>
      <c r="ED90" s="54"/>
      <c r="EE90" s="54"/>
      <c r="EF90" s="54"/>
      <c r="EG90" s="54"/>
      <c r="EH90" s="54"/>
      <c r="EI90" s="54"/>
      <c r="EJ90" s="54"/>
      <c r="EK90" s="54"/>
      <c r="EL90" s="54"/>
      <c r="EM90" s="54"/>
      <c r="EN90" s="54"/>
      <c r="EO90" s="54"/>
      <c r="EP90" s="54"/>
      <c r="EQ90" s="54"/>
      <c r="ER90" s="54"/>
      <c r="ES90" s="54"/>
      <c r="ET90" s="54"/>
      <c r="EU90" s="54"/>
      <c r="EV90" s="54"/>
      <c r="EW90" s="54"/>
      <c r="EX90" s="54"/>
      <c r="EY90" s="54"/>
      <c r="EZ90" s="54"/>
      <c r="FA90" s="54"/>
      <c r="FB90" s="54"/>
      <c r="FC90" s="54"/>
      <c r="FD90" s="54"/>
      <c r="FE90" s="54"/>
      <c r="FF90" s="54"/>
      <c r="FG90" s="54"/>
      <c r="FH90" s="54"/>
      <c r="FI90" s="54"/>
      <c r="FJ90" s="54"/>
      <c r="FK90" s="54"/>
      <c r="FL90" s="54"/>
      <c r="FM90" s="54"/>
      <c r="FN90" s="54"/>
      <c r="FO90" s="54"/>
      <c r="FP90" s="54"/>
      <c r="FQ90" s="54"/>
      <c r="FR90" s="54"/>
      <c r="FS90" s="54"/>
      <c r="FT90" s="54"/>
      <c r="FU90" s="54"/>
      <c r="FV90" s="54"/>
      <c r="FW90" s="54"/>
      <c r="FX90" s="54"/>
      <c r="FY90" s="54"/>
      <c r="FZ90" s="54"/>
      <c r="GA90" s="54"/>
      <c r="GB90" s="54"/>
      <c r="GC90" s="54"/>
      <c r="GD90" s="54"/>
      <c r="GE90" s="54"/>
      <c r="GF90" s="54"/>
      <c r="GG90" s="54"/>
      <c r="GH90" s="54"/>
      <c r="GI90" s="54"/>
      <c r="GJ90" s="54"/>
      <c r="GK90" s="54"/>
      <c r="GL90" s="54"/>
      <c r="GM90" s="54"/>
      <c r="GN90" s="54"/>
      <c r="GO90" s="54"/>
      <c r="GP90" s="54"/>
      <c r="GQ90" s="54"/>
      <c r="GR90" s="54"/>
      <c r="GS90" s="54"/>
      <c r="GT90" s="54"/>
      <c r="GU90" s="54"/>
      <c r="GV90" s="54"/>
      <c r="GW90" s="54"/>
      <c r="GX90" s="54"/>
      <c r="GY90" s="54"/>
      <c r="GZ90" s="54"/>
      <c r="HA90" s="54"/>
      <c r="HB90" s="54"/>
      <c r="HC90" s="54"/>
      <c r="HD90" s="54"/>
      <c r="HE90" s="54"/>
      <c r="HF90" s="54"/>
      <c r="HG90" s="54"/>
      <c r="HH90" s="54"/>
      <c r="HI90" s="54"/>
      <c r="HJ90" s="54"/>
      <c r="HK90" s="54"/>
      <c r="HL90" s="54"/>
      <c r="HM90" s="54"/>
      <c r="HN90" s="54"/>
      <c r="HO90" s="54"/>
      <c r="HP90" s="54"/>
      <c r="HQ90" s="54"/>
      <c r="HR90" s="54"/>
      <c r="HS90" s="54"/>
      <c r="HT90" s="54"/>
      <c r="HU90" s="54"/>
      <c r="HV90" s="54"/>
      <c r="HW90" s="54"/>
      <c r="HX90" s="54"/>
      <c r="HY90" s="54"/>
      <c r="HZ90" s="54"/>
      <c r="IA90" s="54"/>
      <c r="IB90" s="54"/>
      <c r="IC90" s="54"/>
      <c r="ID90" s="54"/>
      <c r="IE90" s="54"/>
      <c r="IF90" s="54"/>
      <c r="IG90" s="54"/>
      <c r="IH90" s="54"/>
      <c r="II90" s="54"/>
      <c r="IJ90" s="54"/>
      <c r="IK90" s="54"/>
      <c r="IL90" s="54"/>
      <c r="IM90" s="54"/>
      <c r="IN90" s="54"/>
      <c r="IO90" s="54"/>
      <c r="IP90" s="54"/>
      <c r="IQ90" s="54"/>
      <c r="IR90" s="54"/>
      <c r="IS90" s="54"/>
      <c r="IT90" s="54"/>
      <c r="IU90" s="54"/>
      <c r="IV90" s="54"/>
    </row>
    <row r="91" spans="1:256" ht="12.75" customHeight="1" x14ac:dyDescent="0.25">
      <c r="A91" s="53"/>
      <c r="B91" s="190" t="str">
        <f t="shared" si="12"/>
        <v/>
      </c>
      <c r="C91" s="191"/>
      <c r="D91" s="190" t="str">
        <f t="shared" si="13"/>
        <v/>
      </c>
      <c r="E91" s="192" t="str">
        <f t="shared" si="14"/>
        <v/>
      </c>
      <c r="F91" s="193" t="str">
        <f t="shared" si="15"/>
        <v/>
      </c>
      <c r="G91" s="193" t="str">
        <f t="shared" si="16"/>
        <v/>
      </c>
      <c r="H91" s="193" t="str">
        <f t="shared" si="17"/>
        <v/>
      </c>
      <c r="I91" s="193"/>
      <c r="J91" s="188"/>
      <c r="K91" s="53"/>
      <c r="L91" s="53"/>
      <c r="M91" s="188"/>
      <c r="N91" s="203"/>
      <c r="O91" s="125"/>
      <c r="P91" s="86"/>
      <c r="Q91" s="86"/>
      <c r="R91" s="86"/>
      <c r="S91" s="86"/>
      <c r="T91" s="86"/>
      <c r="U91" s="193"/>
      <c r="V91" s="86"/>
      <c r="W91" s="86"/>
      <c r="X91" s="86"/>
      <c r="Y91" s="125"/>
      <c r="Z91" s="189"/>
      <c r="AA91" s="188"/>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c r="CQ91" s="54"/>
      <c r="CR91" s="54"/>
      <c r="CS91" s="54"/>
      <c r="CT91" s="54"/>
      <c r="CU91" s="54"/>
      <c r="CV91" s="54"/>
      <c r="CW91" s="54"/>
      <c r="CX91" s="54"/>
      <c r="CY91" s="54"/>
      <c r="CZ91" s="54"/>
      <c r="DA91" s="54"/>
      <c r="DB91" s="54"/>
      <c r="DC91" s="54"/>
      <c r="DD91" s="54"/>
      <c r="DE91" s="54"/>
      <c r="DF91" s="54"/>
      <c r="DG91" s="54"/>
      <c r="DH91" s="54"/>
      <c r="DI91" s="54"/>
      <c r="DJ91" s="54"/>
      <c r="DK91" s="54"/>
      <c r="DL91" s="54"/>
      <c r="DM91" s="54"/>
      <c r="DN91" s="54"/>
      <c r="DO91" s="54"/>
      <c r="DP91" s="54"/>
      <c r="DQ91" s="54"/>
      <c r="DR91" s="54"/>
      <c r="DS91" s="54"/>
      <c r="DT91" s="54"/>
      <c r="DU91" s="54"/>
      <c r="DV91" s="54"/>
      <c r="DW91" s="54"/>
      <c r="DX91" s="54"/>
      <c r="DY91" s="54"/>
      <c r="DZ91" s="54"/>
      <c r="EA91" s="54"/>
      <c r="EB91" s="54"/>
      <c r="EC91" s="54"/>
      <c r="ED91" s="54"/>
      <c r="EE91" s="54"/>
      <c r="EF91" s="54"/>
      <c r="EG91" s="54"/>
      <c r="EH91" s="54"/>
      <c r="EI91" s="54"/>
      <c r="EJ91" s="54"/>
      <c r="EK91" s="54"/>
      <c r="EL91" s="54"/>
      <c r="EM91" s="54"/>
      <c r="EN91" s="54"/>
      <c r="EO91" s="54"/>
      <c r="EP91" s="54"/>
      <c r="EQ91" s="54"/>
      <c r="ER91" s="54"/>
      <c r="ES91" s="54"/>
      <c r="ET91" s="54"/>
      <c r="EU91" s="54"/>
      <c r="EV91" s="54"/>
      <c r="EW91" s="54"/>
      <c r="EX91" s="54"/>
      <c r="EY91" s="54"/>
      <c r="EZ91" s="54"/>
      <c r="FA91" s="54"/>
      <c r="FB91" s="54"/>
      <c r="FC91" s="54"/>
      <c r="FD91" s="54"/>
      <c r="FE91" s="54"/>
      <c r="FF91" s="54"/>
      <c r="FG91" s="54"/>
      <c r="FH91" s="54"/>
      <c r="FI91" s="54"/>
      <c r="FJ91" s="54"/>
      <c r="FK91" s="54"/>
      <c r="FL91" s="54"/>
      <c r="FM91" s="54"/>
      <c r="FN91" s="54"/>
      <c r="FO91" s="54"/>
      <c r="FP91" s="54"/>
      <c r="FQ91" s="54"/>
      <c r="FR91" s="54"/>
      <c r="FS91" s="54"/>
      <c r="FT91" s="54"/>
      <c r="FU91" s="54"/>
      <c r="FV91" s="54"/>
      <c r="FW91" s="54"/>
      <c r="FX91" s="54"/>
      <c r="FY91" s="54"/>
      <c r="FZ91" s="54"/>
      <c r="GA91" s="54"/>
      <c r="GB91" s="54"/>
      <c r="GC91" s="54"/>
      <c r="GD91" s="54"/>
      <c r="GE91" s="54"/>
      <c r="GF91" s="54"/>
      <c r="GG91" s="54"/>
      <c r="GH91" s="54"/>
      <c r="GI91" s="54"/>
      <c r="GJ91" s="54"/>
      <c r="GK91" s="54"/>
      <c r="GL91" s="54"/>
      <c r="GM91" s="54"/>
      <c r="GN91" s="54"/>
      <c r="GO91" s="54"/>
      <c r="GP91" s="54"/>
      <c r="GQ91" s="54"/>
      <c r="GR91" s="54"/>
      <c r="GS91" s="54"/>
      <c r="GT91" s="54"/>
      <c r="GU91" s="54"/>
      <c r="GV91" s="54"/>
      <c r="GW91" s="54"/>
      <c r="GX91" s="54"/>
      <c r="GY91" s="54"/>
      <c r="GZ91" s="54"/>
      <c r="HA91" s="54"/>
      <c r="HB91" s="54"/>
      <c r="HC91" s="54"/>
      <c r="HD91" s="54"/>
      <c r="HE91" s="54"/>
      <c r="HF91" s="54"/>
      <c r="HG91" s="54"/>
      <c r="HH91" s="54"/>
      <c r="HI91" s="54"/>
      <c r="HJ91" s="54"/>
      <c r="HK91" s="54"/>
      <c r="HL91" s="54"/>
      <c r="HM91" s="54"/>
      <c r="HN91" s="54"/>
      <c r="HO91" s="54"/>
      <c r="HP91" s="54"/>
      <c r="HQ91" s="54"/>
      <c r="HR91" s="54"/>
      <c r="HS91" s="54"/>
      <c r="HT91" s="54"/>
      <c r="HU91" s="54"/>
      <c r="HV91" s="54"/>
      <c r="HW91" s="54"/>
      <c r="HX91" s="54"/>
      <c r="HY91" s="54"/>
      <c r="HZ91" s="54"/>
      <c r="IA91" s="54"/>
      <c r="IB91" s="54"/>
      <c r="IC91" s="54"/>
      <c r="ID91" s="54"/>
      <c r="IE91" s="54"/>
      <c r="IF91" s="54"/>
      <c r="IG91" s="54"/>
      <c r="IH91" s="54"/>
      <c r="II91" s="54"/>
      <c r="IJ91" s="54"/>
      <c r="IK91" s="54"/>
      <c r="IL91" s="54"/>
      <c r="IM91" s="54"/>
      <c r="IN91" s="54"/>
      <c r="IO91" s="54"/>
      <c r="IP91" s="54"/>
      <c r="IQ91" s="54"/>
      <c r="IR91" s="54"/>
      <c r="IS91" s="54"/>
      <c r="IT91" s="54"/>
      <c r="IU91" s="54"/>
      <c r="IV91" s="54"/>
    </row>
    <row r="92" spans="1:256" ht="12.75" customHeight="1" x14ac:dyDescent="0.25">
      <c r="A92" s="53"/>
      <c r="B92" s="190" t="str">
        <f t="shared" si="12"/>
        <v/>
      </c>
      <c r="C92" s="191"/>
      <c r="D92" s="190" t="str">
        <f t="shared" si="13"/>
        <v/>
      </c>
      <c r="E92" s="192" t="str">
        <f t="shared" si="14"/>
        <v/>
      </c>
      <c r="F92" s="193" t="str">
        <f t="shared" si="15"/>
        <v/>
      </c>
      <c r="G92" s="193" t="str">
        <f t="shared" si="16"/>
        <v/>
      </c>
      <c r="H92" s="193" t="str">
        <f t="shared" si="17"/>
        <v/>
      </c>
      <c r="I92" s="193"/>
      <c r="J92" s="188"/>
      <c r="K92" s="53"/>
      <c r="L92" s="53"/>
      <c r="M92" s="188"/>
      <c r="N92" s="203"/>
      <c r="O92" s="125"/>
      <c r="P92" s="86"/>
      <c r="Q92" s="86"/>
      <c r="R92" s="86"/>
      <c r="S92" s="86"/>
      <c r="T92" s="86"/>
      <c r="U92" s="193"/>
      <c r="V92" s="86"/>
      <c r="W92" s="86"/>
      <c r="X92" s="86"/>
      <c r="Y92" s="125"/>
      <c r="Z92" s="189"/>
      <c r="AA92" s="188"/>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4"/>
      <c r="CI92" s="54"/>
      <c r="CJ92" s="54"/>
      <c r="CK92" s="54"/>
      <c r="CL92" s="54"/>
      <c r="CM92" s="54"/>
      <c r="CN92" s="54"/>
      <c r="CO92" s="54"/>
      <c r="CP92" s="54"/>
      <c r="CQ92" s="54"/>
      <c r="CR92" s="54"/>
      <c r="CS92" s="54"/>
      <c r="CT92" s="54"/>
      <c r="CU92" s="54"/>
      <c r="CV92" s="54"/>
      <c r="CW92" s="54"/>
      <c r="CX92" s="54"/>
      <c r="CY92" s="54"/>
      <c r="CZ92" s="54"/>
      <c r="DA92" s="54"/>
      <c r="DB92" s="54"/>
      <c r="DC92" s="54"/>
      <c r="DD92" s="54"/>
      <c r="DE92" s="54"/>
      <c r="DF92" s="54"/>
      <c r="DG92" s="54"/>
      <c r="DH92" s="54"/>
      <c r="DI92" s="54"/>
      <c r="DJ92" s="54"/>
      <c r="DK92" s="54"/>
      <c r="DL92" s="54"/>
      <c r="DM92" s="54"/>
      <c r="DN92" s="54"/>
      <c r="DO92" s="54"/>
      <c r="DP92" s="54"/>
      <c r="DQ92" s="54"/>
      <c r="DR92" s="54"/>
      <c r="DS92" s="54"/>
      <c r="DT92" s="54"/>
      <c r="DU92" s="54"/>
      <c r="DV92" s="54"/>
      <c r="DW92" s="54"/>
      <c r="DX92" s="54"/>
      <c r="DY92" s="54"/>
      <c r="DZ92" s="54"/>
      <c r="EA92" s="54"/>
      <c r="EB92" s="54"/>
      <c r="EC92" s="54"/>
      <c r="ED92" s="54"/>
      <c r="EE92" s="54"/>
      <c r="EF92" s="54"/>
      <c r="EG92" s="54"/>
      <c r="EH92" s="54"/>
      <c r="EI92" s="54"/>
      <c r="EJ92" s="54"/>
      <c r="EK92" s="54"/>
      <c r="EL92" s="54"/>
      <c r="EM92" s="54"/>
      <c r="EN92" s="54"/>
      <c r="EO92" s="54"/>
      <c r="EP92" s="54"/>
      <c r="EQ92" s="54"/>
      <c r="ER92" s="54"/>
      <c r="ES92" s="54"/>
      <c r="ET92" s="54"/>
      <c r="EU92" s="54"/>
      <c r="EV92" s="54"/>
      <c r="EW92" s="54"/>
      <c r="EX92" s="54"/>
      <c r="EY92" s="54"/>
      <c r="EZ92" s="54"/>
      <c r="FA92" s="54"/>
      <c r="FB92" s="54"/>
      <c r="FC92" s="54"/>
      <c r="FD92" s="54"/>
      <c r="FE92" s="54"/>
      <c r="FF92" s="54"/>
      <c r="FG92" s="54"/>
      <c r="FH92" s="54"/>
      <c r="FI92" s="54"/>
      <c r="FJ92" s="54"/>
      <c r="FK92" s="54"/>
      <c r="FL92" s="54"/>
      <c r="FM92" s="54"/>
      <c r="FN92" s="54"/>
      <c r="FO92" s="54"/>
      <c r="FP92" s="54"/>
      <c r="FQ92" s="54"/>
      <c r="FR92" s="54"/>
      <c r="FS92" s="54"/>
      <c r="FT92" s="54"/>
      <c r="FU92" s="54"/>
      <c r="FV92" s="54"/>
      <c r="FW92" s="54"/>
      <c r="FX92" s="54"/>
      <c r="FY92" s="54"/>
      <c r="FZ92" s="54"/>
      <c r="GA92" s="54"/>
      <c r="GB92" s="54"/>
      <c r="GC92" s="54"/>
      <c r="GD92" s="54"/>
      <c r="GE92" s="54"/>
      <c r="GF92" s="54"/>
      <c r="GG92" s="54"/>
      <c r="GH92" s="54"/>
      <c r="GI92" s="54"/>
      <c r="GJ92" s="54"/>
      <c r="GK92" s="54"/>
      <c r="GL92" s="54"/>
      <c r="GM92" s="54"/>
      <c r="GN92" s="54"/>
      <c r="GO92" s="54"/>
      <c r="GP92" s="54"/>
      <c r="GQ92" s="54"/>
      <c r="GR92" s="54"/>
      <c r="GS92" s="54"/>
      <c r="GT92" s="54"/>
      <c r="GU92" s="54"/>
      <c r="GV92" s="54"/>
      <c r="GW92" s="54"/>
      <c r="GX92" s="54"/>
      <c r="GY92" s="54"/>
      <c r="GZ92" s="54"/>
      <c r="HA92" s="54"/>
      <c r="HB92" s="54"/>
      <c r="HC92" s="54"/>
      <c r="HD92" s="54"/>
      <c r="HE92" s="54"/>
      <c r="HF92" s="54"/>
      <c r="HG92" s="54"/>
      <c r="HH92" s="54"/>
      <c r="HI92" s="54"/>
      <c r="HJ92" s="54"/>
      <c r="HK92" s="54"/>
      <c r="HL92" s="54"/>
      <c r="HM92" s="54"/>
      <c r="HN92" s="54"/>
      <c r="HO92" s="54"/>
      <c r="HP92" s="54"/>
      <c r="HQ92" s="54"/>
      <c r="HR92" s="54"/>
      <c r="HS92" s="54"/>
      <c r="HT92" s="54"/>
      <c r="HU92" s="54"/>
      <c r="HV92" s="54"/>
      <c r="HW92" s="54"/>
      <c r="HX92" s="54"/>
      <c r="HY92" s="54"/>
      <c r="HZ92" s="54"/>
      <c r="IA92" s="54"/>
      <c r="IB92" s="54"/>
      <c r="IC92" s="54"/>
      <c r="ID92" s="54"/>
      <c r="IE92" s="54"/>
      <c r="IF92" s="54"/>
      <c r="IG92" s="54"/>
      <c r="IH92" s="54"/>
      <c r="II92" s="54"/>
      <c r="IJ92" s="54"/>
      <c r="IK92" s="54"/>
      <c r="IL92" s="54"/>
      <c r="IM92" s="54"/>
      <c r="IN92" s="54"/>
      <c r="IO92" s="54"/>
      <c r="IP92" s="54"/>
      <c r="IQ92" s="54"/>
      <c r="IR92" s="54"/>
      <c r="IS92" s="54"/>
      <c r="IT92" s="54"/>
      <c r="IU92" s="54"/>
      <c r="IV92" s="54"/>
    </row>
    <row r="93" spans="1:256" ht="12.75" customHeight="1" x14ac:dyDescent="0.25">
      <c r="A93" s="53"/>
      <c r="B93" s="190" t="str">
        <f t="shared" si="12"/>
        <v/>
      </c>
      <c r="C93" s="191"/>
      <c r="D93" s="190" t="str">
        <f t="shared" si="13"/>
        <v/>
      </c>
      <c r="E93" s="192" t="str">
        <f t="shared" si="14"/>
        <v/>
      </c>
      <c r="F93" s="193" t="str">
        <f t="shared" si="15"/>
        <v/>
      </c>
      <c r="G93" s="193" t="str">
        <f t="shared" si="16"/>
        <v/>
      </c>
      <c r="H93" s="193" t="str">
        <f t="shared" si="17"/>
        <v/>
      </c>
      <c r="I93" s="193"/>
      <c r="J93" s="188"/>
      <c r="K93" s="53"/>
      <c r="L93" s="53"/>
      <c r="M93" s="188"/>
      <c r="N93" s="203"/>
      <c r="O93" s="125"/>
      <c r="P93" s="86"/>
      <c r="Q93" s="86"/>
      <c r="R93" s="86"/>
      <c r="S93" s="86"/>
      <c r="T93" s="86"/>
      <c r="U93" s="193"/>
      <c r="V93" s="86"/>
      <c r="W93" s="86"/>
      <c r="X93" s="86"/>
      <c r="Y93" s="125"/>
      <c r="Z93" s="189"/>
      <c r="AA93" s="188"/>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c r="EC93" s="54"/>
      <c r="ED93" s="54"/>
      <c r="EE93" s="54"/>
      <c r="EF93" s="54"/>
      <c r="EG93" s="54"/>
      <c r="EH93" s="54"/>
      <c r="EI93" s="54"/>
      <c r="EJ93" s="54"/>
      <c r="EK93" s="54"/>
      <c r="EL93" s="54"/>
      <c r="EM93" s="54"/>
      <c r="EN93" s="54"/>
      <c r="EO93" s="54"/>
      <c r="EP93" s="54"/>
      <c r="EQ93" s="54"/>
      <c r="ER93" s="54"/>
      <c r="ES93" s="54"/>
      <c r="ET93" s="54"/>
      <c r="EU93" s="54"/>
      <c r="EV93" s="54"/>
      <c r="EW93" s="54"/>
      <c r="EX93" s="54"/>
      <c r="EY93" s="54"/>
      <c r="EZ93" s="54"/>
      <c r="FA93" s="54"/>
      <c r="FB93" s="54"/>
      <c r="FC93" s="54"/>
      <c r="FD93" s="54"/>
      <c r="FE93" s="54"/>
      <c r="FF93" s="54"/>
      <c r="FG93" s="54"/>
      <c r="FH93" s="54"/>
      <c r="FI93" s="54"/>
      <c r="FJ93" s="54"/>
      <c r="FK93" s="54"/>
      <c r="FL93" s="54"/>
      <c r="FM93" s="54"/>
      <c r="FN93" s="54"/>
      <c r="FO93" s="54"/>
      <c r="FP93" s="54"/>
      <c r="FQ93" s="54"/>
      <c r="FR93" s="54"/>
      <c r="FS93" s="54"/>
      <c r="FT93" s="54"/>
      <c r="FU93" s="54"/>
      <c r="FV93" s="54"/>
      <c r="FW93" s="54"/>
      <c r="FX93" s="54"/>
      <c r="FY93" s="54"/>
      <c r="FZ93" s="54"/>
      <c r="GA93" s="54"/>
      <c r="GB93" s="54"/>
      <c r="GC93" s="54"/>
      <c r="GD93" s="54"/>
      <c r="GE93" s="54"/>
      <c r="GF93" s="54"/>
      <c r="GG93" s="54"/>
      <c r="GH93" s="54"/>
      <c r="GI93" s="54"/>
      <c r="GJ93" s="54"/>
      <c r="GK93" s="54"/>
      <c r="GL93" s="54"/>
      <c r="GM93" s="54"/>
      <c r="GN93" s="54"/>
      <c r="GO93" s="54"/>
      <c r="GP93" s="54"/>
      <c r="GQ93" s="54"/>
      <c r="GR93" s="54"/>
      <c r="GS93" s="54"/>
      <c r="GT93" s="54"/>
      <c r="GU93" s="54"/>
      <c r="GV93" s="54"/>
      <c r="GW93" s="54"/>
      <c r="GX93" s="54"/>
      <c r="GY93" s="54"/>
      <c r="GZ93" s="54"/>
      <c r="HA93" s="54"/>
      <c r="HB93" s="54"/>
      <c r="HC93" s="54"/>
      <c r="HD93" s="54"/>
      <c r="HE93" s="54"/>
      <c r="HF93" s="54"/>
      <c r="HG93" s="54"/>
      <c r="HH93" s="54"/>
      <c r="HI93" s="54"/>
      <c r="HJ93" s="54"/>
      <c r="HK93" s="54"/>
      <c r="HL93" s="54"/>
      <c r="HM93" s="54"/>
      <c r="HN93" s="54"/>
      <c r="HO93" s="54"/>
      <c r="HP93" s="54"/>
      <c r="HQ93" s="54"/>
      <c r="HR93" s="54"/>
      <c r="HS93" s="54"/>
      <c r="HT93" s="54"/>
      <c r="HU93" s="54"/>
      <c r="HV93" s="54"/>
      <c r="HW93" s="54"/>
      <c r="HX93" s="54"/>
      <c r="HY93" s="54"/>
      <c r="HZ93" s="54"/>
      <c r="IA93" s="54"/>
      <c r="IB93" s="54"/>
      <c r="IC93" s="54"/>
      <c r="ID93" s="54"/>
      <c r="IE93" s="54"/>
      <c r="IF93" s="54"/>
      <c r="IG93" s="54"/>
      <c r="IH93" s="54"/>
      <c r="II93" s="54"/>
      <c r="IJ93" s="54"/>
      <c r="IK93" s="54"/>
      <c r="IL93" s="54"/>
      <c r="IM93" s="54"/>
      <c r="IN93" s="54"/>
      <c r="IO93" s="54"/>
      <c r="IP93" s="54"/>
      <c r="IQ93" s="54"/>
      <c r="IR93" s="54"/>
      <c r="IS93" s="54"/>
      <c r="IT93" s="54"/>
      <c r="IU93" s="54"/>
      <c r="IV93" s="54"/>
    </row>
    <row r="94" spans="1:256" ht="12.75" customHeight="1" x14ac:dyDescent="0.25">
      <c r="A94" s="53"/>
      <c r="B94" s="190" t="str">
        <f t="shared" si="12"/>
        <v/>
      </c>
      <c r="C94" s="191"/>
      <c r="D94" s="190" t="str">
        <f t="shared" si="13"/>
        <v/>
      </c>
      <c r="E94" s="192" t="str">
        <f t="shared" si="14"/>
        <v/>
      </c>
      <c r="F94" s="193" t="str">
        <f t="shared" si="15"/>
        <v/>
      </c>
      <c r="G94" s="193" t="str">
        <f t="shared" si="16"/>
        <v/>
      </c>
      <c r="H94" s="193" t="str">
        <f t="shared" si="17"/>
        <v/>
      </c>
      <c r="I94" s="193"/>
      <c r="J94" s="188"/>
      <c r="K94" s="53"/>
      <c r="L94" s="53"/>
      <c r="M94" s="188"/>
      <c r="N94" s="203"/>
      <c r="O94" s="125"/>
      <c r="P94" s="86"/>
      <c r="Q94" s="86"/>
      <c r="R94" s="86"/>
      <c r="S94" s="86"/>
      <c r="T94" s="86"/>
      <c r="U94" s="193"/>
      <c r="V94" s="86"/>
      <c r="W94" s="86"/>
      <c r="X94" s="86"/>
      <c r="Y94" s="125"/>
      <c r="Z94" s="189"/>
      <c r="AA94" s="188"/>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c r="DS94" s="54"/>
      <c r="DT94" s="54"/>
      <c r="DU94" s="54"/>
      <c r="DV94" s="54"/>
      <c r="DW94" s="54"/>
      <c r="DX94" s="54"/>
      <c r="DY94" s="54"/>
      <c r="DZ94" s="54"/>
      <c r="EA94" s="54"/>
      <c r="EB94" s="54"/>
      <c r="EC94" s="54"/>
      <c r="ED94" s="54"/>
      <c r="EE94" s="54"/>
      <c r="EF94" s="54"/>
      <c r="EG94" s="54"/>
      <c r="EH94" s="54"/>
      <c r="EI94" s="54"/>
      <c r="EJ94" s="54"/>
      <c r="EK94" s="54"/>
      <c r="EL94" s="54"/>
      <c r="EM94" s="54"/>
      <c r="EN94" s="54"/>
      <c r="EO94" s="54"/>
      <c r="EP94" s="54"/>
      <c r="EQ94" s="54"/>
      <c r="ER94" s="54"/>
      <c r="ES94" s="54"/>
      <c r="ET94" s="54"/>
      <c r="EU94" s="54"/>
      <c r="EV94" s="54"/>
      <c r="EW94" s="54"/>
      <c r="EX94" s="54"/>
      <c r="EY94" s="54"/>
      <c r="EZ94" s="54"/>
      <c r="FA94" s="54"/>
      <c r="FB94" s="54"/>
      <c r="FC94" s="54"/>
      <c r="FD94" s="54"/>
      <c r="FE94" s="54"/>
      <c r="FF94" s="54"/>
      <c r="FG94" s="54"/>
      <c r="FH94" s="54"/>
      <c r="FI94" s="54"/>
      <c r="FJ94" s="54"/>
      <c r="FK94" s="54"/>
      <c r="FL94" s="54"/>
      <c r="FM94" s="54"/>
      <c r="FN94" s="54"/>
      <c r="FO94" s="54"/>
      <c r="FP94" s="54"/>
      <c r="FQ94" s="54"/>
      <c r="FR94" s="54"/>
      <c r="FS94" s="54"/>
      <c r="FT94" s="54"/>
      <c r="FU94" s="54"/>
      <c r="FV94" s="54"/>
      <c r="FW94" s="54"/>
      <c r="FX94" s="54"/>
      <c r="FY94" s="54"/>
      <c r="FZ94" s="54"/>
      <c r="GA94" s="54"/>
      <c r="GB94" s="54"/>
      <c r="GC94" s="54"/>
      <c r="GD94" s="54"/>
      <c r="GE94" s="54"/>
      <c r="GF94" s="54"/>
      <c r="GG94" s="54"/>
      <c r="GH94" s="54"/>
      <c r="GI94" s="54"/>
      <c r="GJ94" s="54"/>
      <c r="GK94" s="54"/>
      <c r="GL94" s="54"/>
      <c r="GM94" s="54"/>
      <c r="GN94" s="54"/>
      <c r="GO94" s="54"/>
      <c r="GP94" s="54"/>
      <c r="GQ94" s="54"/>
      <c r="GR94" s="54"/>
      <c r="GS94" s="54"/>
      <c r="GT94" s="54"/>
      <c r="GU94" s="54"/>
      <c r="GV94" s="54"/>
      <c r="GW94" s="54"/>
      <c r="GX94" s="54"/>
      <c r="GY94" s="54"/>
      <c r="GZ94" s="54"/>
      <c r="HA94" s="54"/>
      <c r="HB94" s="54"/>
      <c r="HC94" s="54"/>
      <c r="HD94" s="54"/>
      <c r="HE94" s="54"/>
      <c r="HF94" s="54"/>
      <c r="HG94" s="54"/>
      <c r="HH94" s="54"/>
      <c r="HI94" s="54"/>
      <c r="HJ94" s="54"/>
      <c r="HK94" s="54"/>
      <c r="HL94" s="54"/>
      <c r="HM94" s="54"/>
      <c r="HN94" s="54"/>
      <c r="HO94" s="54"/>
      <c r="HP94" s="54"/>
      <c r="HQ94" s="54"/>
      <c r="HR94" s="54"/>
      <c r="HS94" s="54"/>
      <c r="HT94" s="54"/>
      <c r="HU94" s="54"/>
      <c r="HV94" s="54"/>
      <c r="HW94" s="54"/>
      <c r="HX94" s="54"/>
      <c r="HY94" s="54"/>
      <c r="HZ94" s="54"/>
      <c r="IA94" s="54"/>
      <c r="IB94" s="54"/>
      <c r="IC94" s="54"/>
      <c r="ID94" s="54"/>
      <c r="IE94" s="54"/>
      <c r="IF94" s="54"/>
      <c r="IG94" s="54"/>
      <c r="IH94" s="54"/>
      <c r="II94" s="54"/>
      <c r="IJ94" s="54"/>
      <c r="IK94" s="54"/>
      <c r="IL94" s="54"/>
      <c r="IM94" s="54"/>
      <c r="IN94" s="54"/>
      <c r="IO94" s="54"/>
      <c r="IP94" s="54"/>
      <c r="IQ94" s="54"/>
      <c r="IR94" s="54"/>
      <c r="IS94" s="54"/>
      <c r="IT94" s="54"/>
      <c r="IU94" s="54"/>
      <c r="IV94" s="54"/>
    </row>
    <row r="95" spans="1:256" ht="12.75" customHeight="1" x14ac:dyDescent="0.25">
      <c r="A95" s="53"/>
      <c r="B95" s="190" t="str">
        <f t="shared" si="12"/>
        <v/>
      </c>
      <c r="C95" s="191"/>
      <c r="D95" s="190" t="str">
        <f t="shared" si="13"/>
        <v/>
      </c>
      <c r="E95" s="192" t="str">
        <f t="shared" si="14"/>
        <v/>
      </c>
      <c r="F95" s="193" t="str">
        <f t="shared" si="15"/>
        <v/>
      </c>
      <c r="G95" s="193" t="str">
        <f t="shared" si="16"/>
        <v/>
      </c>
      <c r="H95" s="193" t="str">
        <f t="shared" si="17"/>
        <v/>
      </c>
      <c r="I95" s="193"/>
      <c r="J95" s="188"/>
      <c r="K95" s="53"/>
      <c r="L95" s="53"/>
      <c r="M95" s="188"/>
      <c r="N95" s="203"/>
      <c r="O95" s="125"/>
      <c r="P95" s="86"/>
      <c r="Q95" s="86"/>
      <c r="R95" s="86"/>
      <c r="S95" s="86"/>
      <c r="T95" s="86"/>
      <c r="U95" s="193"/>
      <c r="V95" s="86"/>
      <c r="W95" s="86"/>
      <c r="X95" s="86"/>
      <c r="Y95" s="125"/>
      <c r="Z95" s="189"/>
      <c r="AA95" s="188"/>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c r="DS95" s="54"/>
      <c r="DT95" s="54"/>
      <c r="DU95" s="54"/>
      <c r="DV95" s="54"/>
      <c r="DW95" s="54"/>
      <c r="DX95" s="54"/>
      <c r="DY95" s="54"/>
      <c r="DZ95" s="54"/>
      <c r="EA95" s="54"/>
      <c r="EB95" s="54"/>
      <c r="EC95" s="54"/>
      <c r="ED95" s="54"/>
      <c r="EE95" s="54"/>
      <c r="EF95" s="54"/>
      <c r="EG95" s="54"/>
      <c r="EH95" s="54"/>
      <c r="EI95" s="54"/>
      <c r="EJ95" s="54"/>
      <c r="EK95" s="54"/>
      <c r="EL95" s="54"/>
      <c r="EM95" s="54"/>
      <c r="EN95" s="54"/>
      <c r="EO95" s="54"/>
      <c r="EP95" s="54"/>
      <c r="EQ95" s="54"/>
      <c r="ER95" s="54"/>
      <c r="ES95" s="54"/>
      <c r="ET95" s="54"/>
      <c r="EU95" s="54"/>
      <c r="EV95" s="54"/>
      <c r="EW95" s="54"/>
      <c r="EX95" s="54"/>
      <c r="EY95" s="54"/>
      <c r="EZ95" s="54"/>
      <c r="FA95" s="54"/>
      <c r="FB95" s="54"/>
      <c r="FC95" s="54"/>
      <c r="FD95" s="54"/>
      <c r="FE95" s="54"/>
      <c r="FF95" s="54"/>
      <c r="FG95" s="54"/>
      <c r="FH95" s="54"/>
      <c r="FI95" s="54"/>
      <c r="FJ95" s="54"/>
      <c r="FK95" s="54"/>
      <c r="FL95" s="54"/>
      <c r="FM95" s="54"/>
      <c r="FN95" s="54"/>
      <c r="FO95" s="54"/>
      <c r="FP95" s="54"/>
      <c r="FQ95" s="54"/>
      <c r="FR95" s="54"/>
      <c r="FS95" s="54"/>
      <c r="FT95" s="54"/>
      <c r="FU95" s="54"/>
      <c r="FV95" s="54"/>
      <c r="FW95" s="54"/>
      <c r="FX95" s="54"/>
      <c r="FY95" s="54"/>
      <c r="FZ95" s="54"/>
      <c r="GA95" s="54"/>
      <c r="GB95" s="54"/>
      <c r="GC95" s="54"/>
      <c r="GD95" s="54"/>
      <c r="GE95" s="54"/>
      <c r="GF95" s="54"/>
      <c r="GG95" s="54"/>
      <c r="GH95" s="54"/>
      <c r="GI95" s="54"/>
      <c r="GJ95" s="54"/>
      <c r="GK95" s="54"/>
      <c r="GL95" s="54"/>
      <c r="GM95" s="54"/>
      <c r="GN95" s="54"/>
      <c r="GO95" s="54"/>
      <c r="GP95" s="54"/>
      <c r="GQ95" s="54"/>
      <c r="GR95" s="54"/>
      <c r="GS95" s="54"/>
      <c r="GT95" s="54"/>
      <c r="GU95" s="54"/>
      <c r="GV95" s="54"/>
      <c r="GW95" s="54"/>
      <c r="GX95" s="54"/>
      <c r="GY95" s="54"/>
      <c r="GZ95" s="54"/>
      <c r="HA95" s="54"/>
      <c r="HB95" s="54"/>
      <c r="HC95" s="54"/>
      <c r="HD95" s="54"/>
      <c r="HE95" s="54"/>
      <c r="HF95" s="54"/>
      <c r="HG95" s="54"/>
      <c r="HH95" s="54"/>
      <c r="HI95" s="54"/>
      <c r="HJ95" s="54"/>
      <c r="HK95" s="54"/>
      <c r="HL95" s="54"/>
      <c r="HM95" s="54"/>
      <c r="HN95" s="54"/>
      <c r="HO95" s="54"/>
      <c r="HP95" s="54"/>
      <c r="HQ95" s="54"/>
      <c r="HR95" s="54"/>
      <c r="HS95" s="54"/>
      <c r="HT95" s="54"/>
      <c r="HU95" s="54"/>
      <c r="HV95" s="54"/>
      <c r="HW95" s="54"/>
      <c r="HX95" s="54"/>
      <c r="HY95" s="54"/>
      <c r="HZ95" s="54"/>
      <c r="IA95" s="54"/>
      <c r="IB95" s="54"/>
      <c r="IC95" s="54"/>
      <c r="ID95" s="54"/>
      <c r="IE95" s="54"/>
      <c r="IF95" s="54"/>
      <c r="IG95" s="54"/>
      <c r="IH95" s="54"/>
      <c r="II95" s="54"/>
      <c r="IJ95" s="54"/>
      <c r="IK95" s="54"/>
      <c r="IL95" s="54"/>
      <c r="IM95" s="54"/>
      <c r="IN95" s="54"/>
      <c r="IO95" s="54"/>
      <c r="IP95" s="54"/>
      <c r="IQ95" s="54"/>
      <c r="IR95" s="54"/>
      <c r="IS95" s="54"/>
      <c r="IT95" s="54"/>
      <c r="IU95" s="54"/>
      <c r="IV95" s="54"/>
    </row>
    <row r="96" spans="1:256" ht="12.75" customHeight="1" x14ac:dyDescent="0.25">
      <c r="A96" s="53"/>
      <c r="B96" s="190" t="str">
        <f t="shared" si="12"/>
        <v/>
      </c>
      <c r="C96" s="191"/>
      <c r="D96" s="190" t="str">
        <f t="shared" si="13"/>
        <v/>
      </c>
      <c r="E96" s="192" t="str">
        <f t="shared" si="14"/>
        <v/>
      </c>
      <c r="F96" s="193" t="str">
        <f t="shared" si="15"/>
        <v/>
      </c>
      <c r="G96" s="193" t="str">
        <f t="shared" si="16"/>
        <v/>
      </c>
      <c r="H96" s="193" t="str">
        <f t="shared" si="17"/>
        <v/>
      </c>
      <c r="I96" s="193"/>
      <c r="J96" s="188"/>
      <c r="K96" s="53"/>
      <c r="L96" s="53"/>
      <c r="M96" s="188"/>
      <c r="N96" s="203"/>
      <c r="O96" s="125"/>
      <c r="P96" s="86"/>
      <c r="Q96" s="86"/>
      <c r="R96" s="86"/>
      <c r="S96" s="86"/>
      <c r="T96" s="86"/>
      <c r="U96" s="193"/>
      <c r="V96" s="86"/>
      <c r="W96" s="86"/>
      <c r="X96" s="86"/>
      <c r="Y96" s="125"/>
      <c r="Z96" s="189"/>
      <c r="AA96" s="188"/>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c r="EC96" s="54"/>
      <c r="ED96" s="54"/>
      <c r="EE96" s="54"/>
      <c r="EF96" s="54"/>
      <c r="EG96" s="54"/>
      <c r="EH96" s="54"/>
      <c r="EI96" s="54"/>
      <c r="EJ96" s="54"/>
      <c r="EK96" s="54"/>
      <c r="EL96" s="54"/>
      <c r="EM96" s="54"/>
      <c r="EN96" s="54"/>
      <c r="EO96" s="54"/>
      <c r="EP96" s="54"/>
      <c r="EQ96" s="54"/>
      <c r="ER96" s="54"/>
      <c r="ES96" s="54"/>
      <c r="ET96" s="54"/>
      <c r="EU96" s="54"/>
      <c r="EV96" s="54"/>
      <c r="EW96" s="54"/>
      <c r="EX96" s="54"/>
      <c r="EY96" s="54"/>
      <c r="EZ96" s="54"/>
      <c r="FA96" s="54"/>
      <c r="FB96" s="54"/>
      <c r="FC96" s="54"/>
      <c r="FD96" s="54"/>
      <c r="FE96" s="54"/>
      <c r="FF96" s="54"/>
      <c r="FG96" s="54"/>
      <c r="FH96" s="54"/>
      <c r="FI96" s="54"/>
      <c r="FJ96" s="54"/>
      <c r="FK96" s="54"/>
      <c r="FL96" s="54"/>
      <c r="FM96" s="54"/>
      <c r="FN96" s="54"/>
      <c r="FO96" s="54"/>
      <c r="FP96" s="54"/>
      <c r="FQ96" s="54"/>
      <c r="FR96" s="54"/>
      <c r="FS96" s="54"/>
      <c r="FT96" s="54"/>
      <c r="FU96" s="54"/>
      <c r="FV96" s="54"/>
      <c r="FW96" s="54"/>
      <c r="FX96" s="54"/>
      <c r="FY96" s="54"/>
      <c r="FZ96" s="54"/>
      <c r="GA96" s="54"/>
      <c r="GB96" s="54"/>
      <c r="GC96" s="54"/>
      <c r="GD96" s="54"/>
      <c r="GE96" s="54"/>
      <c r="GF96" s="54"/>
      <c r="GG96" s="54"/>
      <c r="GH96" s="54"/>
      <c r="GI96" s="54"/>
      <c r="GJ96" s="54"/>
      <c r="GK96" s="54"/>
      <c r="GL96" s="54"/>
      <c r="GM96" s="54"/>
      <c r="GN96" s="54"/>
      <c r="GO96" s="54"/>
      <c r="GP96" s="54"/>
      <c r="GQ96" s="54"/>
      <c r="GR96" s="54"/>
      <c r="GS96" s="54"/>
      <c r="GT96" s="54"/>
      <c r="GU96" s="54"/>
      <c r="GV96" s="54"/>
      <c r="GW96" s="54"/>
      <c r="GX96" s="54"/>
      <c r="GY96" s="54"/>
      <c r="GZ96" s="54"/>
      <c r="HA96" s="54"/>
      <c r="HB96" s="54"/>
      <c r="HC96" s="54"/>
      <c r="HD96" s="54"/>
      <c r="HE96" s="54"/>
      <c r="HF96" s="54"/>
      <c r="HG96" s="54"/>
      <c r="HH96" s="54"/>
      <c r="HI96" s="54"/>
      <c r="HJ96" s="54"/>
      <c r="HK96" s="54"/>
      <c r="HL96" s="54"/>
      <c r="HM96" s="54"/>
      <c r="HN96" s="54"/>
      <c r="HO96" s="54"/>
      <c r="HP96" s="54"/>
      <c r="HQ96" s="54"/>
      <c r="HR96" s="54"/>
      <c r="HS96" s="54"/>
      <c r="HT96" s="54"/>
      <c r="HU96" s="54"/>
      <c r="HV96" s="54"/>
      <c r="HW96" s="54"/>
      <c r="HX96" s="54"/>
      <c r="HY96" s="54"/>
      <c r="HZ96" s="54"/>
      <c r="IA96" s="54"/>
      <c r="IB96" s="54"/>
      <c r="IC96" s="54"/>
      <c r="ID96" s="54"/>
      <c r="IE96" s="54"/>
      <c r="IF96" s="54"/>
      <c r="IG96" s="54"/>
      <c r="IH96" s="54"/>
      <c r="II96" s="54"/>
      <c r="IJ96" s="54"/>
      <c r="IK96" s="54"/>
      <c r="IL96" s="54"/>
      <c r="IM96" s="54"/>
      <c r="IN96" s="54"/>
      <c r="IO96" s="54"/>
      <c r="IP96" s="54"/>
      <c r="IQ96" s="54"/>
      <c r="IR96" s="54"/>
      <c r="IS96" s="54"/>
      <c r="IT96" s="54"/>
      <c r="IU96" s="54"/>
      <c r="IV96" s="54"/>
    </row>
    <row r="97" spans="1:256" ht="12.75" customHeight="1" x14ac:dyDescent="0.25">
      <c r="A97" s="53"/>
      <c r="B97" s="190" t="str">
        <f t="shared" si="12"/>
        <v/>
      </c>
      <c r="C97" s="191"/>
      <c r="D97" s="190" t="str">
        <f t="shared" si="13"/>
        <v/>
      </c>
      <c r="E97" s="192" t="str">
        <f t="shared" si="14"/>
        <v/>
      </c>
      <c r="F97" s="193" t="str">
        <f t="shared" si="15"/>
        <v/>
      </c>
      <c r="G97" s="193" t="str">
        <f t="shared" si="16"/>
        <v/>
      </c>
      <c r="H97" s="193" t="str">
        <f t="shared" si="17"/>
        <v/>
      </c>
      <c r="I97" s="193"/>
      <c r="J97" s="188"/>
      <c r="K97" s="53"/>
      <c r="L97" s="53"/>
      <c r="M97" s="188"/>
      <c r="N97" s="203"/>
      <c r="O97" s="125"/>
      <c r="P97" s="86"/>
      <c r="Q97" s="86"/>
      <c r="R97" s="86"/>
      <c r="S97" s="86"/>
      <c r="T97" s="86"/>
      <c r="U97" s="193"/>
      <c r="V97" s="86"/>
      <c r="W97" s="86"/>
      <c r="X97" s="86"/>
      <c r="Y97" s="125"/>
      <c r="Z97" s="189"/>
      <c r="AA97" s="188"/>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c r="CQ97" s="54"/>
      <c r="CR97" s="54"/>
      <c r="CS97" s="54"/>
      <c r="CT97" s="54"/>
      <c r="CU97" s="54"/>
      <c r="CV97" s="54"/>
      <c r="CW97" s="54"/>
      <c r="CX97" s="54"/>
      <c r="CY97" s="54"/>
      <c r="CZ97" s="54"/>
      <c r="DA97" s="54"/>
      <c r="DB97" s="54"/>
      <c r="DC97" s="54"/>
      <c r="DD97" s="54"/>
      <c r="DE97" s="54"/>
      <c r="DF97" s="54"/>
      <c r="DG97" s="54"/>
      <c r="DH97" s="54"/>
      <c r="DI97" s="54"/>
      <c r="DJ97" s="54"/>
      <c r="DK97" s="54"/>
      <c r="DL97" s="54"/>
      <c r="DM97" s="54"/>
      <c r="DN97" s="54"/>
      <c r="DO97" s="54"/>
      <c r="DP97" s="54"/>
      <c r="DQ97" s="54"/>
      <c r="DR97" s="54"/>
      <c r="DS97" s="54"/>
      <c r="DT97" s="54"/>
      <c r="DU97" s="54"/>
      <c r="DV97" s="54"/>
      <c r="DW97" s="54"/>
      <c r="DX97" s="54"/>
      <c r="DY97" s="54"/>
      <c r="DZ97" s="54"/>
      <c r="EA97" s="54"/>
      <c r="EB97" s="54"/>
      <c r="EC97" s="54"/>
      <c r="ED97" s="54"/>
      <c r="EE97" s="54"/>
      <c r="EF97" s="54"/>
      <c r="EG97" s="54"/>
      <c r="EH97" s="54"/>
      <c r="EI97" s="54"/>
      <c r="EJ97" s="54"/>
      <c r="EK97" s="54"/>
      <c r="EL97" s="54"/>
      <c r="EM97" s="54"/>
      <c r="EN97" s="54"/>
      <c r="EO97" s="54"/>
      <c r="EP97" s="54"/>
      <c r="EQ97" s="54"/>
      <c r="ER97" s="54"/>
      <c r="ES97" s="54"/>
      <c r="ET97" s="54"/>
      <c r="EU97" s="54"/>
      <c r="EV97" s="54"/>
      <c r="EW97" s="54"/>
      <c r="EX97" s="54"/>
      <c r="EY97" s="54"/>
      <c r="EZ97" s="54"/>
      <c r="FA97" s="54"/>
      <c r="FB97" s="54"/>
      <c r="FC97" s="54"/>
      <c r="FD97" s="54"/>
      <c r="FE97" s="54"/>
      <c r="FF97" s="54"/>
      <c r="FG97" s="54"/>
      <c r="FH97" s="54"/>
      <c r="FI97" s="54"/>
      <c r="FJ97" s="54"/>
      <c r="FK97" s="54"/>
      <c r="FL97" s="54"/>
      <c r="FM97" s="54"/>
      <c r="FN97" s="54"/>
      <c r="FO97" s="54"/>
      <c r="FP97" s="54"/>
      <c r="FQ97" s="54"/>
      <c r="FR97" s="54"/>
      <c r="FS97" s="54"/>
      <c r="FT97" s="54"/>
      <c r="FU97" s="54"/>
      <c r="FV97" s="54"/>
      <c r="FW97" s="54"/>
      <c r="FX97" s="54"/>
      <c r="FY97" s="54"/>
      <c r="FZ97" s="54"/>
      <c r="GA97" s="54"/>
      <c r="GB97" s="54"/>
      <c r="GC97" s="54"/>
      <c r="GD97" s="54"/>
      <c r="GE97" s="54"/>
      <c r="GF97" s="54"/>
      <c r="GG97" s="54"/>
      <c r="GH97" s="54"/>
      <c r="GI97" s="54"/>
      <c r="GJ97" s="54"/>
      <c r="GK97" s="54"/>
      <c r="GL97" s="54"/>
      <c r="GM97" s="54"/>
      <c r="GN97" s="54"/>
      <c r="GO97" s="54"/>
      <c r="GP97" s="54"/>
      <c r="GQ97" s="54"/>
      <c r="GR97" s="54"/>
      <c r="GS97" s="54"/>
      <c r="GT97" s="54"/>
      <c r="GU97" s="54"/>
      <c r="GV97" s="54"/>
      <c r="GW97" s="54"/>
      <c r="GX97" s="54"/>
      <c r="GY97" s="54"/>
      <c r="GZ97" s="54"/>
      <c r="HA97" s="54"/>
      <c r="HB97" s="54"/>
      <c r="HC97" s="54"/>
      <c r="HD97" s="54"/>
      <c r="HE97" s="54"/>
      <c r="HF97" s="54"/>
      <c r="HG97" s="54"/>
      <c r="HH97" s="54"/>
      <c r="HI97" s="54"/>
      <c r="HJ97" s="54"/>
      <c r="HK97" s="54"/>
      <c r="HL97" s="54"/>
      <c r="HM97" s="54"/>
      <c r="HN97" s="54"/>
      <c r="HO97" s="54"/>
      <c r="HP97" s="54"/>
      <c r="HQ97" s="54"/>
      <c r="HR97" s="54"/>
      <c r="HS97" s="54"/>
      <c r="HT97" s="54"/>
      <c r="HU97" s="54"/>
      <c r="HV97" s="54"/>
      <c r="HW97" s="54"/>
      <c r="HX97" s="54"/>
      <c r="HY97" s="54"/>
      <c r="HZ97" s="54"/>
      <c r="IA97" s="54"/>
      <c r="IB97" s="54"/>
      <c r="IC97" s="54"/>
      <c r="ID97" s="54"/>
      <c r="IE97" s="54"/>
      <c r="IF97" s="54"/>
      <c r="IG97" s="54"/>
      <c r="IH97" s="54"/>
      <c r="II97" s="54"/>
      <c r="IJ97" s="54"/>
      <c r="IK97" s="54"/>
      <c r="IL97" s="54"/>
      <c r="IM97" s="54"/>
      <c r="IN97" s="54"/>
      <c r="IO97" s="54"/>
      <c r="IP97" s="54"/>
      <c r="IQ97" s="54"/>
      <c r="IR97" s="54"/>
      <c r="IS97" s="54"/>
      <c r="IT97" s="54"/>
      <c r="IU97" s="54"/>
      <c r="IV97" s="54"/>
    </row>
    <row r="98" spans="1:256" ht="12.75" customHeight="1" x14ac:dyDescent="0.25">
      <c r="A98" s="53"/>
      <c r="B98" s="190" t="str">
        <f t="shared" si="12"/>
        <v/>
      </c>
      <c r="C98" s="191"/>
      <c r="D98" s="190" t="str">
        <f t="shared" si="13"/>
        <v/>
      </c>
      <c r="E98" s="192" t="str">
        <f t="shared" si="14"/>
        <v/>
      </c>
      <c r="F98" s="193" t="str">
        <f t="shared" si="15"/>
        <v/>
      </c>
      <c r="G98" s="193" t="str">
        <f t="shared" si="16"/>
        <v/>
      </c>
      <c r="H98" s="193" t="str">
        <f t="shared" si="17"/>
        <v/>
      </c>
      <c r="I98" s="193"/>
      <c r="J98" s="188"/>
      <c r="K98" s="53"/>
      <c r="L98" s="53"/>
      <c r="M98" s="188"/>
      <c r="N98" s="203"/>
      <c r="O98" s="125"/>
      <c r="P98" s="86"/>
      <c r="Q98" s="86"/>
      <c r="R98" s="86"/>
      <c r="S98" s="86"/>
      <c r="T98" s="86"/>
      <c r="U98" s="193"/>
      <c r="V98" s="86"/>
      <c r="W98" s="86"/>
      <c r="X98" s="86"/>
      <c r="Y98" s="125"/>
      <c r="Z98" s="189"/>
      <c r="AA98" s="188"/>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c r="DS98" s="54"/>
      <c r="DT98" s="54"/>
      <c r="DU98" s="54"/>
      <c r="DV98" s="54"/>
      <c r="DW98" s="54"/>
      <c r="DX98" s="54"/>
      <c r="DY98" s="54"/>
      <c r="DZ98" s="54"/>
      <c r="EA98" s="54"/>
      <c r="EB98" s="54"/>
      <c r="EC98" s="54"/>
      <c r="ED98" s="54"/>
      <c r="EE98" s="54"/>
      <c r="EF98" s="54"/>
      <c r="EG98" s="54"/>
      <c r="EH98" s="54"/>
      <c r="EI98" s="54"/>
      <c r="EJ98" s="54"/>
      <c r="EK98" s="54"/>
      <c r="EL98" s="54"/>
      <c r="EM98" s="54"/>
      <c r="EN98" s="54"/>
      <c r="EO98" s="54"/>
      <c r="EP98" s="54"/>
      <c r="EQ98" s="54"/>
      <c r="ER98" s="54"/>
      <c r="ES98" s="54"/>
      <c r="ET98" s="54"/>
      <c r="EU98" s="54"/>
      <c r="EV98" s="54"/>
      <c r="EW98" s="54"/>
      <c r="EX98" s="54"/>
      <c r="EY98" s="54"/>
      <c r="EZ98" s="54"/>
      <c r="FA98" s="54"/>
      <c r="FB98" s="54"/>
      <c r="FC98" s="54"/>
      <c r="FD98" s="54"/>
      <c r="FE98" s="54"/>
      <c r="FF98" s="54"/>
      <c r="FG98" s="54"/>
      <c r="FH98" s="54"/>
      <c r="FI98" s="54"/>
      <c r="FJ98" s="54"/>
      <c r="FK98" s="54"/>
      <c r="FL98" s="54"/>
      <c r="FM98" s="54"/>
      <c r="FN98" s="54"/>
      <c r="FO98" s="54"/>
      <c r="FP98" s="54"/>
      <c r="FQ98" s="54"/>
      <c r="FR98" s="54"/>
      <c r="FS98" s="54"/>
      <c r="FT98" s="54"/>
      <c r="FU98" s="54"/>
      <c r="FV98" s="54"/>
      <c r="FW98" s="54"/>
      <c r="FX98" s="54"/>
      <c r="FY98" s="54"/>
      <c r="FZ98" s="54"/>
      <c r="GA98" s="54"/>
      <c r="GB98" s="54"/>
      <c r="GC98" s="54"/>
      <c r="GD98" s="54"/>
      <c r="GE98" s="54"/>
      <c r="GF98" s="54"/>
      <c r="GG98" s="54"/>
      <c r="GH98" s="54"/>
      <c r="GI98" s="54"/>
      <c r="GJ98" s="54"/>
      <c r="GK98" s="54"/>
      <c r="GL98" s="54"/>
      <c r="GM98" s="54"/>
      <c r="GN98" s="54"/>
      <c r="GO98" s="54"/>
      <c r="GP98" s="54"/>
      <c r="GQ98" s="54"/>
      <c r="GR98" s="54"/>
      <c r="GS98" s="54"/>
      <c r="GT98" s="54"/>
      <c r="GU98" s="54"/>
      <c r="GV98" s="54"/>
      <c r="GW98" s="54"/>
      <c r="GX98" s="54"/>
      <c r="GY98" s="54"/>
      <c r="GZ98" s="54"/>
      <c r="HA98" s="54"/>
      <c r="HB98" s="54"/>
      <c r="HC98" s="54"/>
      <c r="HD98" s="54"/>
      <c r="HE98" s="54"/>
      <c r="HF98" s="54"/>
      <c r="HG98" s="54"/>
      <c r="HH98" s="54"/>
      <c r="HI98" s="54"/>
      <c r="HJ98" s="54"/>
      <c r="HK98" s="54"/>
      <c r="HL98" s="54"/>
      <c r="HM98" s="54"/>
      <c r="HN98" s="54"/>
      <c r="HO98" s="54"/>
      <c r="HP98" s="54"/>
      <c r="HQ98" s="54"/>
      <c r="HR98" s="54"/>
      <c r="HS98" s="54"/>
      <c r="HT98" s="54"/>
      <c r="HU98" s="54"/>
      <c r="HV98" s="54"/>
      <c r="HW98" s="54"/>
      <c r="HX98" s="54"/>
      <c r="HY98" s="54"/>
      <c r="HZ98" s="54"/>
      <c r="IA98" s="54"/>
      <c r="IB98" s="54"/>
      <c r="IC98" s="54"/>
      <c r="ID98" s="54"/>
      <c r="IE98" s="54"/>
      <c r="IF98" s="54"/>
      <c r="IG98" s="54"/>
      <c r="IH98" s="54"/>
      <c r="II98" s="54"/>
      <c r="IJ98" s="54"/>
      <c r="IK98" s="54"/>
      <c r="IL98" s="54"/>
      <c r="IM98" s="54"/>
      <c r="IN98" s="54"/>
      <c r="IO98" s="54"/>
      <c r="IP98" s="54"/>
      <c r="IQ98" s="54"/>
      <c r="IR98" s="54"/>
      <c r="IS98" s="54"/>
      <c r="IT98" s="54"/>
      <c r="IU98" s="54"/>
      <c r="IV98" s="54"/>
    </row>
    <row r="99" spans="1:256" ht="12.75" customHeight="1" x14ac:dyDescent="0.25">
      <c r="A99" s="53"/>
      <c r="B99" s="190" t="str">
        <f t="shared" si="12"/>
        <v/>
      </c>
      <c r="C99" s="191"/>
      <c r="D99" s="190" t="str">
        <f t="shared" si="13"/>
        <v/>
      </c>
      <c r="E99" s="192" t="str">
        <f t="shared" si="14"/>
        <v/>
      </c>
      <c r="F99" s="193" t="str">
        <f t="shared" si="15"/>
        <v/>
      </c>
      <c r="G99" s="193" t="str">
        <f t="shared" si="16"/>
        <v/>
      </c>
      <c r="H99" s="193" t="str">
        <f t="shared" si="17"/>
        <v/>
      </c>
      <c r="I99" s="193"/>
      <c r="J99" s="188"/>
      <c r="K99" s="53"/>
      <c r="L99" s="53"/>
      <c r="M99" s="188"/>
      <c r="N99" s="203"/>
      <c r="O99" s="125"/>
      <c r="P99" s="86"/>
      <c r="Q99" s="86"/>
      <c r="R99" s="86"/>
      <c r="S99" s="86"/>
      <c r="T99" s="86"/>
      <c r="U99" s="193"/>
      <c r="V99" s="86"/>
      <c r="W99" s="86"/>
      <c r="X99" s="86"/>
      <c r="Y99" s="125"/>
      <c r="Z99" s="189"/>
      <c r="AA99" s="188"/>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c r="DS99" s="54"/>
      <c r="DT99" s="54"/>
      <c r="DU99" s="54"/>
      <c r="DV99" s="54"/>
      <c r="DW99" s="54"/>
      <c r="DX99" s="54"/>
      <c r="DY99" s="54"/>
      <c r="DZ99" s="54"/>
      <c r="EA99" s="54"/>
      <c r="EB99" s="54"/>
      <c r="EC99" s="54"/>
      <c r="ED99" s="54"/>
      <c r="EE99" s="54"/>
      <c r="EF99" s="54"/>
      <c r="EG99" s="54"/>
      <c r="EH99" s="54"/>
      <c r="EI99" s="54"/>
      <c r="EJ99" s="54"/>
      <c r="EK99" s="54"/>
      <c r="EL99" s="54"/>
      <c r="EM99" s="54"/>
      <c r="EN99" s="54"/>
      <c r="EO99" s="54"/>
      <c r="EP99" s="54"/>
      <c r="EQ99" s="54"/>
      <c r="ER99" s="54"/>
      <c r="ES99" s="54"/>
      <c r="ET99" s="54"/>
      <c r="EU99" s="54"/>
      <c r="EV99" s="54"/>
      <c r="EW99" s="54"/>
      <c r="EX99" s="54"/>
      <c r="EY99" s="54"/>
      <c r="EZ99" s="54"/>
      <c r="FA99" s="54"/>
      <c r="FB99" s="54"/>
      <c r="FC99" s="54"/>
      <c r="FD99" s="54"/>
      <c r="FE99" s="54"/>
      <c r="FF99" s="54"/>
      <c r="FG99" s="54"/>
      <c r="FH99" s="54"/>
      <c r="FI99" s="54"/>
      <c r="FJ99" s="54"/>
      <c r="FK99" s="54"/>
      <c r="FL99" s="54"/>
      <c r="FM99" s="54"/>
      <c r="FN99" s="54"/>
      <c r="FO99" s="54"/>
      <c r="FP99" s="54"/>
      <c r="FQ99" s="54"/>
      <c r="FR99" s="54"/>
      <c r="FS99" s="54"/>
      <c r="FT99" s="54"/>
      <c r="FU99" s="54"/>
      <c r="FV99" s="54"/>
      <c r="FW99" s="54"/>
      <c r="FX99" s="54"/>
      <c r="FY99" s="54"/>
      <c r="FZ99" s="54"/>
      <c r="GA99" s="54"/>
      <c r="GB99" s="54"/>
      <c r="GC99" s="54"/>
      <c r="GD99" s="54"/>
      <c r="GE99" s="54"/>
      <c r="GF99" s="54"/>
      <c r="GG99" s="54"/>
      <c r="GH99" s="54"/>
      <c r="GI99" s="54"/>
      <c r="GJ99" s="54"/>
      <c r="GK99" s="54"/>
      <c r="GL99" s="54"/>
      <c r="GM99" s="54"/>
      <c r="GN99" s="54"/>
      <c r="GO99" s="54"/>
      <c r="GP99" s="54"/>
      <c r="GQ99" s="54"/>
      <c r="GR99" s="54"/>
      <c r="GS99" s="54"/>
      <c r="GT99" s="54"/>
      <c r="GU99" s="54"/>
      <c r="GV99" s="54"/>
      <c r="GW99" s="54"/>
      <c r="GX99" s="54"/>
      <c r="GY99" s="54"/>
      <c r="GZ99" s="54"/>
      <c r="HA99" s="54"/>
      <c r="HB99" s="54"/>
      <c r="HC99" s="54"/>
      <c r="HD99" s="54"/>
      <c r="HE99" s="54"/>
      <c r="HF99" s="54"/>
      <c r="HG99" s="54"/>
      <c r="HH99" s="54"/>
      <c r="HI99" s="54"/>
      <c r="HJ99" s="54"/>
      <c r="HK99" s="54"/>
      <c r="HL99" s="54"/>
      <c r="HM99" s="54"/>
      <c r="HN99" s="54"/>
      <c r="HO99" s="54"/>
      <c r="HP99" s="54"/>
      <c r="HQ99" s="54"/>
      <c r="HR99" s="54"/>
      <c r="HS99" s="54"/>
      <c r="HT99" s="54"/>
      <c r="HU99" s="54"/>
      <c r="HV99" s="54"/>
      <c r="HW99" s="54"/>
      <c r="HX99" s="54"/>
      <c r="HY99" s="54"/>
      <c r="HZ99" s="54"/>
      <c r="IA99" s="54"/>
      <c r="IB99" s="54"/>
      <c r="IC99" s="54"/>
      <c r="ID99" s="54"/>
      <c r="IE99" s="54"/>
      <c r="IF99" s="54"/>
      <c r="IG99" s="54"/>
      <c r="IH99" s="54"/>
      <c r="II99" s="54"/>
      <c r="IJ99" s="54"/>
      <c r="IK99" s="54"/>
      <c r="IL99" s="54"/>
      <c r="IM99" s="54"/>
      <c r="IN99" s="54"/>
      <c r="IO99" s="54"/>
      <c r="IP99" s="54"/>
      <c r="IQ99" s="54"/>
      <c r="IR99" s="54"/>
      <c r="IS99" s="54"/>
      <c r="IT99" s="54"/>
      <c r="IU99" s="54"/>
      <c r="IV99" s="54"/>
    </row>
    <row r="100" spans="1:256" ht="12.75" customHeight="1" x14ac:dyDescent="0.25">
      <c r="A100" s="53"/>
      <c r="B100" s="190" t="str">
        <f t="shared" si="12"/>
        <v/>
      </c>
      <c r="C100" s="191"/>
      <c r="D100" s="190" t="str">
        <f t="shared" si="13"/>
        <v/>
      </c>
      <c r="E100" s="192" t="str">
        <f t="shared" si="14"/>
        <v/>
      </c>
      <c r="F100" s="193" t="str">
        <f t="shared" si="15"/>
        <v/>
      </c>
      <c r="G100" s="193" t="str">
        <f t="shared" si="16"/>
        <v/>
      </c>
      <c r="H100" s="193" t="str">
        <f t="shared" si="17"/>
        <v/>
      </c>
      <c r="I100" s="193"/>
      <c r="J100" s="188"/>
      <c r="K100" s="53"/>
      <c r="L100" s="53"/>
      <c r="M100" s="188"/>
      <c r="N100" s="203"/>
      <c r="O100" s="125"/>
      <c r="P100" s="86"/>
      <c r="Q100" s="86"/>
      <c r="R100" s="86"/>
      <c r="S100" s="86"/>
      <c r="T100" s="86"/>
      <c r="U100" s="193"/>
      <c r="V100" s="86"/>
      <c r="W100" s="86"/>
      <c r="X100" s="86"/>
      <c r="Y100" s="125"/>
      <c r="Z100" s="189"/>
      <c r="AA100" s="188"/>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c r="DS100" s="54"/>
      <c r="DT100" s="54"/>
      <c r="DU100" s="54"/>
      <c r="DV100" s="54"/>
      <c r="DW100" s="54"/>
      <c r="DX100" s="54"/>
      <c r="DY100" s="54"/>
      <c r="DZ100" s="54"/>
      <c r="EA100" s="54"/>
      <c r="EB100" s="54"/>
      <c r="EC100" s="54"/>
      <c r="ED100" s="54"/>
      <c r="EE100" s="54"/>
      <c r="EF100" s="54"/>
      <c r="EG100" s="54"/>
      <c r="EH100" s="54"/>
      <c r="EI100" s="54"/>
      <c r="EJ100" s="54"/>
      <c r="EK100" s="54"/>
      <c r="EL100" s="54"/>
      <c r="EM100" s="54"/>
      <c r="EN100" s="54"/>
      <c r="EO100" s="54"/>
      <c r="EP100" s="54"/>
      <c r="EQ100" s="54"/>
      <c r="ER100" s="54"/>
      <c r="ES100" s="54"/>
      <c r="ET100" s="54"/>
      <c r="EU100" s="54"/>
      <c r="EV100" s="54"/>
      <c r="EW100" s="54"/>
      <c r="EX100" s="54"/>
      <c r="EY100" s="54"/>
      <c r="EZ100" s="54"/>
      <c r="FA100" s="54"/>
      <c r="FB100" s="54"/>
      <c r="FC100" s="54"/>
      <c r="FD100" s="54"/>
      <c r="FE100" s="54"/>
      <c r="FF100" s="54"/>
      <c r="FG100" s="54"/>
      <c r="FH100" s="54"/>
      <c r="FI100" s="54"/>
      <c r="FJ100" s="54"/>
      <c r="FK100" s="54"/>
      <c r="FL100" s="54"/>
      <c r="FM100" s="54"/>
      <c r="FN100" s="54"/>
      <c r="FO100" s="54"/>
      <c r="FP100" s="54"/>
      <c r="FQ100" s="54"/>
      <c r="FR100" s="54"/>
      <c r="FS100" s="54"/>
      <c r="FT100" s="54"/>
      <c r="FU100" s="54"/>
      <c r="FV100" s="54"/>
      <c r="FW100" s="54"/>
      <c r="FX100" s="54"/>
      <c r="FY100" s="54"/>
      <c r="FZ100" s="54"/>
      <c r="GA100" s="54"/>
      <c r="GB100" s="54"/>
      <c r="GC100" s="54"/>
      <c r="GD100" s="54"/>
      <c r="GE100" s="54"/>
      <c r="GF100" s="54"/>
      <c r="GG100" s="54"/>
      <c r="GH100" s="54"/>
      <c r="GI100" s="54"/>
      <c r="GJ100" s="54"/>
      <c r="GK100" s="54"/>
      <c r="GL100" s="54"/>
      <c r="GM100" s="54"/>
      <c r="GN100" s="54"/>
      <c r="GO100" s="54"/>
      <c r="GP100" s="54"/>
      <c r="GQ100" s="54"/>
      <c r="GR100" s="54"/>
      <c r="GS100" s="54"/>
      <c r="GT100" s="54"/>
      <c r="GU100" s="54"/>
      <c r="GV100" s="54"/>
      <c r="GW100" s="54"/>
      <c r="GX100" s="54"/>
      <c r="GY100" s="54"/>
      <c r="GZ100" s="54"/>
      <c r="HA100" s="54"/>
      <c r="HB100" s="54"/>
      <c r="HC100" s="54"/>
      <c r="HD100" s="54"/>
      <c r="HE100" s="54"/>
      <c r="HF100" s="54"/>
      <c r="HG100" s="54"/>
      <c r="HH100" s="54"/>
      <c r="HI100" s="54"/>
      <c r="HJ100" s="54"/>
      <c r="HK100" s="54"/>
      <c r="HL100" s="54"/>
      <c r="HM100" s="54"/>
      <c r="HN100" s="54"/>
      <c r="HO100" s="54"/>
      <c r="HP100" s="54"/>
      <c r="HQ100" s="54"/>
      <c r="HR100" s="54"/>
      <c r="HS100" s="54"/>
      <c r="HT100" s="54"/>
      <c r="HU100" s="54"/>
      <c r="HV100" s="54"/>
      <c r="HW100" s="54"/>
      <c r="HX100" s="54"/>
      <c r="HY100" s="54"/>
      <c r="HZ100" s="54"/>
      <c r="IA100" s="54"/>
      <c r="IB100" s="54"/>
      <c r="IC100" s="54"/>
      <c r="ID100" s="54"/>
      <c r="IE100" s="54"/>
      <c r="IF100" s="54"/>
      <c r="IG100" s="54"/>
      <c r="IH100" s="54"/>
      <c r="II100" s="54"/>
      <c r="IJ100" s="54"/>
      <c r="IK100" s="54"/>
      <c r="IL100" s="54"/>
      <c r="IM100" s="54"/>
      <c r="IN100" s="54"/>
      <c r="IO100" s="54"/>
      <c r="IP100" s="54"/>
      <c r="IQ100" s="54"/>
      <c r="IR100" s="54"/>
      <c r="IS100" s="54"/>
      <c r="IT100" s="54"/>
      <c r="IU100" s="54"/>
      <c r="IV100" s="54"/>
    </row>
    <row r="101" spans="1:256" ht="12.75" customHeight="1" x14ac:dyDescent="0.25">
      <c r="A101" s="53"/>
      <c r="B101" s="190" t="str">
        <f t="shared" si="12"/>
        <v/>
      </c>
      <c r="C101" s="191"/>
      <c r="D101" s="190" t="str">
        <f t="shared" si="13"/>
        <v/>
      </c>
      <c r="E101" s="192" t="str">
        <f t="shared" si="14"/>
        <v/>
      </c>
      <c r="F101" s="193" t="str">
        <f t="shared" si="15"/>
        <v/>
      </c>
      <c r="G101" s="193" t="str">
        <f t="shared" si="16"/>
        <v/>
      </c>
      <c r="H101" s="193" t="str">
        <f t="shared" si="17"/>
        <v/>
      </c>
      <c r="I101" s="193"/>
      <c r="J101" s="188"/>
      <c r="K101" s="53"/>
      <c r="L101" s="53"/>
      <c r="M101" s="188"/>
      <c r="N101" s="203"/>
      <c r="O101" s="125"/>
      <c r="P101" s="86"/>
      <c r="Q101" s="86"/>
      <c r="R101" s="86"/>
      <c r="S101" s="86"/>
      <c r="T101" s="86"/>
      <c r="U101" s="193"/>
      <c r="V101" s="86"/>
      <c r="W101" s="86"/>
      <c r="X101" s="86"/>
      <c r="Y101" s="125"/>
      <c r="Z101" s="189"/>
      <c r="AA101" s="188"/>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c r="DS101" s="54"/>
      <c r="DT101" s="54"/>
      <c r="DU101" s="54"/>
      <c r="DV101" s="54"/>
      <c r="DW101" s="54"/>
      <c r="DX101" s="54"/>
      <c r="DY101" s="54"/>
      <c r="DZ101" s="54"/>
      <c r="EA101" s="54"/>
      <c r="EB101" s="54"/>
      <c r="EC101" s="54"/>
      <c r="ED101" s="54"/>
      <c r="EE101" s="54"/>
      <c r="EF101" s="54"/>
      <c r="EG101" s="54"/>
      <c r="EH101" s="54"/>
      <c r="EI101" s="54"/>
      <c r="EJ101" s="54"/>
      <c r="EK101" s="54"/>
      <c r="EL101" s="54"/>
      <c r="EM101" s="54"/>
      <c r="EN101" s="54"/>
      <c r="EO101" s="54"/>
      <c r="EP101" s="54"/>
      <c r="EQ101" s="54"/>
      <c r="ER101" s="54"/>
      <c r="ES101" s="54"/>
      <c r="ET101" s="54"/>
      <c r="EU101" s="54"/>
      <c r="EV101" s="54"/>
      <c r="EW101" s="54"/>
      <c r="EX101" s="54"/>
      <c r="EY101" s="54"/>
      <c r="EZ101" s="54"/>
      <c r="FA101" s="54"/>
      <c r="FB101" s="54"/>
      <c r="FC101" s="54"/>
      <c r="FD101" s="54"/>
      <c r="FE101" s="54"/>
      <c r="FF101" s="54"/>
      <c r="FG101" s="54"/>
      <c r="FH101" s="54"/>
      <c r="FI101" s="54"/>
      <c r="FJ101" s="54"/>
      <c r="FK101" s="54"/>
      <c r="FL101" s="54"/>
      <c r="FM101" s="54"/>
      <c r="FN101" s="54"/>
      <c r="FO101" s="54"/>
      <c r="FP101" s="54"/>
      <c r="FQ101" s="54"/>
      <c r="FR101" s="54"/>
      <c r="FS101" s="54"/>
      <c r="FT101" s="54"/>
      <c r="FU101" s="54"/>
      <c r="FV101" s="54"/>
      <c r="FW101" s="54"/>
      <c r="FX101" s="54"/>
      <c r="FY101" s="54"/>
      <c r="FZ101" s="54"/>
      <c r="GA101" s="54"/>
      <c r="GB101" s="54"/>
      <c r="GC101" s="54"/>
      <c r="GD101" s="54"/>
      <c r="GE101" s="54"/>
      <c r="GF101" s="54"/>
      <c r="GG101" s="54"/>
      <c r="GH101" s="54"/>
      <c r="GI101" s="54"/>
      <c r="GJ101" s="54"/>
      <c r="GK101" s="54"/>
      <c r="GL101" s="54"/>
      <c r="GM101" s="54"/>
      <c r="GN101" s="54"/>
      <c r="GO101" s="54"/>
      <c r="GP101" s="54"/>
      <c r="GQ101" s="54"/>
      <c r="GR101" s="54"/>
      <c r="GS101" s="54"/>
      <c r="GT101" s="54"/>
      <c r="GU101" s="54"/>
      <c r="GV101" s="54"/>
      <c r="GW101" s="54"/>
      <c r="GX101" s="54"/>
      <c r="GY101" s="54"/>
      <c r="GZ101" s="54"/>
      <c r="HA101" s="54"/>
      <c r="HB101" s="54"/>
      <c r="HC101" s="54"/>
      <c r="HD101" s="54"/>
      <c r="HE101" s="54"/>
      <c r="HF101" s="54"/>
      <c r="HG101" s="54"/>
      <c r="HH101" s="54"/>
      <c r="HI101" s="54"/>
      <c r="HJ101" s="54"/>
      <c r="HK101" s="54"/>
      <c r="HL101" s="54"/>
      <c r="HM101" s="54"/>
      <c r="HN101" s="54"/>
      <c r="HO101" s="54"/>
      <c r="HP101" s="54"/>
      <c r="HQ101" s="54"/>
      <c r="HR101" s="54"/>
      <c r="HS101" s="54"/>
      <c r="HT101" s="54"/>
      <c r="HU101" s="54"/>
      <c r="HV101" s="54"/>
      <c r="HW101" s="54"/>
      <c r="HX101" s="54"/>
      <c r="HY101" s="54"/>
      <c r="HZ101" s="54"/>
      <c r="IA101" s="54"/>
      <c r="IB101" s="54"/>
      <c r="IC101" s="54"/>
      <c r="ID101" s="54"/>
      <c r="IE101" s="54"/>
      <c r="IF101" s="54"/>
      <c r="IG101" s="54"/>
      <c r="IH101" s="54"/>
      <c r="II101" s="54"/>
      <c r="IJ101" s="54"/>
      <c r="IK101" s="54"/>
      <c r="IL101" s="54"/>
      <c r="IM101" s="54"/>
      <c r="IN101" s="54"/>
      <c r="IO101" s="54"/>
      <c r="IP101" s="54"/>
      <c r="IQ101" s="54"/>
      <c r="IR101" s="54"/>
      <c r="IS101" s="54"/>
      <c r="IT101" s="54"/>
      <c r="IU101" s="54"/>
      <c r="IV101" s="54"/>
    </row>
    <row r="102" spans="1:256" ht="12.75" customHeight="1" x14ac:dyDescent="0.25">
      <c r="A102" s="53"/>
      <c r="B102" s="190" t="str">
        <f t="shared" si="12"/>
        <v/>
      </c>
      <c r="C102" s="191"/>
      <c r="D102" s="190" t="str">
        <f t="shared" si="13"/>
        <v/>
      </c>
      <c r="E102" s="192" t="str">
        <f t="shared" si="14"/>
        <v/>
      </c>
      <c r="F102" s="193" t="str">
        <f t="shared" si="15"/>
        <v/>
      </c>
      <c r="G102" s="193" t="str">
        <f t="shared" si="16"/>
        <v/>
      </c>
      <c r="H102" s="193" t="str">
        <f t="shared" si="17"/>
        <v/>
      </c>
      <c r="I102" s="193"/>
      <c r="J102" s="188"/>
      <c r="K102" s="53"/>
      <c r="L102" s="53"/>
      <c r="M102" s="188"/>
      <c r="N102" s="203"/>
      <c r="O102" s="125"/>
      <c r="P102" s="86"/>
      <c r="Q102" s="86"/>
      <c r="R102" s="86"/>
      <c r="S102" s="86"/>
      <c r="T102" s="86"/>
      <c r="U102" s="193"/>
      <c r="V102" s="86"/>
      <c r="W102" s="86"/>
      <c r="X102" s="86"/>
      <c r="Y102" s="125"/>
      <c r="Z102" s="189"/>
      <c r="AA102" s="188"/>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c r="DS102" s="54"/>
      <c r="DT102" s="54"/>
      <c r="DU102" s="54"/>
      <c r="DV102" s="54"/>
      <c r="DW102" s="54"/>
      <c r="DX102" s="54"/>
      <c r="DY102" s="54"/>
      <c r="DZ102" s="54"/>
      <c r="EA102" s="54"/>
      <c r="EB102" s="54"/>
      <c r="EC102" s="54"/>
      <c r="ED102" s="54"/>
      <c r="EE102" s="54"/>
      <c r="EF102" s="54"/>
      <c r="EG102" s="54"/>
      <c r="EH102" s="54"/>
      <c r="EI102" s="54"/>
      <c r="EJ102" s="54"/>
      <c r="EK102" s="54"/>
      <c r="EL102" s="54"/>
      <c r="EM102" s="54"/>
      <c r="EN102" s="54"/>
      <c r="EO102" s="54"/>
      <c r="EP102" s="54"/>
      <c r="EQ102" s="54"/>
      <c r="ER102" s="54"/>
      <c r="ES102" s="54"/>
      <c r="ET102" s="54"/>
      <c r="EU102" s="54"/>
      <c r="EV102" s="54"/>
      <c r="EW102" s="54"/>
      <c r="EX102" s="54"/>
      <c r="EY102" s="54"/>
      <c r="EZ102" s="54"/>
      <c r="FA102" s="54"/>
      <c r="FB102" s="54"/>
      <c r="FC102" s="54"/>
      <c r="FD102" s="54"/>
      <c r="FE102" s="54"/>
      <c r="FF102" s="54"/>
      <c r="FG102" s="54"/>
      <c r="FH102" s="54"/>
      <c r="FI102" s="54"/>
      <c r="FJ102" s="54"/>
      <c r="FK102" s="54"/>
      <c r="FL102" s="54"/>
      <c r="FM102" s="54"/>
      <c r="FN102" s="54"/>
      <c r="FO102" s="54"/>
      <c r="FP102" s="54"/>
      <c r="FQ102" s="54"/>
      <c r="FR102" s="54"/>
      <c r="FS102" s="54"/>
      <c r="FT102" s="54"/>
      <c r="FU102" s="54"/>
      <c r="FV102" s="54"/>
      <c r="FW102" s="54"/>
      <c r="FX102" s="54"/>
      <c r="FY102" s="54"/>
      <c r="FZ102" s="54"/>
      <c r="GA102" s="54"/>
      <c r="GB102" s="54"/>
      <c r="GC102" s="54"/>
      <c r="GD102" s="54"/>
      <c r="GE102" s="54"/>
      <c r="GF102" s="54"/>
      <c r="GG102" s="54"/>
      <c r="GH102" s="54"/>
      <c r="GI102" s="54"/>
      <c r="GJ102" s="54"/>
      <c r="GK102" s="54"/>
      <c r="GL102" s="54"/>
      <c r="GM102" s="54"/>
      <c r="GN102" s="54"/>
      <c r="GO102" s="54"/>
      <c r="GP102" s="54"/>
      <c r="GQ102" s="54"/>
      <c r="GR102" s="54"/>
      <c r="GS102" s="54"/>
      <c r="GT102" s="54"/>
      <c r="GU102" s="54"/>
      <c r="GV102" s="54"/>
      <c r="GW102" s="54"/>
      <c r="GX102" s="54"/>
      <c r="GY102" s="54"/>
      <c r="GZ102" s="54"/>
      <c r="HA102" s="54"/>
      <c r="HB102" s="54"/>
      <c r="HC102" s="54"/>
      <c r="HD102" s="54"/>
      <c r="HE102" s="54"/>
      <c r="HF102" s="54"/>
      <c r="HG102" s="54"/>
      <c r="HH102" s="54"/>
      <c r="HI102" s="54"/>
      <c r="HJ102" s="54"/>
      <c r="HK102" s="54"/>
      <c r="HL102" s="54"/>
      <c r="HM102" s="54"/>
      <c r="HN102" s="54"/>
      <c r="HO102" s="54"/>
      <c r="HP102" s="54"/>
      <c r="HQ102" s="54"/>
      <c r="HR102" s="54"/>
      <c r="HS102" s="54"/>
      <c r="HT102" s="54"/>
      <c r="HU102" s="54"/>
      <c r="HV102" s="54"/>
      <c r="HW102" s="54"/>
      <c r="HX102" s="54"/>
      <c r="HY102" s="54"/>
      <c r="HZ102" s="54"/>
      <c r="IA102" s="54"/>
      <c r="IB102" s="54"/>
      <c r="IC102" s="54"/>
      <c r="ID102" s="54"/>
      <c r="IE102" s="54"/>
      <c r="IF102" s="54"/>
      <c r="IG102" s="54"/>
      <c r="IH102" s="54"/>
      <c r="II102" s="54"/>
      <c r="IJ102" s="54"/>
      <c r="IK102" s="54"/>
      <c r="IL102" s="54"/>
      <c r="IM102" s="54"/>
      <c r="IN102" s="54"/>
      <c r="IO102" s="54"/>
      <c r="IP102" s="54"/>
      <c r="IQ102" s="54"/>
      <c r="IR102" s="54"/>
      <c r="IS102" s="54"/>
      <c r="IT102" s="54"/>
      <c r="IU102" s="54"/>
      <c r="IV102" s="54"/>
    </row>
    <row r="103" spans="1:256" ht="12.75" customHeight="1" x14ac:dyDescent="0.25">
      <c r="A103" s="53"/>
      <c r="B103" s="190" t="str">
        <f t="shared" si="12"/>
        <v/>
      </c>
      <c r="C103" s="191"/>
      <c r="D103" s="190" t="str">
        <f t="shared" si="13"/>
        <v/>
      </c>
      <c r="E103" s="192" t="str">
        <f t="shared" si="14"/>
        <v/>
      </c>
      <c r="F103" s="193" t="str">
        <f t="shared" si="15"/>
        <v/>
      </c>
      <c r="G103" s="193" t="str">
        <f t="shared" si="16"/>
        <v/>
      </c>
      <c r="H103" s="193" t="str">
        <f t="shared" si="17"/>
        <v/>
      </c>
      <c r="I103" s="193"/>
      <c r="J103" s="188"/>
      <c r="K103" s="53"/>
      <c r="L103" s="53"/>
      <c r="M103" s="188"/>
      <c r="N103" s="203"/>
      <c r="O103" s="125"/>
      <c r="P103" s="86"/>
      <c r="Q103" s="86"/>
      <c r="R103" s="86"/>
      <c r="S103" s="86"/>
      <c r="T103" s="86"/>
      <c r="U103" s="193"/>
      <c r="V103" s="86"/>
      <c r="W103" s="86"/>
      <c r="X103" s="86"/>
      <c r="Y103" s="125"/>
      <c r="Z103" s="189"/>
      <c r="AA103" s="188"/>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c r="DM103" s="54"/>
      <c r="DN103" s="54"/>
      <c r="DO103" s="54"/>
      <c r="DP103" s="54"/>
      <c r="DQ103" s="54"/>
      <c r="DR103" s="54"/>
      <c r="DS103" s="54"/>
      <c r="DT103" s="54"/>
      <c r="DU103" s="54"/>
      <c r="DV103" s="54"/>
      <c r="DW103" s="54"/>
      <c r="DX103" s="54"/>
      <c r="DY103" s="54"/>
      <c r="DZ103" s="54"/>
      <c r="EA103" s="54"/>
      <c r="EB103" s="54"/>
      <c r="EC103" s="54"/>
      <c r="ED103" s="54"/>
      <c r="EE103" s="54"/>
      <c r="EF103" s="54"/>
      <c r="EG103" s="54"/>
      <c r="EH103" s="54"/>
      <c r="EI103" s="54"/>
      <c r="EJ103" s="54"/>
      <c r="EK103" s="54"/>
      <c r="EL103" s="54"/>
      <c r="EM103" s="54"/>
      <c r="EN103" s="54"/>
      <c r="EO103" s="54"/>
      <c r="EP103" s="54"/>
      <c r="EQ103" s="54"/>
      <c r="ER103" s="54"/>
      <c r="ES103" s="54"/>
      <c r="ET103" s="54"/>
      <c r="EU103" s="54"/>
      <c r="EV103" s="54"/>
      <c r="EW103" s="54"/>
      <c r="EX103" s="54"/>
      <c r="EY103" s="54"/>
      <c r="EZ103" s="54"/>
      <c r="FA103" s="54"/>
      <c r="FB103" s="54"/>
      <c r="FC103" s="54"/>
      <c r="FD103" s="54"/>
      <c r="FE103" s="54"/>
      <c r="FF103" s="54"/>
      <c r="FG103" s="54"/>
      <c r="FH103" s="54"/>
      <c r="FI103" s="54"/>
      <c r="FJ103" s="54"/>
      <c r="FK103" s="54"/>
      <c r="FL103" s="54"/>
      <c r="FM103" s="54"/>
      <c r="FN103" s="54"/>
      <c r="FO103" s="54"/>
      <c r="FP103" s="54"/>
      <c r="FQ103" s="54"/>
      <c r="FR103" s="54"/>
      <c r="FS103" s="54"/>
      <c r="FT103" s="54"/>
      <c r="FU103" s="54"/>
      <c r="FV103" s="54"/>
      <c r="FW103" s="54"/>
      <c r="FX103" s="54"/>
      <c r="FY103" s="54"/>
      <c r="FZ103" s="54"/>
      <c r="GA103" s="54"/>
      <c r="GB103" s="54"/>
      <c r="GC103" s="54"/>
      <c r="GD103" s="54"/>
      <c r="GE103" s="54"/>
      <c r="GF103" s="54"/>
      <c r="GG103" s="54"/>
      <c r="GH103" s="54"/>
      <c r="GI103" s="54"/>
      <c r="GJ103" s="54"/>
      <c r="GK103" s="54"/>
      <c r="GL103" s="54"/>
      <c r="GM103" s="54"/>
      <c r="GN103" s="54"/>
      <c r="GO103" s="54"/>
      <c r="GP103" s="54"/>
      <c r="GQ103" s="54"/>
      <c r="GR103" s="54"/>
      <c r="GS103" s="54"/>
      <c r="GT103" s="54"/>
      <c r="GU103" s="54"/>
      <c r="GV103" s="54"/>
      <c r="GW103" s="54"/>
      <c r="GX103" s="54"/>
      <c r="GY103" s="54"/>
      <c r="GZ103" s="54"/>
      <c r="HA103" s="54"/>
      <c r="HB103" s="54"/>
      <c r="HC103" s="54"/>
      <c r="HD103" s="54"/>
      <c r="HE103" s="54"/>
      <c r="HF103" s="54"/>
      <c r="HG103" s="54"/>
      <c r="HH103" s="54"/>
      <c r="HI103" s="54"/>
      <c r="HJ103" s="54"/>
      <c r="HK103" s="54"/>
      <c r="HL103" s="54"/>
      <c r="HM103" s="54"/>
      <c r="HN103" s="54"/>
      <c r="HO103" s="54"/>
      <c r="HP103" s="54"/>
      <c r="HQ103" s="54"/>
      <c r="HR103" s="54"/>
      <c r="HS103" s="54"/>
      <c r="HT103" s="54"/>
      <c r="HU103" s="54"/>
      <c r="HV103" s="54"/>
      <c r="HW103" s="54"/>
      <c r="HX103" s="54"/>
      <c r="HY103" s="54"/>
      <c r="HZ103" s="54"/>
      <c r="IA103" s="54"/>
      <c r="IB103" s="54"/>
      <c r="IC103" s="54"/>
      <c r="ID103" s="54"/>
      <c r="IE103" s="54"/>
      <c r="IF103" s="54"/>
      <c r="IG103" s="54"/>
      <c r="IH103" s="54"/>
      <c r="II103" s="54"/>
      <c r="IJ103" s="54"/>
      <c r="IK103" s="54"/>
      <c r="IL103" s="54"/>
      <c r="IM103" s="54"/>
      <c r="IN103" s="54"/>
      <c r="IO103" s="54"/>
      <c r="IP103" s="54"/>
      <c r="IQ103" s="54"/>
      <c r="IR103" s="54"/>
      <c r="IS103" s="54"/>
      <c r="IT103" s="54"/>
      <c r="IU103" s="54"/>
      <c r="IV103" s="54"/>
    </row>
    <row r="104" spans="1:256" ht="12.75" customHeight="1" x14ac:dyDescent="0.25">
      <c r="A104" s="53"/>
      <c r="B104" s="190" t="str">
        <f t="shared" si="12"/>
        <v/>
      </c>
      <c r="C104" s="191"/>
      <c r="D104" s="190" t="str">
        <f t="shared" si="13"/>
        <v/>
      </c>
      <c r="E104" s="192" t="str">
        <f t="shared" si="14"/>
        <v/>
      </c>
      <c r="F104" s="193" t="str">
        <f t="shared" si="15"/>
        <v/>
      </c>
      <c r="G104" s="193" t="str">
        <f t="shared" si="16"/>
        <v/>
      </c>
      <c r="H104" s="193" t="str">
        <f t="shared" si="17"/>
        <v/>
      </c>
      <c r="I104" s="193"/>
      <c r="J104" s="188"/>
      <c r="K104" s="53"/>
      <c r="L104" s="53"/>
      <c r="M104" s="188"/>
      <c r="N104" s="203"/>
      <c r="O104" s="125"/>
      <c r="P104" s="86"/>
      <c r="Q104" s="86"/>
      <c r="R104" s="86"/>
      <c r="S104" s="86"/>
      <c r="T104" s="86"/>
      <c r="U104" s="193"/>
      <c r="V104" s="86"/>
      <c r="W104" s="86"/>
      <c r="X104" s="86"/>
      <c r="Y104" s="125"/>
      <c r="Z104" s="189"/>
      <c r="AA104" s="188"/>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c r="DS104" s="54"/>
      <c r="DT104" s="54"/>
      <c r="DU104" s="54"/>
      <c r="DV104" s="54"/>
      <c r="DW104" s="54"/>
      <c r="DX104" s="54"/>
      <c r="DY104" s="54"/>
      <c r="DZ104" s="54"/>
      <c r="EA104" s="54"/>
      <c r="EB104" s="54"/>
      <c r="EC104" s="54"/>
      <c r="ED104" s="54"/>
      <c r="EE104" s="54"/>
      <c r="EF104" s="54"/>
      <c r="EG104" s="54"/>
      <c r="EH104" s="54"/>
      <c r="EI104" s="54"/>
      <c r="EJ104" s="54"/>
      <c r="EK104" s="54"/>
      <c r="EL104" s="54"/>
      <c r="EM104" s="54"/>
      <c r="EN104" s="54"/>
      <c r="EO104" s="54"/>
      <c r="EP104" s="54"/>
      <c r="EQ104" s="54"/>
      <c r="ER104" s="54"/>
      <c r="ES104" s="54"/>
      <c r="ET104" s="54"/>
      <c r="EU104" s="54"/>
      <c r="EV104" s="54"/>
      <c r="EW104" s="54"/>
      <c r="EX104" s="54"/>
      <c r="EY104" s="54"/>
      <c r="EZ104" s="54"/>
      <c r="FA104" s="54"/>
      <c r="FB104" s="54"/>
      <c r="FC104" s="54"/>
      <c r="FD104" s="54"/>
      <c r="FE104" s="54"/>
      <c r="FF104" s="54"/>
      <c r="FG104" s="54"/>
      <c r="FH104" s="54"/>
      <c r="FI104" s="54"/>
      <c r="FJ104" s="54"/>
      <c r="FK104" s="54"/>
      <c r="FL104" s="54"/>
      <c r="FM104" s="54"/>
      <c r="FN104" s="54"/>
      <c r="FO104" s="54"/>
      <c r="FP104" s="54"/>
      <c r="FQ104" s="54"/>
      <c r="FR104" s="54"/>
      <c r="FS104" s="54"/>
      <c r="FT104" s="54"/>
      <c r="FU104" s="54"/>
      <c r="FV104" s="54"/>
      <c r="FW104" s="54"/>
      <c r="FX104" s="54"/>
      <c r="FY104" s="54"/>
      <c r="FZ104" s="54"/>
      <c r="GA104" s="54"/>
      <c r="GB104" s="54"/>
      <c r="GC104" s="54"/>
      <c r="GD104" s="54"/>
      <c r="GE104" s="54"/>
      <c r="GF104" s="54"/>
      <c r="GG104" s="54"/>
      <c r="GH104" s="54"/>
      <c r="GI104" s="54"/>
      <c r="GJ104" s="54"/>
      <c r="GK104" s="54"/>
      <c r="GL104" s="54"/>
      <c r="GM104" s="54"/>
      <c r="GN104" s="54"/>
      <c r="GO104" s="54"/>
      <c r="GP104" s="54"/>
      <c r="GQ104" s="54"/>
      <c r="GR104" s="54"/>
      <c r="GS104" s="54"/>
      <c r="GT104" s="54"/>
      <c r="GU104" s="54"/>
      <c r="GV104" s="54"/>
      <c r="GW104" s="54"/>
      <c r="GX104" s="54"/>
      <c r="GY104" s="54"/>
      <c r="GZ104" s="54"/>
      <c r="HA104" s="54"/>
      <c r="HB104" s="54"/>
      <c r="HC104" s="54"/>
      <c r="HD104" s="54"/>
      <c r="HE104" s="54"/>
      <c r="HF104" s="54"/>
      <c r="HG104" s="54"/>
      <c r="HH104" s="54"/>
      <c r="HI104" s="54"/>
      <c r="HJ104" s="54"/>
      <c r="HK104" s="54"/>
      <c r="HL104" s="54"/>
      <c r="HM104" s="54"/>
      <c r="HN104" s="54"/>
      <c r="HO104" s="54"/>
      <c r="HP104" s="54"/>
      <c r="HQ104" s="54"/>
      <c r="HR104" s="54"/>
      <c r="HS104" s="54"/>
      <c r="HT104" s="54"/>
      <c r="HU104" s="54"/>
      <c r="HV104" s="54"/>
      <c r="HW104" s="54"/>
      <c r="HX104" s="54"/>
      <c r="HY104" s="54"/>
      <c r="HZ104" s="54"/>
      <c r="IA104" s="54"/>
      <c r="IB104" s="54"/>
      <c r="IC104" s="54"/>
      <c r="ID104" s="54"/>
      <c r="IE104" s="54"/>
      <c r="IF104" s="54"/>
      <c r="IG104" s="54"/>
      <c r="IH104" s="54"/>
      <c r="II104" s="54"/>
      <c r="IJ104" s="54"/>
      <c r="IK104" s="54"/>
      <c r="IL104" s="54"/>
      <c r="IM104" s="54"/>
      <c r="IN104" s="54"/>
      <c r="IO104" s="54"/>
      <c r="IP104" s="54"/>
      <c r="IQ104" s="54"/>
      <c r="IR104" s="54"/>
      <c r="IS104" s="54"/>
      <c r="IT104" s="54"/>
      <c r="IU104" s="54"/>
      <c r="IV104" s="54"/>
    </row>
    <row r="105" spans="1:256" ht="12.75" customHeight="1" x14ac:dyDescent="0.25">
      <c r="A105" s="53"/>
      <c r="B105" s="190" t="str">
        <f t="shared" si="12"/>
        <v/>
      </c>
      <c r="C105" s="191"/>
      <c r="D105" s="190" t="str">
        <f t="shared" si="13"/>
        <v/>
      </c>
      <c r="E105" s="192" t="str">
        <f t="shared" si="14"/>
        <v/>
      </c>
      <c r="F105" s="193" t="str">
        <f t="shared" si="15"/>
        <v/>
      </c>
      <c r="G105" s="193" t="str">
        <f t="shared" si="16"/>
        <v/>
      </c>
      <c r="H105" s="193" t="str">
        <f t="shared" si="17"/>
        <v/>
      </c>
      <c r="I105" s="193"/>
      <c r="J105" s="188"/>
      <c r="K105" s="53"/>
      <c r="L105" s="53"/>
      <c r="M105" s="188"/>
      <c r="N105" s="203"/>
      <c r="O105" s="125"/>
      <c r="P105" s="86"/>
      <c r="Q105" s="86"/>
      <c r="R105" s="86"/>
      <c r="S105" s="86"/>
      <c r="T105" s="86"/>
      <c r="U105" s="193"/>
      <c r="V105" s="86"/>
      <c r="W105" s="86"/>
      <c r="X105" s="86"/>
      <c r="Y105" s="125"/>
      <c r="Z105" s="189"/>
      <c r="AA105" s="188"/>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c r="CQ105" s="54"/>
      <c r="CR105" s="54"/>
      <c r="CS105" s="54"/>
      <c r="CT105" s="54"/>
      <c r="CU105" s="54"/>
      <c r="CV105" s="54"/>
      <c r="CW105" s="54"/>
      <c r="CX105" s="54"/>
      <c r="CY105" s="54"/>
      <c r="CZ105" s="54"/>
      <c r="DA105" s="54"/>
      <c r="DB105" s="54"/>
      <c r="DC105" s="54"/>
      <c r="DD105" s="54"/>
      <c r="DE105" s="54"/>
      <c r="DF105" s="54"/>
      <c r="DG105" s="54"/>
      <c r="DH105" s="54"/>
      <c r="DI105" s="54"/>
      <c r="DJ105" s="54"/>
      <c r="DK105" s="54"/>
      <c r="DL105" s="54"/>
      <c r="DM105" s="54"/>
      <c r="DN105" s="54"/>
      <c r="DO105" s="54"/>
      <c r="DP105" s="54"/>
      <c r="DQ105" s="54"/>
      <c r="DR105" s="54"/>
      <c r="DS105" s="54"/>
      <c r="DT105" s="54"/>
      <c r="DU105" s="54"/>
      <c r="DV105" s="54"/>
      <c r="DW105" s="54"/>
      <c r="DX105" s="54"/>
      <c r="DY105" s="54"/>
      <c r="DZ105" s="54"/>
      <c r="EA105" s="54"/>
      <c r="EB105" s="54"/>
      <c r="EC105" s="54"/>
      <c r="ED105" s="54"/>
      <c r="EE105" s="54"/>
      <c r="EF105" s="54"/>
      <c r="EG105" s="54"/>
      <c r="EH105" s="54"/>
      <c r="EI105" s="54"/>
      <c r="EJ105" s="54"/>
      <c r="EK105" s="54"/>
      <c r="EL105" s="54"/>
      <c r="EM105" s="54"/>
      <c r="EN105" s="54"/>
      <c r="EO105" s="54"/>
      <c r="EP105" s="54"/>
      <c r="EQ105" s="54"/>
      <c r="ER105" s="54"/>
      <c r="ES105" s="54"/>
      <c r="ET105" s="54"/>
      <c r="EU105" s="54"/>
      <c r="EV105" s="54"/>
      <c r="EW105" s="54"/>
      <c r="EX105" s="54"/>
      <c r="EY105" s="54"/>
      <c r="EZ105" s="54"/>
      <c r="FA105" s="54"/>
      <c r="FB105" s="54"/>
      <c r="FC105" s="54"/>
      <c r="FD105" s="54"/>
      <c r="FE105" s="54"/>
      <c r="FF105" s="54"/>
      <c r="FG105" s="54"/>
      <c r="FH105" s="54"/>
      <c r="FI105" s="54"/>
      <c r="FJ105" s="54"/>
      <c r="FK105" s="54"/>
      <c r="FL105" s="54"/>
      <c r="FM105" s="54"/>
      <c r="FN105" s="54"/>
      <c r="FO105" s="54"/>
      <c r="FP105" s="54"/>
      <c r="FQ105" s="54"/>
      <c r="FR105" s="54"/>
      <c r="FS105" s="54"/>
      <c r="FT105" s="54"/>
      <c r="FU105" s="54"/>
      <c r="FV105" s="54"/>
      <c r="FW105" s="54"/>
      <c r="FX105" s="54"/>
      <c r="FY105" s="54"/>
      <c r="FZ105" s="54"/>
      <c r="GA105" s="54"/>
      <c r="GB105" s="54"/>
      <c r="GC105" s="54"/>
      <c r="GD105" s="54"/>
      <c r="GE105" s="54"/>
      <c r="GF105" s="54"/>
      <c r="GG105" s="54"/>
      <c r="GH105" s="54"/>
      <c r="GI105" s="54"/>
      <c r="GJ105" s="54"/>
      <c r="GK105" s="54"/>
      <c r="GL105" s="54"/>
      <c r="GM105" s="54"/>
      <c r="GN105" s="54"/>
      <c r="GO105" s="54"/>
      <c r="GP105" s="54"/>
      <c r="GQ105" s="54"/>
      <c r="GR105" s="54"/>
      <c r="GS105" s="54"/>
      <c r="GT105" s="54"/>
      <c r="GU105" s="54"/>
      <c r="GV105" s="54"/>
      <c r="GW105" s="54"/>
      <c r="GX105" s="54"/>
      <c r="GY105" s="54"/>
      <c r="GZ105" s="54"/>
      <c r="HA105" s="54"/>
      <c r="HB105" s="54"/>
      <c r="HC105" s="54"/>
      <c r="HD105" s="54"/>
      <c r="HE105" s="54"/>
      <c r="HF105" s="54"/>
      <c r="HG105" s="54"/>
      <c r="HH105" s="54"/>
      <c r="HI105" s="54"/>
      <c r="HJ105" s="54"/>
      <c r="HK105" s="54"/>
      <c r="HL105" s="54"/>
      <c r="HM105" s="54"/>
      <c r="HN105" s="54"/>
      <c r="HO105" s="54"/>
      <c r="HP105" s="54"/>
      <c r="HQ105" s="54"/>
      <c r="HR105" s="54"/>
      <c r="HS105" s="54"/>
      <c r="HT105" s="54"/>
      <c r="HU105" s="54"/>
      <c r="HV105" s="54"/>
      <c r="HW105" s="54"/>
      <c r="HX105" s="54"/>
      <c r="HY105" s="54"/>
      <c r="HZ105" s="54"/>
      <c r="IA105" s="54"/>
      <c r="IB105" s="54"/>
      <c r="IC105" s="54"/>
      <c r="ID105" s="54"/>
      <c r="IE105" s="54"/>
      <c r="IF105" s="54"/>
      <c r="IG105" s="54"/>
      <c r="IH105" s="54"/>
      <c r="II105" s="54"/>
      <c r="IJ105" s="54"/>
      <c r="IK105" s="54"/>
      <c r="IL105" s="54"/>
      <c r="IM105" s="54"/>
      <c r="IN105" s="54"/>
      <c r="IO105" s="54"/>
      <c r="IP105" s="54"/>
      <c r="IQ105" s="54"/>
      <c r="IR105" s="54"/>
      <c r="IS105" s="54"/>
      <c r="IT105" s="54"/>
      <c r="IU105" s="54"/>
      <c r="IV105" s="54"/>
    </row>
    <row r="106" spans="1:256" ht="12.75" customHeight="1" x14ac:dyDescent="0.25">
      <c r="A106" s="53"/>
      <c r="B106" s="71" t="str">
        <f t="shared" si="12"/>
        <v/>
      </c>
      <c r="C106" s="185"/>
      <c r="D106" s="71" t="str">
        <f t="shared" si="13"/>
        <v/>
      </c>
      <c r="E106" s="186" t="str">
        <f t="shared" si="14"/>
        <v/>
      </c>
      <c r="F106" s="193" t="str">
        <f t="shared" si="15"/>
        <v/>
      </c>
      <c r="G106" s="187" t="str">
        <f t="shared" si="16"/>
        <v/>
      </c>
      <c r="H106" s="187" t="str">
        <f t="shared" si="17"/>
        <v/>
      </c>
      <c r="I106" s="187"/>
      <c r="J106" s="188"/>
      <c r="K106" s="53"/>
      <c r="L106" s="53"/>
      <c r="M106" s="188"/>
      <c r="N106" s="203"/>
      <c r="O106" s="125"/>
      <c r="P106" s="86"/>
      <c r="Q106" s="86"/>
      <c r="R106" s="86"/>
      <c r="S106" s="86"/>
      <c r="T106" s="86"/>
      <c r="U106" s="187"/>
      <c r="V106" s="86"/>
      <c r="W106" s="86"/>
      <c r="X106" s="86"/>
      <c r="Y106" s="125"/>
      <c r="Z106" s="189"/>
      <c r="AA106" s="188"/>
    </row>
    <row r="107" spans="1:256" ht="12.75" customHeight="1" x14ac:dyDescent="0.25">
      <c r="A107" s="53"/>
      <c r="B107" s="71" t="str">
        <f t="shared" ref="B107:B115" si="18">IF(ISERROR(VLOOKUP(A107,ChallanDatabase,12)),"",VLOOKUP(A107,ChallanDatabase,12))</f>
        <v/>
      </c>
      <c r="C107" s="185"/>
      <c r="D107" s="71" t="str">
        <f t="shared" ref="D107:D115" si="19">IF(ISERROR(VLOOKUP(A107,ChallanDatabase,16)),"",VLOOKUP(A107,ChallanDatabase,16))</f>
        <v/>
      </c>
      <c r="E107" s="186" t="str">
        <f t="shared" ref="E107:E115" si="20">IF(ISERROR(VLOOKUP(A107,ChallanDatabase,2)),"",VLOOKUP(A107,ChallanDatabase,2))</f>
        <v/>
      </c>
      <c r="F107" s="193" t="str">
        <f t="shared" ref="F107:F114" si="21">IF(ISERROR(VLOOKUP(A107,ChallanDatabaseTotal,21)),"",VLOOKUP(A107,ChallanDatabaseTotal,21))</f>
        <v/>
      </c>
      <c r="G107" s="187" t="str">
        <f t="shared" ref="G107:G115" si="22">IF(ISERROR(VLOOKUP(A107,ChallanDatabase,18)),"",IF(VLOOKUP(A107,ChallanDatabase,18)=0,"",VLOOKUP(A107,ChallanDatabase,18)))</f>
        <v/>
      </c>
      <c r="H107" s="187" t="str">
        <f t="shared" ref="H107:H115" si="23">IF(ISERROR(VLOOKUP(A107,ChallanDatabase,19)),"",IF(VLOOKUP(A107,ChallanDatabase,19)=0,"",VLOOKUP(A107,ChallanDatabase,19)))</f>
        <v/>
      </c>
      <c r="I107" s="187"/>
      <c r="J107" s="188"/>
      <c r="K107" s="53"/>
      <c r="L107" s="53"/>
      <c r="M107" s="188"/>
      <c r="N107" s="203"/>
      <c r="O107" s="125"/>
      <c r="P107" s="86"/>
      <c r="Q107" s="86"/>
      <c r="R107" s="86"/>
      <c r="S107" s="86"/>
      <c r="T107" s="86"/>
      <c r="U107" s="187"/>
      <c r="V107" s="86"/>
      <c r="W107" s="86"/>
      <c r="X107" s="86"/>
      <c r="Y107" s="125"/>
      <c r="Z107" s="189"/>
      <c r="AA107" s="188"/>
    </row>
    <row r="108" spans="1:256" ht="12.75" customHeight="1" x14ac:dyDescent="0.25">
      <c r="A108" s="53"/>
      <c r="B108" s="71" t="str">
        <f t="shared" si="18"/>
        <v/>
      </c>
      <c r="C108" s="185"/>
      <c r="D108" s="71" t="str">
        <f t="shared" si="19"/>
        <v/>
      </c>
      <c r="E108" s="186" t="str">
        <f t="shared" si="20"/>
        <v/>
      </c>
      <c r="F108" s="193" t="str">
        <f t="shared" si="21"/>
        <v/>
      </c>
      <c r="G108" s="187" t="str">
        <f t="shared" si="22"/>
        <v/>
      </c>
      <c r="H108" s="187" t="str">
        <f t="shared" si="23"/>
        <v/>
      </c>
      <c r="I108" s="187"/>
      <c r="J108" s="188"/>
      <c r="K108" s="53"/>
      <c r="L108" s="53"/>
      <c r="M108" s="188"/>
      <c r="N108" s="203"/>
      <c r="O108" s="125"/>
      <c r="P108" s="86"/>
      <c r="Q108" s="86"/>
      <c r="R108" s="86"/>
      <c r="S108" s="86"/>
      <c r="T108" s="86"/>
      <c r="U108" s="187"/>
      <c r="V108" s="86"/>
      <c r="W108" s="86"/>
      <c r="X108" s="86"/>
      <c r="Y108" s="125"/>
      <c r="Z108" s="189"/>
      <c r="AA108" s="188"/>
    </row>
    <row r="109" spans="1:256" ht="12.75" customHeight="1" x14ac:dyDescent="0.25">
      <c r="A109" s="204"/>
      <c r="B109" s="190" t="str">
        <f t="shared" si="18"/>
        <v/>
      </c>
      <c r="C109" s="191"/>
      <c r="D109" s="190" t="str">
        <f t="shared" si="19"/>
        <v/>
      </c>
      <c r="E109" s="192" t="str">
        <f t="shared" si="20"/>
        <v/>
      </c>
      <c r="F109" s="193" t="str">
        <f t="shared" si="21"/>
        <v/>
      </c>
      <c r="G109" s="193" t="str">
        <f t="shared" si="22"/>
        <v/>
      </c>
      <c r="H109" s="193" t="str">
        <f t="shared" si="23"/>
        <v/>
      </c>
      <c r="I109" s="193"/>
      <c r="J109" s="188"/>
      <c r="K109" s="53"/>
      <c r="L109" s="53"/>
      <c r="M109" s="188"/>
      <c r="N109" s="203"/>
      <c r="O109" s="125"/>
      <c r="P109" s="86"/>
      <c r="Q109" s="86"/>
      <c r="R109" s="86"/>
      <c r="S109" s="86"/>
      <c r="T109" s="86"/>
      <c r="U109" s="193"/>
      <c r="V109" s="86"/>
      <c r="W109" s="86"/>
      <c r="X109" s="86"/>
      <c r="Y109" s="125"/>
      <c r="Z109" s="189"/>
      <c r="AA109" s="188"/>
    </row>
    <row r="110" spans="1:256" ht="12.75" customHeight="1" x14ac:dyDescent="0.25">
      <c r="A110" s="204"/>
      <c r="B110" s="190" t="str">
        <f t="shared" si="18"/>
        <v/>
      </c>
      <c r="C110" s="191"/>
      <c r="D110" s="190" t="str">
        <f t="shared" si="19"/>
        <v/>
      </c>
      <c r="E110" s="192" t="str">
        <f t="shared" si="20"/>
        <v/>
      </c>
      <c r="F110" s="193" t="str">
        <f t="shared" si="21"/>
        <v/>
      </c>
      <c r="G110" s="193" t="str">
        <f t="shared" si="22"/>
        <v/>
      </c>
      <c r="H110" s="193" t="str">
        <f t="shared" si="23"/>
        <v/>
      </c>
      <c r="I110" s="193"/>
      <c r="J110" s="188"/>
      <c r="K110" s="53"/>
      <c r="L110" s="53"/>
      <c r="M110" s="188"/>
      <c r="N110" s="203"/>
      <c r="O110" s="125"/>
      <c r="P110" s="86"/>
      <c r="Q110" s="86"/>
      <c r="R110" s="86"/>
      <c r="S110" s="86"/>
      <c r="T110" s="86"/>
      <c r="U110" s="193"/>
      <c r="V110" s="86"/>
      <c r="W110" s="86"/>
      <c r="X110" s="86"/>
      <c r="Y110" s="125"/>
      <c r="Z110" s="189"/>
      <c r="AA110" s="188"/>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c r="DS110" s="54"/>
      <c r="DT110" s="54"/>
      <c r="DU110" s="54"/>
      <c r="DV110" s="54"/>
      <c r="DW110" s="54"/>
      <c r="DX110" s="54"/>
      <c r="DY110" s="54"/>
      <c r="DZ110" s="54"/>
      <c r="EA110" s="54"/>
      <c r="EB110" s="54"/>
      <c r="EC110" s="54"/>
      <c r="ED110" s="54"/>
      <c r="EE110" s="54"/>
      <c r="EF110" s="54"/>
      <c r="EG110" s="54"/>
      <c r="EH110" s="54"/>
      <c r="EI110" s="54"/>
      <c r="EJ110" s="54"/>
      <c r="EK110" s="54"/>
      <c r="EL110" s="54"/>
      <c r="EM110" s="54"/>
      <c r="EN110" s="54"/>
      <c r="EO110" s="54"/>
      <c r="EP110" s="54"/>
      <c r="EQ110" s="54"/>
      <c r="ER110" s="54"/>
      <c r="ES110" s="54"/>
      <c r="ET110" s="54"/>
      <c r="EU110" s="54"/>
      <c r="EV110" s="54"/>
      <c r="EW110" s="54"/>
      <c r="EX110" s="54"/>
      <c r="EY110" s="54"/>
      <c r="EZ110" s="54"/>
      <c r="FA110" s="54"/>
      <c r="FB110" s="54"/>
      <c r="FC110" s="54"/>
      <c r="FD110" s="54"/>
      <c r="FE110" s="54"/>
      <c r="FF110" s="54"/>
      <c r="FG110" s="54"/>
      <c r="FH110" s="54"/>
      <c r="FI110" s="54"/>
      <c r="FJ110" s="54"/>
      <c r="FK110" s="54"/>
      <c r="FL110" s="54"/>
      <c r="FM110" s="54"/>
      <c r="FN110" s="54"/>
      <c r="FO110" s="54"/>
      <c r="FP110" s="54"/>
      <c r="FQ110" s="54"/>
      <c r="FR110" s="54"/>
      <c r="FS110" s="54"/>
      <c r="FT110" s="54"/>
      <c r="FU110" s="54"/>
      <c r="FV110" s="54"/>
      <c r="FW110" s="54"/>
      <c r="FX110" s="54"/>
      <c r="FY110" s="54"/>
      <c r="FZ110" s="54"/>
      <c r="GA110" s="54"/>
      <c r="GB110" s="54"/>
      <c r="GC110" s="54"/>
      <c r="GD110" s="54"/>
      <c r="GE110" s="54"/>
      <c r="GF110" s="54"/>
      <c r="GG110" s="54"/>
      <c r="GH110" s="54"/>
      <c r="GI110" s="54"/>
      <c r="GJ110" s="54"/>
      <c r="GK110" s="54"/>
      <c r="GL110" s="54"/>
      <c r="GM110" s="54"/>
      <c r="GN110" s="54"/>
      <c r="GO110" s="54"/>
      <c r="GP110" s="54"/>
      <c r="GQ110" s="54"/>
      <c r="GR110" s="54"/>
      <c r="GS110" s="54"/>
      <c r="GT110" s="54"/>
      <c r="GU110" s="54"/>
      <c r="GV110" s="54"/>
      <c r="GW110" s="54"/>
      <c r="GX110" s="54"/>
      <c r="GY110" s="54"/>
      <c r="GZ110" s="54"/>
      <c r="HA110" s="54"/>
      <c r="HB110" s="54"/>
      <c r="HC110" s="54"/>
      <c r="HD110" s="54"/>
      <c r="HE110" s="54"/>
      <c r="HF110" s="54"/>
      <c r="HG110" s="54"/>
      <c r="HH110" s="54"/>
      <c r="HI110" s="54"/>
      <c r="HJ110" s="54"/>
      <c r="HK110" s="54"/>
      <c r="HL110" s="54"/>
      <c r="HM110" s="54"/>
      <c r="HN110" s="54"/>
      <c r="HO110" s="54"/>
      <c r="HP110" s="54"/>
      <c r="HQ110" s="54"/>
      <c r="HR110" s="54"/>
      <c r="HS110" s="54"/>
      <c r="HT110" s="54"/>
      <c r="HU110" s="54"/>
      <c r="HV110" s="54"/>
      <c r="HW110" s="54"/>
      <c r="HX110" s="54"/>
      <c r="HY110" s="54"/>
      <c r="HZ110" s="54"/>
      <c r="IA110" s="54"/>
      <c r="IB110" s="54"/>
      <c r="IC110" s="54"/>
      <c r="ID110" s="54"/>
      <c r="IE110" s="54"/>
      <c r="IF110" s="54"/>
      <c r="IG110" s="54"/>
      <c r="IH110" s="54"/>
      <c r="II110" s="54"/>
      <c r="IJ110" s="54"/>
      <c r="IK110" s="54"/>
      <c r="IL110" s="54"/>
      <c r="IM110" s="54"/>
      <c r="IN110" s="54"/>
      <c r="IO110" s="54"/>
      <c r="IP110" s="54"/>
      <c r="IQ110" s="54"/>
      <c r="IR110" s="54"/>
      <c r="IS110" s="54"/>
      <c r="IT110" s="54"/>
      <c r="IU110" s="54"/>
      <c r="IV110" s="54"/>
    </row>
    <row r="111" spans="1:256" ht="12.75" customHeight="1" x14ac:dyDescent="0.25">
      <c r="A111" s="204"/>
      <c r="B111" s="190" t="str">
        <f t="shared" si="18"/>
        <v/>
      </c>
      <c r="C111" s="191"/>
      <c r="D111" s="190" t="str">
        <f t="shared" si="19"/>
        <v/>
      </c>
      <c r="E111" s="192" t="str">
        <f t="shared" si="20"/>
        <v/>
      </c>
      <c r="F111" s="193" t="str">
        <f t="shared" si="21"/>
        <v/>
      </c>
      <c r="G111" s="193" t="str">
        <f t="shared" si="22"/>
        <v/>
      </c>
      <c r="H111" s="193" t="str">
        <f t="shared" si="23"/>
        <v/>
      </c>
      <c r="I111" s="193"/>
      <c r="J111" s="188"/>
      <c r="K111" s="53"/>
      <c r="L111" s="53"/>
      <c r="M111" s="188"/>
      <c r="N111" s="203"/>
      <c r="O111" s="125"/>
      <c r="P111" s="86"/>
      <c r="Q111" s="86"/>
      <c r="R111" s="86"/>
      <c r="S111" s="86"/>
      <c r="T111" s="86"/>
      <c r="U111" s="193"/>
      <c r="V111" s="86"/>
      <c r="W111" s="86"/>
      <c r="X111" s="86"/>
      <c r="Y111" s="125"/>
      <c r="Z111" s="189"/>
      <c r="AA111" s="188"/>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c r="DS111" s="54"/>
      <c r="DT111" s="54"/>
      <c r="DU111" s="54"/>
      <c r="DV111" s="54"/>
      <c r="DW111" s="54"/>
      <c r="DX111" s="54"/>
      <c r="DY111" s="54"/>
      <c r="DZ111" s="54"/>
      <c r="EA111" s="54"/>
      <c r="EB111" s="54"/>
      <c r="EC111" s="54"/>
      <c r="ED111" s="54"/>
      <c r="EE111" s="54"/>
      <c r="EF111" s="54"/>
      <c r="EG111" s="54"/>
      <c r="EH111" s="54"/>
      <c r="EI111" s="54"/>
      <c r="EJ111" s="54"/>
      <c r="EK111" s="54"/>
      <c r="EL111" s="54"/>
      <c r="EM111" s="54"/>
      <c r="EN111" s="54"/>
      <c r="EO111" s="54"/>
      <c r="EP111" s="54"/>
      <c r="EQ111" s="54"/>
      <c r="ER111" s="54"/>
      <c r="ES111" s="54"/>
      <c r="ET111" s="54"/>
      <c r="EU111" s="54"/>
      <c r="EV111" s="54"/>
      <c r="EW111" s="54"/>
      <c r="EX111" s="54"/>
      <c r="EY111" s="54"/>
      <c r="EZ111" s="54"/>
      <c r="FA111" s="54"/>
      <c r="FB111" s="54"/>
      <c r="FC111" s="54"/>
      <c r="FD111" s="54"/>
      <c r="FE111" s="54"/>
      <c r="FF111" s="54"/>
      <c r="FG111" s="54"/>
      <c r="FH111" s="54"/>
      <c r="FI111" s="54"/>
      <c r="FJ111" s="54"/>
      <c r="FK111" s="54"/>
      <c r="FL111" s="54"/>
      <c r="FM111" s="54"/>
      <c r="FN111" s="54"/>
      <c r="FO111" s="54"/>
      <c r="FP111" s="54"/>
      <c r="FQ111" s="54"/>
      <c r="FR111" s="54"/>
      <c r="FS111" s="54"/>
      <c r="FT111" s="54"/>
      <c r="FU111" s="54"/>
      <c r="FV111" s="54"/>
      <c r="FW111" s="54"/>
      <c r="FX111" s="54"/>
      <c r="FY111" s="54"/>
      <c r="FZ111" s="54"/>
      <c r="GA111" s="54"/>
      <c r="GB111" s="54"/>
      <c r="GC111" s="54"/>
      <c r="GD111" s="54"/>
      <c r="GE111" s="54"/>
      <c r="GF111" s="54"/>
      <c r="GG111" s="54"/>
      <c r="GH111" s="54"/>
      <c r="GI111" s="54"/>
      <c r="GJ111" s="54"/>
      <c r="GK111" s="54"/>
      <c r="GL111" s="54"/>
      <c r="GM111" s="54"/>
      <c r="GN111" s="54"/>
      <c r="GO111" s="54"/>
      <c r="GP111" s="54"/>
      <c r="GQ111" s="54"/>
      <c r="GR111" s="54"/>
      <c r="GS111" s="54"/>
      <c r="GT111" s="54"/>
      <c r="GU111" s="54"/>
      <c r="GV111" s="54"/>
      <c r="GW111" s="54"/>
      <c r="GX111" s="54"/>
      <c r="GY111" s="54"/>
      <c r="GZ111" s="54"/>
      <c r="HA111" s="54"/>
      <c r="HB111" s="54"/>
      <c r="HC111" s="54"/>
      <c r="HD111" s="54"/>
      <c r="HE111" s="54"/>
      <c r="HF111" s="54"/>
      <c r="HG111" s="54"/>
      <c r="HH111" s="54"/>
      <c r="HI111" s="54"/>
      <c r="HJ111" s="54"/>
      <c r="HK111" s="54"/>
      <c r="HL111" s="54"/>
      <c r="HM111" s="54"/>
      <c r="HN111" s="54"/>
      <c r="HO111" s="54"/>
      <c r="HP111" s="54"/>
      <c r="HQ111" s="54"/>
      <c r="HR111" s="54"/>
      <c r="HS111" s="54"/>
      <c r="HT111" s="54"/>
      <c r="HU111" s="54"/>
      <c r="HV111" s="54"/>
      <c r="HW111" s="54"/>
      <c r="HX111" s="54"/>
      <c r="HY111" s="54"/>
      <c r="HZ111" s="54"/>
      <c r="IA111" s="54"/>
      <c r="IB111" s="54"/>
      <c r="IC111" s="54"/>
      <c r="ID111" s="54"/>
      <c r="IE111" s="54"/>
      <c r="IF111" s="54"/>
      <c r="IG111" s="54"/>
      <c r="IH111" s="54"/>
      <c r="II111" s="54"/>
      <c r="IJ111" s="54"/>
      <c r="IK111" s="54"/>
      <c r="IL111" s="54"/>
      <c r="IM111" s="54"/>
      <c r="IN111" s="54"/>
      <c r="IO111" s="54"/>
      <c r="IP111" s="54"/>
      <c r="IQ111" s="54"/>
      <c r="IR111" s="54"/>
      <c r="IS111" s="54"/>
      <c r="IT111" s="54"/>
      <c r="IU111" s="54"/>
      <c r="IV111" s="54"/>
    </row>
    <row r="112" spans="1:256" ht="12.75" customHeight="1" x14ac:dyDescent="0.25">
      <c r="A112" s="204"/>
      <c r="B112" s="190" t="str">
        <f t="shared" si="18"/>
        <v/>
      </c>
      <c r="C112" s="191"/>
      <c r="D112" s="190" t="str">
        <f t="shared" si="19"/>
        <v/>
      </c>
      <c r="E112" s="192" t="str">
        <f t="shared" si="20"/>
        <v/>
      </c>
      <c r="F112" s="193" t="str">
        <f t="shared" si="21"/>
        <v/>
      </c>
      <c r="G112" s="193" t="str">
        <f t="shared" si="22"/>
        <v/>
      </c>
      <c r="H112" s="193" t="str">
        <f t="shared" si="23"/>
        <v/>
      </c>
      <c r="I112" s="193"/>
      <c r="J112" s="188"/>
      <c r="K112" s="53"/>
      <c r="L112" s="53"/>
      <c r="M112" s="188"/>
      <c r="N112" s="203"/>
      <c r="O112" s="125"/>
      <c r="P112" s="86"/>
      <c r="Q112" s="86"/>
      <c r="R112" s="86"/>
      <c r="S112" s="86"/>
      <c r="T112" s="86"/>
      <c r="U112" s="193"/>
      <c r="V112" s="86"/>
      <c r="W112" s="86"/>
      <c r="X112" s="86"/>
      <c r="Y112" s="125"/>
      <c r="Z112" s="189"/>
      <c r="AA112" s="188"/>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c r="DS112" s="54"/>
      <c r="DT112" s="54"/>
      <c r="DU112" s="54"/>
      <c r="DV112" s="54"/>
      <c r="DW112" s="54"/>
      <c r="DX112" s="54"/>
      <c r="DY112" s="54"/>
      <c r="DZ112" s="54"/>
      <c r="EA112" s="54"/>
      <c r="EB112" s="54"/>
      <c r="EC112" s="54"/>
      <c r="ED112" s="54"/>
      <c r="EE112" s="54"/>
      <c r="EF112" s="54"/>
      <c r="EG112" s="54"/>
      <c r="EH112" s="54"/>
      <c r="EI112" s="54"/>
      <c r="EJ112" s="54"/>
      <c r="EK112" s="54"/>
      <c r="EL112" s="54"/>
      <c r="EM112" s="54"/>
      <c r="EN112" s="54"/>
      <c r="EO112" s="54"/>
      <c r="EP112" s="54"/>
      <c r="EQ112" s="54"/>
      <c r="ER112" s="54"/>
      <c r="ES112" s="54"/>
      <c r="ET112" s="54"/>
      <c r="EU112" s="54"/>
      <c r="EV112" s="54"/>
      <c r="EW112" s="54"/>
      <c r="EX112" s="54"/>
      <c r="EY112" s="54"/>
      <c r="EZ112" s="54"/>
      <c r="FA112" s="54"/>
      <c r="FB112" s="54"/>
      <c r="FC112" s="54"/>
      <c r="FD112" s="54"/>
      <c r="FE112" s="54"/>
      <c r="FF112" s="54"/>
      <c r="FG112" s="54"/>
      <c r="FH112" s="54"/>
      <c r="FI112" s="54"/>
      <c r="FJ112" s="54"/>
      <c r="FK112" s="54"/>
      <c r="FL112" s="54"/>
      <c r="FM112" s="54"/>
      <c r="FN112" s="54"/>
      <c r="FO112" s="54"/>
      <c r="FP112" s="54"/>
      <c r="FQ112" s="54"/>
      <c r="FR112" s="54"/>
      <c r="FS112" s="54"/>
      <c r="FT112" s="54"/>
      <c r="FU112" s="54"/>
      <c r="FV112" s="54"/>
      <c r="FW112" s="54"/>
      <c r="FX112" s="54"/>
      <c r="FY112" s="54"/>
      <c r="FZ112" s="54"/>
      <c r="GA112" s="54"/>
      <c r="GB112" s="54"/>
      <c r="GC112" s="54"/>
      <c r="GD112" s="54"/>
      <c r="GE112" s="54"/>
      <c r="GF112" s="54"/>
      <c r="GG112" s="54"/>
      <c r="GH112" s="54"/>
      <c r="GI112" s="54"/>
      <c r="GJ112" s="54"/>
      <c r="GK112" s="54"/>
      <c r="GL112" s="54"/>
      <c r="GM112" s="54"/>
      <c r="GN112" s="54"/>
      <c r="GO112" s="54"/>
      <c r="GP112" s="54"/>
      <c r="GQ112" s="54"/>
      <c r="GR112" s="54"/>
      <c r="GS112" s="54"/>
      <c r="GT112" s="54"/>
      <c r="GU112" s="54"/>
      <c r="GV112" s="54"/>
      <c r="GW112" s="54"/>
      <c r="GX112" s="54"/>
      <c r="GY112" s="54"/>
      <c r="GZ112" s="54"/>
      <c r="HA112" s="54"/>
      <c r="HB112" s="54"/>
      <c r="HC112" s="54"/>
      <c r="HD112" s="54"/>
      <c r="HE112" s="54"/>
      <c r="HF112" s="54"/>
      <c r="HG112" s="54"/>
      <c r="HH112" s="54"/>
      <c r="HI112" s="54"/>
      <c r="HJ112" s="54"/>
      <c r="HK112" s="54"/>
      <c r="HL112" s="54"/>
      <c r="HM112" s="54"/>
      <c r="HN112" s="54"/>
      <c r="HO112" s="54"/>
      <c r="HP112" s="54"/>
      <c r="HQ112" s="54"/>
      <c r="HR112" s="54"/>
      <c r="HS112" s="54"/>
      <c r="HT112" s="54"/>
      <c r="HU112" s="54"/>
      <c r="HV112" s="54"/>
      <c r="HW112" s="54"/>
      <c r="HX112" s="54"/>
      <c r="HY112" s="54"/>
      <c r="HZ112" s="54"/>
      <c r="IA112" s="54"/>
      <c r="IB112" s="54"/>
      <c r="IC112" s="54"/>
      <c r="ID112" s="54"/>
      <c r="IE112" s="54"/>
      <c r="IF112" s="54"/>
      <c r="IG112" s="54"/>
      <c r="IH112" s="54"/>
      <c r="II112" s="54"/>
      <c r="IJ112" s="54"/>
      <c r="IK112" s="54"/>
      <c r="IL112" s="54"/>
      <c r="IM112" s="54"/>
      <c r="IN112" s="54"/>
      <c r="IO112" s="54"/>
      <c r="IP112" s="54"/>
      <c r="IQ112" s="54"/>
      <c r="IR112" s="54"/>
      <c r="IS112" s="54"/>
      <c r="IT112" s="54"/>
      <c r="IU112" s="54"/>
      <c r="IV112" s="54"/>
    </row>
    <row r="113" spans="1:256" ht="12.75" customHeight="1" x14ac:dyDescent="0.25">
      <c r="A113" s="204"/>
      <c r="B113" s="190" t="str">
        <f t="shared" si="18"/>
        <v/>
      </c>
      <c r="C113" s="191"/>
      <c r="D113" s="190" t="str">
        <f t="shared" si="19"/>
        <v/>
      </c>
      <c r="E113" s="192" t="str">
        <f t="shared" si="20"/>
        <v/>
      </c>
      <c r="F113" s="193" t="str">
        <f t="shared" si="21"/>
        <v/>
      </c>
      <c r="G113" s="193" t="str">
        <f t="shared" si="22"/>
        <v/>
      </c>
      <c r="H113" s="193" t="str">
        <f t="shared" si="23"/>
        <v/>
      </c>
      <c r="I113" s="193"/>
      <c r="J113" s="188"/>
      <c r="K113" s="53"/>
      <c r="L113" s="53"/>
      <c r="M113" s="188"/>
      <c r="N113" s="203"/>
      <c r="O113" s="125"/>
      <c r="P113" s="86"/>
      <c r="Q113" s="86"/>
      <c r="R113" s="86"/>
      <c r="S113" s="86"/>
      <c r="T113" s="86"/>
      <c r="U113" s="193"/>
      <c r="V113" s="86"/>
      <c r="W113" s="86"/>
      <c r="X113" s="86"/>
      <c r="Y113" s="125"/>
      <c r="Z113" s="189"/>
      <c r="AA113" s="188"/>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c r="DS113" s="54"/>
      <c r="DT113" s="54"/>
      <c r="DU113" s="54"/>
      <c r="DV113" s="54"/>
      <c r="DW113" s="54"/>
      <c r="DX113" s="54"/>
      <c r="DY113" s="54"/>
      <c r="DZ113" s="54"/>
      <c r="EA113" s="54"/>
      <c r="EB113" s="54"/>
      <c r="EC113" s="54"/>
      <c r="ED113" s="54"/>
      <c r="EE113" s="54"/>
      <c r="EF113" s="54"/>
      <c r="EG113" s="54"/>
      <c r="EH113" s="54"/>
      <c r="EI113" s="54"/>
      <c r="EJ113" s="54"/>
      <c r="EK113" s="54"/>
      <c r="EL113" s="54"/>
      <c r="EM113" s="54"/>
      <c r="EN113" s="54"/>
      <c r="EO113" s="54"/>
      <c r="EP113" s="54"/>
      <c r="EQ113" s="54"/>
      <c r="ER113" s="54"/>
      <c r="ES113" s="54"/>
      <c r="ET113" s="54"/>
      <c r="EU113" s="54"/>
      <c r="EV113" s="54"/>
      <c r="EW113" s="54"/>
      <c r="EX113" s="54"/>
      <c r="EY113" s="54"/>
      <c r="EZ113" s="54"/>
      <c r="FA113" s="54"/>
      <c r="FB113" s="54"/>
      <c r="FC113" s="54"/>
      <c r="FD113" s="54"/>
      <c r="FE113" s="54"/>
      <c r="FF113" s="54"/>
      <c r="FG113" s="54"/>
      <c r="FH113" s="54"/>
      <c r="FI113" s="54"/>
      <c r="FJ113" s="54"/>
      <c r="FK113" s="54"/>
      <c r="FL113" s="54"/>
      <c r="FM113" s="54"/>
      <c r="FN113" s="54"/>
      <c r="FO113" s="54"/>
      <c r="FP113" s="54"/>
      <c r="FQ113" s="54"/>
      <c r="FR113" s="54"/>
      <c r="FS113" s="54"/>
      <c r="FT113" s="54"/>
      <c r="FU113" s="54"/>
      <c r="FV113" s="54"/>
      <c r="FW113" s="54"/>
      <c r="FX113" s="54"/>
      <c r="FY113" s="54"/>
      <c r="FZ113" s="54"/>
      <c r="GA113" s="54"/>
      <c r="GB113" s="54"/>
      <c r="GC113" s="54"/>
      <c r="GD113" s="54"/>
      <c r="GE113" s="54"/>
      <c r="GF113" s="54"/>
      <c r="GG113" s="54"/>
      <c r="GH113" s="54"/>
      <c r="GI113" s="54"/>
      <c r="GJ113" s="54"/>
      <c r="GK113" s="54"/>
      <c r="GL113" s="54"/>
      <c r="GM113" s="54"/>
      <c r="GN113" s="54"/>
      <c r="GO113" s="54"/>
      <c r="GP113" s="54"/>
      <c r="GQ113" s="54"/>
      <c r="GR113" s="54"/>
      <c r="GS113" s="54"/>
      <c r="GT113" s="54"/>
      <c r="GU113" s="54"/>
      <c r="GV113" s="54"/>
      <c r="GW113" s="54"/>
      <c r="GX113" s="54"/>
      <c r="GY113" s="54"/>
      <c r="GZ113" s="54"/>
      <c r="HA113" s="54"/>
      <c r="HB113" s="54"/>
      <c r="HC113" s="54"/>
      <c r="HD113" s="54"/>
      <c r="HE113" s="54"/>
      <c r="HF113" s="54"/>
      <c r="HG113" s="54"/>
      <c r="HH113" s="54"/>
      <c r="HI113" s="54"/>
      <c r="HJ113" s="54"/>
      <c r="HK113" s="54"/>
      <c r="HL113" s="54"/>
      <c r="HM113" s="54"/>
      <c r="HN113" s="54"/>
      <c r="HO113" s="54"/>
      <c r="HP113" s="54"/>
      <c r="HQ113" s="54"/>
      <c r="HR113" s="54"/>
      <c r="HS113" s="54"/>
      <c r="HT113" s="54"/>
      <c r="HU113" s="54"/>
      <c r="HV113" s="54"/>
      <c r="HW113" s="54"/>
      <c r="HX113" s="54"/>
      <c r="HY113" s="54"/>
      <c r="HZ113" s="54"/>
      <c r="IA113" s="54"/>
      <c r="IB113" s="54"/>
      <c r="IC113" s="54"/>
      <c r="ID113" s="54"/>
      <c r="IE113" s="54"/>
      <c r="IF113" s="54"/>
      <c r="IG113" s="54"/>
      <c r="IH113" s="54"/>
      <c r="II113" s="54"/>
      <c r="IJ113" s="54"/>
      <c r="IK113" s="54"/>
      <c r="IL113" s="54"/>
      <c r="IM113" s="54"/>
      <c r="IN113" s="54"/>
      <c r="IO113" s="54"/>
      <c r="IP113" s="54"/>
      <c r="IQ113" s="54"/>
      <c r="IR113" s="54"/>
      <c r="IS113" s="54"/>
      <c r="IT113" s="54"/>
      <c r="IU113" s="54"/>
      <c r="IV113" s="54"/>
    </row>
    <row r="114" spans="1:256" ht="12.75" customHeight="1" x14ac:dyDescent="0.25">
      <c r="A114" s="204"/>
      <c r="B114" s="190" t="str">
        <f t="shared" si="18"/>
        <v/>
      </c>
      <c r="C114" s="191"/>
      <c r="D114" s="190" t="str">
        <f t="shared" si="19"/>
        <v/>
      </c>
      <c r="E114" s="192" t="str">
        <f t="shared" si="20"/>
        <v/>
      </c>
      <c r="F114" s="193" t="str">
        <f t="shared" si="21"/>
        <v/>
      </c>
      <c r="G114" s="193" t="str">
        <f t="shared" si="22"/>
        <v/>
      </c>
      <c r="H114" s="193" t="str">
        <f t="shared" si="23"/>
        <v/>
      </c>
      <c r="I114" s="193"/>
      <c r="J114" s="188"/>
      <c r="K114" s="53"/>
      <c r="L114" s="53"/>
      <c r="M114" s="188"/>
      <c r="N114" s="203"/>
      <c r="O114" s="125"/>
      <c r="P114" s="86"/>
      <c r="Q114" s="86"/>
      <c r="R114" s="86"/>
      <c r="S114" s="86"/>
      <c r="T114" s="86"/>
      <c r="U114" s="193"/>
      <c r="V114" s="86"/>
      <c r="W114" s="86"/>
      <c r="X114" s="86"/>
      <c r="Y114" s="125"/>
      <c r="Z114" s="189"/>
      <c r="AA114" s="188"/>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c r="DM114" s="54"/>
      <c r="DN114" s="54"/>
      <c r="DO114" s="54"/>
      <c r="DP114" s="54"/>
      <c r="DQ114" s="54"/>
      <c r="DR114" s="54"/>
      <c r="DS114" s="54"/>
      <c r="DT114" s="54"/>
      <c r="DU114" s="54"/>
      <c r="DV114" s="54"/>
      <c r="DW114" s="54"/>
      <c r="DX114" s="54"/>
      <c r="DY114" s="54"/>
      <c r="DZ114" s="54"/>
      <c r="EA114" s="54"/>
      <c r="EB114" s="54"/>
      <c r="EC114" s="54"/>
      <c r="ED114" s="54"/>
      <c r="EE114" s="54"/>
      <c r="EF114" s="54"/>
      <c r="EG114" s="54"/>
      <c r="EH114" s="54"/>
      <c r="EI114" s="54"/>
      <c r="EJ114" s="54"/>
      <c r="EK114" s="54"/>
      <c r="EL114" s="54"/>
      <c r="EM114" s="54"/>
      <c r="EN114" s="54"/>
      <c r="EO114" s="54"/>
      <c r="EP114" s="54"/>
      <c r="EQ114" s="54"/>
      <c r="ER114" s="54"/>
      <c r="ES114" s="54"/>
      <c r="ET114" s="54"/>
      <c r="EU114" s="54"/>
      <c r="EV114" s="54"/>
      <c r="EW114" s="54"/>
      <c r="EX114" s="54"/>
      <c r="EY114" s="54"/>
      <c r="EZ114" s="54"/>
      <c r="FA114" s="54"/>
      <c r="FB114" s="54"/>
      <c r="FC114" s="54"/>
      <c r="FD114" s="54"/>
      <c r="FE114" s="54"/>
      <c r="FF114" s="54"/>
      <c r="FG114" s="54"/>
      <c r="FH114" s="54"/>
      <c r="FI114" s="54"/>
      <c r="FJ114" s="54"/>
      <c r="FK114" s="54"/>
      <c r="FL114" s="54"/>
      <c r="FM114" s="54"/>
      <c r="FN114" s="54"/>
      <c r="FO114" s="54"/>
      <c r="FP114" s="54"/>
      <c r="FQ114" s="54"/>
      <c r="FR114" s="54"/>
      <c r="FS114" s="54"/>
      <c r="FT114" s="54"/>
      <c r="FU114" s="54"/>
      <c r="FV114" s="54"/>
      <c r="FW114" s="54"/>
      <c r="FX114" s="54"/>
      <c r="FY114" s="54"/>
      <c r="FZ114" s="54"/>
      <c r="GA114" s="54"/>
      <c r="GB114" s="54"/>
      <c r="GC114" s="54"/>
      <c r="GD114" s="54"/>
      <c r="GE114" s="54"/>
      <c r="GF114" s="54"/>
      <c r="GG114" s="54"/>
      <c r="GH114" s="54"/>
      <c r="GI114" s="54"/>
      <c r="GJ114" s="54"/>
      <c r="GK114" s="54"/>
      <c r="GL114" s="54"/>
      <c r="GM114" s="54"/>
      <c r="GN114" s="54"/>
      <c r="GO114" s="54"/>
      <c r="GP114" s="54"/>
      <c r="GQ114" s="54"/>
      <c r="GR114" s="54"/>
      <c r="GS114" s="54"/>
      <c r="GT114" s="54"/>
      <c r="GU114" s="54"/>
      <c r="GV114" s="54"/>
      <c r="GW114" s="54"/>
      <c r="GX114" s="54"/>
      <c r="GY114" s="54"/>
      <c r="GZ114" s="54"/>
      <c r="HA114" s="54"/>
      <c r="HB114" s="54"/>
      <c r="HC114" s="54"/>
      <c r="HD114" s="54"/>
      <c r="HE114" s="54"/>
      <c r="HF114" s="54"/>
      <c r="HG114" s="54"/>
      <c r="HH114" s="54"/>
      <c r="HI114" s="54"/>
      <c r="HJ114" s="54"/>
      <c r="HK114" s="54"/>
      <c r="HL114" s="54"/>
      <c r="HM114" s="54"/>
      <c r="HN114" s="54"/>
      <c r="HO114" s="54"/>
      <c r="HP114" s="54"/>
      <c r="HQ114" s="54"/>
      <c r="HR114" s="54"/>
      <c r="HS114" s="54"/>
      <c r="HT114" s="54"/>
      <c r="HU114" s="54"/>
      <c r="HV114" s="54"/>
      <c r="HW114" s="54"/>
      <c r="HX114" s="54"/>
      <c r="HY114" s="54"/>
      <c r="HZ114" s="54"/>
      <c r="IA114" s="54"/>
      <c r="IB114" s="54"/>
      <c r="IC114" s="54"/>
      <c r="ID114" s="54"/>
      <c r="IE114" s="54"/>
      <c r="IF114" s="54"/>
      <c r="IG114" s="54"/>
      <c r="IH114" s="54"/>
      <c r="II114" s="54"/>
      <c r="IJ114" s="54"/>
      <c r="IK114" s="54"/>
      <c r="IL114" s="54"/>
      <c r="IM114" s="54"/>
      <c r="IN114" s="54"/>
      <c r="IO114" s="54"/>
      <c r="IP114" s="54"/>
      <c r="IQ114" s="54"/>
      <c r="IR114" s="54"/>
      <c r="IS114" s="54"/>
      <c r="IT114" s="54"/>
      <c r="IU114" s="54"/>
      <c r="IV114" s="54"/>
    </row>
    <row r="115" spans="1:256" ht="12.75" hidden="1" customHeight="1" x14ac:dyDescent="0.25">
      <c r="A115" s="205"/>
      <c r="B115" s="206" t="str">
        <f t="shared" si="18"/>
        <v/>
      </c>
      <c r="C115" s="207" t="str">
        <f t="shared" ref="C115" si="24">IF(ISERROR(VLOOKUP(A115,ChallanDatabase,14)),"",VLOOKUP(A115,ChallanDatabase,14))</f>
        <v/>
      </c>
      <c r="D115" s="206" t="str">
        <f t="shared" si="19"/>
        <v/>
      </c>
      <c r="E115" s="208" t="str">
        <f t="shared" si="20"/>
        <v/>
      </c>
      <c r="F115" s="209" t="str">
        <f>IF(ISERROR(VLOOKUP(A115,ChallanDatabase,8)),"",VLOOKUP(A115,ChallanDatabase,3)+VLOOKUP(A115,ChallanDatabase,4)+VLOOKUP(A115,ChallanDatabase,5))</f>
        <v/>
      </c>
      <c r="G115" s="209" t="str">
        <f t="shared" si="22"/>
        <v/>
      </c>
      <c r="H115" s="209" t="str">
        <f t="shared" si="23"/>
        <v/>
      </c>
      <c r="I115" s="209">
        <f t="shared" ref="I11:I115" si="25">SUM(F115:H115)</f>
        <v>0</v>
      </c>
      <c r="J115" s="210"/>
      <c r="K115" s="211"/>
      <c r="L115" s="211"/>
      <c r="M115" s="210"/>
      <c r="N115" s="212"/>
      <c r="O115" s="213"/>
      <c r="P115" s="147"/>
      <c r="Q115" s="147"/>
      <c r="R115" s="147"/>
      <c r="S115" s="147"/>
      <c r="T115" s="147"/>
      <c r="U115" s="209">
        <f t="shared" ref="U115" si="26">SUM(R115:T115)</f>
        <v>0</v>
      </c>
      <c r="V115" s="147"/>
      <c r="W115" s="147"/>
      <c r="X115" s="147"/>
      <c r="Y115" s="214"/>
      <c r="Z115" s="215"/>
      <c r="AA115" s="210"/>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c r="DS115" s="54"/>
      <c r="DT115" s="54"/>
      <c r="DU115" s="54"/>
      <c r="DV115" s="54"/>
      <c r="DW115" s="54"/>
      <c r="DX115" s="54"/>
      <c r="DY115" s="54"/>
      <c r="DZ115" s="54"/>
      <c r="EA115" s="54"/>
      <c r="EB115" s="54"/>
      <c r="EC115" s="54"/>
      <c r="ED115" s="54"/>
      <c r="EE115" s="54"/>
      <c r="EF115" s="54"/>
      <c r="EG115" s="54"/>
      <c r="EH115" s="54"/>
      <c r="EI115" s="54"/>
      <c r="EJ115" s="54"/>
      <c r="EK115" s="54"/>
      <c r="EL115" s="54"/>
      <c r="EM115" s="54"/>
      <c r="EN115" s="54"/>
      <c r="EO115" s="54"/>
      <c r="EP115" s="54"/>
      <c r="EQ115" s="54"/>
      <c r="ER115" s="54"/>
      <c r="ES115" s="54"/>
      <c r="ET115" s="54"/>
      <c r="EU115" s="54"/>
      <c r="EV115" s="54"/>
      <c r="EW115" s="54"/>
      <c r="EX115" s="54"/>
      <c r="EY115" s="54"/>
      <c r="EZ115" s="54"/>
      <c r="FA115" s="54"/>
      <c r="FB115" s="54"/>
      <c r="FC115" s="54"/>
      <c r="FD115" s="54"/>
      <c r="FE115" s="54"/>
      <c r="FF115" s="54"/>
      <c r="FG115" s="54"/>
      <c r="FH115" s="54"/>
      <c r="FI115" s="54"/>
      <c r="FJ115" s="54"/>
      <c r="FK115" s="54"/>
      <c r="FL115" s="54"/>
      <c r="FM115" s="54"/>
      <c r="FN115" s="54"/>
      <c r="FO115" s="54"/>
      <c r="FP115" s="54"/>
      <c r="FQ115" s="54"/>
      <c r="FR115" s="54"/>
      <c r="FS115" s="54"/>
      <c r="FT115" s="54"/>
      <c r="FU115" s="54"/>
      <c r="FV115" s="54"/>
      <c r="FW115" s="54"/>
      <c r="FX115" s="54"/>
      <c r="FY115" s="54"/>
      <c r="FZ115" s="54"/>
      <c r="GA115" s="54"/>
      <c r="GB115" s="54"/>
      <c r="GC115" s="54"/>
      <c r="GD115" s="54"/>
      <c r="GE115" s="54"/>
      <c r="GF115" s="54"/>
      <c r="GG115" s="54"/>
      <c r="GH115" s="54"/>
      <c r="GI115" s="54"/>
      <c r="GJ115" s="54"/>
      <c r="GK115" s="54"/>
      <c r="GL115" s="54"/>
      <c r="GM115" s="54"/>
      <c r="GN115" s="54"/>
      <c r="GO115" s="54"/>
      <c r="GP115" s="54"/>
      <c r="GQ115" s="54"/>
      <c r="GR115" s="54"/>
      <c r="GS115" s="54"/>
      <c r="GT115" s="54"/>
      <c r="GU115" s="54"/>
      <c r="GV115" s="54"/>
      <c r="GW115" s="54"/>
      <c r="GX115" s="54"/>
      <c r="GY115" s="54"/>
      <c r="GZ115" s="54"/>
      <c r="HA115" s="54"/>
      <c r="HB115" s="54"/>
      <c r="HC115" s="54"/>
      <c r="HD115" s="54"/>
      <c r="HE115" s="54"/>
      <c r="HF115" s="54"/>
      <c r="HG115" s="54"/>
      <c r="HH115" s="54"/>
      <c r="HI115" s="54"/>
      <c r="HJ115" s="54"/>
      <c r="HK115" s="54"/>
      <c r="HL115" s="54"/>
      <c r="HM115" s="54"/>
      <c r="HN115" s="54"/>
      <c r="HO115" s="54"/>
      <c r="HP115" s="54"/>
      <c r="HQ115" s="54"/>
      <c r="HR115" s="54"/>
      <c r="HS115" s="54"/>
      <c r="HT115" s="54"/>
      <c r="HU115" s="54"/>
      <c r="HV115" s="54"/>
      <c r="HW115" s="54"/>
      <c r="HX115" s="54"/>
      <c r="HY115" s="54"/>
      <c r="HZ115" s="54"/>
      <c r="IA115" s="54"/>
      <c r="IB115" s="54"/>
      <c r="IC115" s="54"/>
      <c r="ID115" s="54"/>
      <c r="IE115" s="54"/>
      <c r="IF115" s="54"/>
      <c r="IG115" s="54"/>
      <c r="IH115" s="54"/>
      <c r="II115" s="54"/>
      <c r="IJ115" s="54"/>
      <c r="IK115" s="54"/>
      <c r="IL115" s="54"/>
      <c r="IM115" s="54"/>
      <c r="IN115" s="54"/>
      <c r="IO115" s="54"/>
      <c r="IP115" s="54"/>
      <c r="IQ115" s="54"/>
      <c r="IR115" s="54"/>
      <c r="IS115" s="54"/>
      <c r="IT115" s="54"/>
      <c r="IU115" s="54"/>
      <c r="IV115" s="54"/>
    </row>
    <row r="116" spans="1:256" ht="12.75" customHeight="1" x14ac:dyDescent="0.25">
      <c r="A116" s="216" t="s">
        <v>160</v>
      </c>
      <c r="B116" s="71"/>
      <c r="C116" s="185"/>
      <c r="D116" s="71"/>
      <c r="E116" s="71"/>
      <c r="F116" s="152">
        <f t="shared" ref="F116:I116" si="27">SUM(F11:F115)</f>
        <v>0</v>
      </c>
      <c r="G116" s="152">
        <f t="shared" si="27"/>
        <v>0</v>
      </c>
      <c r="H116" s="152">
        <f t="shared" si="27"/>
        <v>0</v>
      </c>
      <c r="I116" s="152">
        <f t="shared" si="27"/>
        <v>0</v>
      </c>
      <c r="J116" s="71"/>
      <c r="K116" s="186"/>
      <c r="L116" s="71"/>
      <c r="M116" s="71"/>
      <c r="N116" s="71"/>
      <c r="O116" s="71"/>
      <c r="P116" s="152">
        <f>SUM(P11:P115)</f>
        <v>0</v>
      </c>
      <c r="Q116" s="152"/>
      <c r="R116" s="152">
        <f t="shared" ref="R116:U116" si="28">SUM(R11:R115)</f>
        <v>0</v>
      </c>
      <c r="S116" s="152">
        <f t="shared" si="28"/>
        <v>0</v>
      </c>
      <c r="T116" s="152">
        <f t="shared" si="28"/>
        <v>0</v>
      </c>
      <c r="U116" s="152">
        <f t="shared" si="28"/>
        <v>0</v>
      </c>
      <c r="V116" s="71"/>
      <c r="W116" s="152">
        <f>SUM(W11:W115)</f>
        <v>0</v>
      </c>
      <c r="X116" s="71"/>
      <c r="Y116" s="71"/>
      <c r="Z116" s="217"/>
      <c r="AA116" s="71"/>
    </row>
    <row r="117" spans="1:256" ht="12.75" customHeight="1" x14ac:dyDescent="0.25">
      <c r="A117" s="54"/>
      <c r="B117" s="54"/>
      <c r="C117" s="54"/>
      <c r="D117" s="54"/>
      <c r="E117" s="54"/>
      <c r="F117" s="54"/>
      <c r="G117" s="54"/>
      <c r="H117" s="54"/>
      <c r="I117" s="54"/>
      <c r="J117" s="54"/>
      <c r="K117" s="54"/>
      <c r="L117" s="54"/>
      <c r="M117" s="54"/>
      <c r="N117" s="54"/>
      <c r="Q117" s="218"/>
      <c r="T117" s="218"/>
      <c r="V117" s="218"/>
    </row>
    <row r="118" spans="1:256" ht="12.75" hidden="1" customHeight="1" x14ac:dyDescent="0.25">
      <c r="A118" s="315" t="s">
        <v>162</v>
      </c>
      <c r="B118" s="316"/>
      <c r="C118" s="316"/>
      <c r="D118" s="316"/>
      <c r="E118" s="316"/>
      <c r="F118" s="316"/>
      <c r="G118" s="316"/>
      <c r="H118" s="316"/>
      <c r="I118" s="316"/>
      <c r="J118" s="316"/>
      <c r="K118" s="316"/>
      <c r="L118" s="316"/>
      <c r="M118" s="316"/>
      <c r="N118" s="316"/>
    </row>
    <row r="119" spans="1:256" ht="12.75" hidden="1" customHeight="1" x14ac:dyDescent="0.25">
      <c r="A119" s="54"/>
      <c r="B119" s="54"/>
      <c r="C119" s="54"/>
      <c r="D119" s="54"/>
      <c r="E119" s="54"/>
      <c r="F119" s="54"/>
      <c r="G119" s="54"/>
      <c r="H119" s="54"/>
      <c r="I119" s="54"/>
      <c r="J119" s="54"/>
      <c r="K119" s="54"/>
      <c r="L119" s="54"/>
      <c r="M119" s="54"/>
      <c r="N119" s="54"/>
      <c r="IV119" s="219">
        <f>COUNT(J22:J108)</f>
        <v>0</v>
      </c>
    </row>
    <row r="120" spans="1:256" ht="12.75" hidden="1" customHeight="1" x14ac:dyDescent="0.25">
      <c r="IV120" s="164" t="str">
        <f>IF(IV119=0,"Null",IV119)</f>
        <v>Null</v>
      </c>
    </row>
    <row r="121" spans="1:256" ht="12.75" hidden="1" customHeight="1" x14ac:dyDescent="0.25">
      <c r="A121" s="164" t="s">
        <v>248</v>
      </c>
      <c r="C121" s="220"/>
    </row>
    <row r="122" spans="1:256" ht="12.75" hidden="1" customHeight="1" x14ac:dyDescent="0.25"/>
    <row r="123" spans="1:256" ht="12.75" hidden="1" customHeight="1" x14ac:dyDescent="0.25"/>
    <row r="124" spans="1:256" ht="12.75" hidden="1" customHeight="1" x14ac:dyDescent="0.25">
      <c r="A124" s="164" t="s">
        <v>165</v>
      </c>
      <c r="D124" s="164" t="s">
        <v>166</v>
      </c>
      <c r="L124" s="318"/>
      <c r="M124" s="316"/>
    </row>
    <row r="125" spans="1:256" ht="12.75" hidden="1" customHeight="1" x14ac:dyDescent="0.25">
      <c r="A125" s="164" t="s">
        <v>167</v>
      </c>
      <c r="D125" s="164" t="s">
        <v>168</v>
      </c>
      <c r="L125" s="318"/>
      <c r="M125" s="316"/>
    </row>
    <row r="126" spans="1:256" ht="12.75" customHeight="1" x14ac:dyDescent="0.25">
      <c r="L126" s="318"/>
      <c r="M126" s="316"/>
    </row>
    <row r="127" spans="1:256" ht="12.75" customHeight="1" x14ac:dyDescent="0.25">
      <c r="A127" s="164" t="s">
        <v>249</v>
      </c>
    </row>
    <row r="128" spans="1:256" ht="12.75" customHeight="1" x14ac:dyDescent="0.25">
      <c r="A128" s="164" t="s">
        <v>250</v>
      </c>
    </row>
    <row r="129" spans="1:1" ht="12.75" customHeight="1" x14ac:dyDescent="0.25">
      <c r="A129" s="164" t="s">
        <v>251</v>
      </c>
    </row>
    <row r="130" spans="1:1" ht="12.75" customHeight="1" x14ac:dyDescent="0.25">
      <c r="A130" s="164" t="s">
        <v>252</v>
      </c>
    </row>
    <row r="131" spans="1:1" ht="12.75" customHeight="1" x14ac:dyDescent="0.25"/>
    <row r="132" spans="1:1" ht="12.75" customHeight="1" x14ac:dyDescent="0.25"/>
    <row r="133" spans="1:1" ht="12.75" customHeight="1" x14ac:dyDescent="0.25"/>
    <row r="134" spans="1:1" ht="12.75" customHeight="1" x14ac:dyDescent="0.25"/>
    <row r="135" spans="1:1" ht="12.75" customHeight="1" x14ac:dyDescent="0.25"/>
    <row r="136" spans="1:1" ht="12.75" customHeight="1" x14ac:dyDescent="0.25"/>
    <row r="137" spans="1:1" ht="12.75" customHeight="1" x14ac:dyDescent="0.25"/>
    <row r="138" spans="1:1" ht="12.75" customHeight="1" x14ac:dyDescent="0.25"/>
    <row r="139" spans="1:1" ht="12.75" customHeight="1" x14ac:dyDescent="0.25"/>
    <row r="140" spans="1:1" ht="12.75" customHeight="1" x14ac:dyDescent="0.25"/>
    <row r="141" spans="1:1" ht="12.75" customHeight="1" x14ac:dyDescent="0.25"/>
    <row r="142" spans="1:1" ht="12.75" customHeight="1" x14ac:dyDescent="0.25"/>
    <row r="143" spans="1:1" ht="12.75" customHeight="1" x14ac:dyDescent="0.25"/>
    <row r="144" spans="1:1"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spans="256:256" ht="12.75" customHeight="1" x14ac:dyDescent="0.25"/>
    <row r="834" spans="256:256" ht="12.75" customHeight="1" x14ac:dyDescent="0.25"/>
    <row r="835" spans="256:256" ht="12.75" customHeight="1" x14ac:dyDescent="0.25"/>
    <row r="836" spans="256:256" ht="12.75" customHeight="1" x14ac:dyDescent="0.25"/>
    <row r="837" spans="256:256" ht="12.75" customHeight="1" x14ac:dyDescent="0.25"/>
    <row r="838" spans="256:256" ht="12.75" customHeight="1" x14ac:dyDescent="0.25"/>
    <row r="839" spans="256:256" ht="12.75" customHeight="1" x14ac:dyDescent="0.25"/>
    <row r="840" spans="256:256" ht="12.75" customHeight="1" x14ac:dyDescent="0.25"/>
    <row r="841" spans="256:256" ht="12.75" customHeight="1" x14ac:dyDescent="0.25"/>
    <row r="842" spans="256:256" ht="12.75" customHeight="1" x14ac:dyDescent="0.25"/>
    <row r="843" spans="256:256" ht="12.75" customHeight="1" x14ac:dyDescent="0.25"/>
    <row r="844" spans="256:256" ht="12.75" customHeight="1" x14ac:dyDescent="0.25">
      <c r="IV844" s="221" t="s">
        <v>253</v>
      </c>
    </row>
    <row r="845" spans="256:256" ht="12.75" customHeight="1" x14ac:dyDescent="0.25">
      <c r="IV845" s="221" t="s">
        <v>254</v>
      </c>
    </row>
    <row r="846" spans="256:256" ht="12.75" customHeight="1" x14ac:dyDescent="0.25"/>
    <row r="847" spans="256:256" ht="12.75" customHeight="1" x14ac:dyDescent="0.25"/>
    <row r="848" spans="256:256" ht="12.75" customHeight="1" x14ac:dyDescent="0.25">
      <c r="IV848" s="48">
        <v>193</v>
      </c>
    </row>
    <row r="849" spans="256:256" ht="12.75" customHeight="1" x14ac:dyDescent="0.25">
      <c r="IV849" s="48" t="s">
        <v>174</v>
      </c>
    </row>
    <row r="850" spans="256:256" ht="12.75" customHeight="1" x14ac:dyDescent="0.25">
      <c r="IV850" s="48" t="s">
        <v>175</v>
      </c>
    </row>
    <row r="851" spans="256:256" ht="12.75" customHeight="1" x14ac:dyDescent="0.25">
      <c r="IV851" s="48" t="s">
        <v>156</v>
      </c>
    </row>
    <row r="852" spans="256:256" ht="12.75" customHeight="1" x14ac:dyDescent="0.25">
      <c r="IV852" s="48" t="s">
        <v>176</v>
      </c>
    </row>
    <row r="853" spans="256:256" ht="12.75" customHeight="1" x14ac:dyDescent="0.25">
      <c r="IV853" s="48" t="s">
        <v>177</v>
      </c>
    </row>
    <row r="854" spans="256:256" ht="12.75" customHeight="1" x14ac:dyDescent="0.25">
      <c r="IV854" s="48" t="s">
        <v>178</v>
      </c>
    </row>
    <row r="855" spans="256:256" ht="12.75" customHeight="1" x14ac:dyDescent="0.25">
      <c r="IV855" s="48" t="s">
        <v>179</v>
      </c>
    </row>
    <row r="856" spans="256:256" ht="12.75" customHeight="1" x14ac:dyDescent="0.25">
      <c r="IV856" s="48" t="s">
        <v>180</v>
      </c>
    </row>
    <row r="857" spans="256:256" ht="12.75" customHeight="1" x14ac:dyDescent="0.25">
      <c r="IV857" s="48" t="s">
        <v>181</v>
      </c>
    </row>
    <row r="858" spans="256:256" ht="12.75" customHeight="1" x14ac:dyDescent="0.25">
      <c r="IV858" s="48" t="s">
        <v>182</v>
      </c>
    </row>
    <row r="859" spans="256:256" ht="12.75" customHeight="1" x14ac:dyDescent="0.25">
      <c r="IV859" s="48" t="s">
        <v>183</v>
      </c>
    </row>
    <row r="860" spans="256:256" ht="12.75" customHeight="1" x14ac:dyDescent="0.25">
      <c r="IV860" s="48" t="s">
        <v>184</v>
      </c>
    </row>
    <row r="861" spans="256:256" ht="12.75" customHeight="1" x14ac:dyDescent="0.25">
      <c r="IV861" s="48" t="s">
        <v>185</v>
      </c>
    </row>
    <row r="862" spans="256:256" ht="12.75" customHeight="1" x14ac:dyDescent="0.25">
      <c r="IV862" s="48" t="s">
        <v>255</v>
      </c>
    </row>
  </sheetData>
  <mergeCells count="6">
    <mergeCell ref="L126:M126"/>
    <mergeCell ref="A1:N1"/>
    <mergeCell ref="A2:N2"/>
    <mergeCell ref="A118:N118"/>
    <mergeCell ref="L124:M124"/>
    <mergeCell ref="L125:M125"/>
  </mergeCells>
  <dataValidations count="23">
    <dataValidation type="list" allowBlank="1" showInputMessage="1" showErrorMessage="1" prompt=" - " sqref="Q10 Q115" xr:uid="{00000000-0002-0000-0300-000000000000}">
      <formula1>"Y,N"</formula1>
    </dataValidation>
    <dataValidation type="list" allowBlank="1" showInputMessage="1" showErrorMessage="1" prompt=" - select one from dropdown" sqref="K11:K115" xr:uid="{00000000-0002-0000-0300-000001000000}">
      <formula1>"1,2"</formula1>
    </dataValidation>
    <dataValidation type="decimal" allowBlank="1" showInputMessage="1" showErrorMessage="1" prompt=" - " sqref="U4 U11:U115" xr:uid="{00000000-0002-0000-0300-000002000000}">
      <formula1>0</formula1>
      <formula2>999999999999.99</formula2>
    </dataValidation>
    <dataValidation type="list" allowBlank="1" showInputMessage="1" showErrorMessage="1" prompt=" - Select one from dropdown" sqref="A4 A10:A115" xr:uid="{00000000-0002-0000-0300-000003000000}">
      <formula1>ChallanSrnoList</formula1>
    </dataValidation>
    <dataValidation type="custom" allowBlank="1" showInputMessage="1" showErrorMessage="1" prompt=" - Length = 10" sqref="M4 M10 M115" xr:uid="{00000000-0002-0000-0300-000004000000}">
      <formula1>EQ(LEN(M4),(10))</formula1>
    </dataValidation>
    <dataValidation type="decimal" allowBlank="1" showInputMessage="1" showErrorMessage="1" prompt=" - " sqref="U10" xr:uid="{00000000-0002-0000-0300-000005000000}">
      <formula1>1</formula1>
      <formula2>999999999999999</formula2>
    </dataValidation>
    <dataValidation type="decimal" allowBlank="1" showInputMessage="1" showErrorMessage="1" prompt=" - Enter only numeric value, must be &gt;=0" sqref="R4:T4 W4 W11:W21 R11:T115 V22:W115" xr:uid="{00000000-0002-0000-0300-000006000000}">
      <formula1>0</formula1>
      <formula2>999999999999.99</formula2>
    </dataValidation>
    <dataValidation type="custom" allowBlank="1" showInputMessage="1" showErrorMessage="1" prompt=" - " sqref="N4 N10" xr:uid="{00000000-0002-0000-0300-000007000000}">
      <formula1>AND(GTE(LEN(N4),MIN((0),(75))),LTE(LEN(N4),MAX((0),(75))))</formula1>
    </dataValidation>
    <dataValidation type="date" operator="lessThanOrEqual" allowBlank="1" showInputMessage="1" showErrorMessage="1" prompt=" - " sqref="C4 C10:C116" xr:uid="{00000000-0002-0000-0300-000008000000}">
      <formula1>TODAY()</formula1>
    </dataValidation>
    <dataValidation type="date" allowBlank="1" showInputMessage="1" showErrorMessage="1" prompt=" - Cannot be a future date.  Enter date in dd-mmm-yyyy format, eg 31-Jul-2005" sqref="O4 Y4 O11:O114 Y10:Y114" xr:uid="{00000000-0002-0000-0300-000009000000}">
      <formula1>29221</formula1>
      <formula2>TODAY()</formula2>
    </dataValidation>
    <dataValidation type="decimal" allowBlank="1" showInputMessage="1" showErrorMessage="1" prompt=" - Enter only numeric value, maximum length = 15" sqref="P4 P10:P21" xr:uid="{00000000-0002-0000-0300-00000A000000}">
      <formula1>0</formula1>
      <formula2>999999999999999</formula2>
    </dataValidation>
    <dataValidation type="decimal" allowBlank="1" showInputMessage="1" showErrorMessage="1" prompt=" - Enter only numeric value, must be &gt;=0" sqref="V4 R10:T10 V10:W10 V11:V21" xr:uid="{00000000-0002-0000-0300-00000B000000}">
      <formula1>1</formula1>
      <formula2>999999999999999</formula2>
    </dataValidation>
    <dataValidation type="decimal" allowBlank="1" showInputMessage="1" showErrorMessage="1" prompt=" - Enter a value &gt;=0" sqref="Z22:Z115" xr:uid="{00000000-0002-0000-0300-00000C000000}">
      <formula1>0</formula1>
      <formula2>99.9999</formula2>
    </dataValidation>
    <dataValidation type="custom" allowBlank="1" showInputMessage="1" showErrorMessage="1" prompt=" - Correct PAN should be mentioned. If PAN not available then mention - PANNOTAVBL. For incorrect PAN mention - PANINVALID. For PAN  applied cases mention - PANAPPLIED." sqref="M11:M114" xr:uid="{00000000-0002-0000-0300-00000D000000}">
      <formula1>EQ(LEN(M11),(10))</formula1>
    </dataValidation>
    <dataValidation type="decimal" allowBlank="1" showInputMessage="1" showErrorMessage="1" prompt=" - Length = 15, enter numeric value" sqref="X22:X115" xr:uid="{00000000-0002-0000-0300-00000E000000}">
      <formula1>0</formula1>
      <formula2>999999999999.99</formula2>
    </dataValidation>
    <dataValidation type="decimal" operator="greaterThanOrEqual" allowBlank="1" showInputMessage="1" showErrorMessage="1" prompt=" - Enter a value &gt;=0" sqref="Z4 Z10:Z21 Z116" xr:uid="{00000000-0002-0000-0300-00000F000000}">
      <formula1>0</formula1>
    </dataValidation>
    <dataValidation type="list" allowBlank="1" showInputMessage="1" showErrorMessage="1" prompt=" - " sqref="Q4 Q11:Q114" xr:uid="{00000000-0002-0000-0300-000010000000}">
      <formula1>"Yes,No"</formula1>
    </dataValidation>
    <dataValidation type="list" allowBlank="1" showInputMessage="1" showErrorMessage="1" prompt=" - Select one from dropdown" sqref="AA4 AA10:AA115" xr:uid="{00000000-0002-0000-0300-000011000000}">
      <formula1>"A,B"</formula1>
    </dataValidation>
    <dataValidation type="date" allowBlank="1" showInputMessage="1" showErrorMessage="1" prompt=" - " sqref="O10 O115 Y115" xr:uid="{00000000-0002-0000-0300-000012000000}">
      <formula1>29221</formula1>
      <formula2>TODAY()</formula2>
    </dataValidation>
    <dataValidation type="decimal" allowBlank="1" showInputMessage="1" showErrorMessage="1" prompt=" - Enter only numeric characters" sqref="J4 J10:J115" xr:uid="{00000000-0002-0000-0300-000013000000}">
      <formula1>1</formula1>
      <formula2>9999999999999990000</formula2>
    </dataValidation>
    <dataValidation type="list" allowBlank="1" showInputMessage="1" showErrorMessage="1" prompt=" - " sqref="K4 K10" xr:uid="{00000000-0002-0000-0300-000014000000}">
      <formula1>"1,2"</formula1>
    </dataValidation>
    <dataValidation type="custom" allowBlank="1" showInputMessage="1" showErrorMessage="1" prompt=" - Maximum Length = 75" sqref="N11:N115" xr:uid="{00000000-0002-0000-0300-000015000000}">
      <formula1>AND(GTE(LEN(N11),MIN((0),(75))),LTE(LEN(N11),MAX((0),(75))))</formula1>
    </dataValidation>
    <dataValidation type="decimal" allowBlank="1" showInputMessage="1" showErrorMessage="1" prompt=" - Enter only numeric value, maximum length = 15" sqref="P22:P115" xr:uid="{00000000-0002-0000-0300-000016000000}">
      <formula1>0</formula1>
      <formula2>999999999999.99</formula2>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000"/>
  <sheetViews>
    <sheetView workbookViewId="0"/>
  </sheetViews>
  <sheetFormatPr defaultColWidth="12.6640625" defaultRowHeight="15" customHeight="1" x14ac:dyDescent="0.25"/>
  <cols>
    <col min="1" max="4" width="8" customWidth="1"/>
    <col min="5" max="5" width="10.109375" customWidth="1"/>
    <col min="6" max="6" width="10.6640625" customWidth="1"/>
    <col min="7" max="7" width="10.109375" customWidth="1"/>
    <col min="8" max="9" width="16.109375" customWidth="1"/>
    <col min="10" max="10" width="15.21875" customWidth="1"/>
    <col min="11" max="11" width="8" customWidth="1"/>
    <col min="12" max="12" width="13.109375" customWidth="1"/>
    <col min="13" max="13" width="13" customWidth="1"/>
    <col min="14" max="14" width="9.6640625" customWidth="1"/>
    <col min="15" max="15" width="12.77734375" customWidth="1"/>
    <col min="16" max="17" width="8" customWidth="1"/>
    <col min="18" max="18" width="12" customWidth="1"/>
    <col min="19" max="19" width="10.109375" customWidth="1"/>
    <col min="20" max="20" width="14" customWidth="1"/>
    <col min="21" max="21" width="21.6640625" customWidth="1"/>
    <col min="22" max="22" width="10.21875" customWidth="1"/>
    <col min="23" max="23" width="11.21875" customWidth="1"/>
    <col min="24" max="24" width="25.21875" customWidth="1"/>
    <col min="25" max="25" width="9.6640625" customWidth="1"/>
    <col min="26" max="26" width="8" customWidth="1"/>
    <col min="27" max="27" width="10.88671875" customWidth="1"/>
    <col min="28" max="28" width="10.21875" customWidth="1"/>
    <col min="29" max="29" width="18.109375" customWidth="1"/>
    <col min="30" max="30" width="20.21875" customWidth="1"/>
    <col min="31" max="31" width="8" customWidth="1"/>
    <col min="32" max="32" width="10.109375" customWidth="1"/>
    <col min="33" max="35" width="8" customWidth="1"/>
    <col min="36" max="36" width="10.6640625" customWidth="1"/>
    <col min="37" max="46" width="8" customWidth="1"/>
    <col min="47" max="47" width="12.33203125" customWidth="1"/>
    <col min="48" max="49" width="8" customWidth="1"/>
    <col min="50" max="50" width="10.6640625" customWidth="1"/>
    <col min="51" max="256" width="8" customWidth="1"/>
  </cols>
  <sheetData>
    <row r="1" spans="1:256" ht="12.75" customHeight="1" x14ac:dyDescent="0.25">
      <c r="A1" s="164">
        <v>1</v>
      </c>
      <c r="B1" s="164">
        <v>2</v>
      </c>
      <c r="C1" s="164">
        <v>3</v>
      </c>
      <c r="D1" s="164">
        <v>4</v>
      </c>
      <c r="E1" s="164">
        <v>5</v>
      </c>
      <c r="F1" s="164">
        <v>6</v>
      </c>
      <c r="G1" s="164">
        <v>7</v>
      </c>
      <c r="H1" s="164">
        <v>8</v>
      </c>
      <c r="I1" s="164">
        <v>9</v>
      </c>
      <c r="J1" s="164">
        <v>10</v>
      </c>
      <c r="K1" s="164">
        <v>11</v>
      </c>
      <c r="L1" s="164">
        <v>12</v>
      </c>
      <c r="M1" s="164">
        <v>13</v>
      </c>
      <c r="N1" s="164">
        <v>14</v>
      </c>
      <c r="O1" s="164">
        <v>15</v>
      </c>
      <c r="P1" s="164">
        <v>16</v>
      </c>
      <c r="Q1" s="164">
        <v>17</v>
      </c>
      <c r="R1" s="164">
        <v>18</v>
      </c>
      <c r="S1" s="164">
        <v>19</v>
      </c>
      <c r="T1" s="164">
        <v>20</v>
      </c>
      <c r="U1" s="164">
        <v>21</v>
      </c>
      <c r="V1" s="164">
        <v>22</v>
      </c>
      <c r="W1" s="164">
        <v>23</v>
      </c>
      <c r="X1" s="164">
        <v>24</v>
      </c>
      <c r="Y1" s="164">
        <v>25</v>
      </c>
      <c r="Z1" s="164">
        <v>26</v>
      </c>
      <c r="AA1" s="164">
        <v>27</v>
      </c>
      <c r="AB1" s="164">
        <v>28</v>
      </c>
      <c r="AC1" s="164">
        <v>29</v>
      </c>
      <c r="AD1" s="164">
        <v>30</v>
      </c>
      <c r="AE1" s="164">
        <v>31</v>
      </c>
      <c r="AF1" s="164">
        <v>32</v>
      </c>
      <c r="AG1" s="164">
        <v>33</v>
      </c>
      <c r="AH1" s="164">
        <v>34</v>
      </c>
      <c r="AI1" s="164">
        <v>35</v>
      </c>
      <c r="AJ1" s="164">
        <v>36</v>
      </c>
      <c r="AK1" s="164">
        <v>37</v>
      </c>
      <c r="AL1" s="164">
        <v>38</v>
      </c>
      <c r="AM1" s="164">
        <v>39</v>
      </c>
      <c r="AN1" s="164">
        <v>40</v>
      </c>
      <c r="AO1" s="164">
        <v>41</v>
      </c>
      <c r="AP1" s="164">
        <v>42</v>
      </c>
      <c r="AQ1" s="164">
        <v>43</v>
      </c>
      <c r="AR1" s="164">
        <v>44</v>
      </c>
      <c r="AS1" s="164">
        <v>45</v>
      </c>
      <c r="AT1" s="164">
        <v>46</v>
      </c>
      <c r="AU1" s="164">
        <v>47</v>
      </c>
      <c r="AV1" s="164">
        <v>48</v>
      </c>
      <c r="AW1" s="164">
        <v>49</v>
      </c>
      <c r="AX1" s="164">
        <v>50</v>
      </c>
      <c r="AY1" s="164">
        <v>51</v>
      </c>
      <c r="AZ1" s="164">
        <v>52</v>
      </c>
      <c r="BA1" s="164">
        <v>53</v>
      </c>
      <c r="BB1" s="164">
        <v>54</v>
      </c>
      <c r="BC1" s="164">
        <v>55</v>
      </c>
      <c r="BD1" s="164">
        <v>56</v>
      </c>
      <c r="BE1" s="164">
        <v>57</v>
      </c>
      <c r="BF1" s="164">
        <v>58</v>
      </c>
      <c r="BG1" s="164">
        <v>59</v>
      </c>
      <c r="BH1" s="164">
        <v>60</v>
      </c>
      <c r="BI1" s="164">
        <v>61</v>
      </c>
      <c r="BJ1" s="164">
        <v>62</v>
      </c>
      <c r="BK1" s="164">
        <v>63</v>
      </c>
      <c r="BL1" s="164">
        <v>64</v>
      </c>
      <c r="BM1" s="164">
        <v>65</v>
      </c>
      <c r="BN1" s="164">
        <v>66</v>
      </c>
      <c r="BO1" s="164">
        <v>67</v>
      </c>
      <c r="BP1" s="164">
        <v>68</v>
      </c>
      <c r="BQ1" s="164">
        <v>69</v>
      </c>
      <c r="BR1" s="164">
        <v>70</v>
      </c>
      <c r="BS1" s="164">
        <v>71</v>
      </c>
      <c r="BT1" s="164">
        <v>72</v>
      </c>
      <c r="BU1" s="164">
        <v>73</v>
      </c>
      <c r="BV1" s="164">
        <v>74</v>
      </c>
      <c r="BW1" s="164">
        <v>75</v>
      </c>
      <c r="BX1" s="164">
        <v>76</v>
      </c>
      <c r="BY1" s="164">
        <v>77</v>
      </c>
      <c r="BZ1" s="164">
        <v>78</v>
      </c>
      <c r="CA1" s="164">
        <v>79</v>
      </c>
      <c r="CB1" s="164">
        <v>80</v>
      </c>
      <c r="CC1" s="164">
        <v>81</v>
      </c>
      <c r="CD1" s="164">
        <v>82</v>
      </c>
      <c r="CE1" s="164">
        <v>83</v>
      </c>
      <c r="CF1" s="164">
        <v>84</v>
      </c>
      <c r="CG1" s="164">
        <v>85</v>
      </c>
      <c r="CH1" s="164">
        <v>86</v>
      </c>
      <c r="CI1" s="164">
        <v>87</v>
      </c>
      <c r="CJ1" s="164">
        <v>88</v>
      </c>
      <c r="CK1" s="164">
        <v>89</v>
      </c>
      <c r="CL1" s="164">
        <v>90</v>
      </c>
      <c r="CM1" s="164">
        <v>91</v>
      </c>
      <c r="CN1" s="164">
        <v>92</v>
      </c>
      <c r="CO1" s="164">
        <v>93</v>
      </c>
      <c r="CP1" s="164">
        <v>94</v>
      </c>
      <c r="CQ1" s="164">
        <v>95</v>
      </c>
      <c r="CR1" s="164">
        <v>96</v>
      </c>
      <c r="CS1" s="164">
        <v>97</v>
      </c>
      <c r="CT1" s="164">
        <v>98</v>
      </c>
      <c r="CU1" s="164">
        <v>99</v>
      </c>
      <c r="CV1" s="164">
        <v>100</v>
      </c>
      <c r="CW1" s="164">
        <v>101</v>
      </c>
      <c r="CX1" s="164">
        <v>102</v>
      </c>
      <c r="CY1" s="164">
        <v>103</v>
      </c>
      <c r="CZ1" s="164">
        <v>104</v>
      </c>
      <c r="DA1" s="164">
        <v>105</v>
      </c>
      <c r="DB1" s="164">
        <v>106</v>
      </c>
      <c r="DC1" s="164">
        <v>107</v>
      </c>
      <c r="DD1" s="164">
        <v>108</v>
      </c>
      <c r="DE1" s="164">
        <v>109</v>
      </c>
      <c r="DF1" s="164">
        <v>110</v>
      </c>
      <c r="DG1" s="164">
        <v>111</v>
      </c>
      <c r="DH1" s="164">
        <v>112</v>
      </c>
      <c r="DI1" s="164">
        <v>113</v>
      </c>
      <c r="DJ1" s="164">
        <v>114</v>
      </c>
      <c r="DK1" s="164">
        <v>115</v>
      </c>
      <c r="DL1" s="164">
        <v>116</v>
      </c>
      <c r="DM1" s="164">
        <v>117</v>
      </c>
      <c r="DN1" s="164">
        <v>118</v>
      </c>
      <c r="DO1" s="164">
        <v>119</v>
      </c>
      <c r="DP1" s="164">
        <v>120</v>
      </c>
      <c r="DQ1" s="164">
        <v>121</v>
      </c>
      <c r="DR1" s="164">
        <v>122</v>
      </c>
      <c r="DS1" s="164">
        <v>123</v>
      </c>
      <c r="DT1" s="164">
        <v>124</v>
      </c>
      <c r="DU1" s="164">
        <v>125</v>
      </c>
      <c r="DV1" s="164">
        <v>126</v>
      </c>
      <c r="DW1" s="164">
        <v>127</v>
      </c>
      <c r="DX1" s="164">
        <v>128</v>
      </c>
      <c r="DY1" s="164">
        <v>129</v>
      </c>
      <c r="DZ1" s="164">
        <v>130</v>
      </c>
      <c r="EA1" s="164">
        <v>131</v>
      </c>
      <c r="EB1" s="164">
        <v>132</v>
      </c>
      <c r="EC1" s="164">
        <v>133</v>
      </c>
      <c r="ED1" s="164">
        <v>134</v>
      </c>
      <c r="EE1" s="164">
        <v>135</v>
      </c>
      <c r="EF1" s="164">
        <v>136</v>
      </c>
      <c r="EG1" s="164">
        <v>137</v>
      </c>
      <c r="EH1" s="164">
        <v>138</v>
      </c>
      <c r="EI1" s="164">
        <v>139</v>
      </c>
      <c r="EJ1" s="164">
        <v>140</v>
      </c>
      <c r="EK1" s="164">
        <v>141</v>
      </c>
      <c r="EL1" s="164">
        <v>142</v>
      </c>
      <c r="EM1" s="164">
        <v>143</v>
      </c>
      <c r="EN1" s="164">
        <v>144</v>
      </c>
      <c r="EO1" s="164">
        <v>145</v>
      </c>
      <c r="EP1" s="164">
        <v>146</v>
      </c>
      <c r="EQ1" s="164">
        <v>147</v>
      </c>
      <c r="ER1" s="164">
        <v>148</v>
      </c>
      <c r="ES1" s="164">
        <v>149</v>
      </c>
      <c r="ET1" s="164">
        <v>150</v>
      </c>
      <c r="EU1" s="164">
        <v>151</v>
      </c>
      <c r="EV1" s="164">
        <v>152</v>
      </c>
      <c r="EW1" s="164">
        <v>153</v>
      </c>
      <c r="EX1" s="164">
        <v>154</v>
      </c>
      <c r="EY1" s="164">
        <v>155</v>
      </c>
      <c r="EZ1" s="164">
        <v>156</v>
      </c>
      <c r="FA1" s="164">
        <v>157</v>
      </c>
      <c r="FB1" s="164">
        <v>158</v>
      </c>
      <c r="FC1" s="164">
        <v>159</v>
      </c>
      <c r="FD1" s="164">
        <v>160</v>
      </c>
      <c r="FE1" s="164">
        <v>161</v>
      </c>
      <c r="FF1" s="164">
        <v>162</v>
      </c>
      <c r="FG1" s="164">
        <v>163</v>
      </c>
      <c r="FH1" s="164">
        <v>164</v>
      </c>
      <c r="FI1" s="164">
        <v>165</v>
      </c>
      <c r="FJ1" s="164">
        <v>166</v>
      </c>
      <c r="FK1" s="164">
        <v>167</v>
      </c>
      <c r="FL1" s="164">
        <v>168</v>
      </c>
      <c r="FM1" s="164">
        <v>169</v>
      </c>
      <c r="FN1" s="164">
        <v>170</v>
      </c>
      <c r="FO1" s="164">
        <v>171</v>
      </c>
      <c r="FP1" s="164">
        <v>172</v>
      </c>
      <c r="FQ1" s="164">
        <v>173</v>
      </c>
      <c r="FR1" s="164">
        <v>174</v>
      </c>
      <c r="FS1" s="164">
        <v>175</v>
      </c>
      <c r="FT1" s="164">
        <v>176</v>
      </c>
      <c r="FU1" s="164">
        <v>177</v>
      </c>
      <c r="FV1" s="164">
        <v>178</v>
      </c>
      <c r="FW1" s="164">
        <v>179</v>
      </c>
      <c r="FX1" s="164">
        <v>180</v>
      </c>
      <c r="FY1" s="164">
        <v>181</v>
      </c>
      <c r="FZ1" s="164">
        <v>182</v>
      </c>
      <c r="GA1" s="164">
        <v>183</v>
      </c>
      <c r="GB1" s="164">
        <v>184</v>
      </c>
      <c r="GC1" s="164">
        <v>185</v>
      </c>
      <c r="GD1" s="164">
        <v>186</v>
      </c>
      <c r="GE1" s="164">
        <v>187</v>
      </c>
      <c r="GF1" s="164">
        <v>188</v>
      </c>
      <c r="GG1" s="164">
        <v>189</v>
      </c>
      <c r="GH1" s="164">
        <v>190</v>
      </c>
      <c r="GI1" s="164">
        <v>191</v>
      </c>
      <c r="GJ1" s="164">
        <v>192</v>
      </c>
      <c r="GK1" s="164">
        <v>193</v>
      </c>
      <c r="GL1" s="164">
        <v>194</v>
      </c>
      <c r="GM1" s="164">
        <v>195</v>
      </c>
      <c r="GN1" s="164">
        <v>196</v>
      </c>
      <c r="GO1" s="164">
        <v>197</v>
      </c>
      <c r="GP1" s="164">
        <v>198</v>
      </c>
      <c r="GQ1" s="164">
        <v>199</v>
      </c>
      <c r="GR1" s="164">
        <v>200</v>
      </c>
      <c r="GS1" s="164">
        <v>201</v>
      </c>
      <c r="GT1" s="164">
        <v>202</v>
      </c>
      <c r="GU1" s="164">
        <v>203</v>
      </c>
      <c r="GV1" s="164">
        <v>204</v>
      </c>
      <c r="GW1" s="164">
        <v>205</v>
      </c>
      <c r="GX1" s="164">
        <v>206</v>
      </c>
      <c r="GY1" s="164">
        <v>207</v>
      </c>
      <c r="GZ1" s="164">
        <v>208</v>
      </c>
      <c r="HA1" s="164">
        <v>209</v>
      </c>
      <c r="HB1" s="164">
        <v>210</v>
      </c>
      <c r="HC1" s="164">
        <v>211</v>
      </c>
      <c r="HD1" s="164">
        <v>212</v>
      </c>
      <c r="HE1" s="164">
        <v>213</v>
      </c>
      <c r="HF1" s="164">
        <v>214</v>
      </c>
      <c r="HG1" s="164">
        <v>215</v>
      </c>
      <c r="HH1" s="164">
        <v>216</v>
      </c>
      <c r="HI1" s="164">
        <v>217</v>
      </c>
      <c r="HJ1" s="164">
        <v>218</v>
      </c>
      <c r="HK1" s="164">
        <v>219</v>
      </c>
      <c r="HL1" s="164">
        <v>220</v>
      </c>
      <c r="HM1" s="164">
        <v>221</v>
      </c>
      <c r="HN1" s="164">
        <v>222</v>
      </c>
      <c r="HO1" s="164">
        <v>223</v>
      </c>
      <c r="HP1" s="164">
        <v>224</v>
      </c>
      <c r="HQ1" s="164">
        <v>225</v>
      </c>
      <c r="HR1" s="164">
        <v>226</v>
      </c>
      <c r="HS1" s="164">
        <v>227</v>
      </c>
      <c r="HT1" s="164">
        <v>228</v>
      </c>
      <c r="HU1" s="164">
        <v>229</v>
      </c>
      <c r="HV1" s="164">
        <v>230</v>
      </c>
      <c r="HW1" s="164">
        <v>231</v>
      </c>
      <c r="HX1" s="164">
        <v>232</v>
      </c>
      <c r="HY1" s="164">
        <v>233</v>
      </c>
      <c r="HZ1" s="164">
        <v>234</v>
      </c>
      <c r="IA1" s="164">
        <v>235</v>
      </c>
      <c r="IB1" s="164">
        <v>236</v>
      </c>
      <c r="IC1" s="164">
        <v>237</v>
      </c>
      <c r="ID1" s="164">
        <v>238</v>
      </c>
      <c r="IE1" s="164">
        <v>239</v>
      </c>
      <c r="IF1" s="164">
        <v>240</v>
      </c>
      <c r="IG1" s="164">
        <v>241</v>
      </c>
      <c r="IH1" s="164">
        <v>242</v>
      </c>
      <c r="II1" s="164">
        <v>243</v>
      </c>
      <c r="IJ1" s="164">
        <v>244</v>
      </c>
      <c r="IK1" s="164">
        <v>245</v>
      </c>
      <c r="IL1" s="164">
        <v>246</v>
      </c>
      <c r="IM1" s="164">
        <v>247</v>
      </c>
      <c r="IN1" s="164">
        <v>248</v>
      </c>
      <c r="IO1" s="164">
        <v>249</v>
      </c>
      <c r="IP1" s="164">
        <v>250</v>
      </c>
      <c r="IQ1" s="164">
        <v>251</v>
      </c>
      <c r="IR1" s="164">
        <v>252</v>
      </c>
      <c r="IS1" s="164">
        <v>253</v>
      </c>
      <c r="IT1" s="164">
        <v>254</v>
      </c>
      <c r="IU1" s="164">
        <v>255</v>
      </c>
      <c r="IV1" s="164">
        <v>256</v>
      </c>
    </row>
    <row r="2" spans="1:256" ht="12.75" customHeight="1" x14ac:dyDescent="0.25">
      <c r="A2" s="163" t="s">
        <v>256</v>
      </c>
      <c r="W2" s="164">
        <v>6000</v>
      </c>
    </row>
    <row r="3" spans="1:256" ht="36" customHeight="1" x14ac:dyDescent="0.25">
      <c r="A3" s="222" t="s">
        <v>257</v>
      </c>
      <c r="B3" s="223" t="s">
        <v>258</v>
      </c>
      <c r="C3" s="223" t="s">
        <v>259</v>
      </c>
      <c r="D3" s="223" t="s">
        <v>260</v>
      </c>
      <c r="E3" s="223" t="s">
        <v>261</v>
      </c>
      <c r="F3" s="223" t="s">
        <v>262</v>
      </c>
      <c r="G3" s="223" t="s">
        <v>263</v>
      </c>
      <c r="H3" s="223" t="s">
        <v>264</v>
      </c>
      <c r="I3" s="223" t="s">
        <v>265</v>
      </c>
      <c r="J3" s="223" t="s">
        <v>266</v>
      </c>
      <c r="K3" s="223" t="s">
        <v>267</v>
      </c>
      <c r="L3" s="223" t="s">
        <v>268</v>
      </c>
      <c r="M3" s="223" t="s">
        <v>269</v>
      </c>
      <c r="N3" s="223" t="s">
        <v>270</v>
      </c>
      <c r="O3" s="223" t="s">
        <v>271</v>
      </c>
      <c r="P3" s="224" t="s">
        <v>272</v>
      </c>
      <c r="Q3" s="219"/>
      <c r="R3" s="219"/>
      <c r="S3" s="219"/>
      <c r="T3" s="219"/>
      <c r="U3" s="219"/>
      <c r="V3" s="219"/>
      <c r="W3" s="219"/>
      <c r="X3" s="219"/>
      <c r="Y3" s="219"/>
      <c r="Z3" s="219"/>
      <c r="AA3" s="219"/>
      <c r="AB3" s="219"/>
      <c r="AC3" s="219"/>
      <c r="AD3" s="219"/>
      <c r="AE3" s="219"/>
      <c r="AF3" s="219"/>
      <c r="AG3" s="219"/>
      <c r="AH3" s="219"/>
      <c r="AI3" s="219"/>
      <c r="AJ3" s="219"/>
      <c r="AK3" s="219"/>
      <c r="AL3" s="219"/>
      <c r="AM3" s="219"/>
      <c r="AN3" s="219"/>
      <c r="AO3" s="219"/>
      <c r="AP3" s="219"/>
      <c r="AQ3" s="219"/>
      <c r="AR3" s="219"/>
      <c r="AS3" s="219"/>
      <c r="AT3" s="219"/>
      <c r="AU3" s="219"/>
      <c r="AV3" s="219"/>
      <c r="AW3" s="219"/>
      <c r="AX3" s="219"/>
      <c r="AY3" s="219"/>
      <c r="AZ3" s="219"/>
      <c r="BA3" s="219"/>
      <c r="BB3" s="219"/>
      <c r="BC3" s="219"/>
      <c r="BD3" s="219"/>
      <c r="BE3" s="219"/>
      <c r="BF3" s="219"/>
      <c r="BG3" s="219"/>
      <c r="BH3" s="219"/>
      <c r="BI3" s="219"/>
      <c r="BJ3" s="219"/>
      <c r="BK3" s="219"/>
      <c r="BL3" s="219"/>
      <c r="BM3" s="219"/>
      <c r="BN3" s="219"/>
      <c r="BO3" s="219"/>
      <c r="BP3" s="219"/>
      <c r="BQ3" s="219"/>
      <c r="BR3" s="219"/>
      <c r="BS3" s="219"/>
      <c r="BT3" s="219"/>
      <c r="BU3" s="219"/>
      <c r="BV3" s="219"/>
      <c r="BW3" s="219"/>
      <c r="BX3" s="219"/>
      <c r="BY3" s="219"/>
      <c r="BZ3" s="219"/>
      <c r="CA3" s="219"/>
      <c r="CB3" s="219"/>
      <c r="CC3" s="219"/>
      <c r="CD3" s="219"/>
      <c r="CE3" s="219"/>
      <c r="CF3" s="219"/>
      <c r="CG3" s="219"/>
      <c r="CH3" s="219"/>
      <c r="CI3" s="219"/>
      <c r="CJ3" s="219"/>
      <c r="CK3" s="219"/>
      <c r="CL3" s="219"/>
      <c r="CM3" s="219"/>
      <c r="CN3" s="219"/>
      <c r="CO3" s="219"/>
      <c r="CP3" s="219"/>
      <c r="CQ3" s="219"/>
      <c r="CR3" s="219"/>
      <c r="CS3" s="219"/>
      <c r="CT3" s="219"/>
      <c r="CU3" s="219"/>
      <c r="CV3" s="219"/>
      <c r="CW3" s="219"/>
      <c r="CX3" s="219"/>
      <c r="CY3" s="219"/>
      <c r="CZ3" s="219"/>
      <c r="DA3" s="219"/>
      <c r="DB3" s="219"/>
      <c r="DC3" s="219"/>
      <c r="DD3" s="219"/>
      <c r="DE3" s="219"/>
      <c r="DF3" s="219"/>
      <c r="DG3" s="219"/>
      <c r="DH3" s="219"/>
      <c r="DI3" s="219"/>
      <c r="DJ3" s="219"/>
      <c r="DK3" s="219"/>
      <c r="DL3" s="219"/>
      <c r="DM3" s="219"/>
      <c r="DN3" s="219"/>
      <c r="DO3" s="219"/>
      <c r="DP3" s="219"/>
      <c r="DQ3" s="219"/>
      <c r="DR3" s="219"/>
      <c r="DS3" s="219"/>
      <c r="DT3" s="219"/>
      <c r="DU3" s="219"/>
      <c r="DV3" s="219"/>
      <c r="DW3" s="219"/>
      <c r="DX3" s="219"/>
      <c r="DY3" s="219"/>
      <c r="DZ3" s="219"/>
      <c r="EA3" s="219"/>
      <c r="EB3" s="219"/>
      <c r="EC3" s="219"/>
      <c r="ED3" s="219"/>
      <c r="EE3" s="219"/>
      <c r="EF3" s="219"/>
      <c r="EG3" s="219"/>
      <c r="EH3" s="219"/>
      <c r="EI3" s="219"/>
      <c r="EJ3" s="219"/>
      <c r="EK3" s="219"/>
      <c r="EL3" s="219"/>
      <c r="EM3" s="219"/>
      <c r="EN3" s="219"/>
      <c r="EO3" s="219"/>
      <c r="EP3" s="219"/>
      <c r="EQ3" s="219"/>
      <c r="ER3" s="219"/>
      <c r="ES3" s="219"/>
      <c r="ET3" s="219"/>
      <c r="EU3" s="219"/>
      <c r="EV3" s="219"/>
      <c r="EW3" s="219"/>
      <c r="EX3" s="219"/>
      <c r="EY3" s="219"/>
      <c r="EZ3" s="219"/>
      <c r="FA3" s="219"/>
      <c r="FB3" s="219"/>
      <c r="FC3" s="219"/>
      <c r="FD3" s="219"/>
      <c r="FE3" s="219"/>
      <c r="FF3" s="219"/>
      <c r="FG3" s="219"/>
      <c r="FH3" s="219"/>
      <c r="FI3" s="219"/>
      <c r="FJ3" s="219"/>
      <c r="FK3" s="219"/>
      <c r="FL3" s="219"/>
      <c r="FM3" s="219"/>
      <c r="FN3" s="219"/>
      <c r="FO3" s="219"/>
      <c r="FP3" s="219"/>
      <c r="FQ3" s="219"/>
      <c r="FR3" s="219"/>
      <c r="FS3" s="219"/>
      <c r="FT3" s="219"/>
      <c r="FU3" s="219"/>
      <c r="FV3" s="219"/>
      <c r="FW3" s="219"/>
      <c r="FX3" s="219"/>
      <c r="FY3" s="219"/>
      <c r="FZ3" s="219"/>
      <c r="GA3" s="219"/>
      <c r="GB3" s="219"/>
      <c r="GC3" s="219"/>
      <c r="GD3" s="219"/>
      <c r="GE3" s="219"/>
      <c r="GF3" s="219"/>
      <c r="GG3" s="219"/>
      <c r="GH3" s="219"/>
      <c r="GI3" s="219"/>
      <c r="GJ3" s="219"/>
      <c r="GK3" s="219"/>
      <c r="GL3" s="219"/>
      <c r="GM3" s="219"/>
      <c r="GN3" s="219"/>
      <c r="GO3" s="219"/>
      <c r="GP3" s="219"/>
      <c r="GQ3" s="219"/>
      <c r="GR3" s="219"/>
      <c r="GS3" s="219"/>
      <c r="GT3" s="219"/>
      <c r="GU3" s="219"/>
      <c r="GV3" s="219"/>
      <c r="GW3" s="219"/>
      <c r="GX3" s="219"/>
      <c r="GY3" s="219"/>
      <c r="GZ3" s="219"/>
      <c r="HA3" s="219"/>
      <c r="HB3" s="219"/>
      <c r="HC3" s="219"/>
      <c r="HD3" s="219"/>
      <c r="HE3" s="219"/>
      <c r="HF3" s="219"/>
      <c r="HG3" s="219"/>
      <c r="HH3" s="219"/>
      <c r="HI3" s="219"/>
      <c r="HJ3" s="219"/>
      <c r="HK3" s="219"/>
      <c r="HL3" s="219"/>
      <c r="HM3" s="219"/>
      <c r="HN3" s="219"/>
      <c r="HO3" s="219"/>
      <c r="HP3" s="219"/>
      <c r="HQ3" s="219"/>
      <c r="HR3" s="219"/>
      <c r="HS3" s="219"/>
      <c r="HT3" s="219"/>
      <c r="HU3" s="219"/>
      <c r="HV3" s="219"/>
      <c r="HW3" s="219"/>
      <c r="HX3" s="219"/>
      <c r="HY3" s="219"/>
      <c r="HZ3" s="219"/>
      <c r="IA3" s="219"/>
      <c r="IB3" s="219"/>
      <c r="IC3" s="219"/>
      <c r="ID3" s="219"/>
      <c r="IE3" s="219"/>
      <c r="IF3" s="219"/>
      <c r="IG3" s="219"/>
      <c r="IH3" s="219"/>
      <c r="II3" s="219"/>
      <c r="IJ3" s="219"/>
      <c r="IK3" s="219"/>
      <c r="IL3" s="219"/>
      <c r="IM3" s="219"/>
      <c r="IN3" s="219"/>
      <c r="IO3" s="219"/>
      <c r="IP3" s="219"/>
      <c r="IQ3" s="219"/>
      <c r="IR3" s="219"/>
      <c r="IS3" s="219"/>
      <c r="IT3" s="219"/>
      <c r="IU3" s="219"/>
      <c r="IV3" s="219"/>
    </row>
    <row r="4" spans="1:256" ht="12.75" customHeight="1" x14ac:dyDescent="0.25">
      <c r="A4" s="222"/>
      <c r="B4" s="223"/>
      <c r="C4" s="223"/>
      <c r="D4" s="223"/>
      <c r="E4" s="223"/>
      <c r="F4" s="223"/>
      <c r="G4" s="223"/>
      <c r="H4" s="223"/>
      <c r="I4" s="223"/>
      <c r="J4" s="223"/>
      <c r="K4" s="223"/>
      <c r="L4" s="223"/>
      <c r="M4" s="223"/>
      <c r="N4" s="223"/>
      <c r="O4" s="223"/>
      <c r="P4" s="223"/>
      <c r="Q4" s="219"/>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AU4" s="219"/>
      <c r="AV4" s="219"/>
      <c r="AW4" s="219"/>
      <c r="AX4" s="219"/>
      <c r="AY4" s="219"/>
      <c r="AZ4" s="219"/>
      <c r="BA4" s="219"/>
      <c r="BB4" s="219"/>
      <c r="BC4" s="219"/>
      <c r="BD4" s="219"/>
      <c r="BE4" s="219"/>
      <c r="BF4" s="219"/>
      <c r="BG4" s="219"/>
      <c r="BH4" s="219"/>
      <c r="BI4" s="219"/>
      <c r="BJ4" s="219"/>
      <c r="BK4" s="219"/>
      <c r="BL4" s="219"/>
      <c r="BM4" s="219"/>
      <c r="BN4" s="219"/>
      <c r="BO4" s="219"/>
      <c r="BP4" s="219"/>
      <c r="BQ4" s="219"/>
      <c r="BR4" s="219"/>
      <c r="BS4" s="219"/>
      <c r="BT4" s="219"/>
      <c r="BU4" s="219"/>
      <c r="BV4" s="219"/>
      <c r="BW4" s="219"/>
      <c r="BX4" s="219"/>
      <c r="BY4" s="219"/>
      <c r="BZ4" s="219"/>
      <c r="CA4" s="219"/>
      <c r="CB4" s="219"/>
      <c r="CC4" s="219"/>
      <c r="CD4" s="219"/>
      <c r="CE4" s="219"/>
      <c r="CF4" s="219"/>
      <c r="CG4" s="219"/>
      <c r="CH4" s="219"/>
      <c r="CI4" s="219"/>
      <c r="CJ4" s="219"/>
      <c r="CK4" s="219"/>
      <c r="CL4" s="219"/>
      <c r="CM4" s="219"/>
      <c r="CN4" s="219"/>
      <c r="CO4" s="219"/>
      <c r="CP4" s="219"/>
      <c r="CQ4" s="219"/>
      <c r="CR4" s="219"/>
      <c r="CS4" s="219"/>
      <c r="CT4" s="219"/>
      <c r="CU4" s="219"/>
      <c r="CV4" s="219"/>
      <c r="CW4" s="219"/>
      <c r="CX4" s="219"/>
      <c r="CY4" s="219"/>
      <c r="CZ4" s="219"/>
      <c r="DA4" s="219"/>
      <c r="DB4" s="219"/>
      <c r="DC4" s="219"/>
      <c r="DD4" s="219"/>
      <c r="DE4" s="219"/>
      <c r="DF4" s="219"/>
      <c r="DG4" s="219"/>
      <c r="DH4" s="219"/>
      <c r="DI4" s="219"/>
      <c r="DJ4" s="219"/>
      <c r="DK4" s="219"/>
      <c r="DL4" s="219"/>
      <c r="DM4" s="219"/>
      <c r="DN4" s="219"/>
      <c r="DO4" s="219"/>
      <c r="DP4" s="219"/>
      <c r="DQ4" s="219"/>
      <c r="DR4" s="219"/>
      <c r="DS4" s="219"/>
      <c r="DT4" s="219"/>
      <c r="DU4" s="219"/>
      <c r="DV4" s="219"/>
      <c r="DW4" s="219"/>
      <c r="DX4" s="219"/>
      <c r="DY4" s="219"/>
      <c r="DZ4" s="219"/>
      <c r="EA4" s="219"/>
      <c r="EB4" s="219"/>
      <c r="EC4" s="219"/>
      <c r="ED4" s="219"/>
      <c r="EE4" s="219"/>
      <c r="EF4" s="219"/>
      <c r="EG4" s="219"/>
      <c r="EH4" s="219"/>
      <c r="EI4" s="219"/>
      <c r="EJ4" s="219"/>
      <c r="EK4" s="219"/>
      <c r="EL4" s="219"/>
      <c r="EM4" s="219"/>
      <c r="EN4" s="219"/>
      <c r="EO4" s="219"/>
      <c r="EP4" s="219"/>
      <c r="EQ4" s="219"/>
      <c r="ER4" s="219"/>
      <c r="ES4" s="219"/>
      <c r="ET4" s="219"/>
      <c r="EU4" s="219"/>
      <c r="EV4" s="219"/>
      <c r="EW4" s="219"/>
      <c r="EX4" s="219"/>
      <c r="EY4" s="219"/>
      <c r="EZ4" s="219"/>
      <c r="FA4" s="219"/>
      <c r="FB4" s="219"/>
      <c r="FC4" s="219"/>
      <c r="FD4" s="219"/>
      <c r="FE4" s="219"/>
      <c r="FF4" s="219"/>
      <c r="FG4" s="219"/>
      <c r="FH4" s="219"/>
      <c r="FI4" s="219"/>
      <c r="FJ4" s="219"/>
      <c r="FK4" s="219"/>
      <c r="FL4" s="219"/>
      <c r="FM4" s="219"/>
      <c r="FN4" s="219"/>
      <c r="FO4" s="219"/>
      <c r="FP4" s="219"/>
      <c r="FQ4" s="219"/>
      <c r="FR4" s="219"/>
      <c r="FS4" s="219"/>
      <c r="FT4" s="219"/>
      <c r="FU4" s="219"/>
      <c r="FV4" s="219"/>
      <c r="FW4" s="219"/>
      <c r="FX4" s="219"/>
      <c r="FY4" s="219"/>
      <c r="FZ4" s="219"/>
      <c r="GA4" s="219"/>
      <c r="GB4" s="219"/>
      <c r="GC4" s="219"/>
      <c r="GD4" s="219"/>
      <c r="GE4" s="219"/>
      <c r="GF4" s="219"/>
      <c r="GG4" s="219"/>
      <c r="GH4" s="219"/>
      <c r="GI4" s="219"/>
      <c r="GJ4" s="219"/>
      <c r="GK4" s="219"/>
      <c r="GL4" s="219"/>
      <c r="GM4" s="219"/>
      <c r="GN4" s="219"/>
      <c r="GO4" s="219"/>
      <c r="GP4" s="219"/>
      <c r="GQ4" s="219"/>
      <c r="GR4" s="219"/>
      <c r="GS4" s="219"/>
      <c r="GT4" s="219"/>
      <c r="GU4" s="219"/>
      <c r="GV4" s="219"/>
      <c r="GW4" s="219"/>
      <c r="GX4" s="219"/>
      <c r="GY4" s="219"/>
      <c r="GZ4" s="219"/>
      <c r="HA4" s="219"/>
      <c r="HB4" s="219"/>
      <c r="HC4" s="219"/>
      <c r="HD4" s="219"/>
      <c r="HE4" s="219"/>
      <c r="HF4" s="219"/>
      <c r="HG4" s="219"/>
      <c r="HH4" s="219"/>
      <c r="HI4" s="219"/>
      <c r="HJ4" s="219"/>
      <c r="HK4" s="219"/>
      <c r="HL4" s="219"/>
      <c r="HM4" s="219"/>
      <c r="HN4" s="219"/>
      <c r="HO4" s="219"/>
      <c r="HP4" s="219"/>
      <c r="HQ4" s="219"/>
      <c r="HR4" s="219"/>
      <c r="HS4" s="219"/>
      <c r="HT4" s="219"/>
      <c r="HU4" s="219"/>
      <c r="HV4" s="219"/>
      <c r="HW4" s="219"/>
      <c r="HX4" s="219"/>
      <c r="HY4" s="219"/>
      <c r="HZ4" s="219"/>
      <c r="IA4" s="219"/>
      <c r="IB4" s="219"/>
      <c r="IC4" s="219"/>
      <c r="ID4" s="219"/>
      <c r="IE4" s="219"/>
      <c r="IF4" s="219"/>
      <c r="IG4" s="219"/>
      <c r="IH4" s="219"/>
      <c r="II4" s="219"/>
      <c r="IJ4" s="219"/>
      <c r="IK4" s="219"/>
      <c r="IL4" s="219"/>
      <c r="IM4" s="219"/>
      <c r="IN4" s="219"/>
      <c r="IO4" s="219"/>
      <c r="IP4" s="219"/>
      <c r="IQ4" s="219"/>
      <c r="IR4" s="219"/>
      <c r="IS4" s="219"/>
      <c r="IT4" s="219"/>
      <c r="IU4" s="219"/>
      <c r="IV4" s="219"/>
    </row>
    <row r="5" spans="1:256" ht="12.75" customHeight="1" x14ac:dyDescent="0.25">
      <c r="A5" s="222"/>
      <c r="B5" s="223"/>
      <c r="C5" s="223"/>
      <c r="D5" s="223"/>
      <c r="E5" s="223"/>
      <c r="F5" s="223"/>
      <c r="G5" s="223"/>
      <c r="H5" s="223"/>
      <c r="I5" s="223"/>
      <c r="J5" s="223"/>
      <c r="K5" s="223"/>
      <c r="L5" s="223"/>
      <c r="M5" s="223"/>
      <c r="N5" s="223"/>
      <c r="O5" s="223"/>
      <c r="P5" s="223"/>
      <c r="Q5" s="219"/>
      <c r="R5" s="219"/>
      <c r="S5" s="219"/>
      <c r="T5" s="219"/>
      <c r="U5" s="219"/>
      <c r="V5" s="219"/>
      <c r="W5" s="219"/>
      <c r="X5" s="219"/>
      <c r="Y5" s="219"/>
      <c r="Z5" s="219"/>
      <c r="AA5" s="219"/>
      <c r="AB5" s="219"/>
      <c r="AC5" s="219"/>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c r="BE5" s="219"/>
      <c r="BF5" s="219"/>
      <c r="BG5" s="219"/>
      <c r="BH5" s="219"/>
      <c r="BI5" s="219"/>
      <c r="BJ5" s="219"/>
      <c r="BK5" s="219"/>
      <c r="BL5" s="219"/>
      <c r="BM5" s="219"/>
      <c r="BN5" s="219"/>
      <c r="BO5" s="219"/>
      <c r="BP5" s="219"/>
      <c r="BQ5" s="219"/>
      <c r="BR5" s="219"/>
      <c r="BS5" s="219"/>
      <c r="BT5" s="219"/>
      <c r="BU5" s="219"/>
      <c r="BV5" s="219"/>
      <c r="BW5" s="219"/>
      <c r="BX5" s="219"/>
      <c r="BY5" s="219"/>
      <c r="BZ5" s="219"/>
      <c r="CA5" s="219"/>
      <c r="CB5" s="219"/>
      <c r="CC5" s="219"/>
      <c r="CD5" s="219"/>
      <c r="CE5" s="219"/>
      <c r="CF5" s="219"/>
      <c r="CG5" s="219"/>
      <c r="CH5" s="219"/>
      <c r="CI5" s="219"/>
      <c r="CJ5" s="219"/>
      <c r="CK5" s="219"/>
      <c r="CL5" s="219"/>
      <c r="CM5" s="219"/>
      <c r="CN5" s="219"/>
      <c r="CO5" s="219"/>
      <c r="CP5" s="219"/>
      <c r="CQ5" s="219"/>
      <c r="CR5" s="219"/>
      <c r="CS5" s="219"/>
      <c r="CT5" s="219"/>
      <c r="CU5" s="219"/>
      <c r="CV5" s="219"/>
      <c r="CW5" s="219"/>
      <c r="CX5" s="219"/>
      <c r="CY5" s="219"/>
      <c r="CZ5" s="219"/>
      <c r="DA5" s="219"/>
      <c r="DB5" s="219"/>
      <c r="DC5" s="219"/>
      <c r="DD5" s="219"/>
      <c r="DE5" s="219"/>
      <c r="DF5" s="219"/>
      <c r="DG5" s="219"/>
      <c r="DH5" s="219"/>
      <c r="DI5" s="219"/>
      <c r="DJ5" s="219"/>
      <c r="DK5" s="219"/>
      <c r="DL5" s="219"/>
      <c r="DM5" s="219"/>
      <c r="DN5" s="219"/>
      <c r="DO5" s="219"/>
      <c r="DP5" s="219"/>
      <c r="DQ5" s="219"/>
      <c r="DR5" s="219"/>
      <c r="DS5" s="219"/>
      <c r="DT5" s="219"/>
      <c r="DU5" s="219"/>
      <c r="DV5" s="219"/>
      <c r="DW5" s="219"/>
      <c r="DX5" s="219"/>
      <c r="DY5" s="219"/>
      <c r="DZ5" s="219"/>
      <c r="EA5" s="219"/>
      <c r="EB5" s="219"/>
      <c r="EC5" s="219"/>
      <c r="ED5" s="219"/>
      <c r="EE5" s="219"/>
      <c r="EF5" s="219"/>
      <c r="EG5" s="219"/>
      <c r="EH5" s="219"/>
      <c r="EI5" s="219"/>
      <c r="EJ5" s="219"/>
      <c r="EK5" s="219"/>
      <c r="EL5" s="219"/>
      <c r="EM5" s="219"/>
      <c r="EN5" s="219"/>
      <c r="EO5" s="219"/>
      <c r="EP5" s="219"/>
      <c r="EQ5" s="219"/>
      <c r="ER5" s="219"/>
      <c r="ES5" s="219"/>
      <c r="ET5" s="219"/>
      <c r="EU5" s="219"/>
      <c r="EV5" s="219"/>
      <c r="EW5" s="219"/>
      <c r="EX5" s="219"/>
      <c r="EY5" s="219"/>
      <c r="EZ5" s="219"/>
      <c r="FA5" s="219"/>
      <c r="FB5" s="219"/>
      <c r="FC5" s="219"/>
      <c r="FD5" s="219"/>
      <c r="FE5" s="219"/>
      <c r="FF5" s="219"/>
      <c r="FG5" s="219"/>
      <c r="FH5" s="219"/>
      <c r="FI5" s="219"/>
      <c r="FJ5" s="219"/>
      <c r="FK5" s="219"/>
      <c r="FL5" s="219"/>
      <c r="FM5" s="219"/>
      <c r="FN5" s="219"/>
      <c r="FO5" s="219"/>
      <c r="FP5" s="219"/>
      <c r="FQ5" s="219"/>
      <c r="FR5" s="219"/>
      <c r="FS5" s="219"/>
      <c r="FT5" s="219"/>
      <c r="FU5" s="219"/>
      <c r="FV5" s="219"/>
      <c r="FW5" s="219"/>
      <c r="FX5" s="219"/>
      <c r="FY5" s="219"/>
      <c r="FZ5" s="219"/>
      <c r="GA5" s="219"/>
      <c r="GB5" s="219"/>
      <c r="GC5" s="219"/>
      <c r="GD5" s="219"/>
      <c r="GE5" s="219"/>
      <c r="GF5" s="219"/>
      <c r="GG5" s="219"/>
      <c r="GH5" s="219"/>
      <c r="GI5" s="219"/>
      <c r="GJ5" s="219"/>
      <c r="GK5" s="219"/>
      <c r="GL5" s="219"/>
      <c r="GM5" s="219"/>
      <c r="GN5" s="219"/>
      <c r="GO5" s="219"/>
      <c r="GP5" s="219"/>
      <c r="GQ5" s="219"/>
      <c r="GR5" s="219"/>
      <c r="GS5" s="219"/>
      <c r="GT5" s="219"/>
      <c r="GU5" s="219"/>
      <c r="GV5" s="219"/>
      <c r="GW5" s="219"/>
      <c r="GX5" s="219"/>
      <c r="GY5" s="219"/>
      <c r="GZ5" s="219"/>
      <c r="HA5" s="219"/>
      <c r="HB5" s="219"/>
      <c r="HC5" s="219"/>
      <c r="HD5" s="219"/>
      <c r="HE5" s="219"/>
      <c r="HF5" s="219"/>
      <c r="HG5" s="219"/>
      <c r="HH5" s="219"/>
      <c r="HI5" s="219"/>
      <c r="HJ5" s="219"/>
      <c r="HK5" s="219"/>
      <c r="HL5" s="219"/>
      <c r="HM5" s="219"/>
      <c r="HN5" s="219"/>
      <c r="HO5" s="219"/>
      <c r="HP5" s="219"/>
      <c r="HQ5" s="219"/>
      <c r="HR5" s="219"/>
      <c r="HS5" s="219"/>
      <c r="HT5" s="219"/>
      <c r="HU5" s="219"/>
      <c r="HV5" s="219"/>
      <c r="HW5" s="219"/>
      <c r="HX5" s="219"/>
      <c r="HY5" s="219"/>
      <c r="HZ5" s="219"/>
      <c r="IA5" s="219"/>
      <c r="IB5" s="219"/>
      <c r="IC5" s="219"/>
      <c r="ID5" s="219"/>
      <c r="IE5" s="219"/>
      <c r="IF5" s="219"/>
      <c r="IG5" s="219"/>
      <c r="IH5" s="219"/>
      <c r="II5" s="219"/>
      <c r="IJ5" s="219"/>
      <c r="IK5" s="219"/>
      <c r="IL5" s="219"/>
      <c r="IM5" s="219"/>
      <c r="IN5" s="219"/>
      <c r="IO5" s="219"/>
      <c r="IP5" s="219"/>
      <c r="IQ5" s="219"/>
      <c r="IR5" s="219"/>
      <c r="IS5" s="219"/>
      <c r="IT5" s="219"/>
      <c r="IU5" s="219"/>
      <c r="IV5" s="219"/>
    </row>
    <row r="6" spans="1:256" ht="12.75" customHeight="1" x14ac:dyDescent="0.25">
      <c r="A6" s="164">
        <v>1</v>
      </c>
      <c r="B6" s="164" t="s">
        <v>273</v>
      </c>
      <c r="C6" s="164" t="s">
        <v>274</v>
      </c>
      <c r="D6" s="164" t="str">
        <f>LEFT(Param!V2,1)</f>
        <v>R</v>
      </c>
      <c r="E6" s="225">
        <f ca="1">TODAY()</f>
        <v>44886</v>
      </c>
      <c r="F6" s="164">
        <v>1</v>
      </c>
      <c r="G6" s="164" t="s">
        <v>240</v>
      </c>
      <c r="H6" s="164" t="str">
        <f>UPPER(Form!M8)</f>
        <v>BLRE09064G</v>
      </c>
      <c r="I6" s="184">
        <v>1</v>
      </c>
    </row>
    <row r="7" spans="1:256" ht="12.75" customHeight="1" x14ac:dyDescent="0.25"/>
    <row r="8" spans="1:256" ht="12.75" customHeight="1" x14ac:dyDescent="0.25"/>
    <row r="9" spans="1:256" ht="12.75" customHeight="1" x14ac:dyDescent="0.25">
      <c r="A9" s="163" t="s">
        <v>275</v>
      </c>
    </row>
    <row r="10" spans="1:256" ht="120" customHeight="1" x14ac:dyDescent="0.25">
      <c r="A10" s="226" t="s">
        <v>257</v>
      </c>
      <c r="B10" s="223" t="s">
        <v>258</v>
      </c>
      <c r="C10" s="223" t="s">
        <v>276</v>
      </c>
      <c r="D10" s="222" t="s">
        <v>277</v>
      </c>
      <c r="E10" s="227" t="s">
        <v>278</v>
      </c>
      <c r="F10" s="227" t="s">
        <v>279</v>
      </c>
      <c r="G10" s="227" t="s">
        <v>280</v>
      </c>
      <c r="H10" s="222" t="s">
        <v>281</v>
      </c>
      <c r="I10" s="222" t="s">
        <v>282</v>
      </c>
      <c r="J10" s="222" t="s">
        <v>283</v>
      </c>
      <c r="K10" s="222" t="s">
        <v>284</v>
      </c>
      <c r="L10" s="228" t="s">
        <v>285</v>
      </c>
      <c r="M10" s="223" t="s">
        <v>286</v>
      </c>
      <c r="N10" s="223" t="s">
        <v>287</v>
      </c>
      <c r="O10" s="223" t="s">
        <v>288</v>
      </c>
      <c r="P10" s="223" t="s">
        <v>289</v>
      </c>
      <c r="Q10" s="223" t="s">
        <v>290</v>
      </c>
      <c r="R10" s="223" t="s">
        <v>291</v>
      </c>
      <c r="S10" s="222" t="s">
        <v>292</v>
      </c>
      <c r="T10" s="227" t="s">
        <v>293</v>
      </c>
      <c r="U10" s="222" t="s">
        <v>294</v>
      </c>
      <c r="V10" s="222" t="s">
        <v>295</v>
      </c>
      <c r="W10" s="222" t="s">
        <v>296</v>
      </c>
      <c r="X10" s="222" t="s">
        <v>297</v>
      </c>
      <c r="Y10" s="222" t="s">
        <v>298</v>
      </c>
      <c r="Z10" s="222" t="s">
        <v>299</v>
      </c>
      <c r="AA10" s="222" t="s">
        <v>300</v>
      </c>
      <c r="AB10" s="227" t="s">
        <v>301</v>
      </c>
      <c r="AC10" s="227" t="s">
        <v>302</v>
      </c>
      <c r="AD10" s="227" t="s">
        <v>303</v>
      </c>
      <c r="AE10" s="222" t="s">
        <v>304</v>
      </c>
      <c r="AF10" s="227" t="s">
        <v>305</v>
      </c>
      <c r="AG10" s="222" t="s">
        <v>306</v>
      </c>
      <c r="AH10" s="222" t="s">
        <v>307</v>
      </c>
      <c r="AI10" s="222" t="s">
        <v>308</v>
      </c>
      <c r="AJ10" s="222" t="s">
        <v>309</v>
      </c>
      <c r="AK10" s="222" t="s">
        <v>310</v>
      </c>
      <c r="AL10" s="222" t="s">
        <v>311</v>
      </c>
      <c r="AM10" s="222" t="s">
        <v>312</v>
      </c>
      <c r="AN10" s="222" t="s">
        <v>313</v>
      </c>
      <c r="AO10" s="222" t="s">
        <v>314</v>
      </c>
      <c r="AP10" s="222" t="s">
        <v>315</v>
      </c>
      <c r="AQ10" s="222" t="s">
        <v>316</v>
      </c>
      <c r="AR10" s="222" t="s">
        <v>317</v>
      </c>
      <c r="AS10" s="222" t="s">
        <v>318</v>
      </c>
      <c r="AT10" s="222" t="s">
        <v>319</v>
      </c>
      <c r="AU10" s="222" t="s">
        <v>320</v>
      </c>
      <c r="AV10" s="229" t="s">
        <v>321</v>
      </c>
      <c r="AW10" s="229" t="s">
        <v>322</v>
      </c>
      <c r="AX10" s="229" t="s">
        <v>323</v>
      </c>
      <c r="AY10" s="230" t="s">
        <v>324</v>
      </c>
      <c r="AZ10" s="230" t="s">
        <v>325</v>
      </c>
      <c r="BA10" s="231" t="s">
        <v>266</v>
      </c>
      <c r="BB10" s="219"/>
      <c r="BC10" s="219"/>
      <c r="BD10" s="219"/>
      <c r="BE10" s="219"/>
      <c r="BF10" s="219"/>
      <c r="BG10" s="219"/>
      <c r="BH10" s="219"/>
      <c r="BI10" s="219"/>
      <c r="BJ10" s="219"/>
      <c r="BK10" s="219"/>
      <c r="BL10" s="219"/>
      <c r="BM10" s="219"/>
      <c r="BN10" s="219"/>
      <c r="BO10" s="219"/>
      <c r="BP10" s="219"/>
      <c r="BQ10" s="219"/>
      <c r="BR10" s="219"/>
      <c r="BS10" s="219"/>
      <c r="BT10" s="219"/>
      <c r="BU10" s="219"/>
      <c r="BV10" s="219"/>
      <c r="BW10" s="219"/>
      <c r="BX10" s="219"/>
      <c r="BY10" s="219"/>
      <c r="BZ10" s="219"/>
      <c r="CA10" s="219"/>
      <c r="CB10" s="219"/>
      <c r="CC10" s="219"/>
      <c r="CD10" s="219"/>
      <c r="CE10" s="219"/>
      <c r="CF10" s="219"/>
      <c r="CG10" s="219"/>
      <c r="CH10" s="219"/>
      <c r="CI10" s="219"/>
      <c r="CJ10" s="219"/>
      <c r="CK10" s="219"/>
      <c r="CL10" s="219"/>
      <c r="CM10" s="219"/>
      <c r="CN10" s="219"/>
      <c r="CO10" s="219"/>
      <c r="CP10" s="219"/>
      <c r="CQ10" s="219"/>
      <c r="CR10" s="219"/>
      <c r="CS10" s="219"/>
      <c r="CT10" s="219"/>
      <c r="CU10" s="219"/>
      <c r="CV10" s="219"/>
      <c r="CW10" s="219"/>
      <c r="CX10" s="219"/>
      <c r="CY10" s="219"/>
      <c r="CZ10" s="219"/>
      <c r="DA10" s="219"/>
      <c r="DB10" s="219"/>
      <c r="DC10" s="219"/>
      <c r="DD10" s="219"/>
      <c r="DE10" s="219"/>
      <c r="DF10" s="219"/>
      <c r="DG10" s="219"/>
      <c r="DH10" s="219"/>
      <c r="DI10" s="219"/>
      <c r="DJ10" s="219"/>
      <c r="DK10" s="219"/>
      <c r="DL10" s="219"/>
      <c r="DM10" s="219"/>
      <c r="DN10" s="219"/>
      <c r="DO10" s="219"/>
      <c r="DP10" s="219"/>
      <c r="DQ10" s="219"/>
      <c r="DR10" s="219"/>
      <c r="DS10" s="219"/>
      <c r="DT10" s="219"/>
      <c r="DU10" s="219"/>
      <c r="DV10" s="219"/>
      <c r="DW10" s="219"/>
      <c r="DX10" s="219"/>
      <c r="DY10" s="219"/>
      <c r="DZ10" s="219"/>
      <c r="EA10" s="219"/>
      <c r="EB10" s="219"/>
      <c r="EC10" s="219"/>
      <c r="ED10" s="219"/>
      <c r="EE10" s="219"/>
      <c r="EF10" s="219"/>
      <c r="EG10" s="219"/>
      <c r="EH10" s="219"/>
      <c r="EI10" s="219"/>
      <c r="EJ10" s="219"/>
      <c r="EK10" s="219"/>
      <c r="EL10" s="219"/>
      <c r="EM10" s="219"/>
      <c r="EN10" s="219"/>
      <c r="EO10" s="219"/>
      <c r="EP10" s="219"/>
      <c r="EQ10" s="219"/>
      <c r="ER10" s="219"/>
      <c r="ES10" s="219"/>
      <c r="ET10" s="219"/>
      <c r="EU10" s="219"/>
      <c r="EV10" s="219"/>
      <c r="EW10" s="219"/>
      <c r="EX10" s="219"/>
      <c r="EY10" s="219"/>
      <c r="EZ10" s="219"/>
      <c r="FA10" s="219"/>
      <c r="FB10" s="219"/>
      <c r="FC10" s="219"/>
      <c r="FD10" s="219"/>
      <c r="FE10" s="219"/>
      <c r="FF10" s="219"/>
      <c r="FG10" s="219"/>
      <c r="FH10" s="219"/>
      <c r="FI10" s="219"/>
      <c r="FJ10" s="219"/>
      <c r="FK10" s="219"/>
      <c r="FL10" s="219"/>
      <c r="FM10" s="219"/>
      <c r="FN10" s="219"/>
      <c r="FO10" s="219"/>
      <c r="FP10" s="219"/>
      <c r="FQ10" s="219"/>
      <c r="FR10" s="219"/>
      <c r="FS10" s="219"/>
      <c r="FT10" s="219"/>
      <c r="FU10" s="219"/>
      <c r="FV10" s="219"/>
      <c r="FW10" s="219"/>
      <c r="FX10" s="219"/>
      <c r="FY10" s="219"/>
      <c r="FZ10" s="219"/>
      <c r="GA10" s="219"/>
      <c r="GB10" s="219"/>
      <c r="GC10" s="219"/>
      <c r="GD10" s="219"/>
      <c r="GE10" s="219"/>
      <c r="GF10" s="219"/>
      <c r="GG10" s="219"/>
      <c r="GH10" s="219"/>
      <c r="GI10" s="219"/>
      <c r="GJ10" s="219"/>
      <c r="GK10" s="219"/>
      <c r="GL10" s="219"/>
      <c r="GM10" s="219"/>
      <c r="GN10" s="219"/>
      <c r="GO10" s="219"/>
      <c r="GP10" s="219"/>
      <c r="GQ10" s="219"/>
      <c r="GR10" s="219"/>
      <c r="GS10" s="219"/>
      <c r="GT10" s="219"/>
      <c r="GU10" s="219"/>
      <c r="GV10" s="219"/>
      <c r="GW10" s="219"/>
      <c r="GX10" s="219"/>
      <c r="GY10" s="219"/>
      <c r="GZ10" s="219"/>
      <c r="HA10" s="219"/>
      <c r="HB10" s="219"/>
      <c r="HC10" s="219"/>
      <c r="HD10" s="219"/>
      <c r="HE10" s="219"/>
      <c r="HF10" s="219"/>
      <c r="HG10" s="219"/>
      <c r="HH10" s="219"/>
      <c r="HI10" s="219"/>
      <c r="HJ10" s="219"/>
      <c r="HK10" s="219"/>
      <c r="HL10" s="219"/>
      <c r="HM10" s="219"/>
      <c r="HN10" s="219"/>
      <c r="HO10" s="219"/>
      <c r="HP10" s="219"/>
      <c r="HQ10" s="219"/>
      <c r="HR10" s="219"/>
      <c r="HS10" s="219"/>
      <c r="HT10" s="219"/>
      <c r="HU10" s="219"/>
      <c r="HV10" s="219"/>
      <c r="HW10" s="219"/>
      <c r="HX10" s="219"/>
      <c r="HY10" s="219"/>
      <c r="HZ10" s="219"/>
      <c r="IA10" s="219"/>
      <c r="IB10" s="219"/>
      <c r="IC10" s="219"/>
      <c r="ID10" s="219"/>
      <c r="IE10" s="219"/>
      <c r="IF10" s="219"/>
      <c r="IG10" s="219"/>
      <c r="IH10" s="219"/>
      <c r="II10" s="219"/>
      <c r="IJ10" s="219"/>
      <c r="IK10" s="219"/>
      <c r="IL10" s="219"/>
      <c r="IM10" s="219"/>
      <c r="IN10" s="219"/>
      <c r="IO10" s="219"/>
      <c r="IP10" s="219"/>
      <c r="IQ10" s="219"/>
      <c r="IR10" s="219"/>
      <c r="IS10" s="219"/>
      <c r="IT10" s="219"/>
      <c r="IU10" s="219"/>
      <c r="IV10" s="219"/>
    </row>
    <row r="11" spans="1:256" ht="12.75" customHeight="1" x14ac:dyDescent="0.25">
      <c r="A11" s="164">
        <v>2</v>
      </c>
      <c r="B11" s="164" t="s">
        <v>275</v>
      </c>
      <c r="C11" s="164">
        <v>1</v>
      </c>
      <c r="D11" s="164">
        <v>19</v>
      </c>
      <c r="E11" s="164" t="s">
        <v>40</v>
      </c>
      <c r="M11" s="164" t="s">
        <v>326</v>
      </c>
      <c r="O11" s="164" t="s">
        <v>327</v>
      </c>
      <c r="P11" s="164">
        <v>200607</v>
      </c>
      <c r="Q11" s="164">
        <v>200506</v>
      </c>
      <c r="R11" s="164" t="s">
        <v>328</v>
      </c>
      <c r="S11" s="164" t="s">
        <v>329</v>
      </c>
      <c r="T11" s="54" t="s">
        <v>330</v>
      </c>
      <c r="U11" s="164" t="s">
        <v>331</v>
      </c>
      <c r="V11" s="164" t="s">
        <v>332</v>
      </c>
      <c r="W11" s="164" t="s">
        <v>333</v>
      </c>
      <c r="X11" s="164" t="s">
        <v>334</v>
      </c>
      <c r="Y11" s="164" t="s">
        <v>335</v>
      </c>
      <c r="Z11" s="164">
        <v>19</v>
      </c>
      <c r="AA11" s="164">
        <v>400013</v>
      </c>
      <c r="AB11" s="164" t="s">
        <v>336</v>
      </c>
      <c r="AC11" s="164">
        <v>22</v>
      </c>
      <c r="AD11" s="164">
        <v>24994505</v>
      </c>
      <c r="AE11" s="164" t="s">
        <v>76</v>
      </c>
      <c r="AF11" s="164" t="s">
        <v>337</v>
      </c>
      <c r="AG11" s="164" t="s">
        <v>338</v>
      </c>
      <c r="AH11" s="164" t="s">
        <v>339</v>
      </c>
      <c r="AI11" s="164" t="s">
        <v>331</v>
      </c>
      <c r="AJ11" s="164" t="s">
        <v>332</v>
      </c>
      <c r="AK11" s="164" t="s">
        <v>333</v>
      </c>
      <c r="AL11" s="164" t="s">
        <v>334</v>
      </c>
      <c r="AM11" s="164" t="s">
        <v>335</v>
      </c>
      <c r="AN11" s="164">
        <v>19</v>
      </c>
      <c r="AO11" s="164">
        <v>400013</v>
      </c>
      <c r="AP11" s="164" t="s">
        <v>340</v>
      </c>
      <c r="AR11" s="164">
        <v>22</v>
      </c>
      <c r="AS11" s="164">
        <v>24994505</v>
      </c>
      <c r="AT11" s="164" t="s">
        <v>76</v>
      </c>
      <c r="AU11" s="218">
        <v>2442708</v>
      </c>
      <c r="AX11" s="218"/>
      <c r="AY11" s="232" t="s">
        <v>76</v>
      </c>
    </row>
    <row r="12" spans="1:256" ht="12.75" customHeight="1" x14ac:dyDescent="0.25">
      <c r="H12" s="164" t="s">
        <v>341</v>
      </c>
      <c r="I12" s="164" t="s">
        <v>342</v>
      </c>
      <c r="M12" s="164" t="s">
        <v>343</v>
      </c>
      <c r="O12" s="164" t="s">
        <v>344</v>
      </c>
      <c r="P12" s="164" t="s">
        <v>345</v>
      </c>
      <c r="Q12" s="164" t="s">
        <v>346</v>
      </c>
      <c r="R12" s="164" t="s">
        <v>347</v>
      </c>
      <c r="S12" s="164" t="s">
        <v>348</v>
      </c>
      <c r="T12" s="54" t="s">
        <v>349</v>
      </c>
      <c r="U12" s="54" t="s">
        <v>350</v>
      </c>
      <c r="V12" s="54" t="s">
        <v>351</v>
      </c>
      <c r="W12" s="54" t="s">
        <v>352</v>
      </c>
      <c r="X12" s="54" t="s">
        <v>353</v>
      </c>
      <c r="Y12" s="54" t="s">
        <v>354</v>
      </c>
      <c r="Z12" s="54" t="s">
        <v>355</v>
      </c>
      <c r="AA12" s="164" t="s">
        <v>356</v>
      </c>
      <c r="AB12" s="164" t="s">
        <v>357</v>
      </c>
      <c r="AC12" s="164" t="s">
        <v>358</v>
      </c>
      <c r="AD12" s="164" t="s">
        <v>359</v>
      </c>
      <c r="AE12" s="164" t="s">
        <v>360</v>
      </c>
      <c r="AF12" s="164" t="s">
        <v>361</v>
      </c>
      <c r="AG12" s="164" t="s">
        <v>362</v>
      </c>
      <c r="AH12" s="164" t="s">
        <v>363</v>
      </c>
      <c r="AI12" s="164" t="s">
        <v>364</v>
      </c>
      <c r="AJ12" s="164" t="s">
        <v>365</v>
      </c>
      <c r="AK12" s="164" t="s">
        <v>366</v>
      </c>
      <c r="AL12" s="164" t="s">
        <v>367</v>
      </c>
      <c r="AM12" s="164" t="s">
        <v>368</v>
      </c>
      <c r="AN12" s="164" t="s">
        <v>369</v>
      </c>
      <c r="AO12" s="164" t="s">
        <v>370</v>
      </c>
      <c r="AP12" s="164" t="s">
        <v>371</v>
      </c>
      <c r="AR12" s="164" t="s">
        <v>372</v>
      </c>
      <c r="AS12" s="164" t="s">
        <v>373</v>
      </c>
      <c r="AT12" s="164" t="s">
        <v>374</v>
      </c>
      <c r="AU12" s="218"/>
      <c r="AX12" s="218"/>
      <c r="AY12" s="232" t="s">
        <v>375</v>
      </c>
      <c r="AZ12" s="164" t="s">
        <v>376</v>
      </c>
    </row>
    <row r="13" spans="1:256" ht="12.75" customHeight="1" x14ac:dyDescent="0.25">
      <c r="P13" s="164" t="str">
        <f t="shared" ref="P13:Q13" si="0">TEXT(LEFT(P11,4),"0000")&amp;"20"&amp;TEXT(RIGHT(P11,2),"00")</f>
        <v>20062007</v>
      </c>
      <c r="Q13" s="164" t="str">
        <f t="shared" si="0"/>
        <v>20052006</v>
      </c>
      <c r="R13" s="164" t="str">
        <f>IF(R11="Q1","June",iif(R11="Q2","September",IF(R11="Q3","December","March")))</f>
        <v>June</v>
      </c>
      <c r="Z13" s="164" t="str">
        <f>VLOOKUP(Z11,Form!$IN$84:'Form'!$IQ$119,4)</f>
        <v>MAHARASHTRA</v>
      </c>
      <c r="AF13" s="164" t="str">
        <f>IF(AF11="O","Others","Central Govt.")</f>
        <v>Others</v>
      </c>
      <c r="AN13" s="164" t="str">
        <f>VLOOKUP(AN11,Form!$IN$84:'Form'!$IQ$119,4)</f>
        <v>MAHARASHTRA</v>
      </c>
      <c r="AX13" s="218"/>
    </row>
    <row r="14" spans="1:256" ht="12.75" customHeight="1" x14ac:dyDescent="0.25">
      <c r="A14" s="163" t="s">
        <v>377</v>
      </c>
    </row>
    <row r="15" spans="1:256" ht="240" customHeight="1" x14ac:dyDescent="0.25">
      <c r="A15" s="233" t="s">
        <v>257</v>
      </c>
      <c r="B15" s="233" t="s">
        <v>258</v>
      </c>
      <c r="C15" s="233" t="s">
        <v>276</v>
      </c>
      <c r="D15" s="223" t="s">
        <v>378</v>
      </c>
      <c r="E15" s="234" t="s">
        <v>379</v>
      </c>
      <c r="F15" s="223" t="s">
        <v>380</v>
      </c>
      <c r="G15" s="222" t="s">
        <v>381</v>
      </c>
      <c r="H15" s="234" t="s">
        <v>382</v>
      </c>
      <c r="I15" s="234" t="s">
        <v>383</v>
      </c>
      <c r="J15" s="234" t="s">
        <v>384</v>
      </c>
      <c r="K15" s="234" t="s">
        <v>385</v>
      </c>
      <c r="L15" s="234" t="s">
        <v>386</v>
      </c>
      <c r="M15" s="234" t="s">
        <v>387</v>
      </c>
      <c r="N15" s="234" t="s">
        <v>388</v>
      </c>
      <c r="O15" s="222" t="s">
        <v>389</v>
      </c>
      <c r="P15" s="222" t="s">
        <v>390</v>
      </c>
      <c r="Q15" s="234" t="s">
        <v>391</v>
      </c>
      <c r="R15" s="234" t="s">
        <v>392</v>
      </c>
      <c r="S15" s="234" t="s">
        <v>393</v>
      </c>
      <c r="T15" s="234" t="s">
        <v>394</v>
      </c>
      <c r="U15" s="235" t="s">
        <v>395</v>
      </c>
      <c r="V15" s="223" t="s">
        <v>396</v>
      </c>
      <c r="W15" s="223" t="s">
        <v>397</v>
      </c>
      <c r="X15" s="223" t="s">
        <v>398</v>
      </c>
      <c r="Y15" s="222" t="s">
        <v>399</v>
      </c>
      <c r="Z15" s="222" t="s">
        <v>400</v>
      </c>
      <c r="AA15" s="222" t="s">
        <v>401</v>
      </c>
      <c r="AB15" s="222" t="s">
        <v>402</v>
      </c>
      <c r="AC15" s="222" t="s">
        <v>403</v>
      </c>
      <c r="AD15" s="223" t="s">
        <v>404</v>
      </c>
      <c r="AE15" s="223" t="s">
        <v>405</v>
      </c>
      <c r="AF15" s="223" t="s">
        <v>406</v>
      </c>
      <c r="AG15" s="222" t="s">
        <v>407</v>
      </c>
      <c r="AH15" s="222" t="s">
        <v>408</v>
      </c>
      <c r="AI15" s="222" t="s">
        <v>409</v>
      </c>
      <c r="AJ15" s="222" t="s">
        <v>410</v>
      </c>
      <c r="AK15" s="222" t="s">
        <v>411</v>
      </c>
      <c r="AL15" s="222" t="s">
        <v>316</v>
      </c>
      <c r="AM15" s="231" t="s">
        <v>266</v>
      </c>
      <c r="AN15" s="219"/>
      <c r="AO15" s="219"/>
      <c r="AP15" s="219"/>
      <c r="AQ15" s="219"/>
      <c r="AR15" s="219"/>
      <c r="AS15" s="219"/>
      <c r="AT15" s="219"/>
      <c r="AU15" s="219"/>
      <c r="AV15" s="219"/>
      <c r="AW15" s="219"/>
      <c r="AX15" s="219"/>
      <c r="AY15" s="219"/>
      <c r="AZ15" s="219"/>
      <c r="BA15" s="219"/>
      <c r="BB15" s="219"/>
      <c r="BC15" s="219"/>
      <c r="BD15" s="219"/>
      <c r="BE15" s="219"/>
      <c r="BF15" s="219"/>
      <c r="BG15" s="219"/>
      <c r="BH15" s="219"/>
      <c r="BI15" s="219"/>
      <c r="BJ15" s="219"/>
      <c r="BK15" s="219"/>
      <c r="BL15" s="219"/>
      <c r="BM15" s="219"/>
      <c r="BN15" s="219"/>
      <c r="BO15" s="219"/>
      <c r="BP15" s="219"/>
      <c r="BQ15" s="219"/>
      <c r="BR15" s="219"/>
      <c r="BS15" s="219"/>
      <c r="BT15" s="219"/>
      <c r="BU15" s="219"/>
      <c r="BV15" s="219"/>
      <c r="BW15" s="219"/>
      <c r="BX15" s="219"/>
      <c r="BY15" s="219"/>
      <c r="BZ15" s="219"/>
      <c r="CA15" s="219"/>
      <c r="CB15" s="219"/>
      <c r="CC15" s="219"/>
      <c r="CD15" s="219"/>
      <c r="CE15" s="219"/>
      <c r="CF15" s="219"/>
      <c r="CG15" s="219"/>
      <c r="CH15" s="219"/>
      <c r="CI15" s="219"/>
      <c r="CJ15" s="219"/>
      <c r="CK15" s="219"/>
      <c r="CL15" s="219"/>
      <c r="CM15" s="219"/>
      <c r="CN15" s="219"/>
      <c r="CO15" s="219"/>
      <c r="CP15" s="219"/>
      <c r="CQ15" s="219"/>
      <c r="CR15" s="219"/>
      <c r="CS15" s="219"/>
      <c r="CT15" s="219"/>
      <c r="CU15" s="219"/>
      <c r="CV15" s="219"/>
      <c r="CW15" s="219"/>
      <c r="CX15" s="219"/>
      <c r="CY15" s="219"/>
      <c r="CZ15" s="219"/>
      <c r="DA15" s="219"/>
      <c r="DB15" s="219"/>
      <c r="DC15" s="219"/>
      <c r="DD15" s="219"/>
      <c r="DE15" s="219"/>
      <c r="DF15" s="219"/>
      <c r="DG15" s="219"/>
      <c r="DH15" s="219"/>
      <c r="DI15" s="219"/>
      <c r="DJ15" s="219"/>
      <c r="DK15" s="219"/>
      <c r="DL15" s="219"/>
      <c r="DM15" s="219"/>
      <c r="DN15" s="219"/>
      <c r="DO15" s="219"/>
      <c r="DP15" s="219"/>
      <c r="DQ15" s="219"/>
      <c r="DR15" s="219"/>
      <c r="DS15" s="219"/>
      <c r="DT15" s="219"/>
      <c r="DU15" s="219"/>
      <c r="DV15" s="219"/>
      <c r="DW15" s="219"/>
      <c r="DX15" s="219"/>
      <c r="DY15" s="219"/>
      <c r="DZ15" s="219"/>
      <c r="EA15" s="219"/>
      <c r="EB15" s="219"/>
      <c r="EC15" s="219"/>
      <c r="ED15" s="219"/>
      <c r="EE15" s="219"/>
      <c r="EF15" s="219"/>
      <c r="EG15" s="219"/>
      <c r="EH15" s="219"/>
      <c r="EI15" s="219"/>
      <c r="EJ15" s="219"/>
      <c r="EK15" s="219"/>
      <c r="EL15" s="219"/>
      <c r="EM15" s="219"/>
      <c r="EN15" s="219"/>
      <c r="EO15" s="219"/>
      <c r="EP15" s="219"/>
      <c r="EQ15" s="219"/>
      <c r="ER15" s="219"/>
      <c r="ES15" s="219"/>
      <c r="ET15" s="219"/>
      <c r="EU15" s="219"/>
      <c r="EV15" s="219"/>
      <c r="EW15" s="219"/>
      <c r="EX15" s="219"/>
      <c r="EY15" s="219"/>
      <c r="EZ15" s="219"/>
      <c r="FA15" s="219"/>
      <c r="FB15" s="219"/>
      <c r="FC15" s="219"/>
      <c r="FD15" s="219"/>
      <c r="FE15" s="219"/>
      <c r="FF15" s="219"/>
      <c r="FG15" s="219"/>
      <c r="FH15" s="219"/>
      <c r="FI15" s="219"/>
      <c r="FJ15" s="219"/>
      <c r="FK15" s="219"/>
      <c r="FL15" s="219"/>
      <c r="FM15" s="219"/>
      <c r="FN15" s="219"/>
      <c r="FO15" s="219"/>
      <c r="FP15" s="219"/>
      <c r="FQ15" s="219"/>
      <c r="FR15" s="219"/>
      <c r="FS15" s="219"/>
      <c r="FT15" s="219"/>
      <c r="FU15" s="219"/>
      <c r="FV15" s="219"/>
      <c r="FW15" s="219"/>
      <c r="FX15" s="219"/>
      <c r="FY15" s="219"/>
      <c r="FZ15" s="219"/>
      <c r="GA15" s="219"/>
      <c r="GB15" s="219"/>
      <c r="GC15" s="219"/>
      <c r="GD15" s="219"/>
      <c r="GE15" s="219"/>
      <c r="GF15" s="219"/>
      <c r="GG15" s="219"/>
      <c r="GH15" s="219"/>
      <c r="GI15" s="219"/>
      <c r="GJ15" s="219"/>
      <c r="GK15" s="219"/>
      <c r="GL15" s="219"/>
      <c r="GM15" s="219"/>
      <c r="GN15" s="219"/>
      <c r="GO15" s="219"/>
      <c r="GP15" s="219"/>
      <c r="GQ15" s="219"/>
      <c r="GR15" s="219"/>
      <c r="GS15" s="219"/>
      <c r="GT15" s="219"/>
      <c r="GU15" s="219"/>
      <c r="GV15" s="219"/>
      <c r="GW15" s="219"/>
      <c r="GX15" s="219"/>
      <c r="GY15" s="219"/>
      <c r="GZ15" s="219"/>
      <c r="HA15" s="219"/>
      <c r="HB15" s="219"/>
      <c r="HC15" s="219"/>
      <c r="HD15" s="219"/>
      <c r="HE15" s="219"/>
      <c r="HF15" s="219"/>
      <c r="HG15" s="219"/>
      <c r="HH15" s="219"/>
      <c r="HI15" s="219"/>
      <c r="HJ15" s="219"/>
      <c r="HK15" s="219"/>
      <c r="HL15" s="219"/>
      <c r="HM15" s="219"/>
      <c r="HN15" s="219"/>
      <c r="HO15" s="219"/>
      <c r="HP15" s="219"/>
      <c r="HQ15" s="219"/>
      <c r="HR15" s="219"/>
      <c r="HS15" s="219"/>
      <c r="HT15" s="219"/>
      <c r="HU15" s="219"/>
      <c r="HV15" s="219"/>
      <c r="HW15" s="219"/>
      <c r="HX15" s="219"/>
      <c r="HY15" s="219"/>
      <c r="HZ15" s="219"/>
      <c r="IA15" s="219"/>
      <c r="IB15" s="219"/>
      <c r="IC15" s="219"/>
      <c r="ID15" s="219"/>
      <c r="IE15" s="219"/>
      <c r="IF15" s="219"/>
      <c r="IG15" s="219"/>
      <c r="IH15" s="219"/>
      <c r="II15" s="219"/>
      <c r="IJ15" s="219"/>
      <c r="IK15" s="219"/>
      <c r="IL15" s="219"/>
      <c r="IM15" s="219"/>
      <c r="IN15" s="219"/>
      <c r="IO15" s="219"/>
      <c r="IP15" s="219"/>
      <c r="IQ15" s="219"/>
      <c r="IR15" s="219"/>
      <c r="IS15" s="219"/>
      <c r="IT15" s="219"/>
      <c r="IU15" s="219"/>
      <c r="IV15" s="219"/>
    </row>
    <row r="16" spans="1:256" ht="12.75" customHeight="1" x14ac:dyDescent="0.25">
      <c r="A16" s="164">
        <v>3</v>
      </c>
      <c r="B16" s="164" t="s">
        <v>377</v>
      </c>
      <c r="C16" s="164">
        <v>1</v>
      </c>
      <c r="D16" s="164">
        <v>1</v>
      </c>
      <c r="E16" s="164">
        <v>1</v>
      </c>
      <c r="F16" s="164" t="s">
        <v>76</v>
      </c>
      <c r="L16" s="164">
        <v>21</v>
      </c>
      <c r="O16" s="236"/>
      <c r="P16" s="236">
        <v>350779</v>
      </c>
      <c r="Q16" s="225"/>
      <c r="R16" s="237" t="s">
        <v>412</v>
      </c>
      <c r="U16" s="164" t="s">
        <v>189</v>
      </c>
      <c r="V16" s="218">
        <v>51</v>
      </c>
      <c r="W16" s="218">
        <v>0</v>
      </c>
      <c r="X16" s="218">
        <v>1</v>
      </c>
      <c r="Y16" s="218">
        <v>0</v>
      </c>
      <c r="Z16" s="218">
        <v>0</v>
      </c>
      <c r="AA16" s="218">
        <v>52</v>
      </c>
      <c r="AB16" s="218"/>
      <c r="AC16" s="218">
        <v>52</v>
      </c>
      <c r="AD16" s="218">
        <v>51</v>
      </c>
      <c r="AE16" s="218">
        <v>0</v>
      </c>
      <c r="AF16" s="218">
        <v>1</v>
      </c>
      <c r="AG16" s="218">
        <v>52</v>
      </c>
      <c r="AH16" s="218">
        <v>0</v>
      </c>
      <c r="AI16" s="218">
        <v>0</v>
      </c>
      <c r="AJ16" s="238">
        <v>199</v>
      </c>
      <c r="AK16" s="232" t="s">
        <v>76</v>
      </c>
    </row>
    <row r="17" spans="1:37" ht="12.75" customHeight="1" x14ac:dyDescent="0.25">
      <c r="L17" s="164" t="str">
        <f>IF(LEFT(TRIM(Form!V18),1)="O","Challan!P7","")</f>
        <v>Challan!P7</v>
      </c>
      <c r="N17" s="164" t="str">
        <f>IF(LEFT(TRIM(Form!V18),1)="O","","Challan!P7")</f>
        <v/>
      </c>
      <c r="P17" s="164" t="s">
        <v>413</v>
      </c>
      <c r="R17" s="164" t="s">
        <v>414</v>
      </c>
      <c r="U17" s="164" t="s">
        <v>415</v>
      </c>
      <c r="V17" s="218" t="s">
        <v>416</v>
      </c>
      <c r="W17" s="164" t="s">
        <v>417</v>
      </c>
      <c r="X17" s="164" t="s">
        <v>418</v>
      </c>
      <c r="Y17" s="164" t="s">
        <v>419</v>
      </c>
      <c r="Z17" s="164" t="s">
        <v>420</v>
      </c>
      <c r="AA17" s="164" t="s">
        <v>421</v>
      </c>
      <c r="AC17" s="164" t="s">
        <v>422</v>
      </c>
      <c r="AH17" s="164" t="s">
        <v>423</v>
      </c>
      <c r="AI17" s="164" t="s">
        <v>424</v>
      </c>
      <c r="AJ17" s="164" t="s">
        <v>425</v>
      </c>
      <c r="AK17" s="164" t="s">
        <v>426</v>
      </c>
    </row>
    <row r="18" spans="1:37" ht="12.75" customHeight="1" x14ac:dyDescent="0.25">
      <c r="R18" s="220">
        <f>DATE(RIGHT(R16,4),MID(R16,3,2),LEFT(R16,2))</f>
        <v>38479</v>
      </c>
    </row>
    <row r="19" spans="1:37" ht="12.75" customHeight="1" x14ac:dyDescent="0.25"/>
    <row r="20" spans="1:37" ht="12.75" customHeight="1" x14ac:dyDescent="0.25">
      <c r="A20" s="163" t="s">
        <v>427</v>
      </c>
    </row>
    <row r="21" spans="1:37" ht="144" customHeight="1" x14ac:dyDescent="0.25">
      <c r="A21" s="223" t="s">
        <v>257</v>
      </c>
      <c r="B21" s="223" t="s">
        <v>258</v>
      </c>
      <c r="C21" s="223" t="s">
        <v>276</v>
      </c>
      <c r="D21" s="223" t="s">
        <v>428</v>
      </c>
      <c r="E21" s="223" t="s">
        <v>429</v>
      </c>
      <c r="F21" s="223" t="s">
        <v>430</v>
      </c>
      <c r="G21" s="239" t="s">
        <v>431</v>
      </c>
      <c r="H21" s="240" t="s">
        <v>432</v>
      </c>
      <c r="I21" s="227" t="s">
        <v>433</v>
      </c>
      <c r="J21" s="223" t="s">
        <v>434</v>
      </c>
      <c r="K21" s="227" t="s">
        <v>435</v>
      </c>
      <c r="L21" s="223" t="s">
        <v>436</v>
      </c>
      <c r="M21" s="222" t="s">
        <v>437</v>
      </c>
      <c r="N21" s="223" t="s">
        <v>438</v>
      </c>
      <c r="O21" s="223" t="s">
        <v>439</v>
      </c>
      <c r="P21" s="223" t="s">
        <v>440</v>
      </c>
      <c r="Q21" s="223" t="s">
        <v>441</v>
      </c>
      <c r="R21" s="223" t="s">
        <v>442</v>
      </c>
      <c r="S21" s="222" t="s">
        <v>443</v>
      </c>
      <c r="T21" s="222" t="s">
        <v>444</v>
      </c>
      <c r="U21" s="222" t="s">
        <v>445</v>
      </c>
      <c r="V21" s="222" t="s">
        <v>446</v>
      </c>
      <c r="W21" s="222" t="s">
        <v>447</v>
      </c>
      <c r="X21" s="227" t="s">
        <v>448</v>
      </c>
      <c r="Y21" s="229" t="s">
        <v>449</v>
      </c>
      <c r="Z21" s="240" t="s">
        <v>450</v>
      </c>
      <c r="AA21" s="240" t="s">
        <v>451</v>
      </c>
      <c r="AB21" s="241" t="s">
        <v>452</v>
      </c>
      <c r="AC21" s="242" t="s">
        <v>453</v>
      </c>
      <c r="AD21" s="223" t="s">
        <v>454</v>
      </c>
      <c r="AE21" s="223" t="s">
        <v>455</v>
      </c>
      <c r="AF21" s="222" t="s">
        <v>456</v>
      </c>
      <c r="AG21" s="231" t="s">
        <v>266</v>
      </c>
    </row>
    <row r="22" spans="1:37" ht="12.75" customHeight="1" x14ac:dyDescent="0.25">
      <c r="A22" s="164">
        <v>9</v>
      </c>
      <c r="B22" s="164" t="s">
        <v>427</v>
      </c>
      <c r="C22" s="54">
        <v>1</v>
      </c>
      <c r="D22" s="164">
        <v>1</v>
      </c>
      <c r="E22" s="164">
        <v>6</v>
      </c>
      <c r="F22" s="164" t="s">
        <v>337</v>
      </c>
      <c r="H22" s="164">
        <v>1</v>
      </c>
      <c r="J22" s="164" t="s">
        <v>457</v>
      </c>
      <c r="M22" s="164" t="s">
        <v>458</v>
      </c>
      <c r="N22" s="218">
        <v>2000</v>
      </c>
      <c r="O22" s="218">
        <v>0</v>
      </c>
      <c r="P22" s="218">
        <v>0</v>
      </c>
      <c r="Q22" s="218">
        <v>2000</v>
      </c>
      <c r="R22" s="218"/>
      <c r="S22" s="218">
        <v>2000</v>
      </c>
      <c r="T22" s="218"/>
      <c r="U22" s="218"/>
      <c r="V22" s="218">
        <v>10000</v>
      </c>
      <c r="W22" s="237">
        <v>25052005</v>
      </c>
      <c r="X22" s="237" t="s">
        <v>459</v>
      </c>
      <c r="Y22" s="243"/>
      <c r="Z22" s="243">
        <v>2</v>
      </c>
    </row>
    <row r="23" spans="1:37" ht="12.75" customHeight="1" x14ac:dyDescent="0.25">
      <c r="H23" s="244" t="s">
        <v>460</v>
      </c>
      <c r="J23" s="244" t="s">
        <v>461</v>
      </c>
      <c r="M23" s="244" t="s">
        <v>462</v>
      </c>
      <c r="N23" s="244" t="s">
        <v>463</v>
      </c>
      <c r="O23" s="244" t="s">
        <v>464</v>
      </c>
      <c r="P23" s="244" t="s">
        <v>465</v>
      </c>
      <c r="Q23" s="244" t="s">
        <v>466</v>
      </c>
      <c r="S23" s="244" t="s">
        <v>467</v>
      </c>
      <c r="V23" s="244" t="s">
        <v>468</v>
      </c>
      <c r="W23" s="244" t="s">
        <v>469</v>
      </c>
      <c r="X23" s="244" t="s">
        <v>470</v>
      </c>
      <c r="Z23" s="244" t="s">
        <v>471</v>
      </c>
      <c r="AB23" s="244" t="s">
        <v>472</v>
      </c>
      <c r="AD23" s="244" t="s">
        <v>473</v>
      </c>
    </row>
    <row r="24" spans="1:37" ht="12.75" customHeight="1" x14ac:dyDescent="0.25">
      <c r="W24" s="220">
        <f t="shared" ref="W24:X24" si="1">DATE(RIGHT(W22,4),MID(W22,3,2),LEFT(W22,2))</f>
        <v>38497</v>
      </c>
      <c r="X24" s="220">
        <f t="shared" si="1"/>
        <v>38497</v>
      </c>
    </row>
    <row r="25" spans="1:37" ht="12.75" customHeight="1" x14ac:dyDescent="0.25"/>
    <row r="26" spans="1:37" ht="12.75" customHeight="1" x14ac:dyDescent="0.25"/>
    <row r="27" spans="1:37" ht="12.75" customHeight="1" x14ac:dyDescent="0.25"/>
    <row r="28" spans="1:37" ht="12.75" customHeight="1" x14ac:dyDescent="0.25"/>
    <row r="29" spans="1:37" ht="12.75" customHeight="1" x14ac:dyDescent="0.25"/>
    <row r="30" spans="1:37" ht="12.75" customHeight="1" x14ac:dyDescent="0.25"/>
    <row r="31" spans="1:37" ht="12.75" customHeight="1" x14ac:dyDescent="0.25"/>
    <row r="32" spans="1:37"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000"/>
  <sheetViews>
    <sheetView workbookViewId="0">
      <pane xSplit="4" topLeftCell="E1" activePane="topRight" state="frozen"/>
      <selection pane="topRight" activeCell="F2" sqref="F2"/>
    </sheetView>
  </sheetViews>
  <sheetFormatPr defaultColWidth="12.6640625" defaultRowHeight="15" customHeight="1" x14ac:dyDescent="0.25"/>
  <cols>
    <col min="1" max="1" width="10.33203125" customWidth="1"/>
    <col min="2" max="2" width="7.109375" customWidth="1"/>
    <col min="3" max="3" width="8.6640625" customWidth="1"/>
    <col min="4" max="4" width="6.88671875" customWidth="1"/>
    <col min="5" max="5" width="7.6640625" customWidth="1"/>
    <col min="6" max="6" width="16.21875" customWidth="1"/>
    <col min="7" max="7" width="15.88671875" customWidth="1"/>
    <col min="8" max="8" width="45.33203125" customWidth="1"/>
    <col min="9" max="9" width="42.6640625" customWidth="1"/>
    <col min="10" max="11" width="43.21875" customWidth="1"/>
    <col min="12" max="18" width="8" customWidth="1"/>
    <col min="19" max="19" width="9.88671875" customWidth="1"/>
    <col min="20" max="20" width="9.77734375" customWidth="1"/>
    <col min="21" max="48" width="8" customWidth="1"/>
  </cols>
  <sheetData>
    <row r="1" spans="1:48" ht="12.75" customHeight="1" x14ac:dyDescent="0.25">
      <c r="A1" s="163" t="s">
        <v>474</v>
      </c>
      <c r="B1" s="163" t="s">
        <v>475</v>
      </c>
      <c r="C1" s="163" t="s">
        <v>476</v>
      </c>
      <c r="D1" s="163" t="s">
        <v>477</v>
      </c>
      <c r="E1" s="163" t="s">
        <v>478</v>
      </c>
      <c r="F1" s="163" t="s">
        <v>479</v>
      </c>
      <c r="G1" s="163"/>
      <c r="H1" s="163" t="s">
        <v>480</v>
      </c>
      <c r="I1" s="163" t="s">
        <v>481</v>
      </c>
      <c r="J1" s="163" t="s">
        <v>482</v>
      </c>
      <c r="K1" s="163" t="s">
        <v>479</v>
      </c>
      <c r="L1" s="163" t="s">
        <v>483</v>
      </c>
      <c r="M1" s="163" t="s">
        <v>484</v>
      </c>
      <c r="N1" s="159" t="s">
        <v>485</v>
      </c>
      <c r="O1" s="163" t="s">
        <v>486</v>
      </c>
      <c r="P1" s="163"/>
      <c r="Q1" s="163" t="s">
        <v>487</v>
      </c>
      <c r="R1" s="163" t="s">
        <v>488</v>
      </c>
      <c r="S1" s="163" t="s">
        <v>489</v>
      </c>
      <c r="T1" s="163" t="s">
        <v>490</v>
      </c>
      <c r="U1" s="163" t="s">
        <v>491</v>
      </c>
      <c r="V1" s="163" t="s">
        <v>492</v>
      </c>
      <c r="W1" s="163" t="s">
        <v>493</v>
      </c>
      <c r="X1" s="163"/>
      <c r="Y1" s="163" t="s">
        <v>494</v>
      </c>
      <c r="Z1" s="163"/>
      <c r="AA1" s="163" t="s">
        <v>495</v>
      </c>
      <c r="AB1" s="163" t="s">
        <v>496</v>
      </c>
      <c r="AC1" s="163"/>
      <c r="AD1" s="163"/>
      <c r="AE1" s="163"/>
      <c r="AF1" s="163"/>
      <c r="AG1" s="163"/>
      <c r="AH1" s="163"/>
      <c r="AI1" s="163"/>
      <c r="AJ1" s="163"/>
      <c r="AK1" s="163"/>
      <c r="AL1" s="163"/>
      <c r="AM1" s="163"/>
      <c r="AN1" s="163"/>
      <c r="AO1" s="163"/>
      <c r="AP1" s="163"/>
      <c r="AQ1" s="163"/>
      <c r="AR1" s="163"/>
      <c r="AS1" s="163"/>
      <c r="AT1" s="163"/>
      <c r="AU1" s="163"/>
      <c r="AV1" s="163"/>
    </row>
    <row r="2" spans="1:48" ht="12.75" customHeight="1" x14ac:dyDescent="0.25">
      <c r="A2" s="54" t="s">
        <v>488</v>
      </c>
      <c r="B2" s="54" t="s">
        <v>497</v>
      </c>
      <c r="C2" s="54"/>
      <c r="D2" s="54"/>
      <c r="E2" s="54"/>
      <c r="F2" s="54"/>
      <c r="G2" s="162">
        <f>IF(LEN(TRIM('Annexure-I'!S11))&gt;=1,1,0)</f>
        <v>0</v>
      </c>
      <c r="H2" s="54" t="s">
        <v>498</v>
      </c>
      <c r="I2" s="245"/>
      <c r="J2" s="245"/>
      <c r="K2" s="245"/>
      <c r="L2" s="245" t="s">
        <v>476</v>
      </c>
      <c r="M2" s="245" t="s">
        <v>499</v>
      </c>
      <c r="Q2" s="164">
        <f>COUNT(SalaryDetailCount)</f>
        <v>0</v>
      </c>
      <c r="R2" s="164">
        <f>COUNT(Challan!A15:'Challan'!A65)</f>
        <v>0</v>
      </c>
      <c r="S2" s="164">
        <f>COUNT(DeducteeCount)</f>
        <v>0</v>
      </c>
      <c r="T2" s="246">
        <f t="shared" ref="T2:U2" ca="1" si="0">TODAY()</f>
        <v>44886</v>
      </c>
      <c r="U2" s="246">
        <f t="shared" ca="1" si="0"/>
        <v>44886</v>
      </c>
      <c r="V2" s="54" t="s">
        <v>476</v>
      </c>
      <c r="W2" s="164">
        <v>0</v>
      </c>
    </row>
    <row r="3" spans="1:48" ht="12.75" customHeight="1" x14ac:dyDescent="0.25">
      <c r="A3" s="164" t="s">
        <v>500</v>
      </c>
      <c r="B3" s="164" t="s">
        <v>501</v>
      </c>
      <c r="C3" s="164" t="s">
        <v>502</v>
      </c>
      <c r="D3" s="164" t="s">
        <v>502</v>
      </c>
      <c r="E3" s="164" t="s">
        <v>502</v>
      </c>
      <c r="F3" s="164" t="s">
        <v>502</v>
      </c>
      <c r="G3" s="162"/>
      <c r="H3" s="245" t="s">
        <v>503</v>
      </c>
      <c r="I3" s="245" t="s">
        <v>504</v>
      </c>
      <c r="J3" s="245" t="s">
        <v>504</v>
      </c>
      <c r="K3" s="245" t="s">
        <v>504</v>
      </c>
      <c r="L3" s="245" t="s">
        <v>239</v>
      </c>
      <c r="Q3" s="164" t="str">
        <f t="shared" ref="Q3:S3" si="1">IF(Q2=0,"",Q2)</f>
        <v/>
      </c>
      <c r="R3" s="164" t="str">
        <f t="shared" si="1"/>
        <v/>
      </c>
      <c r="S3" s="164" t="str">
        <f t="shared" si="1"/>
        <v/>
      </c>
    </row>
    <row r="4" spans="1:48" ht="12.75" customHeight="1" x14ac:dyDescent="0.25">
      <c r="A4" s="164" t="s">
        <v>500</v>
      </c>
      <c r="B4" s="164" t="s">
        <v>505</v>
      </c>
      <c r="C4" s="164" t="str">
        <f>IF(LEFT(GovtOthers,1)="O","","")</f>
        <v/>
      </c>
      <c r="D4" s="164" t="str">
        <f>IF(LEFT(GovtOthers,1)="O","L10","")</f>
        <v>L10</v>
      </c>
      <c r="E4" s="164" t="str">
        <f>IF(LEFT(GovtOthers,1)="O","L10","")</f>
        <v>L10</v>
      </c>
      <c r="F4" s="164" t="str">
        <f>IF(LEFT(GovtOthers,1)="O","L10","")</f>
        <v>L10</v>
      </c>
      <c r="G4" s="162"/>
      <c r="H4" s="245" t="s">
        <v>506</v>
      </c>
      <c r="I4" s="245" t="s">
        <v>507</v>
      </c>
      <c r="J4" s="245" t="s">
        <v>507</v>
      </c>
      <c r="K4" s="245" t="s">
        <v>507</v>
      </c>
      <c r="L4" s="245" t="s">
        <v>239</v>
      </c>
    </row>
    <row r="5" spans="1:48" ht="12.75" customHeight="1" x14ac:dyDescent="0.25">
      <c r="A5" s="164" t="s">
        <v>500</v>
      </c>
      <c r="B5" s="164" t="s">
        <v>508</v>
      </c>
      <c r="D5" s="164" t="s">
        <v>509</v>
      </c>
      <c r="E5" s="164" t="s">
        <v>509</v>
      </c>
      <c r="F5" s="164" t="s">
        <v>509</v>
      </c>
      <c r="G5" s="162"/>
      <c r="H5" s="245"/>
      <c r="I5" s="245" t="s">
        <v>510</v>
      </c>
      <c r="J5" s="245" t="s">
        <v>510</v>
      </c>
      <c r="K5" s="245" t="s">
        <v>510</v>
      </c>
      <c r="L5" s="245" t="s">
        <v>239</v>
      </c>
      <c r="AA5" s="164" t="s">
        <v>509</v>
      </c>
      <c r="AB5" s="245" t="s">
        <v>510</v>
      </c>
    </row>
    <row r="6" spans="1:48" ht="12.75" customHeight="1" x14ac:dyDescent="0.25">
      <c r="A6" s="164" t="s">
        <v>500</v>
      </c>
      <c r="B6" s="164" t="s">
        <v>511</v>
      </c>
      <c r="D6" s="164" t="s">
        <v>509</v>
      </c>
      <c r="E6" s="164" t="s">
        <v>509</v>
      </c>
      <c r="F6" s="164" t="s">
        <v>509</v>
      </c>
      <c r="G6" s="162"/>
      <c r="H6" s="245"/>
      <c r="I6" s="245" t="s">
        <v>512</v>
      </c>
      <c r="J6" s="245" t="s">
        <v>512</v>
      </c>
      <c r="K6" s="245" t="s">
        <v>512</v>
      </c>
      <c r="L6" s="245" t="s">
        <v>239</v>
      </c>
      <c r="AA6" s="164" t="s">
        <v>509</v>
      </c>
      <c r="AB6" s="245" t="s">
        <v>512</v>
      </c>
    </row>
    <row r="7" spans="1:48" ht="12.75" customHeight="1" x14ac:dyDescent="0.25">
      <c r="A7" s="164" t="s">
        <v>500</v>
      </c>
      <c r="B7" s="164" t="s">
        <v>513</v>
      </c>
      <c r="D7" s="164" t="s">
        <v>509</v>
      </c>
      <c r="E7" s="164" t="s">
        <v>509</v>
      </c>
      <c r="F7" s="164" t="s">
        <v>509</v>
      </c>
      <c r="G7" s="162"/>
      <c r="H7" s="245"/>
      <c r="I7" s="164" t="s">
        <v>514</v>
      </c>
      <c r="J7" s="164" t="s">
        <v>514</v>
      </c>
      <c r="K7" s="164" t="s">
        <v>514</v>
      </c>
      <c r="L7" s="245" t="s">
        <v>239</v>
      </c>
      <c r="AA7" s="164" t="s">
        <v>509</v>
      </c>
      <c r="AB7" s="164" t="s">
        <v>514</v>
      </c>
    </row>
    <row r="8" spans="1:48" ht="12.75" customHeight="1" x14ac:dyDescent="0.25">
      <c r="A8" s="164" t="s">
        <v>500</v>
      </c>
      <c r="B8" s="164" t="s">
        <v>515</v>
      </c>
      <c r="C8" s="164" t="s">
        <v>509</v>
      </c>
      <c r="D8" s="164" t="s">
        <v>509</v>
      </c>
      <c r="E8" s="164" t="s">
        <v>252</v>
      </c>
      <c r="F8" s="164" t="s">
        <v>252</v>
      </c>
      <c r="G8" s="162"/>
      <c r="H8" s="245" t="s">
        <v>516</v>
      </c>
      <c r="I8" s="245" t="s">
        <v>517</v>
      </c>
      <c r="J8" s="245" t="s">
        <v>518</v>
      </c>
      <c r="K8" s="245" t="s">
        <v>518</v>
      </c>
      <c r="L8" s="245" t="s">
        <v>239</v>
      </c>
      <c r="M8" s="245"/>
    </row>
    <row r="9" spans="1:48" ht="12.75" customHeight="1" x14ac:dyDescent="0.25">
      <c r="A9" s="245" t="s">
        <v>500</v>
      </c>
      <c r="B9" s="245" t="s">
        <v>519</v>
      </c>
      <c r="C9" s="247" t="s">
        <v>509</v>
      </c>
      <c r="D9" s="247" t="s">
        <v>509</v>
      </c>
      <c r="E9" s="248" t="s">
        <v>252</v>
      </c>
      <c r="F9" s="248" t="s">
        <v>252</v>
      </c>
      <c r="G9" s="248"/>
      <c r="H9" s="245" t="s">
        <v>520</v>
      </c>
      <c r="I9" s="245" t="s">
        <v>521</v>
      </c>
      <c r="J9" s="245" t="s">
        <v>522</v>
      </c>
      <c r="K9" s="245" t="s">
        <v>522</v>
      </c>
      <c r="L9" s="245" t="s">
        <v>239</v>
      </c>
    </row>
    <row r="10" spans="1:48" ht="12.75" customHeight="1" x14ac:dyDescent="0.25">
      <c r="A10" s="245" t="s">
        <v>500</v>
      </c>
      <c r="B10" s="245" t="s">
        <v>523</v>
      </c>
      <c r="C10" s="247"/>
      <c r="D10" s="247"/>
      <c r="E10" s="248" t="s">
        <v>252</v>
      </c>
      <c r="F10" s="248" t="s">
        <v>252</v>
      </c>
      <c r="G10" s="249"/>
      <c r="H10" s="245" t="s">
        <v>524</v>
      </c>
      <c r="I10" s="245" t="s">
        <v>521</v>
      </c>
      <c r="J10" s="245" t="s">
        <v>525</v>
      </c>
      <c r="K10" s="245" t="s">
        <v>525</v>
      </c>
      <c r="L10" s="245" t="s">
        <v>239</v>
      </c>
    </row>
    <row r="11" spans="1:48" ht="12.75" customHeight="1" x14ac:dyDescent="0.25">
      <c r="A11" s="245" t="s">
        <v>500</v>
      </c>
      <c r="B11" s="245" t="s">
        <v>526</v>
      </c>
      <c r="C11" s="247"/>
      <c r="D11" s="247"/>
      <c r="E11" s="248" t="s">
        <v>252</v>
      </c>
      <c r="F11" s="248" t="s">
        <v>252</v>
      </c>
      <c r="G11" s="249"/>
      <c r="H11" s="245" t="s">
        <v>527</v>
      </c>
      <c r="I11" s="245" t="s">
        <v>521</v>
      </c>
      <c r="J11" s="245" t="s">
        <v>528</v>
      </c>
      <c r="K11" s="245" t="s">
        <v>528</v>
      </c>
      <c r="L11" s="245" t="s">
        <v>239</v>
      </c>
    </row>
    <row r="12" spans="1:48" ht="12.75" customHeight="1" x14ac:dyDescent="0.25">
      <c r="A12" s="245" t="s">
        <v>500</v>
      </c>
      <c r="B12" s="245" t="s">
        <v>529</v>
      </c>
      <c r="C12" s="247"/>
      <c r="D12" s="247"/>
      <c r="E12" s="248" t="s">
        <v>252</v>
      </c>
      <c r="F12" s="248" t="s">
        <v>252</v>
      </c>
      <c r="G12" s="249"/>
      <c r="H12" s="245" t="s">
        <v>530</v>
      </c>
      <c r="I12" s="245" t="s">
        <v>521</v>
      </c>
      <c r="J12" s="245" t="s">
        <v>531</v>
      </c>
      <c r="K12" s="245" t="s">
        <v>531</v>
      </c>
      <c r="L12" s="245" t="s">
        <v>239</v>
      </c>
    </row>
    <row r="13" spans="1:48" ht="12.75" customHeight="1" x14ac:dyDescent="0.25">
      <c r="A13" s="245" t="s">
        <v>500</v>
      </c>
      <c r="B13" s="245" t="s">
        <v>532</v>
      </c>
      <c r="C13" s="247" t="s">
        <v>509</v>
      </c>
      <c r="D13" s="247" t="s">
        <v>509</v>
      </c>
      <c r="E13" s="248" t="s">
        <v>252</v>
      </c>
      <c r="F13" s="248" t="s">
        <v>252</v>
      </c>
      <c r="G13" s="249"/>
      <c r="H13" s="245" t="s">
        <v>533</v>
      </c>
      <c r="I13" s="245" t="s">
        <v>534</v>
      </c>
      <c r="J13" s="245" t="s">
        <v>535</v>
      </c>
      <c r="K13" s="245" t="s">
        <v>536</v>
      </c>
      <c r="L13" s="245" t="s">
        <v>239</v>
      </c>
    </row>
    <row r="14" spans="1:48" ht="12.75" customHeight="1" x14ac:dyDescent="0.25">
      <c r="A14" s="245" t="s">
        <v>500</v>
      </c>
      <c r="B14" s="245" t="s">
        <v>537</v>
      </c>
      <c r="C14" s="247" t="s">
        <v>509</v>
      </c>
      <c r="D14" s="247" t="s">
        <v>509</v>
      </c>
      <c r="E14" s="248" t="s">
        <v>252</v>
      </c>
      <c r="F14" s="248" t="s">
        <v>252</v>
      </c>
      <c r="G14" s="249"/>
      <c r="H14" s="245" t="s">
        <v>538</v>
      </c>
      <c r="I14" s="245" t="s">
        <v>539</v>
      </c>
      <c r="J14" s="245" t="s">
        <v>540</v>
      </c>
      <c r="K14" s="245" t="s">
        <v>540</v>
      </c>
      <c r="L14" s="245" t="s">
        <v>239</v>
      </c>
    </row>
    <row r="15" spans="1:48" ht="12.75" customHeight="1" x14ac:dyDescent="0.25">
      <c r="A15" s="245" t="s">
        <v>500</v>
      </c>
      <c r="B15" s="245" t="s">
        <v>537</v>
      </c>
      <c r="C15" s="247" t="s">
        <v>76</v>
      </c>
      <c r="D15" s="247" t="s">
        <v>541</v>
      </c>
      <c r="E15" s="248" t="s">
        <v>252</v>
      </c>
      <c r="F15" s="248" t="s">
        <v>252</v>
      </c>
      <c r="G15" s="249"/>
      <c r="H15" s="245" t="s">
        <v>542</v>
      </c>
      <c r="I15" s="245" t="s">
        <v>543</v>
      </c>
      <c r="J15" s="245" t="s">
        <v>540</v>
      </c>
      <c r="K15" s="245" t="s">
        <v>540</v>
      </c>
      <c r="L15" s="245" t="s">
        <v>239</v>
      </c>
    </row>
    <row r="16" spans="1:48" ht="12.75" customHeight="1" x14ac:dyDescent="0.25">
      <c r="A16" s="245" t="s">
        <v>544</v>
      </c>
      <c r="B16" s="245" t="s">
        <v>545</v>
      </c>
      <c r="C16" s="247"/>
      <c r="D16" s="247"/>
      <c r="E16" s="248" t="s">
        <v>252</v>
      </c>
      <c r="F16" s="248" t="s">
        <v>252</v>
      </c>
      <c r="G16" s="249"/>
      <c r="H16" s="245" t="s">
        <v>546</v>
      </c>
      <c r="I16" s="245" t="s">
        <v>546</v>
      </c>
      <c r="J16" s="245" t="s">
        <v>547</v>
      </c>
      <c r="K16" s="245" t="s">
        <v>547</v>
      </c>
      <c r="L16" s="245" t="s">
        <v>239</v>
      </c>
    </row>
    <row r="17" spans="1:28" ht="14.25" customHeight="1" x14ac:dyDescent="0.25">
      <c r="A17" s="245" t="s">
        <v>500</v>
      </c>
      <c r="B17" s="245" t="s">
        <v>548</v>
      </c>
      <c r="C17" s="247" t="s">
        <v>509</v>
      </c>
      <c r="D17" s="247" t="s">
        <v>509</v>
      </c>
      <c r="E17" s="248" t="s">
        <v>252</v>
      </c>
      <c r="F17" s="248" t="s">
        <v>252</v>
      </c>
      <c r="G17" s="249"/>
      <c r="H17" s="250" t="s">
        <v>549</v>
      </c>
      <c r="I17" s="250" t="s">
        <v>549</v>
      </c>
      <c r="J17" s="250" t="s">
        <v>550</v>
      </c>
      <c r="K17" s="250" t="s">
        <v>550</v>
      </c>
      <c r="L17" s="245" t="s">
        <v>239</v>
      </c>
    </row>
    <row r="18" spans="1:28" ht="12.75" customHeight="1" x14ac:dyDescent="0.25">
      <c r="A18" s="245" t="s">
        <v>500</v>
      </c>
      <c r="B18" s="245" t="s">
        <v>551</v>
      </c>
      <c r="C18" s="247" t="s">
        <v>509</v>
      </c>
      <c r="D18" s="247" t="s">
        <v>509</v>
      </c>
      <c r="E18" s="248" t="s">
        <v>252</v>
      </c>
      <c r="F18" s="248" t="s">
        <v>252</v>
      </c>
      <c r="G18" s="249"/>
      <c r="H18" s="245" t="s">
        <v>552</v>
      </c>
      <c r="I18" s="245" t="s">
        <v>553</v>
      </c>
      <c r="J18" s="245" t="s">
        <v>554</v>
      </c>
      <c r="K18" s="245" t="s">
        <v>554</v>
      </c>
      <c r="L18" s="245" t="s">
        <v>239</v>
      </c>
    </row>
    <row r="19" spans="1:28" ht="12.75" customHeight="1" x14ac:dyDescent="0.25">
      <c r="A19" s="245" t="s">
        <v>500</v>
      </c>
      <c r="B19" s="245" t="s">
        <v>555</v>
      </c>
      <c r="C19" s="247"/>
      <c r="D19" s="247"/>
      <c r="E19" s="248" t="s">
        <v>252</v>
      </c>
      <c r="F19" s="248" t="s">
        <v>252</v>
      </c>
      <c r="G19" s="249"/>
      <c r="H19" s="245" t="s">
        <v>556</v>
      </c>
      <c r="I19" s="245" t="s">
        <v>557</v>
      </c>
      <c r="J19" s="245" t="s">
        <v>558</v>
      </c>
      <c r="K19" s="245" t="s">
        <v>558</v>
      </c>
      <c r="L19" s="245" t="s">
        <v>239</v>
      </c>
    </row>
    <row r="20" spans="1:28" ht="12.75" customHeight="1" x14ac:dyDescent="0.25">
      <c r="A20" s="245" t="s">
        <v>500</v>
      </c>
      <c r="B20" s="245" t="s">
        <v>559</v>
      </c>
      <c r="C20" s="247"/>
      <c r="D20" s="247"/>
      <c r="E20" s="248" t="s">
        <v>252</v>
      </c>
      <c r="F20" s="248" t="s">
        <v>252</v>
      </c>
      <c r="G20" s="249"/>
      <c r="H20" s="245" t="s">
        <v>560</v>
      </c>
      <c r="I20" s="245" t="s">
        <v>561</v>
      </c>
      <c r="J20" s="245" t="s">
        <v>562</v>
      </c>
      <c r="K20" s="245" t="s">
        <v>562</v>
      </c>
      <c r="L20" s="245" t="s">
        <v>239</v>
      </c>
    </row>
    <row r="21" spans="1:28" ht="12.75" customHeight="1" x14ac:dyDescent="0.25">
      <c r="A21" s="245" t="s">
        <v>500</v>
      </c>
      <c r="B21" s="245" t="s">
        <v>563</v>
      </c>
      <c r="C21" s="247"/>
      <c r="D21" s="247"/>
      <c r="E21" s="248" t="s">
        <v>252</v>
      </c>
      <c r="F21" s="248" t="s">
        <v>252</v>
      </c>
      <c r="G21" s="249"/>
      <c r="H21" s="245" t="s">
        <v>564</v>
      </c>
      <c r="I21" s="245" t="s">
        <v>565</v>
      </c>
      <c r="J21" s="245" t="s">
        <v>566</v>
      </c>
      <c r="K21" s="245" t="s">
        <v>566</v>
      </c>
      <c r="L21" s="245" t="s">
        <v>239</v>
      </c>
    </row>
    <row r="22" spans="1:28" ht="12.75" customHeight="1" x14ac:dyDescent="0.25">
      <c r="A22" s="245" t="s">
        <v>500</v>
      </c>
      <c r="B22" s="245" t="s">
        <v>567</v>
      </c>
      <c r="C22" s="247"/>
      <c r="D22" s="247"/>
      <c r="E22" s="248" t="s">
        <v>252</v>
      </c>
      <c r="F22" s="248" t="s">
        <v>252</v>
      </c>
      <c r="G22" s="249"/>
      <c r="H22" s="245" t="s">
        <v>568</v>
      </c>
      <c r="I22" s="245" t="s">
        <v>569</v>
      </c>
      <c r="J22" s="245" t="s">
        <v>570</v>
      </c>
      <c r="K22" s="245" t="s">
        <v>570</v>
      </c>
      <c r="L22" s="245" t="s">
        <v>239</v>
      </c>
    </row>
    <row r="23" spans="1:28" ht="12.75" customHeight="1" x14ac:dyDescent="0.25">
      <c r="A23" s="245" t="s">
        <v>500</v>
      </c>
      <c r="B23" s="245" t="s">
        <v>571</v>
      </c>
      <c r="C23" s="247" t="s">
        <v>509</v>
      </c>
      <c r="D23" s="247" t="s">
        <v>509</v>
      </c>
      <c r="E23" s="248" t="s">
        <v>252</v>
      </c>
      <c r="F23" s="248" t="s">
        <v>252</v>
      </c>
      <c r="G23" s="249"/>
      <c r="H23" s="245" t="s">
        <v>313</v>
      </c>
      <c r="I23" s="245" t="s">
        <v>313</v>
      </c>
      <c r="J23" s="245" t="s">
        <v>572</v>
      </c>
      <c r="K23" s="245" t="s">
        <v>572</v>
      </c>
      <c r="L23" s="245" t="s">
        <v>239</v>
      </c>
    </row>
    <row r="24" spans="1:28" ht="12.75" customHeight="1" x14ac:dyDescent="0.25">
      <c r="A24" s="245" t="s">
        <v>500</v>
      </c>
      <c r="B24" s="245" t="s">
        <v>573</v>
      </c>
      <c r="C24" s="247" t="s">
        <v>509</v>
      </c>
      <c r="D24" s="247" t="s">
        <v>509</v>
      </c>
      <c r="E24" s="248" t="s">
        <v>252</v>
      </c>
      <c r="F24" s="248" t="s">
        <v>252</v>
      </c>
      <c r="G24" s="249"/>
      <c r="H24" s="245" t="s">
        <v>314</v>
      </c>
      <c r="I24" s="245" t="s">
        <v>314</v>
      </c>
      <c r="J24" s="245" t="s">
        <v>574</v>
      </c>
      <c r="K24" s="245" t="s">
        <v>574</v>
      </c>
      <c r="L24" s="245" t="s">
        <v>239</v>
      </c>
    </row>
    <row r="25" spans="1:28" ht="12.75" customHeight="1" x14ac:dyDescent="0.25">
      <c r="A25" s="245" t="s">
        <v>500</v>
      </c>
      <c r="B25" s="245" t="s">
        <v>575</v>
      </c>
      <c r="C25" s="247"/>
      <c r="D25" s="247"/>
      <c r="E25" s="248" t="s">
        <v>252</v>
      </c>
      <c r="F25" s="248" t="s">
        <v>252</v>
      </c>
      <c r="G25" s="249"/>
      <c r="H25" s="245" t="s">
        <v>576</v>
      </c>
      <c r="I25" s="245" t="s">
        <v>577</v>
      </c>
      <c r="J25" s="245" t="s">
        <v>578</v>
      </c>
      <c r="K25" s="245" t="s">
        <v>578</v>
      </c>
      <c r="L25" s="245" t="s">
        <v>239</v>
      </c>
    </row>
    <row r="26" spans="1:28" ht="12.75" customHeight="1" x14ac:dyDescent="0.25">
      <c r="A26" s="245" t="s">
        <v>500</v>
      </c>
      <c r="B26" s="245" t="s">
        <v>579</v>
      </c>
      <c r="C26" s="247" t="s">
        <v>509</v>
      </c>
      <c r="D26" s="247" t="s">
        <v>509</v>
      </c>
      <c r="E26" s="248" t="s">
        <v>509</v>
      </c>
      <c r="F26" s="248" t="s">
        <v>509</v>
      </c>
      <c r="G26" s="249"/>
      <c r="H26" s="245" t="s">
        <v>580</v>
      </c>
      <c r="I26" s="245" t="s">
        <v>580</v>
      </c>
      <c r="J26" s="245" t="s">
        <v>580</v>
      </c>
      <c r="K26" s="245" t="s">
        <v>580</v>
      </c>
      <c r="L26" s="245" t="s">
        <v>239</v>
      </c>
      <c r="AA26" s="164" t="s">
        <v>509</v>
      </c>
      <c r="AB26" s="245" t="s">
        <v>581</v>
      </c>
    </row>
    <row r="27" spans="1:28" ht="12.75" customHeight="1" x14ac:dyDescent="0.25">
      <c r="A27" s="245" t="s">
        <v>500</v>
      </c>
      <c r="B27" s="245" t="s">
        <v>582</v>
      </c>
      <c r="C27" s="247" t="s">
        <v>509</v>
      </c>
      <c r="D27" s="247" t="s">
        <v>509</v>
      </c>
      <c r="E27" s="248" t="s">
        <v>509</v>
      </c>
      <c r="F27" s="248" t="s">
        <v>509</v>
      </c>
      <c r="G27" s="249"/>
      <c r="H27" s="245" t="s">
        <v>583</v>
      </c>
      <c r="I27" s="245" t="s">
        <v>583</v>
      </c>
      <c r="J27" s="245" t="s">
        <v>583</v>
      </c>
      <c r="K27" s="245" t="s">
        <v>583</v>
      </c>
      <c r="L27" s="245" t="s">
        <v>239</v>
      </c>
      <c r="AA27" s="164" t="s">
        <v>509</v>
      </c>
      <c r="AB27" s="164" t="s">
        <v>584</v>
      </c>
    </row>
    <row r="28" spans="1:28" ht="12.75" customHeight="1" x14ac:dyDescent="0.25">
      <c r="A28" s="245" t="s">
        <v>500</v>
      </c>
      <c r="B28" s="245" t="s">
        <v>585</v>
      </c>
      <c r="C28" s="247" t="s">
        <v>509</v>
      </c>
      <c r="D28" s="247" t="s">
        <v>509</v>
      </c>
      <c r="E28" s="248"/>
      <c r="F28" s="248"/>
      <c r="G28" s="249"/>
      <c r="H28" s="245" t="s">
        <v>586</v>
      </c>
      <c r="I28" s="245" t="s">
        <v>587</v>
      </c>
      <c r="J28" s="245"/>
      <c r="K28" s="245"/>
      <c r="L28" s="245" t="s">
        <v>239</v>
      </c>
    </row>
    <row r="29" spans="1:28" ht="12.75" customHeight="1" x14ac:dyDescent="0.25">
      <c r="A29" s="245" t="s">
        <v>500</v>
      </c>
      <c r="B29" s="245" t="s">
        <v>588</v>
      </c>
      <c r="C29" s="247" t="s">
        <v>509</v>
      </c>
      <c r="D29" s="247" t="s">
        <v>509</v>
      </c>
      <c r="E29" s="248"/>
      <c r="F29" s="248"/>
      <c r="G29" s="249"/>
      <c r="H29" s="245" t="s">
        <v>589</v>
      </c>
      <c r="I29" s="245" t="s">
        <v>587</v>
      </c>
      <c r="J29" s="245"/>
      <c r="K29" s="245"/>
      <c r="L29" s="245" t="s">
        <v>239</v>
      </c>
    </row>
    <row r="30" spans="1:28" ht="12.75" customHeight="1" x14ac:dyDescent="0.25">
      <c r="A30" s="245" t="s">
        <v>500</v>
      </c>
      <c r="B30" s="245" t="s">
        <v>590</v>
      </c>
      <c r="C30" s="247"/>
      <c r="D30" s="247"/>
      <c r="E30" s="248"/>
      <c r="F30" s="248"/>
      <c r="G30" s="249"/>
      <c r="H30" s="245"/>
      <c r="I30" s="245"/>
      <c r="J30" s="245"/>
      <c r="K30" s="245"/>
      <c r="L30" s="245" t="s">
        <v>239</v>
      </c>
    </row>
    <row r="31" spans="1:28" ht="12.75" customHeight="1" x14ac:dyDescent="0.25">
      <c r="A31" s="245" t="s">
        <v>500</v>
      </c>
      <c r="B31" s="245" t="s">
        <v>591</v>
      </c>
      <c r="C31" s="247"/>
      <c r="D31" s="247"/>
      <c r="E31" s="248"/>
      <c r="F31" s="248"/>
      <c r="G31" s="249"/>
      <c r="H31" s="245"/>
      <c r="I31" s="245"/>
      <c r="J31" s="245"/>
      <c r="K31" s="245"/>
      <c r="L31" s="245" t="s">
        <v>239</v>
      </c>
    </row>
    <row r="32" spans="1:28" ht="12.75" customHeight="1" x14ac:dyDescent="0.25">
      <c r="A32" s="164" t="s">
        <v>500</v>
      </c>
      <c r="B32" s="245" t="s">
        <v>592</v>
      </c>
      <c r="C32" s="247" t="s">
        <v>509</v>
      </c>
      <c r="D32" s="247" t="s">
        <v>509</v>
      </c>
      <c r="E32" s="248" t="s">
        <v>509</v>
      </c>
      <c r="F32" s="248" t="s">
        <v>509</v>
      </c>
      <c r="G32" s="249"/>
      <c r="H32" s="164" t="s">
        <v>593</v>
      </c>
      <c r="I32" s="164" t="s">
        <v>594</v>
      </c>
      <c r="J32" s="164" t="s">
        <v>594</v>
      </c>
      <c r="K32" s="164" t="s">
        <v>594</v>
      </c>
      <c r="L32" s="245" t="s">
        <v>239</v>
      </c>
      <c r="M32" s="245"/>
      <c r="AA32" s="164" t="s">
        <v>509</v>
      </c>
      <c r="AB32" s="164" t="s">
        <v>594</v>
      </c>
    </row>
    <row r="33" spans="1:28" ht="12.75" customHeight="1" x14ac:dyDescent="0.25">
      <c r="A33" s="245" t="s">
        <v>500</v>
      </c>
      <c r="B33" s="245" t="s">
        <v>508</v>
      </c>
      <c r="C33" s="245"/>
      <c r="D33" s="250" t="s">
        <v>509</v>
      </c>
      <c r="E33" s="250" t="s">
        <v>509</v>
      </c>
      <c r="F33" s="250" t="s">
        <v>509</v>
      </c>
      <c r="G33" s="162" t="s">
        <v>252</v>
      </c>
      <c r="H33" s="245"/>
      <c r="I33" s="245" t="s">
        <v>595</v>
      </c>
      <c r="J33" s="245" t="s">
        <v>595</v>
      </c>
      <c r="K33" s="245" t="s">
        <v>595</v>
      </c>
      <c r="L33" s="245" t="s">
        <v>239</v>
      </c>
      <c r="M33" s="245"/>
      <c r="AA33" s="164" t="s">
        <v>509</v>
      </c>
      <c r="AB33" s="245" t="s">
        <v>596</v>
      </c>
    </row>
    <row r="34" spans="1:28" ht="12.75" customHeight="1" x14ac:dyDescent="0.25">
      <c r="A34" s="245" t="s">
        <v>500</v>
      </c>
      <c r="B34" s="245" t="s">
        <v>511</v>
      </c>
      <c r="C34" s="245"/>
      <c r="D34" s="250" t="s">
        <v>509</v>
      </c>
      <c r="E34" s="250" t="s">
        <v>509</v>
      </c>
      <c r="F34" s="250" t="s">
        <v>509</v>
      </c>
      <c r="G34" s="162"/>
      <c r="H34" s="245"/>
      <c r="I34" s="245" t="s">
        <v>597</v>
      </c>
      <c r="J34" s="245" t="s">
        <v>597</v>
      </c>
      <c r="K34" s="245" t="s">
        <v>597</v>
      </c>
      <c r="L34" s="245" t="s">
        <v>239</v>
      </c>
      <c r="M34" s="245"/>
      <c r="AA34" s="164" t="s">
        <v>509</v>
      </c>
      <c r="AB34" s="245" t="s">
        <v>598</v>
      </c>
    </row>
    <row r="35" spans="1:28" ht="12.75" customHeight="1" x14ac:dyDescent="0.25">
      <c r="A35" s="245" t="s">
        <v>500</v>
      </c>
      <c r="B35" s="245" t="s">
        <v>582</v>
      </c>
      <c r="C35" s="245" t="s">
        <v>509</v>
      </c>
      <c r="D35" s="250"/>
      <c r="E35" s="250"/>
      <c r="F35" s="250"/>
      <c r="G35" s="162"/>
      <c r="H35" s="245" t="s">
        <v>599</v>
      </c>
      <c r="I35" s="245" t="s">
        <v>600</v>
      </c>
      <c r="J35" s="245" t="s">
        <v>600</v>
      </c>
      <c r="K35" s="245" t="s">
        <v>600</v>
      </c>
      <c r="L35" s="245" t="s">
        <v>239</v>
      </c>
    </row>
    <row r="36" spans="1:28" ht="12.75" customHeight="1" x14ac:dyDescent="0.25">
      <c r="A36" s="245" t="s">
        <v>500</v>
      </c>
      <c r="B36" s="245" t="s">
        <v>601</v>
      </c>
      <c r="C36" s="245" t="s">
        <v>509</v>
      </c>
      <c r="D36" s="250"/>
      <c r="E36" s="250"/>
      <c r="F36" s="250"/>
      <c r="G36" s="162"/>
      <c r="H36" s="245" t="s">
        <v>602</v>
      </c>
      <c r="I36" s="245" t="s">
        <v>603</v>
      </c>
      <c r="J36" s="245" t="s">
        <v>603</v>
      </c>
      <c r="K36" s="245" t="s">
        <v>603</v>
      </c>
      <c r="L36" s="245" t="s">
        <v>239</v>
      </c>
    </row>
    <row r="37" spans="1:28" ht="12.75" customHeight="1" x14ac:dyDescent="0.25">
      <c r="A37" s="245" t="s">
        <v>500</v>
      </c>
      <c r="B37" s="245" t="s">
        <v>604</v>
      </c>
      <c r="C37" s="245" t="s">
        <v>509</v>
      </c>
      <c r="D37" s="250"/>
      <c r="E37" s="250"/>
      <c r="F37" s="250"/>
      <c r="G37" s="162"/>
      <c r="H37" s="245" t="s">
        <v>605</v>
      </c>
      <c r="I37" s="245"/>
      <c r="J37" s="245"/>
      <c r="K37" s="245"/>
      <c r="L37" s="245" t="s">
        <v>239</v>
      </c>
    </row>
    <row r="38" spans="1:28" ht="12.75" customHeight="1" x14ac:dyDescent="0.25">
      <c r="A38" s="245" t="s">
        <v>500</v>
      </c>
      <c r="B38" s="245" t="s">
        <v>606</v>
      </c>
      <c r="C38" s="245" t="str">
        <f>IF(Form!M43="Y","M","Blank")</f>
        <v>Blank</v>
      </c>
      <c r="D38" s="250" t="str">
        <f>IF(Form!M43="Y","M","Blank")</f>
        <v>Blank</v>
      </c>
      <c r="E38" s="250"/>
      <c r="F38" s="250"/>
      <c r="G38" s="162"/>
      <c r="H38" s="245" t="s">
        <v>607</v>
      </c>
      <c r="I38" s="245" t="s">
        <v>607</v>
      </c>
      <c r="J38" s="245"/>
      <c r="K38" s="245"/>
      <c r="L38" s="245" t="s">
        <v>239</v>
      </c>
    </row>
    <row r="39" spans="1:28" ht="12.75" customHeight="1" x14ac:dyDescent="0.25">
      <c r="A39" s="245" t="s">
        <v>500</v>
      </c>
      <c r="B39" s="245" t="s">
        <v>608</v>
      </c>
      <c r="C39" s="245" t="s">
        <v>509</v>
      </c>
      <c r="D39" s="250" t="s">
        <v>509</v>
      </c>
      <c r="E39" s="250"/>
      <c r="F39" s="250"/>
      <c r="G39" s="162"/>
      <c r="H39" s="245" t="s">
        <v>609</v>
      </c>
      <c r="I39" s="245" t="s">
        <v>609</v>
      </c>
      <c r="J39" s="245"/>
      <c r="K39" s="245"/>
      <c r="L39" s="245" t="s">
        <v>239</v>
      </c>
    </row>
    <row r="40" spans="1:28" ht="12.75" customHeight="1" x14ac:dyDescent="0.25">
      <c r="A40" s="245" t="s">
        <v>500</v>
      </c>
      <c r="B40" s="245" t="s">
        <v>610</v>
      </c>
      <c r="C40" s="245" t="str">
        <f>IF(LEFT(Form!Y46,1)="Y","M","")</f>
        <v/>
      </c>
      <c r="D40" s="250"/>
      <c r="E40" s="250"/>
      <c r="F40" s="250"/>
      <c r="G40" s="162"/>
      <c r="H40" s="245" t="s">
        <v>611</v>
      </c>
      <c r="I40" s="245"/>
      <c r="J40" s="245"/>
      <c r="K40" s="245"/>
      <c r="L40" s="245" t="s">
        <v>239</v>
      </c>
    </row>
    <row r="41" spans="1:28" ht="12.75" customHeight="1" x14ac:dyDescent="0.25">
      <c r="A41" s="245" t="s">
        <v>488</v>
      </c>
      <c r="B41" s="245" t="s">
        <v>612</v>
      </c>
      <c r="C41" s="245" t="s">
        <v>509</v>
      </c>
      <c r="D41" s="250"/>
      <c r="E41" s="250"/>
      <c r="F41" s="250" t="s">
        <v>509</v>
      </c>
      <c r="G41" s="162"/>
      <c r="H41" s="245" t="s">
        <v>613</v>
      </c>
      <c r="I41" s="245"/>
      <c r="J41" s="245"/>
      <c r="K41" s="245" t="s">
        <v>613</v>
      </c>
      <c r="L41" s="245" t="s">
        <v>476</v>
      </c>
      <c r="M41" s="245" t="s">
        <v>499</v>
      </c>
    </row>
    <row r="42" spans="1:28" ht="12.75" customHeight="1" x14ac:dyDescent="0.25">
      <c r="A42" s="245" t="s">
        <v>488</v>
      </c>
      <c r="B42" s="245" t="s">
        <v>614</v>
      </c>
      <c r="C42" s="247" t="s">
        <v>509</v>
      </c>
      <c r="D42" s="247"/>
      <c r="E42" s="248" t="s">
        <v>509</v>
      </c>
      <c r="F42" s="248" t="s">
        <v>509</v>
      </c>
      <c r="G42" s="249"/>
      <c r="H42" s="245" t="s">
        <v>615</v>
      </c>
      <c r="I42" s="245"/>
      <c r="J42" s="245" t="s">
        <v>615</v>
      </c>
      <c r="K42" s="245" t="s">
        <v>615</v>
      </c>
      <c r="L42" s="245" t="s">
        <v>476</v>
      </c>
      <c r="M42" s="245" t="s">
        <v>499</v>
      </c>
      <c r="N42" s="249"/>
    </row>
    <row r="43" spans="1:28" ht="12.75" customHeight="1" x14ac:dyDescent="0.25">
      <c r="A43" s="245" t="s">
        <v>488</v>
      </c>
      <c r="B43" s="245" t="s">
        <v>616</v>
      </c>
      <c r="C43" s="247" t="s">
        <v>509</v>
      </c>
      <c r="D43" s="247"/>
      <c r="E43" s="248" t="s">
        <v>509</v>
      </c>
      <c r="F43" s="248" t="s">
        <v>509</v>
      </c>
      <c r="G43" s="249"/>
      <c r="H43" s="245" t="s">
        <v>617</v>
      </c>
      <c r="I43" s="245"/>
      <c r="J43" s="245" t="s">
        <v>617</v>
      </c>
      <c r="K43" s="245" t="s">
        <v>617</v>
      </c>
      <c r="L43" s="245" t="s">
        <v>476</v>
      </c>
      <c r="M43" s="245" t="s">
        <v>499</v>
      </c>
      <c r="N43" s="249"/>
    </row>
    <row r="44" spans="1:28" ht="12.75" customHeight="1" x14ac:dyDescent="0.25">
      <c r="A44" s="245" t="s">
        <v>488</v>
      </c>
      <c r="B44" s="245" t="s">
        <v>618</v>
      </c>
      <c r="C44" s="247" t="s">
        <v>509</v>
      </c>
      <c r="D44" s="247"/>
      <c r="E44" s="248" t="s">
        <v>509</v>
      </c>
      <c r="F44" s="248" t="s">
        <v>509</v>
      </c>
      <c r="G44" s="249"/>
      <c r="H44" s="245" t="s">
        <v>619</v>
      </c>
      <c r="I44" s="245" t="s">
        <v>619</v>
      </c>
      <c r="J44" s="245" t="s">
        <v>619</v>
      </c>
      <c r="K44" s="245" t="s">
        <v>619</v>
      </c>
      <c r="L44" s="245" t="s">
        <v>476</v>
      </c>
      <c r="M44" s="245" t="s">
        <v>499</v>
      </c>
      <c r="N44" s="249"/>
    </row>
    <row r="45" spans="1:28" ht="12.75" customHeight="1" x14ac:dyDescent="0.25">
      <c r="A45" s="245" t="s">
        <v>488</v>
      </c>
      <c r="B45" s="245" t="s">
        <v>620</v>
      </c>
      <c r="C45" s="247" t="s">
        <v>76</v>
      </c>
      <c r="D45" s="247"/>
      <c r="E45" s="248"/>
      <c r="F45" s="248"/>
      <c r="G45" s="249"/>
      <c r="H45" s="245" t="s">
        <v>621</v>
      </c>
      <c r="I45" s="245" t="s">
        <v>621</v>
      </c>
      <c r="J45" s="245" t="s">
        <v>621</v>
      </c>
      <c r="K45" s="245" t="s">
        <v>621</v>
      </c>
      <c r="L45" s="245" t="s">
        <v>476</v>
      </c>
      <c r="M45" s="245" t="s">
        <v>499</v>
      </c>
      <c r="N45" s="249"/>
    </row>
    <row r="46" spans="1:28" ht="12.75" customHeight="1" x14ac:dyDescent="0.25">
      <c r="A46" s="245" t="s">
        <v>488</v>
      </c>
      <c r="B46" s="245" t="s">
        <v>622</v>
      </c>
      <c r="C46" s="247" t="s">
        <v>76</v>
      </c>
      <c r="D46" s="247"/>
      <c r="E46" s="248" t="s">
        <v>76</v>
      </c>
      <c r="F46" s="248" t="s">
        <v>76</v>
      </c>
      <c r="G46" s="249" t="s">
        <v>252</v>
      </c>
      <c r="H46" s="245" t="s">
        <v>623</v>
      </c>
      <c r="I46" s="245" t="s">
        <v>623</v>
      </c>
      <c r="J46" s="245" t="s">
        <v>623</v>
      </c>
      <c r="K46" s="245" t="s">
        <v>623</v>
      </c>
      <c r="L46" s="245" t="s">
        <v>476</v>
      </c>
      <c r="M46" s="245" t="s">
        <v>499</v>
      </c>
    </row>
    <row r="47" spans="1:28" ht="12.75" customHeight="1" x14ac:dyDescent="0.25">
      <c r="A47" s="245" t="s">
        <v>488</v>
      </c>
      <c r="B47" s="245" t="s">
        <v>624</v>
      </c>
      <c r="C47" s="247" t="s">
        <v>76</v>
      </c>
      <c r="D47" s="247"/>
      <c r="E47" s="248" t="s">
        <v>76</v>
      </c>
      <c r="F47" s="248" t="s">
        <v>76</v>
      </c>
      <c r="G47" s="249" t="s">
        <v>252</v>
      </c>
      <c r="H47" s="245" t="s">
        <v>625</v>
      </c>
      <c r="I47" s="245" t="s">
        <v>625</v>
      </c>
      <c r="J47" s="245" t="s">
        <v>625</v>
      </c>
      <c r="K47" s="245" t="s">
        <v>625</v>
      </c>
      <c r="L47" s="245" t="s">
        <v>476</v>
      </c>
      <c r="M47" s="245" t="s">
        <v>499</v>
      </c>
    </row>
    <row r="48" spans="1:28" ht="12.75" customHeight="1" x14ac:dyDescent="0.25">
      <c r="A48" s="245" t="s">
        <v>488</v>
      </c>
      <c r="B48" s="245" t="s">
        <v>626</v>
      </c>
      <c r="C48" s="247" t="s">
        <v>76</v>
      </c>
      <c r="D48" s="247"/>
      <c r="E48" s="248" t="s">
        <v>76</v>
      </c>
      <c r="F48" s="248" t="s">
        <v>76</v>
      </c>
      <c r="G48" s="249" t="s">
        <v>252</v>
      </c>
      <c r="H48" s="245" t="s">
        <v>627</v>
      </c>
      <c r="I48" s="245" t="s">
        <v>627</v>
      </c>
      <c r="J48" s="245" t="s">
        <v>627</v>
      </c>
      <c r="K48" s="245" t="s">
        <v>627</v>
      </c>
      <c r="L48" s="245" t="s">
        <v>476</v>
      </c>
      <c r="M48" s="245" t="s">
        <v>499</v>
      </c>
    </row>
    <row r="49" spans="1:28" ht="12.75" customHeight="1" x14ac:dyDescent="0.25">
      <c r="A49" s="245" t="s">
        <v>488</v>
      </c>
      <c r="B49" s="245" t="s">
        <v>628</v>
      </c>
      <c r="C49" s="247" t="s">
        <v>76</v>
      </c>
      <c r="D49" s="247"/>
      <c r="E49" s="248" t="s">
        <v>76</v>
      </c>
      <c r="F49" s="248" t="s">
        <v>76</v>
      </c>
      <c r="G49" s="249" t="s">
        <v>252</v>
      </c>
      <c r="H49" s="245" t="s">
        <v>629</v>
      </c>
      <c r="I49" s="245" t="s">
        <v>629</v>
      </c>
      <c r="J49" s="245" t="s">
        <v>629</v>
      </c>
      <c r="K49" s="245" t="s">
        <v>629</v>
      </c>
      <c r="L49" s="245" t="s">
        <v>476</v>
      </c>
      <c r="M49" s="245" t="s">
        <v>499</v>
      </c>
    </row>
    <row r="50" spans="1:28" ht="12.75" customHeight="1" x14ac:dyDescent="0.25">
      <c r="A50" s="245" t="s">
        <v>488</v>
      </c>
      <c r="B50" s="245" t="s">
        <v>630</v>
      </c>
      <c r="C50" s="247" t="s">
        <v>76</v>
      </c>
      <c r="D50" s="247"/>
      <c r="E50" s="248" t="s">
        <v>76</v>
      </c>
      <c r="F50" s="248" t="s">
        <v>76</v>
      </c>
      <c r="G50" s="249" t="s">
        <v>252</v>
      </c>
      <c r="H50" s="245" t="s">
        <v>631</v>
      </c>
      <c r="I50" s="245" t="s">
        <v>631</v>
      </c>
      <c r="J50" s="245" t="s">
        <v>631</v>
      </c>
      <c r="K50" s="245" t="s">
        <v>631</v>
      </c>
      <c r="L50" s="245" t="s">
        <v>476</v>
      </c>
      <c r="M50" s="245" t="s">
        <v>499</v>
      </c>
    </row>
    <row r="51" spans="1:28" ht="12.75" customHeight="1" x14ac:dyDescent="0.25">
      <c r="A51" s="245" t="s">
        <v>488</v>
      </c>
      <c r="B51" s="245" t="s">
        <v>632</v>
      </c>
      <c r="C51" s="247"/>
      <c r="D51" s="247"/>
      <c r="E51" s="247" t="str">
        <f>IF(Form!V18="Others","M","")</f>
        <v>M</v>
      </c>
      <c r="F51" s="247" t="str">
        <f>IF(Form!V18="Others","M","")</f>
        <v>M</v>
      </c>
      <c r="G51" s="249"/>
      <c r="H51" s="245"/>
      <c r="I51" s="245"/>
      <c r="J51" s="245" t="s">
        <v>633</v>
      </c>
      <c r="K51" s="245" t="s">
        <v>633</v>
      </c>
      <c r="L51" s="245" t="s">
        <v>476</v>
      </c>
      <c r="M51" s="245" t="s">
        <v>499</v>
      </c>
      <c r="AA51" s="164" t="str">
        <f>IF(Form!V18="Others","M","")</f>
        <v>M</v>
      </c>
      <c r="AB51" s="245" t="s">
        <v>633</v>
      </c>
    </row>
    <row r="52" spans="1:28" ht="12.75" customHeight="1" x14ac:dyDescent="0.25">
      <c r="A52" s="245" t="s">
        <v>488</v>
      </c>
      <c r="B52" s="245" t="s">
        <v>634</v>
      </c>
      <c r="C52" s="247"/>
      <c r="D52" s="247"/>
      <c r="E52" s="247" t="str">
        <f>IF(Form!V18="Others","M","")</f>
        <v>M</v>
      </c>
      <c r="F52" s="247" t="str">
        <f>IF(Form!V18="Others","M","")</f>
        <v>M</v>
      </c>
      <c r="G52" s="249"/>
      <c r="H52" s="245"/>
      <c r="I52" s="245"/>
      <c r="J52" s="245" t="s">
        <v>635</v>
      </c>
      <c r="K52" s="245" t="s">
        <v>635</v>
      </c>
      <c r="L52" s="245" t="s">
        <v>476</v>
      </c>
      <c r="M52" s="245" t="s">
        <v>499</v>
      </c>
      <c r="AA52" s="164" t="str">
        <f>IF(Form!V18="Others","M","")</f>
        <v>M</v>
      </c>
      <c r="AB52" s="245" t="s">
        <v>635</v>
      </c>
    </row>
    <row r="53" spans="1:28" ht="12.75" customHeight="1" x14ac:dyDescent="0.25">
      <c r="A53" s="245" t="s">
        <v>488</v>
      </c>
      <c r="B53" s="245" t="s">
        <v>636</v>
      </c>
      <c r="C53" s="247"/>
      <c r="D53" s="247"/>
      <c r="E53" s="248" t="s">
        <v>509</v>
      </c>
      <c r="F53" s="248" t="s">
        <v>509</v>
      </c>
      <c r="G53" s="249"/>
      <c r="H53" s="245"/>
      <c r="I53" s="245"/>
      <c r="J53" s="245" t="s">
        <v>637</v>
      </c>
      <c r="K53" s="245" t="s">
        <v>637</v>
      </c>
      <c r="L53" s="245" t="s">
        <v>476</v>
      </c>
      <c r="M53" s="164" t="s">
        <v>499</v>
      </c>
      <c r="N53" s="249"/>
      <c r="AA53" s="164" t="s">
        <v>509</v>
      </c>
      <c r="AB53" s="245" t="s">
        <v>638</v>
      </c>
    </row>
    <row r="54" spans="1:28" ht="12.75" customHeight="1" x14ac:dyDescent="0.25">
      <c r="A54" s="244" t="s">
        <v>639</v>
      </c>
      <c r="B54" s="245" t="s">
        <v>640</v>
      </c>
      <c r="C54" s="247" t="s">
        <v>509</v>
      </c>
      <c r="D54" s="247"/>
      <c r="E54" s="248"/>
      <c r="F54" s="248"/>
      <c r="G54" s="249" t="s">
        <v>252</v>
      </c>
      <c r="H54" s="245" t="s">
        <v>641</v>
      </c>
      <c r="I54" s="245" t="s">
        <v>642</v>
      </c>
      <c r="J54" s="245" t="s">
        <v>642</v>
      </c>
      <c r="K54" s="245" t="s">
        <v>642</v>
      </c>
      <c r="L54" s="245" t="s">
        <v>476</v>
      </c>
      <c r="M54" s="245" t="s">
        <v>643</v>
      </c>
    </row>
    <row r="55" spans="1:28" ht="12.75" customHeight="1" x14ac:dyDescent="0.25">
      <c r="A55" s="244" t="s">
        <v>639</v>
      </c>
      <c r="B55" s="245" t="s">
        <v>644</v>
      </c>
      <c r="C55" s="247" t="s">
        <v>509</v>
      </c>
      <c r="D55" s="247"/>
      <c r="E55" s="248"/>
      <c r="F55" s="248" t="s">
        <v>509</v>
      </c>
      <c r="G55" s="249"/>
      <c r="H55" s="245" t="s">
        <v>645</v>
      </c>
      <c r="I55" s="245"/>
      <c r="J55" s="245"/>
      <c r="K55" s="245" t="s">
        <v>646</v>
      </c>
      <c r="L55" s="245" t="s">
        <v>476</v>
      </c>
      <c r="M55" s="245" t="s">
        <v>643</v>
      </c>
      <c r="AA55" s="164" t="s">
        <v>509</v>
      </c>
      <c r="AB55" s="245" t="s">
        <v>646</v>
      </c>
    </row>
    <row r="56" spans="1:28" ht="12.75" customHeight="1" x14ac:dyDescent="0.25">
      <c r="A56" s="244" t="s">
        <v>639</v>
      </c>
      <c r="B56" s="245" t="s">
        <v>647</v>
      </c>
      <c r="C56" s="247" t="s">
        <v>509</v>
      </c>
      <c r="D56" s="247"/>
      <c r="E56" s="248"/>
      <c r="F56" s="248"/>
      <c r="G56" s="249" t="s">
        <v>252</v>
      </c>
      <c r="H56" s="245" t="s">
        <v>648</v>
      </c>
      <c r="I56" s="245"/>
      <c r="J56" s="245"/>
      <c r="K56" s="245"/>
      <c r="L56" s="245" t="s">
        <v>476</v>
      </c>
      <c r="M56" s="245" t="s">
        <v>643</v>
      </c>
    </row>
    <row r="57" spans="1:28" ht="12.75" customHeight="1" x14ac:dyDescent="0.25">
      <c r="A57" s="244" t="s">
        <v>639</v>
      </c>
      <c r="B57" s="245" t="s">
        <v>649</v>
      </c>
      <c r="C57" s="247" t="s">
        <v>509</v>
      </c>
      <c r="D57" s="247"/>
      <c r="E57" s="248"/>
      <c r="F57" s="248" t="s">
        <v>509</v>
      </c>
      <c r="G57" s="249" t="s">
        <v>252</v>
      </c>
      <c r="H57" s="248" t="s">
        <v>650</v>
      </c>
      <c r="I57" s="248"/>
      <c r="J57" s="248"/>
      <c r="K57" s="248" t="s">
        <v>650</v>
      </c>
      <c r="L57" s="245" t="s">
        <v>476</v>
      </c>
      <c r="M57" s="245" t="s">
        <v>643</v>
      </c>
    </row>
    <row r="58" spans="1:28" ht="12.75" customHeight="1" x14ac:dyDescent="0.25">
      <c r="A58" s="244" t="s">
        <v>639</v>
      </c>
      <c r="B58" s="245" t="s">
        <v>651</v>
      </c>
      <c r="C58" s="247" t="s">
        <v>509</v>
      </c>
      <c r="D58" s="247"/>
      <c r="E58" s="248"/>
      <c r="F58" s="248" t="s">
        <v>509</v>
      </c>
      <c r="G58" s="249" t="s">
        <v>252</v>
      </c>
      <c r="H58" s="248" t="s">
        <v>652</v>
      </c>
      <c r="I58" s="248"/>
      <c r="J58" s="248"/>
      <c r="K58" s="248" t="s">
        <v>652</v>
      </c>
      <c r="L58" s="245" t="s">
        <v>476</v>
      </c>
      <c r="M58" s="245" t="s">
        <v>643</v>
      </c>
    </row>
    <row r="59" spans="1:28" ht="12.75" customHeight="1" x14ac:dyDescent="0.25">
      <c r="A59" s="244" t="s">
        <v>639</v>
      </c>
      <c r="B59" s="245" t="s">
        <v>653</v>
      </c>
      <c r="C59" s="247" t="s">
        <v>509</v>
      </c>
      <c r="D59" s="247"/>
      <c r="E59" s="248"/>
      <c r="F59" s="248" t="s">
        <v>509</v>
      </c>
      <c r="G59" s="249" t="s">
        <v>252</v>
      </c>
      <c r="H59" s="248" t="s">
        <v>654</v>
      </c>
      <c r="I59" s="248"/>
      <c r="J59" s="248"/>
      <c r="K59" s="248" t="s">
        <v>654</v>
      </c>
      <c r="L59" s="245" t="s">
        <v>476</v>
      </c>
      <c r="M59" s="245" t="s">
        <v>643</v>
      </c>
    </row>
    <row r="60" spans="1:28" ht="12.75" customHeight="1" x14ac:dyDescent="0.25">
      <c r="A60" s="244" t="s">
        <v>639</v>
      </c>
      <c r="B60" s="245" t="s">
        <v>655</v>
      </c>
      <c r="C60" s="247" t="s">
        <v>509</v>
      </c>
      <c r="D60" s="247"/>
      <c r="E60" s="248"/>
      <c r="F60" s="248" t="s">
        <v>509</v>
      </c>
      <c r="G60" s="249" t="s">
        <v>252</v>
      </c>
      <c r="H60" s="248" t="s">
        <v>656</v>
      </c>
      <c r="I60" s="248"/>
      <c r="J60" s="248"/>
      <c r="K60" s="248" t="s">
        <v>656</v>
      </c>
      <c r="L60" s="245" t="s">
        <v>476</v>
      </c>
      <c r="M60" s="245" t="s">
        <v>643</v>
      </c>
    </row>
    <row r="61" spans="1:28" ht="12.75" customHeight="1" x14ac:dyDescent="0.25">
      <c r="A61" s="244" t="s">
        <v>639</v>
      </c>
      <c r="B61" s="245" t="s">
        <v>657</v>
      </c>
      <c r="C61" s="247"/>
      <c r="D61" s="247"/>
      <c r="E61" s="248"/>
      <c r="F61" s="248" t="s">
        <v>509</v>
      </c>
      <c r="G61" s="249"/>
      <c r="H61" s="248"/>
      <c r="I61" s="248"/>
      <c r="J61" s="248"/>
      <c r="K61" s="164" t="s">
        <v>658</v>
      </c>
      <c r="L61" s="245" t="s">
        <v>476</v>
      </c>
      <c r="M61" s="245" t="s">
        <v>643</v>
      </c>
      <c r="AA61" s="164" t="s">
        <v>509</v>
      </c>
      <c r="AB61" s="164" t="s">
        <v>658</v>
      </c>
    </row>
    <row r="62" spans="1:28" ht="12.75" customHeight="1" x14ac:dyDescent="0.25">
      <c r="A62" s="244" t="s">
        <v>639</v>
      </c>
      <c r="B62" s="245" t="s">
        <v>659</v>
      </c>
      <c r="C62" s="247" t="s">
        <v>509</v>
      </c>
      <c r="D62" s="247"/>
      <c r="E62" s="248"/>
      <c r="F62" s="248" t="s">
        <v>509</v>
      </c>
      <c r="G62" s="249" t="s">
        <v>252</v>
      </c>
      <c r="H62" s="247" t="s">
        <v>660</v>
      </c>
      <c r="I62" s="247"/>
      <c r="J62" s="247"/>
      <c r="K62" s="247" t="s">
        <v>660</v>
      </c>
      <c r="L62" s="245" t="s">
        <v>476</v>
      </c>
      <c r="M62" s="245" t="s">
        <v>643</v>
      </c>
    </row>
    <row r="63" spans="1:28" ht="12.75" customHeight="1" x14ac:dyDescent="0.25">
      <c r="A63" s="244" t="s">
        <v>639</v>
      </c>
      <c r="B63" s="245" t="s">
        <v>661</v>
      </c>
      <c r="C63" s="247"/>
      <c r="D63" s="247"/>
      <c r="E63" s="248"/>
      <c r="F63" s="248" t="s">
        <v>509</v>
      </c>
      <c r="G63" s="249"/>
      <c r="H63" s="247"/>
      <c r="I63" s="247"/>
      <c r="J63" s="247"/>
      <c r="K63" s="247" t="s">
        <v>662</v>
      </c>
      <c r="L63" s="245" t="s">
        <v>476</v>
      </c>
      <c r="M63" s="245" t="s">
        <v>643</v>
      </c>
      <c r="AA63" s="164" t="s">
        <v>509</v>
      </c>
      <c r="AB63" s="164" t="s">
        <v>662</v>
      </c>
    </row>
    <row r="64" spans="1:28" ht="12.75" customHeight="1" x14ac:dyDescent="0.25">
      <c r="A64" s="244" t="s">
        <v>639</v>
      </c>
      <c r="B64" s="245" t="s">
        <v>663</v>
      </c>
      <c r="C64" s="247" t="s">
        <v>509</v>
      </c>
      <c r="D64" s="247"/>
      <c r="E64" s="248"/>
      <c r="F64" s="248"/>
      <c r="G64" s="249" t="s">
        <v>252</v>
      </c>
      <c r="H64" s="247" t="s">
        <v>664</v>
      </c>
      <c r="I64" s="247"/>
      <c r="J64" s="247"/>
      <c r="K64" s="247"/>
      <c r="L64" s="245" t="s">
        <v>476</v>
      </c>
      <c r="M64" s="245" t="s">
        <v>643</v>
      </c>
    </row>
    <row r="65" spans="1:48" ht="12.75" customHeight="1" x14ac:dyDescent="0.25">
      <c r="A65" s="244" t="s">
        <v>639</v>
      </c>
      <c r="B65" s="245" t="s">
        <v>665</v>
      </c>
      <c r="C65" s="247" t="s">
        <v>509</v>
      </c>
      <c r="D65" s="247"/>
      <c r="E65" s="248"/>
      <c r="F65" s="248"/>
      <c r="G65" s="249" t="s">
        <v>252</v>
      </c>
      <c r="H65" s="247" t="s">
        <v>666</v>
      </c>
      <c r="I65" s="247"/>
      <c r="J65" s="247"/>
      <c r="K65" s="247"/>
      <c r="L65" s="245" t="s">
        <v>476</v>
      </c>
      <c r="M65" s="245" t="s">
        <v>643</v>
      </c>
    </row>
    <row r="66" spans="1:48" ht="12.75" customHeight="1" x14ac:dyDescent="0.25">
      <c r="A66" s="244" t="s">
        <v>639</v>
      </c>
      <c r="B66" s="245" t="s">
        <v>667</v>
      </c>
      <c r="C66" s="247" t="s">
        <v>509</v>
      </c>
      <c r="D66" s="247"/>
      <c r="E66" s="248"/>
      <c r="F66" s="248"/>
      <c r="G66" s="249" t="s">
        <v>252</v>
      </c>
      <c r="H66" s="251" t="s">
        <v>668</v>
      </c>
      <c r="I66" s="251"/>
      <c r="J66" s="251"/>
      <c r="K66" s="251"/>
      <c r="L66" s="245" t="s">
        <v>476</v>
      </c>
      <c r="M66" s="245" t="s">
        <v>643</v>
      </c>
    </row>
    <row r="67" spans="1:48" ht="12.75" customHeight="1" x14ac:dyDescent="0.25">
      <c r="G67" s="162"/>
    </row>
    <row r="68" spans="1:48" ht="12.75" customHeight="1" x14ac:dyDescent="0.25">
      <c r="G68" s="162"/>
    </row>
    <row r="69" spans="1:48" ht="12.75" customHeight="1" x14ac:dyDescent="0.25">
      <c r="G69" s="162"/>
    </row>
    <row r="70" spans="1:48" ht="12.75" customHeight="1" x14ac:dyDescent="0.25">
      <c r="G70" s="162"/>
    </row>
    <row r="71" spans="1:48" ht="12.75" customHeight="1" x14ac:dyDescent="0.25">
      <c r="G71" s="162"/>
    </row>
    <row r="72" spans="1:48" ht="12.75" customHeight="1" x14ac:dyDescent="0.25">
      <c r="G72" s="162"/>
    </row>
    <row r="73" spans="1:48" ht="18.75" customHeight="1" x14ac:dyDescent="0.25">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row>
    <row r="74" spans="1:48" ht="15" customHeight="1" x14ac:dyDescent="0.25">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row>
    <row r="75" spans="1:48" ht="18" customHeight="1" x14ac:dyDescent="0.2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row>
    <row r="76" spans="1:48" ht="16.5" customHeight="1" x14ac:dyDescent="0.25">
      <c r="A76" s="54"/>
      <c r="B76" s="54"/>
      <c r="C76" s="54"/>
      <c r="D76" s="54"/>
      <c r="E76" s="54"/>
      <c r="F76" s="54"/>
      <c r="G76" s="162"/>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row>
    <row r="77" spans="1:48" ht="16.5" customHeight="1" x14ac:dyDescent="0.25">
      <c r="A77" s="54"/>
      <c r="B77" s="54"/>
      <c r="C77" s="54"/>
      <c r="D77" s="54"/>
      <c r="E77" s="54"/>
      <c r="F77" s="54"/>
      <c r="G77" s="162"/>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row>
    <row r="78" spans="1:48" ht="18" customHeight="1" x14ac:dyDescent="0.25">
      <c r="G78" s="162"/>
    </row>
    <row r="79" spans="1:48" ht="18" customHeight="1" x14ac:dyDescent="0.25">
      <c r="G79" s="162"/>
    </row>
    <row r="80" spans="1:48" ht="21.75" customHeight="1" x14ac:dyDescent="0.25">
      <c r="G80" s="162"/>
    </row>
    <row r="81" spans="7:7" ht="12.75" customHeight="1" x14ac:dyDescent="0.25">
      <c r="G81" s="162"/>
    </row>
    <row r="82" spans="7:7" ht="12.75" customHeight="1" x14ac:dyDescent="0.25">
      <c r="G82" s="162"/>
    </row>
    <row r="83" spans="7:7" ht="12.75" customHeight="1" x14ac:dyDescent="0.25"/>
    <row r="84" spans="7:7" ht="12.75" customHeight="1" x14ac:dyDescent="0.25"/>
    <row r="85" spans="7:7" ht="12.75" customHeight="1" x14ac:dyDescent="0.25"/>
    <row r="86" spans="7:7" ht="12.75" customHeight="1" x14ac:dyDescent="0.25"/>
    <row r="87" spans="7:7" ht="12.75" customHeight="1" x14ac:dyDescent="0.25"/>
    <row r="88" spans="7:7" ht="12.75" customHeight="1" x14ac:dyDescent="0.25"/>
    <row r="89" spans="7:7" ht="12.75" customHeight="1" x14ac:dyDescent="0.25"/>
    <row r="90" spans="7:7" ht="12.75" customHeight="1" x14ac:dyDescent="0.25"/>
    <row r="91" spans="7:7" ht="12.75" customHeight="1" x14ac:dyDescent="0.25"/>
    <row r="92" spans="7:7" ht="12.75" customHeight="1" x14ac:dyDescent="0.25"/>
    <row r="93" spans="7:7" ht="12.75" customHeight="1" x14ac:dyDescent="0.25"/>
    <row r="94" spans="7:7" ht="12.75" customHeight="1" x14ac:dyDescent="0.25"/>
    <row r="95" spans="7:7" ht="12.75" customHeight="1" x14ac:dyDescent="0.25"/>
    <row r="96" spans="7:7" ht="12.75" customHeight="1" x14ac:dyDescent="0.25"/>
    <row r="97" spans="7:7" ht="12.75" customHeight="1" x14ac:dyDescent="0.25"/>
    <row r="98" spans="7:7" ht="12.75" customHeight="1" x14ac:dyDescent="0.25"/>
    <row r="99" spans="7:7" ht="12.75" customHeight="1" x14ac:dyDescent="0.25"/>
    <row r="100" spans="7:7" ht="12.75" customHeight="1" x14ac:dyDescent="0.25"/>
    <row r="101" spans="7:7" ht="12.75" customHeight="1" x14ac:dyDescent="0.25"/>
    <row r="102" spans="7:7" ht="12.75" customHeight="1" x14ac:dyDescent="0.25"/>
    <row r="103" spans="7:7" ht="12.75" customHeight="1" x14ac:dyDescent="0.25"/>
    <row r="104" spans="7:7" ht="12.75" customHeight="1" x14ac:dyDescent="0.25"/>
    <row r="105" spans="7:7" ht="12.75" customHeight="1" x14ac:dyDescent="0.25">
      <c r="G105" s="162"/>
    </row>
    <row r="106" spans="7:7" ht="12.75" customHeight="1" x14ac:dyDescent="0.25">
      <c r="G106" s="162"/>
    </row>
    <row r="107" spans="7:7" ht="12.75" customHeight="1" x14ac:dyDescent="0.25">
      <c r="G107" s="162"/>
    </row>
    <row r="108" spans="7:7" ht="12.75" customHeight="1" x14ac:dyDescent="0.25">
      <c r="G108" s="162"/>
    </row>
    <row r="109" spans="7:7" ht="12.75" customHeight="1" x14ac:dyDescent="0.25">
      <c r="G109" s="162"/>
    </row>
    <row r="110" spans="7:7" ht="12.75" customHeight="1" x14ac:dyDescent="0.25">
      <c r="G110" s="162"/>
    </row>
    <row r="111" spans="7:7" ht="12.75" customHeight="1" x14ac:dyDescent="0.25">
      <c r="G111" s="162"/>
    </row>
    <row r="112" spans="7:7" ht="12.75" customHeight="1" x14ac:dyDescent="0.25">
      <c r="G112" s="162"/>
    </row>
    <row r="113" spans="7:7" ht="12.75" customHeight="1" x14ac:dyDescent="0.25">
      <c r="G113" s="162"/>
    </row>
    <row r="114" spans="7:7" ht="12.75" customHeight="1" x14ac:dyDescent="0.25">
      <c r="G114" s="162"/>
    </row>
    <row r="115" spans="7:7" ht="12.75" customHeight="1" x14ac:dyDescent="0.25">
      <c r="G115" s="162"/>
    </row>
    <row r="116" spans="7:7" ht="12.75" customHeight="1" x14ac:dyDescent="0.25">
      <c r="G116" s="162"/>
    </row>
    <row r="117" spans="7:7" ht="12.75" customHeight="1" x14ac:dyDescent="0.25">
      <c r="G117" s="162"/>
    </row>
    <row r="118" spans="7:7" ht="12.75" customHeight="1" x14ac:dyDescent="0.25">
      <c r="G118" s="162"/>
    </row>
    <row r="119" spans="7:7" ht="12.75" customHeight="1" x14ac:dyDescent="0.25">
      <c r="G119" s="162"/>
    </row>
    <row r="120" spans="7:7" ht="12.75" customHeight="1" x14ac:dyDescent="0.25">
      <c r="G120" s="162"/>
    </row>
    <row r="121" spans="7:7" ht="12.75" customHeight="1" x14ac:dyDescent="0.25">
      <c r="G121" s="162"/>
    </row>
    <row r="122" spans="7:7" ht="12.75" customHeight="1" x14ac:dyDescent="0.25">
      <c r="G122" s="162"/>
    </row>
    <row r="123" spans="7:7" ht="12.75" customHeight="1" x14ac:dyDescent="0.25">
      <c r="G123" s="162"/>
    </row>
    <row r="124" spans="7:7" ht="12.75" customHeight="1" x14ac:dyDescent="0.25">
      <c r="G124" s="162"/>
    </row>
    <row r="125" spans="7:7" ht="12.75" customHeight="1" x14ac:dyDescent="0.25">
      <c r="G125" s="162"/>
    </row>
    <row r="126" spans="7:7" ht="12.75" customHeight="1" x14ac:dyDescent="0.25">
      <c r="G126" s="162"/>
    </row>
    <row r="127" spans="7:7" ht="12.75" customHeight="1" x14ac:dyDescent="0.25">
      <c r="G127" s="162"/>
    </row>
    <row r="128" spans="7:7" ht="12.75" customHeight="1" x14ac:dyDescent="0.25">
      <c r="G128" s="162"/>
    </row>
    <row r="129" spans="7:7" ht="12.75" customHeight="1" x14ac:dyDescent="0.25">
      <c r="G129" s="162"/>
    </row>
    <row r="130" spans="7:7" ht="12.75" customHeight="1" x14ac:dyDescent="0.25">
      <c r="G130" s="162"/>
    </row>
    <row r="131" spans="7:7" ht="12.75" customHeight="1" x14ac:dyDescent="0.25">
      <c r="G131" s="162"/>
    </row>
    <row r="132" spans="7:7" ht="12.75" customHeight="1" x14ac:dyDescent="0.25">
      <c r="G132" s="162"/>
    </row>
    <row r="133" spans="7:7" ht="12.75" customHeight="1" x14ac:dyDescent="0.25">
      <c r="G133" s="162"/>
    </row>
    <row r="134" spans="7:7" ht="12.75" customHeight="1" x14ac:dyDescent="0.25">
      <c r="G134" s="162"/>
    </row>
    <row r="135" spans="7:7" ht="12.75" customHeight="1" x14ac:dyDescent="0.25">
      <c r="G135" s="162"/>
    </row>
    <row r="136" spans="7:7" ht="12.75" customHeight="1" x14ac:dyDescent="0.25">
      <c r="G136" s="162"/>
    </row>
    <row r="137" spans="7:7" ht="12.75" customHeight="1" x14ac:dyDescent="0.25">
      <c r="G137" s="162"/>
    </row>
    <row r="138" spans="7:7" ht="12.75" customHeight="1" x14ac:dyDescent="0.25">
      <c r="G138" s="162"/>
    </row>
    <row r="139" spans="7:7" ht="12.75" customHeight="1" x14ac:dyDescent="0.25">
      <c r="G139" s="162"/>
    </row>
    <row r="140" spans="7:7" ht="12.75" customHeight="1" x14ac:dyDescent="0.25">
      <c r="G140" s="162"/>
    </row>
    <row r="141" spans="7:7" ht="12.75" customHeight="1" x14ac:dyDescent="0.25">
      <c r="G141" s="162"/>
    </row>
    <row r="142" spans="7:7" ht="12.75" customHeight="1" x14ac:dyDescent="0.25">
      <c r="G142" s="162"/>
    </row>
    <row r="143" spans="7:7" ht="12.75" customHeight="1" x14ac:dyDescent="0.25">
      <c r="G143" s="162"/>
    </row>
    <row r="144" spans="7:7" ht="12.75" customHeight="1" x14ac:dyDescent="0.25">
      <c r="G144" s="162"/>
    </row>
    <row r="145" spans="7:7" ht="12.75" customHeight="1" x14ac:dyDescent="0.25">
      <c r="G145" s="162"/>
    </row>
    <row r="146" spans="7:7" ht="12.75" customHeight="1" x14ac:dyDescent="0.25">
      <c r="G146" s="162"/>
    </row>
    <row r="147" spans="7:7" ht="12.75" customHeight="1" x14ac:dyDescent="0.25">
      <c r="G147" s="162"/>
    </row>
    <row r="148" spans="7:7" ht="12.75" customHeight="1" x14ac:dyDescent="0.25">
      <c r="G148" s="162"/>
    </row>
    <row r="149" spans="7:7" ht="12.75" customHeight="1" x14ac:dyDescent="0.25">
      <c r="G149" s="162"/>
    </row>
    <row r="150" spans="7:7" ht="12.75" customHeight="1" x14ac:dyDescent="0.25">
      <c r="G150" s="162"/>
    </row>
    <row r="151" spans="7:7" ht="12.75" customHeight="1" x14ac:dyDescent="0.25">
      <c r="G151" s="162"/>
    </row>
    <row r="152" spans="7:7" ht="12.75" customHeight="1" x14ac:dyDescent="0.25">
      <c r="G152" s="162"/>
    </row>
    <row r="153" spans="7:7" ht="12.75" customHeight="1" x14ac:dyDescent="0.25">
      <c r="G153" s="162"/>
    </row>
    <row r="154" spans="7:7" ht="12.75" customHeight="1" x14ac:dyDescent="0.25">
      <c r="G154" s="162"/>
    </row>
    <row r="155" spans="7:7" ht="12.75" customHeight="1" x14ac:dyDescent="0.25">
      <c r="G155" s="162"/>
    </row>
    <row r="156" spans="7:7" ht="12.75" customHeight="1" x14ac:dyDescent="0.25">
      <c r="G156" s="162"/>
    </row>
    <row r="157" spans="7:7" ht="12.75" customHeight="1" x14ac:dyDescent="0.25">
      <c r="G157" s="162"/>
    </row>
    <row r="158" spans="7:7" ht="12.75" customHeight="1" x14ac:dyDescent="0.25">
      <c r="G158" s="162"/>
    </row>
    <row r="159" spans="7:7" ht="12.75" customHeight="1" x14ac:dyDescent="0.25">
      <c r="G159" s="162"/>
    </row>
    <row r="160" spans="7:7" ht="12.75" customHeight="1" x14ac:dyDescent="0.25">
      <c r="G160" s="162"/>
    </row>
    <row r="161" spans="7:7" ht="12.75" customHeight="1" x14ac:dyDescent="0.25">
      <c r="G161" s="162"/>
    </row>
    <row r="162" spans="7:7" ht="12.75" customHeight="1" x14ac:dyDescent="0.25">
      <c r="G162" s="162"/>
    </row>
    <row r="163" spans="7:7" ht="12.75" customHeight="1" x14ac:dyDescent="0.25">
      <c r="G163" s="162"/>
    </row>
    <row r="164" spans="7:7" ht="12.75" customHeight="1" x14ac:dyDescent="0.25">
      <c r="G164" s="162"/>
    </row>
    <row r="165" spans="7:7" ht="12.75" customHeight="1" x14ac:dyDescent="0.25">
      <c r="G165" s="162"/>
    </row>
    <row r="166" spans="7:7" ht="12.75" customHeight="1" x14ac:dyDescent="0.25">
      <c r="G166" s="162"/>
    </row>
    <row r="167" spans="7:7" ht="12.75" customHeight="1" x14ac:dyDescent="0.25">
      <c r="G167" s="162"/>
    </row>
    <row r="168" spans="7:7" ht="12.75" customHeight="1" x14ac:dyDescent="0.25">
      <c r="G168" s="162"/>
    </row>
    <row r="169" spans="7:7" ht="12.75" customHeight="1" x14ac:dyDescent="0.25">
      <c r="G169" s="162"/>
    </row>
    <row r="170" spans="7:7" ht="12.75" customHeight="1" x14ac:dyDescent="0.25">
      <c r="G170" s="162"/>
    </row>
    <row r="171" spans="7:7" ht="12.75" customHeight="1" x14ac:dyDescent="0.25">
      <c r="G171" s="162"/>
    </row>
    <row r="172" spans="7:7" ht="12.75" customHeight="1" x14ac:dyDescent="0.25">
      <c r="G172" s="162"/>
    </row>
    <row r="173" spans="7:7" ht="12.75" customHeight="1" x14ac:dyDescent="0.25">
      <c r="G173" s="162"/>
    </row>
    <row r="174" spans="7:7" ht="12.75" customHeight="1" x14ac:dyDescent="0.25">
      <c r="G174" s="162"/>
    </row>
    <row r="175" spans="7:7" ht="12.75" customHeight="1" x14ac:dyDescent="0.25">
      <c r="G175" s="162"/>
    </row>
    <row r="176" spans="7:7" ht="12.75" customHeight="1" x14ac:dyDescent="0.25">
      <c r="G176" s="162"/>
    </row>
    <row r="177" spans="7:7" ht="12.75" customHeight="1" x14ac:dyDescent="0.25">
      <c r="G177" s="162"/>
    </row>
    <row r="178" spans="7:7" ht="12.75" customHeight="1" x14ac:dyDescent="0.25">
      <c r="G178" s="162"/>
    </row>
    <row r="179" spans="7:7" ht="12.75" customHeight="1" x14ac:dyDescent="0.25">
      <c r="G179" s="162"/>
    </row>
    <row r="180" spans="7:7" ht="12.75" customHeight="1" x14ac:dyDescent="0.25">
      <c r="G180" s="162"/>
    </row>
    <row r="181" spans="7:7" ht="12.75" customHeight="1" x14ac:dyDescent="0.25">
      <c r="G181" s="162"/>
    </row>
    <row r="182" spans="7:7" ht="12.75" customHeight="1" x14ac:dyDescent="0.25">
      <c r="G182" s="162"/>
    </row>
    <row r="183" spans="7:7" ht="12.75" customHeight="1" x14ac:dyDescent="0.25">
      <c r="G183" s="162"/>
    </row>
    <row r="184" spans="7:7" ht="12.75" customHeight="1" x14ac:dyDescent="0.25">
      <c r="G184" s="162"/>
    </row>
    <row r="185" spans="7:7" ht="12.75" customHeight="1" x14ac:dyDescent="0.25">
      <c r="G185" s="162"/>
    </row>
    <row r="186" spans="7:7" ht="12.75" customHeight="1" x14ac:dyDescent="0.25">
      <c r="G186" s="162"/>
    </row>
    <row r="187" spans="7:7" ht="12.75" customHeight="1" x14ac:dyDescent="0.25">
      <c r="G187" s="162"/>
    </row>
    <row r="188" spans="7:7" ht="12.75" customHeight="1" x14ac:dyDescent="0.25">
      <c r="G188" s="162"/>
    </row>
    <row r="189" spans="7:7" ht="12.75" customHeight="1" x14ac:dyDescent="0.25">
      <c r="G189" s="162"/>
    </row>
    <row r="190" spans="7:7" ht="12.75" customHeight="1" x14ac:dyDescent="0.25">
      <c r="G190" s="162"/>
    </row>
    <row r="191" spans="7:7" ht="12.75" customHeight="1" x14ac:dyDescent="0.25">
      <c r="G191" s="162"/>
    </row>
    <row r="192" spans="7:7" ht="12.75" customHeight="1" x14ac:dyDescent="0.25">
      <c r="G192" s="162"/>
    </row>
    <row r="193" spans="7:7" ht="12.75" customHeight="1" x14ac:dyDescent="0.25">
      <c r="G193" s="162"/>
    </row>
    <row r="194" spans="7:7" ht="12.75" customHeight="1" x14ac:dyDescent="0.25">
      <c r="G194" s="162"/>
    </row>
    <row r="195" spans="7:7" ht="12.75" customHeight="1" x14ac:dyDescent="0.25">
      <c r="G195" s="162"/>
    </row>
    <row r="196" spans="7:7" ht="12.75" customHeight="1" x14ac:dyDescent="0.25">
      <c r="G196" s="162"/>
    </row>
    <row r="197" spans="7:7" ht="12.75" customHeight="1" x14ac:dyDescent="0.25">
      <c r="G197" s="162"/>
    </row>
    <row r="198" spans="7:7" ht="12.75" customHeight="1" x14ac:dyDescent="0.25">
      <c r="G198" s="162"/>
    </row>
    <row r="199" spans="7:7" ht="12.75" customHeight="1" x14ac:dyDescent="0.25">
      <c r="G199" s="162"/>
    </row>
    <row r="200" spans="7:7" ht="12.75" customHeight="1" x14ac:dyDescent="0.25">
      <c r="G200" s="162"/>
    </row>
    <row r="201" spans="7:7" ht="12.75" customHeight="1" x14ac:dyDescent="0.25">
      <c r="G201" s="162"/>
    </row>
    <row r="202" spans="7:7" ht="12.75" customHeight="1" x14ac:dyDescent="0.25">
      <c r="G202" s="162"/>
    </row>
    <row r="203" spans="7:7" ht="12.75" customHeight="1" x14ac:dyDescent="0.25">
      <c r="G203" s="162"/>
    </row>
    <row r="204" spans="7:7" ht="12.75" customHeight="1" x14ac:dyDescent="0.25">
      <c r="G204" s="162"/>
    </row>
    <row r="205" spans="7:7" ht="12.75" customHeight="1" x14ac:dyDescent="0.25">
      <c r="G205" s="162"/>
    </row>
    <row r="206" spans="7:7" ht="12.75" customHeight="1" x14ac:dyDescent="0.25">
      <c r="G206" s="162"/>
    </row>
    <row r="207" spans="7:7" ht="12.75" customHeight="1" x14ac:dyDescent="0.25">
      <c r="G207" s="162"/>
    </row>
    <row r="208" spans="7:7" ht="12.75" customHeight="1" x14ac:dyDescent="0.25">
      <c r="G208" s="162"/>
    </row>
    <row r="209" spans="7:7" ht="12.75" customHeight="1" x14ac:dyDescent="0.25">
      <c r="G209" s="162"/>
    </row>
    <row r="210" spans="7:7" ht="12.75" customHeight="1" x14ac:dyDescent="0.25">
      <c r="G210" s="162"/>
    </row>
    <row r="211" spans="7:7" ht="12.75" customHeight="1" x14ac:dyDescent="0.25">
      <c r="G211" s="162"/>
    </row>
    <row r="212" spans="7:7" ht="12.75" customHeight="1" x14ac:dyDescent="0.25">
      <c r="G212" s="162"/>
    </row>
    <row r="213" spans="7:7" ht="12.75" customHeight="1" x14ac:dyDescent="0.25">
      <c r="G213" s="162"/>
    </row>
    <row r="214" spans="7:7" ht="12.75" customHeight="1" x14ac:dyDescent="0.25">
      <c r="G214" s="162"/>
    </row>
    <row r="215" spans="7:7" ht="12.75" customHeight="1" x14ac:dyDescent="0.25">
      <c r="G215" s="162"/>
    </row>
    <row r="216" spans="7:7" ht="12.75" customHeight="1" x14ac:dyDescent="0.25">
      <c r="G216" s="162"/>
    </row>
    <row r="217" spans="7:7" ht="12.75" customHeight="1" x14ac:dyDescent="0.25">
      <c r="G217" s="162"/>
    </row>
    <row r="218" spans="7:7" ht="12.75" customHeight="1" x14ac:dyDescent="0.25">
      <c r="G218" s="162"/>
    </row>
    <row r="219" spans="7:7" ht="12.75" customHeight="1" x14ac:dyDescent="0.25">
      <c r="G219" s="162"/>
    </row>
    <row r="220" spans="7:7" ht="12.75" customHeight="1" x14ac:dyDescent="0.25">
      <c r="G220" s="162"/>
    </row>
    <row r="221" spans="7:7" ht="12.75" customHeight="1" x14ac:dyDescent="0.25">
      <c r="G221" s="162"/>
    </row>
    <row r="222" spans="7:7" ht="12.75" customHeight="1" x14ac:dyDescent="0.25">
      <c r="G222" s="162"/>
    </row>
    <row r="223" spans="7:7" ht="12.75" customHeight="1" x14ac:dyDescent="0.25">
      <c r="G223" s="162"/>
    </row>
    <row r="224" spans="7:7" ht="12.75" customHeight="1" x14ac:dyDescent="0.25">
      <c r="G224" s="162"/>
    </row>
    <row r="225" spans="7:7" ht="12.75" customHeight="1" x14ac:dyDescent="0.25">
      <c r="G225" s="162"/>
    </row>
    <row r="226" spans="7:7" ht="12.75" customHeight="1" x14ac:dyDescent="0.25">
      <c r="G226" s="162"/>
    </row>
    <row r="227" spans="7:7" ht="12.75" customHeight="1" x14ac:dyDescent="0.25">
      <c r="G227" s="162"/>
    </row>
    <row r="228" spans="7:7" ht="12.75" customHeight="1" x14ac:dyDescent="0.25">
      <c r="G228" s="162"/>
    </row>
    <row r="229" spans="7:7" ht="12.75" customHeight="1" x14ac:dyDescent="0.25">
      <c r="G229" s="162"/>
    </row>
    <row r="230" spans="7:7" ht="12.75" customHeight="1" x14ac:dyDescent="0.25">
      <c r="G230" s="162"/>
    </row>
    <row r="231" spans="7:7" ht="12.75" customHeight="1" x14ac:dyDescent="0.25">
      <c r="G231" s="162"/>
    </row>
    <row r="232" spans="7:7" ht="12.75" customHeight="1" x14ac:dyDescent="0.25">
      <c r="G232" s="162"/>
    </row>
    <row r="233" spans="7:7" ht="12.75" customHeight="1" x14ac:dyDescent="0.25">
      <c r="G233" s="162"/>
    </row>
    <row r="234" spans="7:7" ht="12.75" customHeight="1" x14ac:dyDescent="0.25">
      <c r="G234" s="162"/>
    </row>
    <row r="235" spans="7:7" ht="12.75" customHeight="1" x14ac:dyDescent="0.25">
      <c r="G235" s="162"/>
    </row>
    <row r="236" spans="7:7" ht="12.75" customHeight="1" x14ac:dyDescent="0.25">
      <c r="G236" s="162"/>
    </row>
    <row r="237" spans="7:7" ht="12.75" customHeight="1" x14ac:dyDescent="0.25">
      <c r="G237" s="162"/>
    </row>
    <row r="238" spans="7:7" ht="12.75" customHeight="1" x14ac:dyDescent="0.25">
      <c r="G238" s="162"/>
    </row>
    <row r="239" spans="7:7" ht="12.75" customHeight="1" x14ac:dyDescent="0.25">
      <c r="G239" s="162"/>
    </row>
    <row r="240" spans="7:7" ht="12.75" customHeight="1" x14ac:dyDescent="0.25">
      <c r="G240" s="162"/>
    </row>
    <row r="241" spans="7:7" ht="12.75" customHeight="1" x14ac:dyDescent="0.25">
      <c r="G241" s="162"/>
    </row>
    <row r="242" spans="7:7" ht="12.75" customHeight="1" x14ac:dyDescent="0.25">
      <c r="G242" s="162"/>
    </row>
    <row r="243" spans="7:7" ht="12.75" customHeight="1" x14ac:dyDescent="0.25">
      <c r="G243" s="162"/>
    </row>
    <row r="244" spans="7:7" ht="12.75" customHeight="1" x14ac:dyDescent="0.25">
      <c r="G244" s="162"/>
    </row>
    <row r="245" spans="7:7" ht="12.75" customHeight="1" x14ac:dyDescent="0.25">
      <c r="G245" s="162"/>
    </row>
    <row r="246" spans="7:7" ht="12.75" customHeight="1" x14ac:dyDescent="0.25">
      <c r="G246" s="162"/>
    </row>
    <row r="247" spans="7:7" ht="12.75" customHeight="1" x14ac:dyDescent="0.25">
      <c r="G247" s="162"/>
    </row>
    <row r="248" spans="7:7" ht="12.75" customHeight="1" x14ac:dyDescent="0.25">
      <c r="G248" s="162"/>
    </row>
    <row r="249" spans="7:7" ht="12.75" customHeight="1" x14ac:dyDescent="0.25">
      <c r="G249" s="162"/>
    </row>
    <row r="250" spans="7:7" ht="12.75" customHeight="1" x14ac:dyDescent="0.25">
      <c r="G250" s="162"/>
    </row>
    <row r="251" spans="7:7" ht="12.75" customHeight="1" x14ac:dyDescent="0.25">
      <c r="G251" s="162"/>
    </row>
    <row r="252" spans="7:7" ht="12.75" customHeight="1" x14ac:dyDescent="0.25">
      <c r="G252" s="162"/>
    </row>
    <row r="253" spans="7:7" ht="12.75" customHeight="1" x14ac:dyDescent="0.25">
      <c r="G253" s="162"/>
    </row>
    <row r="254" spans="7:7" ht="12.75" customHeight="1" x14ac:dyDescent="0.25">
      <c r="G254" s="162"/>
    </row>
    <row r="255" spans="7:7" ht="12.75" customHeight="1" x14ac:dyDescent="0.25">
      <c r="G255" s="162"/>
    </row>
    <row r="256" spans="7:7" ht="12.75" customHeight="1" x14ac:dyDescent="0.25">
      <c r="G256" s="162"/>
    </row>
    <row r="257" spans="7:7" ht="12.75" customHeight="1" x14ac:dyDescent="0.25">
      <c r="G257" s="162"/>
    </row>
    <row r="258" spans="7:7" ht="12.75" customHeight="1" x14ac:dyDescent="0.25">
      <c r="G258" s="162"/>
    </row>
    <row r="259" spans="7:7" ht="12.75" customHeight="1" x14ac:dyDescent="0.25">
      <c r="G259" s="162"/>
    </row>
    <row r="260" spans="7:7" ht="12.75" customHeight="1" x14ac:dyDescent="0.25">
      <c r="G260" s="162"/>
    </row>
    <row r="261" spans="7:7" ht="12.75" customHeight="1" x14ac:dyDescent="0.25">
      <c r="G261" s="162"/>
    </row>
    <row r="262" spans="7:7" ht="12.75" customHeight="1" x14ac:dyDescent="0.25">
      <c r="G262" s="162"/>
    </row>
    <row r="263" spans="7:7" ht="12.75" customHeight="1" x14ac:dyDescent="0.25">
      <c r="G263" s="162"/>
    </row>
    <row r="264" spans="7:7" ht="12.75" customHeight="1" x14ac:dyDescent="0.25">
      <c r="G264" s="162"/>
    </row>
    <row r="265" spans="7:7" ht="12.75" customHeight="1" x14ac:dyDescent="0.25">
      <c r="G265" s="162"/>
    </row>
    <row r="266" spans="7:7" ht="12.75" customHeight="1" x14ac:dyDescent="0.25">
      <c r="G266" s="162"/>
    </row>
    <row r="267" spans="7:7" ht="12.75" customHeight="1" x14ac:dyDescent="0.25">
      <c r="G267" s="162"/>
    </row>
    <row r="268" spans="7:7" ht="12.75" customHeight="1" x14ac:dyDescent="0.25">
      <c r="G268" s="162"/>
    </row>
    <row r="269" spans="7:7" ht="12.75" customHeight="1" x14ac:dyDescent="0.25">
      <c r="G269" s="162"/>
    </row>
    <row r="270" spans="7:7" ht="12.75" customHeight="1" x14ac:dyDescent="0.25">
      <c r="G270" s="162"/>
    </row>
    <row r="271" spans="7:7" ht="12.75" customHeight="1" x14ac:dyDescent="0.25">
      <c r="G271" s="162"/>
    </row>
    <row r="272" spans="7:7" ht="12.75" customHeight="1" x14ac:dyDescent="0.25">
      <c r="G272" s="162"/>
    </row>
    <row r="273" spans="7:7" ht="12.75" customHeight="1" x14ac:dyDescent="0.25">
      <c r="G273" s="162"/>
    </row>
    <row r="274" spans="7:7" ht="12.75" customHeight="1" x14ac:dyDescent="0.25">
      <c r="G274" s="162"/>
    </row>
    <row r="275" spans="7:7" ht="12.75" customHeight="1" x14ac:dyDescent="0.25">
      <c r="G275" s="162"/>
    </row>
    <row r="276" spans="7:7" ht="12.75" customHeight="1" x14ac:dyDescent="0.25">
      <c r="G276" s="162"/>
    </row>
    <row r="277" spans="7:7" ht="12.75" customHeight="1" x14ac:dyDescent="0.25">
      <c r="G277" s="162"/>
    </row>
    <row r="278" spans="7:7" ht="12.75" customHeight="1" x14ac:dyDescent="0.25">
      <c r="G278" s="162"/>
    </row>
    <row r="279" spans="7:7" ht="12.75" customHeight="1" x14ac:dyDescent="0.25">
      <c r="G279" s="162"/>
    </row>
    <row r="280" spans="7:7" ht="12.75" customHeight="1" x14ac:dyDescent="0.25">
      <c r="G280" s="162"/>
    </row>
    <row r="281" spans="7:7" ht="12.75" customHeight="1" x14ac:dyDescent="0.25">
      <c r="G281" s="162"/>
    </row>
    <row r="282" spans="7:7" ht="12.75" customHeight="1" x14ac:dyDescent="0.25">
      <c r="G282" s="162"/>
    </row>
    <row r="283" spans="7:7" ht="12.75" customHeight="1" x14ac:dyDescent="0.25">
      <c r="G283" s="162"/>
    </row>
    <row r="284" spans="7:7" ht="12.75" customHeight="1" x14ac:dyDescent="0.25">
      <c r="G284" s="162"/>
    </row>
    <row r="285" spans="7:7" ht="12.75" customHeight="1" x14ac:dyDescent="0.25">
      <c r="G285" s="162"/>
    </row>
    <row r="286" spans="7:7" ht="12.75" customHeight="1" x14ac:dyDescent="0.25">
      <c r="G286" s="162"/>
    </row>
    <row r="287" spans="7:7" ht="12.75" customHeight="1" x14ac:dyDescent="0.25">
      <c r="G287" s="162"/>
    </row>
    <row r="288" spans="7:7" ht="12.75" customHeight="1" x14ac:dyDescent="0.25">
      <c r="G288" s="162"/>
    </row>
    <row r="289" spans="7:7" ht="12.75" customHeight="1" x14ac:dyDescent="0.25">
      <c r="G289" s="162"/>
    </row>
    <row r="290" spans="7:7" ht="12.75" customHeight="1" x14ac:dyDescent="0.25">
      <c r="G290" s="162"/>
    </row>
    <row r="291" spans="7:7" ht="12.75" customHeight="1" x14ac:dyDescent="0.25">
      <c r="G291" s="162"/>
    </row>
    <row r="292" spans="7:7" ht="12.75" customHeight="1" x14ac:dyDescent="0.25">
      <c r="G292" s="162"/>
    </row>
    <row r="293" spans="7:7" ht="12.75" customHeight="1" x14ac:dyDescent="0.25">
      <c r="G293" s="162"/>
    </row>
    <row r="294" spans="7:7" ht="12.75" customHeight="1" x14ac:dyDescent="0.25">
      <c r="G294" s="162"/>
    </row>
    <row r="295" spans="7:7" ht="12.75" customHeight="1" x14ac:dyDescent="0.25">
      <c r="G295" s="162"/>
    </row>
    <row r="296" spans="7:7" ht="12.75" customHeight="1" x14ac:dyDescent="0.25">
      <c r="G296" s="162"/>
    </row>
    <row r="297" spans="7:7" ht="12.75" customHeight="1" x14ac:dyDescent="0.25">
      <c r="G297" s="162"/>
    </row>
    <row r="298" spans="7:7" ht="12.75" customHeight="1" x14ac:dyDescent="0.25">
      <c r="G298" s="162"/>
    </row>
    <row r="299" spans="7:7" ht="12.75" customHeight="1" x14ac:dyDescent="0.25">
      <c r="G299" s="162"/>
    </row>
    <row r="300" spans="7:7" ht="12.75" customHeight="1" x14ac:dyDescent="0.25">
      <c r="G300" s="162"/>
    </row>
    <row r="301" spans="7:7" ht="12.75" customHeight="1" x14ac:dyDescent="0.25">
      <c r="G301" s="162"/>
    </row>
    <row r="302" spans="7:7" ht="12.75" customHeight="1" x14ac:dyDescent="0.25">
      <c r="G302" s="162"/>
    </row>
    <row r="303" spans="7:7" ht="12.75" customHeight="1" x14ac:dyDescent="0.25">
      <c r="G303" s="162"/>
    </row>
    <row r="304" spans="7:7" ht="12.75" customHeight="1" x14ac:dyDescent="0.25">
      <c r="G304" s="162"/>
    </row>
    <row r="305" spans="7:7" ht="12.75" customHeight="1" x14ac:dyDescent="0.25">
      <c r="G305" s="162"/>
    </row>
    <row r="306" spans="7:7" ht="12.75" customHeight="1" x14ac:dyDescent="0.25">
      <c r="G306" s="162"/>
    </row>
    <row r="307" spans="7:7" ht="12.75" customHeight="1" x14ac:dyDescent="0.25">
      <c r="G307" s="162"/>
    </row>
    <row r="308" spans="7:7" ht="12.75" customHeight="1" x14ac:dyDescent="0.25">
      <c r="G308" s="162"/>
    </row>
    <row r="309" spans="7:7" ht="12.75" customHeight="1" x14ac:dyDescent="0.25">
      <c r="G309" s="162"/>
    </row>
    <row r="310" spans="7:7" ht="12.75" customHeight="1" x14ac:dyDescent="0.25">
      <c r="G310" s="162"/>
    </row>
    <row r="311" spans="7:7" ht="12.75" customHeight="1" x14ac:dyDescent="0.25">
      <c r="G311" s="162"/>
    </row>
    <row r="312" spans="7:7" ht="12.75" customHeight="1" x14ac:dyDescent="0.25">
      <c r="G312" s="162"/>
    </row>
    <row r="313" spans="7:7" ht="12.75" customHeight="1" x14ac:dyDescent="0.25">
      <c r="G313" s="162"/>
    </row>
    <row r="314" spans="7:7" ht="12.75" customHeight="1" x14ac:dyDescent="0.25">
      <c r="G314" s="162"/>
    </row>
    <row r="315" spans="7:7" ht="12.75" customHeight="1" x14ac:dyDescent="0.25">
      <c r="G315" s="162"/>
    </row>
    <row r="316" spans="7:7" ht="12.75" customHeight="1" x14ac:dyDescent="0.25">
      <c r="G316" s="162"/>
    </row>
    <row r="317" spans="7:7" ht="12.75" customHeight="1" x14ac:dyDescent="0.25">
      <c r="G317" s="162"/>
    </row>
    <row r="318" spans="7:7" ht="12.75" customHeight="1" x14ac:dyDescent="0.25">
      <c r="G318" s="162"/>
    </row>
    <row r="319" spans="7:7" ht="12.75" customHeight="1" x14ac:dyDescent="0.25">
      <c r="G319" s="162"/>
    </row>
    <row r="320" spans="7:7" ht="12.75" customHeight="1" x14ac:dyDescent="0.25">
      <c r="G320" s="162"/>
    </row>
    <row r="321" spans="7:7" ht="12.75" customHeight="1" x14ac:dyDescent="0.25">
      <c r="G321" s="162"/>
    </row>
    <row r="322" spans="7:7" ht="12.75" customHeight="1" x14ac:dyDescent="0.25">
      <c r="G322" s="162"/>
    </row>
    <row r="323" spans="7:7" ht="12.75" customHeight="1" x14ac:dyDescent="0.25">
      <c r="G323" s="162"/>
    </row>
    <row r="324" spans="7:7" ht="12.75" customHeight="1" x14ac:dyDescent="0.25">
      <c r="G324" s="162"/>
    </row>
    <row r="325" spans="7:7" ht="12.75" customHeight="1" x14ac:dyDescent="0.25">
      <c r="G325" s="162"/>
    </row>
    <row r="326" spans="7:7" ht="12.75" customHeight="1" x14ac:dyDescent="0.25">
      <c r="G326" s="162"/>
    </row>
    <row r="327" spans="7:7" ht="12.75" customHeight="1" x14ac:dyDescent="0.25">
      <c r="G327" s="162"/>
    </row>
    <row r="328" spans="7:7" ht="12.75" customHeight="1" x14ac:dyDescent="0.25">
      <c r="G328" s="162"/>
    </row>
    <row r="329" spans="7:7" ht="12.75" customHeight="1" x14ac:dyDescent="0.25">
      <c r="G329" s="162"/>
    </row>
    <row r="330" spans="7:7" ht="12.75" customHeight="1" x14ac:dyDescent="0.25">
      <c r="G330" s="162"/>
    </row>
    <row r="331" spans="7:7" ht="12.75" customHeight="1" x14ac:dyDescent="0.25">
      <c r="G331" s="162"/>
    </row>
    <row r="332" spans="7:7" ht="12.75" customHeight="1" x14ac:dyDescent="0.25">
      <c r="G332" s="162"/>
    </row>
    <row r="333" spans="7:7" ht="12.75" customHeight="1" x14ac:dyDescent="0.25">
      <c r="G333" s="162"/>
    </row>
    <row r="334" spans="7:7" ht="12.75" customHeight="1" x14ac:dyDescent="0.25">
      <c r="G334" s="162"/>
    </row>
    <row r="335" spans="7:7" ht="12.75" customHeight="1" x14ac:dyDescent="0.25">
      <c r="G335" s="162"/>
    </row>
    <row r="336" spans="7:7" ht="12.75" customHeight="1" x14ac:dyDescent="0.25">
      <c r="G336" s="162"/>
    </row>
    <row r="337" spans="7:7" ht="12.75" customHeight="1" x14ac:dyDescent="0.25">
      <c r="G337" s="162"/>
    </row>
    <row r="338" spans="7:7" ht="12.75" customHeight="1" x14ac:dyDescent="0.25">
      <c r="G338" s="162"/>
    </row>
    <row r="339" spans="7:7" ht="12.75" customHeight="1" x14ac:dyDescent="0.25">
      <c r="G339" s="162"/>
    </row>
    <row r="340" spans="7:7" ht="12.75" customHeight="1" x14ac:dyDescent="0.25">
      <c r="G340" s="162"/>
    </row>
    <row r="341" spans="7:7" ht="12.75" customHeight="1" x14ac:dyDescent="0.25">
      <c r="G341" s="162"/>
    </row>
    <row r="342" spans="7:7" ht="12.75" customHeight="1" x14ac:dyDescent="0.25">
      <c r="G342" s="162"/>
    </row>
    <row r="343" spans="7:7" ht="12.75" customHeight="1" x14ac:dyDescent="0.25">
      <c r="G343" s="162"/>
    </row>
    <row r="344" spans="7:7" ht="12.75" customHeight="1" x14ac:dyDescent="0.25">
      <c r="G344" s="162"/>
    </row>
    <row r="345" spans="7:7" ht="12.75" customHeight="1" x14ac:dyDescent="0.25">
      <c r="G345" s="162"/>
    </row>
    <row r="346" spans="7:7" ht="12.75" customHeight="1" x14ac:dyDescent="0.25">
      <c r="G346" s="162"/>
    </row>
    <row r="347" spans="7:7" ht="12.75" customHeight="1" x14ac:dyDescent="0.25">
      <c r="G347" s="162"/>
    </row>
    <row r="348" spans="7:7" ht="12.75" customHeight="1" x14ac:dyDescent="0.25">
      <c r="G348" s="162"/>
    </row>
    <row r="349" spans="7:7" ht="12.75" customHeight="1" x14ac:dyDescent="0.25">
      <c r="G349" s="162"/>
    </row>
    <row r="350" spans="7:7" ht="12.75" customHeight="1" x14ac:dyDescent="0.25">
      <c r="G350" s="162"/>
    </row>
    <row r="351" spans="7:7" ht="12.75" customHeight="1" x14ac:dyDescent="0.25">
      <c r="G351" s="162"/>
    </row>
    <row r="352" spans="7:7" ht="12.75" customHeight="1" x14ac:dyDescent="0.25">
      <c r="G352" s="162"/>
    </row>
    <row r="353" spans="7:7" ht="12.75" customHeight="1" x14ac:dyDescent="0.25">
      <c r="G353" s="162"/>
    </row>
    <row r="354" spans="7:7" ht="12.75" customHeight="1" x14ac:dyDescent="0.25">
      <c r="G354" s="162"/>
    </row>
    <row r="355" spans="7:7" ht="12.75" customHeight="1" x14ac:dyDescent="0.25">
      <c r="G355" s="162"/>
    </row>
    <row r="356" spans="7:7" ht="12.75" customHeight="1" x14ac:dyDescent="0.25">
      <c r="G356" s="162"/>
    </row>
    <row r="357" spans="7:7" ht="12.75" customHeight="1" x14ac:dyDescent="0.25">
      <c r="G357" s="162"/>
    </row>
    <row r="358" spans="7:7" ht="12.75" customHeight="1" x14ac:dyDescent="0.25">
      <c r="G358" s="162"/>
    </row>
    <row r="359" spans="7:7" ht="12.75" customHeight="1" x14ac:dyDescent="0.25">
      <c r="G359" s="162"/>
    </row>
    <row r="360" spans="7:7" ht="12.75" customHeight="1" x14ac:dyDescent="0.25">
      <c r="G360" s="162"/>
    </row>
    <row r="361" spans="7:7" ht="12.75" customHeight="1" x14ac:dyDescent="0.25">
      <c r="G361" s="162"/>
    </row>
    <row r="362" spans="7:7" ht="12.75" customHeight="1" x14ac:dyDescent="0.25">
      <c r="G362" s="162"/>
    </row>
    <row r="363" spans="7:7" ht="12.75" customHeight="1" x14ac:dyDescent="0.25">
      <c r="G363" s="162"/>
    </row>
    <row r="364" spans="7:7" ht="12.75" customHeight="1" x14ac:dyDescent="0.25">
      <c r="G364" s="162"/>
    </row>
    <row r="365" spans="7:7" ht="12.75" customHeight="1" x14ac:dyDescent="0.25">
      <c r="G365" s="162"/>
    </row>
    <row r="366" spans="7:7" ht="12.75" customHeight="1" x14ac:dyDescent="0.25">
      <c r="G366" s="162"/>
    </row>
    <row r="367" spans="7:7" ht="12.75" customHeight="1" x14ac:dyDescent="0.25">
      <c r="G367" s="162"/>
    </row>
    <row r="368" spans="7:7" ht="12.75" customHeight="1" x14ac:dyDescent="0.25">
      <c r="G368" s="162"/>
    </row>
    <row r="369" spans="7:7" ht="12.75" customHeight="1" x14ac:dyDescent="0.25">
      <c r="G369" s="162"/>
    </row>
    <row r="370" spans="7:7" ht="12.75" customHeight="1" x14ac:dyDescent="0.25">
      <c r="G370" s="162"/>
    </row>
    <row r="371" spans="7:7" ht="12.75" customHeight="1" x14ac:dyDescent="0.25">
      <c r="G371" s="162"/>
    </row>
    <row r="372" spans="7:7" ht="12.75" customHeight="1" x14ac:dyDescent="0.25">
      <c r="G372" s="162"/>
    </row>
    <row r="373" spans="7:7" ht="12.75" customHeight="1" x14ac:dyDescent="0.25">
      <c r="G373" s="162"/>
    </row>
    <row r="374" spans="7:7" ht="12.75" customHeight="1" x14ac:dyDescent="0.25">
      <c r="G374" s="162"/>
    </row>
    <row r="375" spans="7:7" ht="12.75" customHeight="1" x14ac:dyDescent="0.25">
      <c r="G375" s="162"/>
    </row>
    <row r="376" spans="7:7" ht="12.75" customHeight="1" x14ac:dyDescent="0.25">
      <c r="G376" s="162"/>
    </row>
    <row r="377" spans="7:7" ht="12.75" customHeight="1" x14ac:dyDescent="0.25">
      <c r="G377" s="162"/>
    </row>
    <row r="378" spans="7:7" ht="12.75" customHeight="1" x14ac:dyDescent="0.25">
      <c r="G378" s="162"/>
    </row>
    <row r="379" spans="7:7" ht="12.75" customHeight="1" x14ac:dyDescent="0.25">
      <c r="G379" s="162"/>
    </row>
    <row r="380" spans="7:7" ht="12.75" customHeight="1" x14ac:dyDescent="0.25">
      <c r="G380" s="162"/>
    </row>
    <row r="381" spans="7:7" ht="12.75" customHeight="1" x14ac:dyDescent="0.25">
      <c r="G381" s="162"/>
    </row>
    <row r="382" spans="7:7" ht="12.75" customHeight="1" x14ac:dyDescent="0.25">
      <c r="G382" s="162"/>
    </row>
    <row r="383" spans="7:7" ht="12.75" customHeight="1" x14ac:dyDescent="0.25">
      <c r="G383" s="162"/>
    </row>
    <row r="384" spans="7:7" ht="12.75" customHeight="1" x14ac:dyDescent="0.25">
      <c r="G384" s="162"/>
    </row>
    <row r="385" spans="7:7" ht="12.75" customHeight="1" x14ac:dyDescent="0.25">
      <c r="G385" s="162"/>
    </row>
    <row r="386" spans="7:7" ht="12.75" customHeight="1" x14ac:dyDescent="0.25">
      <c r="G386" s="162"/>
    </row>
    <row r="387" spans="7:7" ht="12.75" customHeight="1" x14ac:dyDescent="0.25">
      <c r="G387" s="162"/>
    </row>
    <row r="388" spans="7:7" ht="12.75" customHeight="1" x14ac:dyDescent="0.25">
      <c r="G388" s="162"/>
    </row>
    <row r="389" spans="7:7" ht="12.75" customHeight="1" x14ac:dyDescent="0.25">
      <c r="G389" s="162"/>
    </row>
    <row r="390" spans="7:7" ht="12.75" customHeight="1" x14ac:dyDescent="0.25">
      <c r="G390" s="162"/>
    </row>
    <row r="391" spans="7:7" ht="12.75" customHeight="1" x14ac:dyDescent="0.25">
      <c r="G391" s="162"/>
    </row>
    <row r="392" spans="7:7" ht="12.75" customHeight="1" x14ac:dyDescent="0.25">
      <c r="G392" s="162"/>
    </row>
    <row r="393" spans="7:7" ht="12.75" customHeight="1" x14ac:dyDescent="0.25">
      <c r="G393" s="162"/>
    </row>
    <row r="394" spans="7:7" ht="12.75" customHeight="1" x14ac:dyDescent="0.25">
      <c r="G394" s="162"/>
    </row>
    <row r="395" spans="7:7" ht="12.75" customHeight="1" x14ac:dyDescent="0.25">
      <c r="G395" s="162"/>
    </row>
    <row r="396" spans="7:7" ht="12.75" customHeight="1" x14ac:dyDescent="0.25">
      <c r="G396" s="162"/>
    </row>
    <row r="397" spans="7:7" ht="12.75" customHeight="1" x14ac:dyDescent="0.25">
      <c r="G397" s="162"/>
    </row>
    <row r="398" spans="7:7" ht="12.75" customHeight="1" x14ac:dyDescent="0.25">
      <c r="G398" s="162"/>
    </row>
    <row r="399" spans="7:7" ht="12.75" customHeight="1" x14ac:dyDescent="0.25">
      <c r="G399" s="162"/>
    </row>
    <row r="400" spans="7:7" ht="12.75" customHeight="1" x14ac:dyDescent="0.25">
      <c r="G400" s="162"/>
    </row>
    <row r="401" spans="7:7" ht="12.75" customHeight="1" x14ac:dyDescent="0.25">
      <c r="G401" s="162"/>
    </row>
    <row r="402" spans="7:7" ht="12.75" customHeight="1" x14ac:dyDescent="0.25">
      <c r="G402" s="162"/>
    </row>
    <row r="403" spans="7:7" ht="12.75" customHeight="1" x14ac:dyDescent="0.25">
      <c r="G403" s="162"/>
    </row>
    <row r="404" spans="7:7" ht="12.75" customHeight="1" x14ac:dyDescent="0.25">
      <c r="G404" s="162"/>
    </row>
    <row r="405" spans="7:7" ht="12.75" customHeight="1" x14ac:dyDescent="0.25">
      <c r="G405" s="162"/>
    </row>
    <row r="406" spans="7:7" ht="12.75" customHeight="1" x14ac:dyDescent="0.25">
      <c r="G406" s="162"/>
    </row>
    <row r="407" spans="7:7" ht="12.75" customHeight="1" x14ac:dyDescent="0.25">
      <c r="G407" s="162"/>
    </row>
    <row r="408" spans="7:7" ht="12.75" customHeight="1" x14ac:dyDescent="0.25">
      <c r="G408" s="162"/>
    </row>
    <row r="409" spans="7:7" ht="12.75" customHeight="1" x14ac:dyDescent="0.25">
      <c r="G409" s="162"/>
    </row>
    <row r="410" spans="7:7" ht="12.75" customHeight="1" x14ac:dyDescent="0.25">
      <c r="G410" s="162"/>
    </row>
    <row r="411" spans="7:7" ht="12.75" customHeight="1" x14ac:dyDescent="0.25">
      <c r="G411" s="162"/>
    </row>
    <row r="412" spans="7:7" ht="12.75" customHeight="1" x14ac:dyDescent="0.25">
      <c r="G412" s="162"/>
    </row>
    <row r="413" spans="7:7" ht="12.75" customHeight="1" x14ac:dyDescent="0.25">
      <c r="G413" s="162"/>
    </row>
    <row r="414" spans="7:7" ht="12.75" customHeight="1" x14ac:dyDescent="0.25">
      <c r="G414" s="162"/>
    </row>
    <row r="415" spans="7:7" ht="12.75" customHeight="1" x14ac:dyDescent="0.25">
      <c r="G415" s="162"/>
    </row>
    <row r="416" spans="7:7" ht="12.75" customHeight="1" x14ac:dyDescent="0.25">
      <c r="G416" s="162"/>
    </row>
    <row r="417" spans="7:7" ht="12.75" customHeight="1" x14ac:dyDescent="0.25">
      <c r="G417" s="162"/>
    </row>
    <row r="418" spans="7:7" ht="12.75" customHeight="1" x14ac:dyDescent="0.25">
      <c r="G418" s="162"/>
    </row>
    <row r="419" spans="7:7" ht="12.75" customHeight="1" x14ac:dyDescent="0.25">
      <c r="G419" s="162"/>
    </row>
    <row r="420" spans="7:7" ht="12.75" customHeight="1" x14ac:dyDescent="0.25">
      <c r="G420" s="162"/>
    </row>
    <row r="421" spans="7:7" ht="12.75" customHeight="1" x14ac:dyDescent="0.25">
      <c r="G421" s="162"/>
    </row>
    <row r="422" spans="7:7" ht="12.75" customHeight="1" x14ac:dyDescent="0.25">
      <c r="G422" s="162"/>
    </row>
    <row r="423" spans="7:7" ht="12.75" customHeight="1" x14ac:dyDescent="0.25">
      <c r="G423" s="162"/>
    </row>
    <row r="424" spans="7:7" ht="12.75" customHeight="1" x14ac:dyDescent="0.25">
      <c r="G424" s="162"/>
    </row>
    <row r="425" spans="7:7" ht="12.75" customHeight="1" x14ac:dyDescent="0.25">
      <c r="G425" s="162"/>
    </row>
    <row r="426" spans="7:7" ht="12.75" customHeight="1" x14ac:dyDescent="0.25">
      <c r="G426" s="162"/>
    </row>
    <row r="427" spans="7:7" ht="12.75" customHeight="1" x14ac:dyDescent="0.25">
      <c r="G427" s="162"/>
    </row>
    <row r="428" spans="7:7" ht="12.75" customHeight="1" x14ac:dyDescent="0.25">
      <c r="G428" s="162"/>
    </row>
    <row r="429" spans="7:7" ht="12.75" customHeight="1" x14ac:dyDescent="0.25">
      <c r="G429" s="162"/>
    </row>
    <row r="430" spans="7:7" ht="12.75" customHeight="1" x14ac:dyDescent="0.25">
      <c r="G430" s="162"/>
    </row>
    <row r="431" spans="7:7" ht="12.75" customHeight="1" x14ac:dyDescent="0.25">
      <c r="G431" s="162"/>
    </row>
    <row r="432" spans="7:7" ht="12.75" customHeight="1" x14ac:dyDescent="0.25">
      <c r="G432" s="162"/>
    </row>
    <row r="433" spans="7:7" ht="12.75" customHeight="1" x14ac:dyDescent="0.25">
      <c r="G433" s="162"/>
    </row>
    <row r="434" spans="7:7" ht="12.75" customHeight="1" x14ac:dyDescent="0.25">
      <c r="G434" s="162"/>
    </row>
    <row r="435" spans="7:7" ht="12.75" customHeight="1" x14ac:dyDescent="0.25">
      <c r="G435" s="162"/>
    </row>
    <row r="436" spans="7:7" ht="12.75" customHeight="1" x14ac:dyDescent="0.25">
      <c r="G436" s="162"/>
    </row>
    <row r="437" spans="7:7" ht="12.75" customHeight="1" x14ac:dyDescent="0.25">
      <c r="G437" s="162"/>
    </row>
    <row r="438" spans="7:7" ht="12.75" customHeight="1" x14ac:dyDescent="0.25">
      <c r="G438" s="162"/>
    </row>
    <row r="439" spans="7:7" ht="12.75" customHeight="1" x14ac:dyDescent="0.25">
      <c r="G439" s="162"/>
    </row>
    <row r="440" spans="7:7" ht="12.75" customHeight="1" x14ac:dyDescent="0.25">
      <c r="G440" s="162"/>
    </row>
    <row r="441" spans="7:7" ht="12.75" customHeight="1" x14ac:dyDescent="0.25">
      <c r="G441" s="162"/>
    </row>
    <row r="442" spans="7:7" ht="12.75" customHeight="1" x14ac:dyDescent="0.25">
      <c r="G442" s="162"/>
    </row>
    <row r="443" spans="7:7" ht="12.75" customHeight="1" x14ac:dyDescent="0.25">
      <c r="G443" s="162"/>
    </row>
    <row r="444" spans="7:7" ht="12.75" customHeight="1" x14ac:dyDescent="0.25">
      <c r="G444" s="162"/>
    </row>
    <row r="445" spans="7:7" ht="12.75" customHeight="1" x14ac:dyDescent="0.25">
      <c r="G445" s="162"/>
    </row>
    <row r="446" spans="7:7" ht="12.75" customHeight="1" x14ac:dyDescent="0.25">
      <c r="G446" s="162"/>
    </row>
    <row r="447" spans="7:7" ht="12.75" customHeight="1" x14ac:dyDescent="0.25">
      <c r="G447" s="162"/>
    </row>
    <row r="448" spans="7:7" ht="12.75" customHeight="1" x14ac:dyDescent="0.25">
      <c r="G448" s="162"/>
    </row>
    <row r="449" spans="7:7" ht="12.75" customHeight="1" x14ac:dyDescent="0.25">
      <c r="G449" s="162"/>
    </row>
    <row r="450" spans="7:7" ht="12.75" customHeight="1" x14ac:dyDescent="0.25">
      <c r="G450" s="162"/>
    </row>
    <row r="451" spans="7:7" ht="12.75" customHeight="1" x14ac:dyDescent="0.25">
      <c r="G451" s="162"/>
    </row>
    <row r="452" spans="7:7" ht="12.75" customHeight="1" x14ac:dyDescent="0.25">
      <c r="G452" s="162"/>
    </row>
    <row r="453" spans="7:7" ht="12.75" customHeight="1" x14ac:dyDescent="0.25">
      <c r="G453" s="162"/>
    </row>
    <row r="454" spans="7:7" ht="12.75" customHeight="1" x14ac:dyDescent="0.25">
      <c r="G454" s="162"/>
    </row>
    <row r="455" spans="7:7" ht="12.75" customHeight="1" x14ac:dyDescent="0.25">
      <c r="G455" s="162"/>
    </row>
    <row r="456" spans="7:7" ht="12.75" customHeight="1" x14ac:dyDescent="0.25">
      <c r="G456" s="162"/>
    </row>
    <row r="457" spans="7:7" ht="12.75" customHeight="1" x14ac:dyDescent="0.25">
      <c r="G457" s="162"/>
    </row>
    <row r="458" spans="7:7" ht="12.75" customHeight="1" x14ac:dyDescent="0.25">
      <c r="G458" s="162"/>
    </row>
    <row r="459" spans="7:7" ht="12.75" customHeight="1" x14ac:dyDescent="0.25">
      <c r="G459" s="162"/>
    </row>
    <row r="460" spans="7:7" ht="12.75" customHeight="1" x14ac:dyDescent="0.25">
      <c r="G460" s="162"/>
    </row>
    <row r="461" spans="7:7" ht="12.75" customHeight="1" x14ac:dyDescent="0.25">
      <c r="G461" s="162"/>
    </row>
    <row r="462" spans="7:7" ht="12.75" customHeight="1" x14ac:dyDescent="0.25">
      <c r="G462" s="162"/>
    </row>
    <row r="463" spans="7:7" ht="12.75" customHeight="1" x14ac:dyDescent="0.25">
      <c r="G463" s="162"/>
    </row>
    <row r="464" spans="7:7" ht="12.75" customHeight="1" x14ac:dyDescent="0.25">
      <c r="G464" s="162"/>
    </row>
    <row r="465" spans="7:7" ht="12.75" customHeight="1" x14ac:dyDescent="0.25">
      <c r="G465" s="162"/>
    </row>
    <row r="466" spans="7:7" ht="12.75" customHeight="1" x14ac:dyDescent="0.25">
      <c r="G466" s="162"/>
    </row>
    <row r="467" spans="7:7" ht="12.75" customHeight="1" x14ac:dyDescent="0.25">
      <c r="G467" s="162"/>
    </row>
    <row r="468" spans="7:7" ht="12.75" customHeight="1" x14ac:dyDescent="0.25">
      <c r="G468" s="162"/>
    </row>
    <row r="469" spans="7:7" ht="12.75" customHeight="1" x14ac:dyDescent="0.25">
      <c r="G469" s="162"/>
    </row>
    <row r="470" spans="7:7" ht="12.75" customHeight="1" x14ac:dyDescent="0.25">
      <c r="G470" s="162"/>
    </row>
    <row r="471" spans="7:7" ht="12.75" customHeight="1" x14ac:dyDescent="0.25">
      <c r="G471" s="162"/>
    </row>
    <row r="472" spans="7:7" ht="12.75" customHeight="1" x14ac:dyDescent="0.25">
      <c r="G472" s="162"/>
    </row>
    <row r="473" spans="7:7" ht="12.75" customHeight="1" x14ac:dyDescent="0.25">
      <c r="G473" s="162"/>
    </row>
    <row r="474" spans="7:7" ht="12.75" customHeight="1" x14ac:dyDescent="0.25">
      <c r="G474" s="162"/>
    </row>
    <row r="475" spans="7:7" ht="12.75" customHeight="1" x14ac:dyDescent="0.25">
      <c r="G475" s="162"/>
    </row>
    <row r="476" spans="7:7" ht="12.75" customHeight="1" x14ac:dyDescent="0.25">
      <c r="G476" s="162"/>
    </row>
    <row r="477" spans="7:7" ht="12.75" customHeight="1" x14ac:dyDescent="0.25">
      <c r="G477" s="162"/>
    </row>
    <row r="478" spans="7:7" ht="12.75" customHeight="1" x14ac:dyDescent="0.25">
      <c r="G478" s="162"/>
    </row>
    <row r="479" spans="7:7" ht="12.75" customHeight="1" x14ac:dyDescent="0.25">
      <c r="G479" s="162"/>
    </row>
    <row r="480" spans="7:7" ht="12.75" customHeight="1" x14ac:dyDescent="0.25">
      <c r="G480" s="162"/>
    </row>
    <row r="481" spans="7:7" ht="12.75" customHeight="1" x14ac:dyDescent="0.25">
      <c r="G481" s="162"/>
    </row>
    <row r="482" spans="7:7" ht="12.75" customHeight="1" x14ac:dyDescent="0.25">
      <c r="G482" s="162"/>
    </row>
    <row r="483" spans="7:7" ht="12.75" customHeight="1" x14ac:dyDescent="0.25">
      <c r="G483" s="162"/>
    </row>
    <row r="484" spans="7:7" ht="12.75" customHeight="1" x14ac:dyDescent="0.25">
      <c r="G484" s="162"/>
    </row>
    <row r="485" spans="7:7" ht="12.75" customHeight="1" x14ac:dyDescent="0.25">
      <c r="G485" s="162"/>
    </row>
    <row r="486" spans="7:7" ht="12.75" customHeight="1" x14ac:dyDescent="0.25">
      <c r="G486" s="162"/>
    </row>
    <row r="487" spans="7:7" ht="12.75" customHeight="1" x14ac:dyDescent="0.25">
      <c r="G487" s="162"/>
    </row>
    <row r="488" spans="7:7" ht="12.75" customHeight="1" x14ac:dyDescent="0.25">
      <c r="G488" s="162"/>
    </row>
    <row r="489" spans="7:7" ht="12.75" customHeight="1" x14ac:dyDescent="0.25">
      <c r="G489" s="162"/>
    </row>
    <row r="490" spans="7:7" ht="12.75" customHeight="1" x14ac:dyDescent="0.25">
      <c r="G490" s="162"/>
    </row>
    <row r="491" spans="7:7" ht="12.75" customHeight="1" x14ac:dyDescent="0.25">
      <c r="G491" s="162"/>
    </row>
    <row r="492" spans="7:7" ht="12.75" customHeight="1" x14ac:dyDescent="0.25">
      <c r="G492" s="162"/>
    </row>
    <row r="493" spans="7:7" ht="12.75" customHeight="1" x14ac:dyDescent="0.25">
      <c r="G493" s="162"/>
    </row>
    <row r="494" spans="7:7" ht="12.75" customHeight="1" x14ac:dyDescent="0.25">
      <c r="G494" s="162"/>
    </row>
    <row r="495" spans="7:7" ht="12.75" customHeight="1" x14ac:dyDescent="0.25">
      <c r="G495" s="162"/>
    </row>
    <row r="496" spans="7:7" ht="12.75" customHeight="1" x14ac:dyDescent="0.25">
      <c r="G496" s="162"/>
    </row>
    <row r="497" spans="7:7" ht="12.75" customHeight="1" x14ac:dyDescent="0.25">
      <c r="G497" s="162"/>
    </row>
    <row r="498" spans="7:7" ht="12.75" customHeight="1" x14ac:dyDescent="0.25">
      <c r="G498" s="162"/>
    </row>
    <row r="499" spans="7:7" ht="12.75" customHeight="1" x14ac:dyDescent="0.25">
      <c r="G499" s="162"/>
    </row>
    <row r="500" spans="7:7" ht="12.75" customHeight="1" x14ac:dyDescent="0.25">
      <c r="G500" s="162"/>
    </row>
    <row r="501" spans="7:7" ht="12.75" customHeight="1" x14ac:dyDescent="0.25">
      <c r="G501" s="162"/>
    </row>
    <row r="502" spans="7:7" ht="12.75" customHeight="1" x14ac:dyDescent="0.25">
      <c r="G502" s="162"/>
    </row>
    <row r="503" spans="7:7" ht="12.75" customHeight="1" x14ac:dyDescent="0.25">
      <c r="G503" s="162"/>
    </row>
    <row r="504" spans="7:7" ht="12.75" customHeight="1" x14ac:dyDescent="0.25">
      <c r="G504" s="162"/>
    </row>
    <row r="505" spans="7:7" ht="12.75" customHeight="1" x14ac:dyDescent="0.25">
      <c r="G505" s="162"/>
    </row>
    <row r="506" spans="7:7" ht="12.75" customHeight="1" x14ac:dyDescent="0.25">
      <c r="G506" s="162"/>
    </row>
    <row r="507" spans="7:7" ht="12.75" customHeight="1" x14ac:dyDescent="0.25">
      <c r="G507" s="162"/>
    </row>
    <row r="508" spans="7:7" ht="12.75" customHeight="1" x14ac:dyDescent="0.25">
      <c r="G508" s="162"/>
    </row>
    <row r="509" spans="7:7" ht="12.75" customHeight="1" x14ac:dyDescent="0.25">
      <c r="G509" s="162"/>
    </row>
    <row r="510" spans="7:7" ht="12.75" customHeight="1" x14ac:dyDescent="0.25">
      <c r="G510" s="162"/>
    </row>
    <row r="511" spans="7:7" ht="12.75" customHeight="1" x14ac:dyDescent="0.25">
      <c r="G511" s="162"/>
    </row>
    <row r="512" spans="7:7" ht="12.75" customHeight="1" x14ac:dyDescent="0.25">
      <c r="G512" s="162"/>
    </row>
    <row r="513" spans="7:7" ht="12.75" customHeight="1" x14ac:dyDescent="0.25">
      <c r="G513" s="162"/>
    </row>
    <row r="514" spans="7:7" ht="12.75" customHeight="1" x14ac:dyDescent="0.25">
      <c r="G514" s="162"/>
    </row>
    <row r="515" spans="7:7" ht="12.75" customHeight="1" x14ac:dyDescent="0.25">
      <c r="G515" s="162"/>
    </row>
    <row r="516" spans="7:7" ht="12.75" customHeight="1" x14ac:dyDescent="0.25">
      <c r="G516" s="162"/>
    </row>
    <row r="517" spans="7:7" ht="12.75" customHeight="1" x14ac:dyDescent="0.25">
      <c r="G517" s="162"/>
    </row>
    <row r="518" spans="7:7" ht="12.75" customHeight="1" x14ac:dyDescent="0.25">
      <c r="G518" s="162"/>
    </row>
    <row r="519" spans="7:7" ht="12.75" customHeight="1" x14ac:dyDescent="0.25">
      <c r="G519" s="162"/>
    </row>
    <row r="520" spans="7:7" ht="12.75" customHeight="1" x14ac:dyDescent="0.25">
      <c r="G520" s="162"/>
    </row>
    <row r="521" spans="7:7" ht="12.75" customHeight="1" x14ac:dyDescent="0.25">
      <c r="G521" s="162"/>
    </row>
    <row r="522" spans="7:7" ht="12.75" customHeight="1" x14ac:dyDescent="0.25">
      <c r="G522" s="162"/>
    </row>
    <row r="523" spans="7:7" ht="12.75" customHeight="1" x14ac:dyDescent="0.25">
      <c r="G523" s="162"/>
    </row>
    <row r="524" spans="7:7" ht="12.75" customHeight="1" x14ac:dyDescent="0.25">
      <c r="G524" s="162"/>
    </row>
    <row r="525" spans="7:7" ht="12.75" customHeight="1" x14ac:dyDescent="0.25">
      <c r="G525" s="162"/>
    </row>
    <row r="526" spans="7:7" ht="12.75" customHeight="1" x14ac:dyDescent="0.25">
      <c r="G526" s="162"/>
    </row>
    <row r="527" spans="7:7" ht="12.75" customHeight="1" x14ac:dyDescent="0.25">
      <c r="G527" s="162"/>
    </row>
    <row r="528" spans="7:7" ht="12.75" customHeight="1" x14ac:dyDescent="0.25">
      <c r="G528" s="162"/>
    </row>
    <row r="529" spans="7:7" ht="12.75" customHeight="1" x14ac:dyDescent="0.25">
      <c r="G529" s="162"/>
    </row>
    <row r="530" spans="7:7" ht="12.75" customHeight="1" x14ac:dyDescent="0.25">
      <c r="G530" s="162"/>
    </row>
    <row r="531" spans="7:7" ht="12.75" customHeight="1" x14ac:dyDescent="0.25">
      <c r="G531" s="162"/>
    </row>
    <row r="532" spans="7:7" ht="12.75" customHeight="1" x14ac:dyDescent="0.25">
      <c r="G532" s="162"/>
    </row>
    <row r="533" spans="7:7" ht="12.75" customHeight="1" x14ac:dyDescent="0.25">
      <c r="G533" s="162"/>
    </row>
    <row r="534" spans="7:7" ht="12.75" customHeight="1" x14ac:dyDescent="0.25">
      <c r="G534" s="162"/>
    </row>
    <row r="535" spans="7:7" ht="12.75" customHeight="1" x14ac:dyDescent="0.25">
      <c r="G535" s="162"/>
    </row>
    <row r="536" spans="7:7" ht="12.75" customHeight="1" x14ac:dyDescent="0.25">
      <c r="G536" s="162"/>
    </row>
    <row r="537" spans="7:7" ht="12.75" customHeight="1" x14ac:dyDescent="0.25">
      <c r="G537" s="162"/>
    </row>
    <row r="538" spans="7:7" ht="12.75" customHeight="1" x14ac:dyDescent="0.25">
      <c r="G538" s="162"/>
    </row>
    <row r="539" spans="7:7" ht="12.75" customHeight="1" x14ac:dyDescent="0.25">
      <c r="G539" s="162"/>
    </row>
    <row r="540" spans="7:7" ht="12.75" customHeight="1" x14ac:dyDescent="0.25">
      <c r="G540" s="162"/>
    </row>
    <row r="541" spans="7:7" ht="12.75" customHeight="1" x14ac:dyDescent="0.25">
      <c r="G541" s="162"/>
    </row>
    <row r="542" spans="7:7" ht="12.75" customHeight="1" x14ac:dyDescent="0.25">
      <c r="G542" s="162"/>
    </row>
    <row r="543" spans="7:7" ht="12.75" customHeight="1" x14ac:dyDescent="0.25">
      <c r="G543" s="162"/>
    </row>
    <row r="544" spans="7:7" ht="12.75" customHeight="1" x14ac:dyDescent="0.25">
      <c r="G544" s="162"/>
    </row>
    <row r="545" spans="7:7" ht="12.75" customHeight="1" x14ac:dyDescent="0.25">
      <c r="G545" s="162"/>
    </row>
    <row r="546" spans="7:7" ht="12.75" customHeight="1" x14ac:dyDescent="0.25">
      <c r="G546" s="162"/>
    </row>
    <row r="547" spans="7:7" ht="12.75" customHeight="1" x14ac:dyDescent="0.25">
      <c r="G547" s="162"/>
    </row>
    <row r="548" spans="7:7" ht="12.75" customHeight="1" x14ac:dyDescent="0.25">
      <c r="G548" s="162"/>
    </row>
    <row r="549" spans="7:7" ht="12.75" customHeight="1" x14ac:dyDescent="0.25">
      <c r="G549" s="162"/>
    </row>
    <row r="550" spans="7:7" ht="12.75" customHeight="1" x14ac:dyDescent="0.25">
      <c r="G550" s="162"/>
    </row>
    <row r="551" spans="7:7" ht="12.75" customHeight="1" x14ac:dyDescent="0.25">
      <c r="G551" s="162"/>
    </row>
    <row r="552" spans="7:7" ht="12.75" customHeight="1" x14ac:dyDescent="0.25">
      <c r="G552" s="162"/>
    </row>
    <row r="553" spans="7:7" ht="12.75" customHeight="1" x14ac:dyDescent="0.25">
      <c r="G553" s="162"/>
    </row>
    <row r="554" spans="7:7" ht="12.75" customHeight="1" x14ac:dyDescent="0.25">
      <c r="G554" s="162"/>
    </row>
    <row r="555" spans="7:7" ht="12.75" customHeight="1" x14ac:dyDescent="0.25">
      <c r="G555" s="162"/>
    </row>
    <row r="556" spans="7:7" ht="12.75" customHeight="1" x14ac:dyDescent="0.25">
      <c r="G556" s="162"/>
    </row>
    <row r="557" spans="7:7" ht="12.75" customHeight="1" x14ac:dyDescent="0.25">
      <c r="G557" s="162"/>
    </row>
    <row r="558" spans="7:7" ht="12.75" customHeight="1" x14ac:dyDescent="0.25">
      <c r="G558" s="162"/>
    </row>
    <row r="559" spans="7:7" ht="12.75" customHeight="1" x14ac:dyDescent="0.25">
      <c r="G559" s="162"/>
    </row>
    <row r="560" spans="7:7" ht="12.75" customHeight="1" x14ac:dyDescent="0.25">
      <c r="G560" s="162"/>
    </row>
    <row r="561" spans="7:7" ht="12.75" customHeight="1" x14ac:dyDescent="0.25">
      <c r="G561" s="162"/>
    </row>
    <row r="562" spans="7:7" ht="12.75" customHeight="1" x14ac:dyDescent="0.25">
      <c r="G562" s="162"/>
    </row>
    <row r="563" spans="7:7" ht="12.75" customHeight="1" x14ac:dyDescent="0.25">
      <c r="G563" s="162"/>
    </row>
    <row r="564" spans="7:7" ht="12.75" customHeight="1" x14ac:dyDescent="0.25">
      <c r="G564" s="162"/>
    </row>
    <row r="565" spans="7:7" ht="12.75" customHeight="1" x14ac:dyDescent="0.25">
      <c r="G565" s="162"/>
    </row>
    <row r="566" spans="7:7" ht="12.75" customHeight="1" x14ac:dyDescent="0.25">
      <c r="G566" s="162"/>
    </row>
    <row r="567" spans="7:7" ht="12.75" customHeight="1" x14ac:dyDescent="0.25">
      <c r="G567" s="162"/>
    </row>
    <row r="568" spans="7:7" ht="12.75" customHeight="1" x14ac:dyDescent="0.25">
      <c r="G568" s="162"/>
    </row>
    <row r="569" spans="7:7" ht="12.75" customHeight="1" x14ac:dyDescent="0.25">
      <c r="G569" s="162"/>
    </row>
    <row r="570" spans="7:7" ht="12.75" customHeight="1" x14ac:dyDescent="0.25">
      <c r="G570" s="162"/>
    </row>
    <row r="571" spans="7:7" ht="12.75" customHeight="1" x14ac:dyDescent="0.25">
      <c r="G571" s="162"/>
    </row>
    <row r="572" spans="7:7" ht="12.75" customHeight="1" x14ac:dyDescent="0.25">
      <c r="G572" s="162"/>
    </row>
    <row r="573" spans="7:7" ht="12.75" customHeight="1" x14ac:dyDescent="0.25">
      <c r="G573" s="162"/>
    </row>
    <row r="574" spans="7:7" ht="12.75" customHeight="1" x14ac:dyDescent="0.25">
      <c r="G574" s="162"/>
    </row>
    <row r="575" spans="7:7" ht="12.75" customHeight="1" x14ac:dyDescent="0.25">
      <c r="G575" s="162"/>
    </row>
    <row r="576" spans="7:7" ht="12.75" customHeight="1" x14ac:dyDescent="0.25">
      <c r="G576" s="162"/>
    </row>
    <row r="577" spans="7:7" ht="12.75" customHeight="1" x14ac:dyDescent="0.25">
      <c r="G577" s="162"/>
    </row>
    <row r="578" spans="7:7" ht="12.75" customHeight="1" x14ac:dyDescent="0.25">
      <c r="G578" s="162"/>
    </row>
    <row r="579" spans="7:7" ht="12.75" customHeight="1" x14ac:dyDescent="0.25">
      <c r="G579" s="162"/>
    </row>
    <row r="580" spans="7:7" ht="12.75" customHeight="1" x14ac:dyDescent="0.25">
      <c r="G580" s="162"/>
    </row>
    <row r="581" spans="7:7" ht="12.75" customHeight="1" x14ac:dyDescent="0.25">
      <c r="G581" s="162"/>
    </row>
    <row r="582" spans="7:7" ht="12.75" customHeight="1" x14ac:dyDescent="0.25">
      <c r="G582" s="162"/>
    </row>
    <row r="583" spans="7:7" ht="12.75" customHeight="1" x14ac:dyDescent="0.25">
      <c r="G583" s="162"/>
    </row>
    <row r="584" spans="7:7" ht="12.75" customHeight="1" x14ac:dyDescent="0.25">
      <c r="G584" s="162"/>
    </row>
    <row r="585" spans="7:7" ht="12.75" customHeight="1" x14ac:dyDescent="0.25">
      <c r="G585" s="162"/>
    </row>
    <row r="586" spans="7:7" ht="12.75" customHeight="1" x14ac:dyDescent="0.25">
      <c r="G586" s="162"/>
    </row>
    <row r="587" spans="7:7" ht="12.75" customHeight="1" x14ac:dyDescent="0.25">
      <c r="G587" s="162"/>
    </row>
    <row r="588" spans="7:7" ht="12.75" customHeight="1" x14ac:dyDescent="0.25">
      <c r="G588" s="162"/>
    </row>
    <row r="589" spans="7:7" ht="12.75" customHeight="1" x14ac:dyDescent="0.25">
      <c r="G589" s="162"/>
    </row>
    <row r="590" spans="7:7" ht="12.75" customHeight="1" x14ac:dyDescent="0.25">
      <c r="G590" s="162"/>
    </row>
    <row r="591" spans="7:7" ht="12.75" customHeight="1" x14ac:dyDescent="0.25">
      <c r="G591" s="162"/>
    </row>
    <row r="592" spans="7:7" ht="12.75" customHeight="1" x14ac:dyDescent="0.25">
      <c r="G592" s="162"/>
    </row>
    <row r="593" spans="7:7" ht="12.75" customHeight="1" x14ac:dyDescent="0.25">
      <c r="G593" s="162"/>
    </row>
    <row r="594" spans="7:7" ht="12.75" customHeight="1" x14ac:dyDescent="0.25">
      <c r="G594" s="162"/>
    </row>
    <row r="595" spans="7:7" ht="12.75" customHeight="1" x14ac:dyDescent="0.25">
      <c r="G595" s="162"/>
    </row>
    <row r="596" spans="7:7" ht="12.75" customHeight="1" x14ac:dyDescent="0.25">
      <c r="G596" s="162"/>
    </row>
    <row r="597" spans="7:7" ht="12.75" customHeight="1" x14ac:dyDescent="0.25">
      <c r="G597" s="162"/>
    </row>
    <row r="598" spans="7:7" ht="12.75" customHeight="1" x14ac:dyDescent="0.25">
      <c r="G598" s="162"/>
    </row>
    <row r="599" spans="7:7" ht="12.75" customHeight="1" x14ac:dyDescent="0.25">
      <c r="G599" s="162"/>
    </row>
    <row r="600" spans="7:7" ht="12.75" customHeight="1" x14ac:dyDescent="0.25">
      <c r="G600" s="162"/>
    </row>
    <row r="601" spans="7:7" ht="12.75" customHeight="1" x14ac:dyDescent="0.25">
      <c r="G601" s="162"/>
    </row>
    <row r="602" spans="7:7" ht="12.75" customHeight="1" x14ac:dyDescent="0.25">
      <c r="G602" s="162"/>
    </row>
    <row r="603" spans="7:7" ht="12.75" customHeight="1" x14ac:dyDescent="0.25">
      <c r="G603" s="162"/>
    </row>
    <row r="604" spans="7:7" ht="12.75" customHeight="1" x14ac:dyDescent="0.25">
      <c r="G604" s="162"/>
    </row>
    <row r="605" spans="7:7" ht="12.75" customHeight="1" x14ac:dyDescent="0.25">
      <c r="G605" s="162"/>
    </row>
    <row r="606" spans="7:7" ht="12.75" customHeight="1" x14ac:dyDescent="0.25">
      <c r="G606" s="162"/>
    </row>
    <row r="607" spans="7:7" ht="12.75" customHeight="1" x14ac:dyDescent="0.25">
      <c r="G607" s="162"/>
    </row>
    <row r="608" spans="7:7" ht="12.75" customHeight="1" x14ac:dyDescent="0.25">
      <c r="G608" s="162"/>
    </row>
    <row r="609" spans="7:7" ht="12.75" customHeight="1" x14ac:dyDescent="0.25">
      <c r="G609" s="162"/>
    </row>
    <row r="610" spans="7:7" ht="12.75" customHeight="1" x14ac:dyDescent="0.25">
      <c r="G610" s="162"/>
    </row>
    <row r="611" spans="7:7" ht="12.75" customHeight="1" x14ac:dyDescent="0.25">
      <c r="G611" s="162"/>
    </row>
    <row r="612" spans="7:7" ht="12.75" customHeight="1" x14ac:dyDescent="0.25">
      <c r="G612" s="162"/>
    </row>
    <row r="613" spans="7:7" ht="12.75" customHeight="1" x14ac:dyDescent="0.25">
      <c r="G613" s="162"/>
    </row>
    <row r="614" spans="7:7" ht="12.75" customHeight="1" x14ac:dyDescent="0.25">
      <c r="G614" s="162"/>
    </row>
    <row r="615" spans="7:7" ht="12.75" customHeight="1" x14ac:dyDescent="0.25">
      <c r="G615" s="162"/>
    </row>
    <row r="616" spans="7:7" ht="12.75" customHeight="1" x14ac:dyDescent="0.25">
      <c r="G616" s="162"/>
    </row>
    <row r="617" spans="7:7" ht="12.75" customHeight="1" x14ac:dyDescent="0.25">
      <c r="G617" s="162"/>
    </row>
    <row r="618" spans="7:7" ht="12.75" customHeight="1" x14ac:dyDescent="0.25">
      <c r="G618" s="162"/>
    </row>
    <row r="619" spans="7:7" ht="12.75" customHeight="1" x14ac:dyDescent="0.25">
      <c r="G619" s="162"/>
    </row>
    <row r="620" spans="7:7" ht="12.75" customHeight="1" x14ac:dyDescent="0.25">
      <c r="G620" s="162"/>
    </row>
    <row r="621" spans="7:7" ht="12.75" customHeight="1" x14ac:dyDescent="0.25">
      <c r="G621" s="162"/>
    </row>
    <row r="622" spans="7:7" ht="12.75" customHeight="1" x14ac:dyDescent="0.25">
      <c r="G622" s="162"/>
    </row>
    <row r="623" spans="7:7" ht="12.75" customHeight="1" x14ac:dyDescent="0.25">
      <c r="G623" s="162"/>
    </row>
    <row r="624" spans="7:7" ht="12.75" customHeight="1" x14ac:dyDescent="0.25">
      <c r="G624" s="162"/>
    </row>
    <row r="625" spans="7:7" ht="12.75" customHeight="1" x14ac:dyDescent="0.25">
      <c r="G625" s="162"/>
    </row>
    <row r="626" spans="7:7" ht="12.75" customHeight="1" x14ac:dyDescent="0.25">
      <c r="G626" s="162"/>
    </row>
    <row r="627" spans="7:7" ht="12.75" customHeight="1" x14ac:dyDescent="0.25">
      <c r="G627" s="162"/>
    </row>
    <row r="628" spans="7:7" ht="12.75" customHeight="1" x14ac:dyDescent="0.25">
      <c r="G628" s="162"/>
    </row>
    <row r="629" spans="7:7" ht="12.75" customHeight="1" x14ac:dyDescent="0.25">
      <c r="G629" s="162"/>
    </row>
    <row r="630" spans="7:7" ht="12.75" customHeight="1" x14ac:dyDescent="0.25">
      <c r="G630" s="162"/>
    </row>
    <row r="631" spans="7:7" ht="12.75" customHeight="1" x14ac:dyDescent="0.25">
      <c r="G631" s="162"/>
    </row>
    <row r="632" spans="7:7" ht="12.75" customHeight="1" x14ac:dyDescent="0.25">
      <c r="G632" s="162"/>
    </row>
    <row r="633" spans="7:7" ht="12.75" customHeight="1" x14ac:dyDescent="0.25">
      <c r="G633" s="162"/>
    </row>
    <row r="634" spans="7:7" ht="12.75" customHeight="1" x14ac:dyDescent="0.25">
      <c r="G634" s="162"/>
    </row>
    <row r="635" spans="7:7" ht="12.75" customHeight="1" x14ac:dyDescent="0.25">
      <c r="G635" s="162"/>
    </row>
    <row r="636" spans="7:7" ht="12.75" customHeight="1" x14ac:dyDescent="0.25">
      <c r="G636" s="162"/>
    </row>
    <row r="637" spans="7:7" ht="12.75" customHeight="1" x14ac:dyDescent="0.25">
      <c r="G637" s="162"/>
    </row>
    <row r="638" spans="7:7" ht="12.75" customHeight="1" x14ac:dyDescent="0.25">
      <c r="G638" s="162"/>
    </row>
    <row r="639" spans="7:7" ht="12.75" customHeight="1" x14ac:dyDescent="0.25">
      <c r="G639" s="162"/>
    </row>
    <row r="640" spans="7:7" ht="12.75" customHeight="1" x14ac:dyDescent="0.25">
      <c r="G640" s="162"/>
    </row>
    <row r="641" spans="7:7" ht="12.75" customHeight="1" x14ac:dyDescent="0.25">
      <c r="G641" s="162"/>
    </row>
    <row r="642" spans="7:7" ht="12.75" customHeight="1" x14ac:dyDescent="0.25">
      <c r="G642" s="162"/>
    </row>
    <row r="643" spans="7:7" ht="12.75" customHeight="1" x14ac:dyDescent="0.25">
      <c r="G643" s="162"/>
    </row>
    <row r="644" spans="7:7" ht="12.75" customHeight="1" x14ac:dyDescent="0.25">
      <c r="G644" s="162"/>
    </row>
    <row r="645" spans="7:7" ht="12.75" customHeight="1" x14ac:dyDescent="0.25">
      <c r="G645" s="162"/>
    </row>
    <row r="646" spans="7:7" ht="12.75" customHeight="1" x14ac:dyDescent="0.25">
      <c r="G646" s="162"/>
    </row>
    <row r="647" spans="7:7" ht="12.75" customHeight="1" x14ac:dyDescent="0.25">
      <c r="G647" s="162"/>
    </row>
    <row r="648" spans="7:7" ht="12.75" customHeight="1" x14ac:dyDescent="0.25">
      <c r="G648" s="162"/>
    </row>
    <row r="649" spans="7:7" ht="12.75" customHeight="1" x14ac:dyDescent="0.25">
      <c r="G649" s="162"/>
    </row>
    <row r="650" spans="7:7" ht="12.75" customHeight="1" x14ac:dyDescent="0.25">
      <c r="G650" s="162"/>
    </row>
    <row r="651" spans="7:7" ht="12.75" customHeight="1" x14ac:dyDescent="0.25">
      <c r="G651" s="162"/>
    </row>
    <row r="652" spans="7:7" ht="12.75" customHeight="1" x14ac:dyDescent="0.25">
      <c r="G652" s="162"/>
    </row>
    <row r="653" spans="7:7" ht="12.75" customHeight="1" x14ac:dyDescent="0.25">
      <c r="G653" s="162"/>
    </row>
    <row r="654" spans="7:7" ht="12.75" customHeight="1" x14ac:dyDescent="0.25">
      <c r="G654" s="162"/>
    </row>
    <row r="655" spans="7:7" ht="12.75" customHeight="1" x14ac:dyDescent="0.25">
      <c r="G655" s="162"/>
    </row>
    <row r="656" spans="7:7" ht="12.75" customHeight="1" x14ac:dyDescent="0.25">
      <c r="G656" s="162"/>
    </row>
    <row r="657" spans="7:7" ht="12.75" customHeight="1" x14ac:dyDescent="0.25">
      <c r="G657" s="162"/>
    </row>
    <row r="658" spans="7:7" ht="12.75" customHeight="1" x14ac:dyDescent="0.25">
      <c r="G658" s="162"/>
    </row>
    <row r="659" spans="7:7" ht="12.75" customHeight="1" x14ac:dyDescent="0.25">
      <c r="G659" s="162"/>
    </row>
    <row r="660" spans="7:7" ht="12.75" customHeight="1" x14ac:dyDescent="0.25">
      <c r="G660" s="162"/>
    </row>
    <row r="661" spans="7:7" ht="12.75" customHeight="1" x14ac:dyDescent="0.25">
      <c r="G661" s="162"/>
    </row>
    <row r="662" spans="7:7" ht="12.75" customHeight="1" x14ac:dyDescent="0.25">
      <c r="G662" s="162"/>
    </row>
    <row r="663" spans="7:7" ht="12.75" customHeight="1" x14ac:dyDescent="0.25">
      <c r="G663" s="162"/>
    </row>
    <row r="664" spans="7:7" ht="12.75" customHeight="1" x14ac:dyDescent="0.25">
      <c r="G664" s="162"/>
    </row>
    <row r="665" spans="7:7" ht="12.75" customHeight="1" x14ac:dyDescent="0.25">
      <c r="G665" s="162"/>
    </row>
    <row r="666" spans="7:7" ht="12.75" customHeight="1" x14ac:dyDescent="0.25">
      <c r="G666" s="162"/>
    </row>
    <row r="667" spans="7:7" ht="12.75" customHeight="1" x14ac:dyDescent="0.25">
      <c r="G667" s="162"/>
    </row>
    <row r="668" spans="7:7" ht="12.75" customHeight="1" x14ac:dyDescent="0.25">
      <c r="G668" s="162"/>
    </row>
    <row r="669" spans="7:7" ht="12.75" customHeight="1" x14ac:dyDescent="0.25">
      <c r="G669" s="162"/>
    </row>
    <row r="670" spans="7:7" ht="12.75" customHeight="1" x14ac:dyDescent="0.25">
      <c r="G670" s="162"/>
    </row>
    <row r="671" spans="7:7" ht="12.75" customHeight="1" x14ac:dyDescent="0.25">
      <c r="G671" s="162"/>
    </row>
    <row r="672" spans="7:7" ht="12.75" customHeight="1" x14ac:dyDescent="0.25">
      <c r="G672" s="162"/>
    </row>
    <row r="673" spans="7:7" ht="12.75" customHeight="1" x14ac:dyDescent="0.25">
      <c r="G673" s="162"/>
    </row>
    <row r="674" spans="7:7" ht="12.75" customHeight="1" x14ac:dyDescent="0.25">
      <c r="G674" s="162"/>
    </row>
    <row r="675" spans="7:7" ht="12.75" customHeight="1" x14ac:dyDescent="0.25">
      <c r="G675" s="162"/>
    </row>
    <row r="676" spans="7:7" ht="12.75" customHeight="1" x14ac:dyDescent="0.25">
      <c r="G676" s="162"/>
    </row>
    <row r="677" spans="7:7" ht="12.75" customHeight="1" x14ac:dyDescent="0.25">
      <c r="G677" s="162"/>
    </row>
    <row r="678" spans="7:7" ht="12.75" customHeight="1" x14ac:dyDescent="0.25">
      <c r="G678" s="162"/>
    </row>
    <row r="679" spans="7:7" ht="12.75" customHeight="1" x14ac:dyDescent="0.25">
      <c r="G679" s="162"/>
    </row>
    <row r="680" spans="7:7" ht="12.75" customHeight="1" x14ac:dyDescent="0.25">
      <c r="G680" s="162"/>
    </row>
    <row r="681" spans="7:7" ht="12.75" customHeight="1" x14ac:dyDescent="0.25">
      <c r="G681" s="162"/>
    </row>
    <row r="682" spans="7:7" ht="12.75" customHeight="1" x14ac:dyDescent="0.25">
      <c r="G682" s="162"/>
    </row>
    <row r="683" spans="7:7" ht="12.75" customHeight="1" x14ac:dyDescent="0.25">
      <c r="G683" s="162"/>
    </row>
    <row r="684" spans="7:7" ht="12.75" customHeight="1" x14ac:dyDescent="0.25">
      <c r="G684" s="162"/>
    </row>
    <row r="685" spans="7:7" ht="12.75" customHeight="1" x14ac:dyDescent="0.25">
      <c r="G685" s="162"/>
    </row>
    <row r="686" spans="7:7" ht="12.75" customHeight="1" x14ac:dyDescent="0.25">
      <c r="G686" s="162"/>
    </row>
    <row r="687" spans="7:7" ht="12.75" customHeight="1" x14ac:dyDescent="0.25">
      <c r="G687" s="162"/>
    </row>
    <row r="688" spans="7:7" ht="12.75" customHeight="1" x14ac:dyDescent="0.25">
      <c r="G688" s="162"/>
    </row>
    <row r="689" spans="7:7" ht="12.75" customHeight="1" x14ac:dyDescent="0.25">
      <c r="G689" s="162"/>
    </row>
    <row r="690" spans="7:7" ht="12.75" customHeight="1" x14ac:dyDescent="0.25">
      <c r="G690" s="162"/>
    </row>
    <row r="691" spans="7:7" ht="12.75" customHeight="1" x14ac:dyDescent="0.25">
      <c r="G691" s="162"/>
    </row>
    <row r="692" spans="7:7" ht="12.75" customHeight="1" x14ac:dyDescent="0.25">
      <c r="G692" s="162"/>
    </row>
    <row r="693" spans="7:7" ht="12.75" customHeight="1" x14ac:dyDescent="0.25">
      <c r="G693" s="162"/>
    </row>
    <row r="694" spans="7:7" ht="12.75" customHeight="1" x14ac:dyDescent="0.25">
      <c r="G694" s="162"/>
    </row>
    <row r="695" spans="7:7" ht="12.75" customHeight="1" x14ac:dyDescent="0.25">
      <c r="G695" s="162"/>
    </row>
    <row r="696" spans="7:7" ht="12.75" customHeight="1" x14ac:dyDescent="0.25">
      <c r="G696" s="162"/>
    </row>
    <row r="697" spans="7:7" ht="12.75" customHeight="1" x14ac:dyDescent="0.25">
      <c r="G697" s="162"/>
    </row>
    <row r="698" spans="7:7" ht="12.75" customHeight="1" x14ac:dyDescent="0.25">
      <c r="G698" s="162"/>
    </row>
    <row r="699" spans="7:7" ht="12.75" customHeight="1" x14ac:dyDescent="0.25">
      <c r="G699" s="162"/>
    </row>
    <row r="700" spans="7:7" ht="12.75" customHeight="1" x14ac:dyDescent="0.25">
      <c r="G700" s="162"/>
    </row>
    <row r="701" spans="7:7" ht="12.75" customHeight="1" x14ac:dyDescent="0.25">
      <c r="G701" s="162"/>
    </row>
    <row r="702" spans="7:7" ht="12.75" customHeight="1" x14ac:dyDescent="0.25">
      <c r="G702" s="162"/>
    </row>
    <row r="703" spans="7:7" ht="12.75" customHeight="1" x14ac:dyDescent="0.25">
      <c r="G703" s="162"/>
    </row>
    <row r="704" spans="7:7" ht="12.75" customHeight="1" x14ac:dyDescent="0.25">
      <c r="G704" s="162"/>
    </row>
    <row r="705" spans="7:7" ht="12.75" customHeight="1" x14ac:dyDescent="0.25">
      <c r="G705" s="162"/>
    </row>
    <row r="706" spans="7:7" ht="12.75" customHeight="1" x14ac:dyDescent="0.25">
      <c r="G706" s="162"/>
    </row>
    <row r="707" spans="7:7" ht="12.75" customHeight="1" x14ac:dyDescent="0.25">
      <c r="G707" s="162"/>
    </row>
    <row r="708" spans="7:7" ht="12.75" customHeight="1" x14ac:dyDescent="0.25">
      <c r="G708" s="162"/>
    </row>
    <row r="709" spans="7:7" ht="12.75" customHeight="1" x14ac:dyDescent="0.25">
      <c r="G709" s="162"/>
    </row>
    <row r="710" spans="7:7" ht="12.75" customHeight="1" x14ac:dyDescent="0.25">
      <c r="G710" s="162"/>
    </row>
    <row r="711" spans="7:7" ht="12.75" customHeight="1" x14ac:dyDescent="0.25">
      <c r="G711" s="162"/>
    </row>
    <row r="712" spans="7:7" ht="12.75" customHeight="1" x14ac:dyDescent="0.25">
      <c r="G712" s="162"/>
    </row>
    <row r="713" spans="7:7" ht="12.75" customHeight="1" x14ac:dyDescent="0.25">
      <c r="G713" s="162"/>
    </row>
    <row r="714" spans="7:7" ht="12.75" customHeight="1" x14ac:dyDescent="0.25">
      <c r="G714" s="162"/>
    </row>
    <row r="715" spans="7:7" ht="12.75" customHeight="1" x14ac:dyDescent="0.25">
      <c r="G715" s="162"/>
    </row>
    <row r="716" spans="7:7" ht="12.75" customHeight="1" x14ac:dyDescent="0.25">
      <c r="G716" s="162"/>
    </row>
    <row r="717" spans="7:7" ht="12.75" customHeight="1" x14ac:dyDescent="0.25">
      <c r="G717" s="162"/>
    </row>
    <row r="718" spans="7:7" ht="12.75" customHeight="1" x14ac:dyDescent="0.25">
      <c r="G718" s="162"/>
    </row>
    <row r="719" spans="7:7" ht="12.75" customHeight="1" x14ac:dyDescent="0.25">
      <c r="G719" s="162"/>
    </row>
    <row r="720" spans="7:7" ht="12.75" customHeight="1" x14ac:dyDescent="0.25">
      <c r="G720" s="162"/>
    </row>
    <row r="721" spans="7:7" ht="12.75" customHeight="1" x14ac:dyDescent="0.25">
      <c r="G721" s="162"/>
    </row>
    <row r="722" spans="7:7" ht="12.75" customHeight="1" x14ac:dyDescent="0.25">
      <c r="G722" s="162"/>
    </row>
    <row r="723" spans="7:7" ht="12.75" customHeight="1" x14ac:dyDescent="0.25">
      <c r="G723" s="162"/>
    </row>
    <row r="724" spans="7:7" ht="12.75" customHeight="1" x14ac:dyDescent="0.25">
      <c r="G724" s="162"/>
    </row>
    <row r="725" spans="7:7" ht="12.75" customHeight="1" x14ac:dyDescent="0.25">
      <c r="G725" s="162"/>
    </row>
    <row r="726" spans="7:7" ht="12.75" customHeight="1" x14ac:dyDescent="0.25">
      <c r="G726" s="162"/>
    </row>
    <row r="727" spans="7:7" ht="12.75" customHeight="1" x14ac:dyDescent="0.25">
      <c r="G727" s="162"/>
    </row>
    <row r="728" spans="7:7" ht="12.75" customHeight="1" x14ac:dyDescent="0.25">
      <c r="G728" s="162"/>
    </row>
    <row r="729" spans="7:7" ht="12.75" customHeight="1" x14ac:dyDescent="0.25">
      <c r="G729" s="162"/>
    </row>
    <row r="730" spans="7:7" ht="12.75" customHeight="1" x14ac:dyDescent="0.25">
      <c r="G730" s="162"/>
    </row>
    <row r="731" spans="7:7" ht="12.75" customHeight="1" x14ac:dyDescent="0.25">
      <c r="G731" s="162"/>
    </row>
    <row r="732" spans="7:7" ht="12.75" customHeight="1" x14ac:dyDescent="0.25">
      <c r="G732" s="162"/>
    </row>
    <row r="733" spans="7:7" ht="12.75" customHeight="1" x14ac:dyDescent="0.25">
      <c r="G733" s="162"/>
    </row>
    <row r="734" spans="7:7" ht="12.75" customHeight="1" x14ac:dyDescent="0.25">
      <c r="G734" s="162"/>
    </row>
    <row r="735" spans="7:7" ht="12.75" customHeight="1" x14ac:dyDescent="0.25">
      <c r="G735" s="162"/>
    </row>
    <row r="736" spans="7:7" ht="12.75" customHeight="1" x14ac:dyDescent="0.25">
      <c r="G736" s="162"/>
    </row>
    <row r="737" spans="7:7" ht="12.75" customHeight="1" x14ac:dyDescent="0.25">
      <c r="G737" s="162"/>
    </row>
    <row r="738" spans="7:7" ht="12.75" customHeight="1" x14ac:dyDescent="0.25">
      <c r="G738" s="162"/>
    </row>
    <row r="739" spans="7:7" ht="12.75" customHeight="1" x14ac:dyDescent="0.25">
      <c r="G739" s="162"/>
    </row>
    <row r="740" spans="7:7" ht="12.75" customHeight="1" x14ac:dyDescent="0.25">
      <c r="G740" s="162"/>
    </row>
    <row r="741" spans="7:7" ht="12.75" customHeight="1" x14ac:dyDescent="0.25">
      <c r="G741" s="162"/>
    </row>
    <row r="742" spans="7:7" ht="12.75" customHeight="1" x14ac:dyDescent="0.25">
      <c r="G742" s="162"/>
    </row>
    <row r="743" spans="7:7" ht="12.75" customHeight="1" x14ac:dyDescent="0.25">
      <c r="G743" s="162"/>
    </row>
    <row r="744" spans="7:7" ht="12.75" customHeight="1" x14ac:dyDescent="0.25">
      <c r="G744" s="162"/>
    </row>
    <row r="745" spans="7:7" ht="12.75" customHeight="1" x14ac:dyDescent="0.25">
      <c r="G745" s="162"/>
    </row>
    <row r="746" spans="7:7" ht="12.75" customHeight="1" x14ac:dyDescent="0.25">
      <c r="G746" s="162"/>
    </row>
    <row r="747" spans="7:7" ht="12.75" customHeight="1" x14ac:dyDescent="0.25">
      <c r="G747" s="162"/>
    </row>
    <row r="748" spans="7:7" ht="12.75" customHeight="1" x14ac:dyDescent="0.25">
      <c r="G748" s="162"/>
    </row>
    <row r="749" spans="7:7" ht="12.75" customHeight="1" x14ac:dyDescent="0.25">
      <c r="G749" s="162"/>
    </row>
    <row r="750" spans="7:7" ht="12.75" customHeight="1" x14ac:dyDescent="0.25">
      <c r="G750" s="162"/>
    </row>
    <row r="751" spans="7:7" ht="12.75" customHeight="1" x14ac:dyDescent="0.25">
      <c r="G751" s="162"/>
    </row>
    <row r="752" spans="7:7" ht="12.75" customHeight="1" x14ac:dyDescent="0.25">
      <c r="G752" s="162"/>
    </row>
    <row r="753" spans="7:7" ht="12.75" customHeight="1" x14ac:dyDescent="0.25">
      <c r="G753" s="162"/>
    </row>
    <row r="754" spans="7:7" ht="12.75" customHeight="1" x14ac:dyDescent="0.25">
      <c r="G754" s="162"/>
    </row>
    <row r="755" spans="7:7" ht="12.75" customHeight="1" x14ac:dyDescent="0.25">
      <c r="G755" s="162"/>
    </row>
    <row r="756" spans="7:7" ht="12.75" customHeight="1" x14ac:dyDescent="0.25">
      <c r="G756" s="162"/>
    </row>
    <row r="757" spans="7:7" ht="12.75" customHeight="1" x14ac:dyDescent="0.25">
      <c r="G757" s="162"/>
    </row>
    <row r="758" spans="7:7" ht="12.75" customHeight="1" x14ac:dyDescent="0.25">
      <c r="G758" s="162"/>
    </row>
    <row r="759" spans="7:7" ht="12.75" customHeight="1" x14ac:dyDescent="0.25">
      <c r="G759" s="162"/>
    </row>
    <row r="760" spans="7:7" ht="12.75" customHeight="1" x14ac:dyDescent="0.25">
      <c r="G760" s="162"/>
    </row>
    <row r="761" spans="7:7" ht="12.75" customHeight="1" x14ac:dyDescent="0.25">
      <c r="G761" s="162"/>
    </row>
    <row r="762" spans="7:7" ht="12.75" customHeight="1" x14ac:dyDescent="0.25">
      <c r="G762" s="162"/>
    </row>
    <row r="763" spans="7:7" ht="12.75" customHeight="1" x14ac:dyDescent="0.25">
      <c r="G763" s="162"/>
    </row>
    <row r="764" spans="7:7" ht="12.75" customHeight="1" x14ac:dyDescent="0.25">
      <c r="G764" s="162"/>
    </row>
    <row r="765" spans="7:7" ht="12.75" customHeight="1" x14ac:dyDescent="0.25">
      <c r="G765" s="162"/>
    </row>
    <row r="766" spans="7:7" ht="12.75" customHeight="1" x14ac:dyDescent="0.25">
      <c r="G766" s="162"/>
    </row>
    <row r="767" spans="7:7" ht="12.75" customHeight="1" x14ac:dyDescent="0.25">
      <c r="G767" s="162"/>
    </row>
    <row r="768" spans="7:7" ht="12.75" customHeight="1" x14ac:dyDescent="0.25">
      <c r="G768" s="162"/>
    </row>
    <row r="769" spans="7:7" ht="12.75" customHeight="1" x14ac:dyDescent="0.25">
      <c r="G769" s="162"/>
    </row>
    <row r="770" spans="7:7" ht="12.75" customHeight="1" x14ac:dyDescent="0.25">
      <c r="G770" s="162"/>
    </row>
    <row r="771" spans="7:7" ht="12.75" customHeight="1" x14ac:dyDescent="0.25">
      <c r="G771" s="162"/>
    </row>
    <row r="772" spans="7:7" ht="12.75" customHeight="1" x14ac:dyDescent="0.25">
      <c r="G772" s="162"/>
    </row>
    <row r="773" spans="7:7" ht="12.75" customHeight="1" x14ac:dyDescent="0.25">
      <c r="G773" s="162"/>
    </row>
    <row r="774" spans="7:7" ht="12.75" customHeight="1" x14ac:dyDescent="0.25">
      <c r="G774" s="162"/>
    </row>
    <row r="775" spans="7:7" ht="12.75" customHeight="1" x14ac:dyDescent="0.25">
      <c r="G775" s="162"/>
    </row>
    <row r="776" spans="7:7" ht="12.75" customHeight="1" x14ac:dyDescent="0.25">
      <c r="G776" s="162"/>
    </row>
    <row r="777" spans="7:7" ht="12.75" customHeight="1" x14ac:dyDescent="0.25">
      <c r="G777" s="162"/>
    </row>
    <row r="778" spans="7:7" ht="12.75" customHeight="1" x14ac:dyDescent="0.25">
      <c r="G778" s="162"/>
    </row>
    <row r="779" spans="7:7" ht="12.75" customHeight="1" x14ac:dyDescent="0.25">
      <c r="G779" s="162"/>
    </row>
    <row r="780" spans="7:7" ht="12.75" customHeight="1" x14ac:dyDescent="0.25">
      <c r="G780" s="162"/>
    </row>
    <row r="781" spans="7:7" ht="12.75" customHeight="1" x14ac:dyDescent="0.25">
      <c r="G781" s="162"/>
    </row>
    <row r="782" spans="7:7" ht="12.75" customHeight="1" x14ac:dyDescent="0.25">
      <c r="G782" s="162"/>
    </row>
    <row r="783" spans="7:7" ht="12.75" customHeight="1" x14ac:dyDescent="0.25">
      <c r="G783" s="162"/>
    </row>
    <row r="784" spans="7:7" ht="12.75" customHeight="1" x14ac:dyDescent="0.25">
      <c r="G784" s="162"/>
    </row>
    <row r="785" spans="7:7" ht="12.75" customHeight="1" x14ac:dyDescent="0.25">
      <c r="G785" s="162"/>
    </row>
    <row r="786" spans="7:7" ht="12.75" customHeight="1" x14ac:dyDescent="0.25">
      <c r="G786" s="162"/>
    </row>
    <row r="787" spans="7:7" ht="12.75" customHeight="1" x14ac:dyDescent="0.25">
      <c r="G787" s="162"/>
    </row>
    <row r="788" spans="7:7" ht="12.75" customHeight="1" x14ac:dyDescent="0.25">
      <c r="G788" s="162"/>
    </row>
    <row r="789" spans="7:7" ht="12.75" customHeight="1" x14ac:dyDescent="0.25">
      <c r="G789" s="162"/>
    </row>
    <row r="790" spans="7:7" ht="12.75" customHeight="1" x14ac:dyDescent="0.25">
      <c r="G790" s="162"/>
    </row>
    <row r="791" spans="7:7" ht="12.75" customHeight="1" x14ac:dyDescent="0.25">
      <c r="G791" s="162"/>
    </row>
    <row r="792" spans="7:7" ht="12.75" customHeight="1" x14ac:dyDescent="0.25">
      <c r="G792" s="162"/>
    </row>
    <row r="793" spans="7:7" ht="12.75" customHeight="1" x14ac:dyDescent="0.25">
      <c r="G793" s="162"/>
    </row>
    <row r="794" spans="7:7" ht="12.75" customHeight="1" x14ac:dyDescent="0.25">
      <c r="G794" s="162"/>
    </row>
    <row r="795" spans="7:7" ht="12.75" customHeight="1" x14ac:dyDescent="0.25">
      <c r="G795" s="162"/>
    </row>
    <row r="796" spans="7:7" ht="12.75" customHeight="1" x14ac:dyDescent="0.25">
      <c r="G796" s="162"/>
    </row>
    <row r="797" spans="7:7" ht="12.75" customHeight="1" x14ac:dyDescent="0.25">
      <c r="G797" s="162"/>
    </row>
    <row r="798" spans="7:7" ht="12.75" customHeight="1" x14ac:dyDescent="0.25">
      <c r="G798" s="162"/>
    </row>
    <row r="799" spans="7:7" ht="12.75" customHeight="1" x14ac:dyDescent="0.25">
      <c r="G799" s="162"/>
    </row>
    <row r="800" spans="7:7" ht="12.75" customHeight="1" x14ac:dyDescent="0.25">
      <c r="G800" s="162"/>
    </row>
    <row r="801" spans="7:7" ht="12.75" customHeight="1" x14ac:dyDescent="0.25">
      <c r="G801" s="162"/>
    </row>
    <row r="802" spans="7:7" ht="12.75" customHeight="1" x14ac:dyDescent="0.25">
      <c r="G802" s="162"/>
    </row>
    <row r="803" spans="7:7" ht="12.75" customHeight="1" x14ac:dyDescent="0.25">
      <c r="G803" s="162"/>
    </row>
    <row r="804" spans="7:7" ht="12.75" customHeight="1" x14ac:dyDescent="0.25">
      <c r="G804" s="162"/>
    </row>
    <row r="805" spans="7:7" ht="12.75" customHeight="1" x14ac:dyDescent="0.25">
      <c r="G805" s="162"/>
    </row>
    <row r="806" spans="7:7" ht="12.75" customHeight="1" x14ac:dyDescent="0.25">
      <c r="G806" s="162"/>
    </row>
    <row r="807" spans="7:7" ht="12.75" customHeight="1" x14ac:dyDescent="0.25">
      <c r="G807" s="162"/>
    </row>
    <row r="808" spans="7:7" ht="12.75" customHeight="1" x14ac:dyDescent="0.25">
      <c r="G808" s="162"/>
    </row>
    <row r="809" spans="7:7" ht="12.75" customHeight="1" x14ac:dyDescent="0.25">
      <c r="G809" s="162"/>
    </row>
    <row r="810" spans="7:7" ht="12.75" customHeight="1" x14ac:dyDescent="0.25">
      <c r="G810" s="162"/>
    </row>
    <row r="811" spans="7:7" ht="12.75" customHeight="1" x14ac:dyDescent="0.25">
      <c r="G811" s="162"/>
    </row>
    <row r="812" spans="7:7" ht="12.75" customHeight="1" x14ac:dyDescent="0.25">
      <c r="G812" s="162"/>
    </row>
    <row r="813" spans="7:7" ht="12.75" customHeight="1" x14ac:dyDescent="0.25">
      <c r="G813" s="162"/>
    </row>
    <row r="814" spans="7:7" ht="12.75" customHeight="1" x14ac:dyDescent="0.25">
      <c r="G814" s="162"/>
    </row>
    <row r="815" spans="7:7" ht="12.75" customHeight="1" x14ac:dyDescent="0.25">
      <c r="G815" s="162"/>
    </row>
    <row r="816" spans="7:7" ht="12.75" customHeight="1" x14ac:dyDescent="0.25">
      <c r="G816" s="162"/>
    </row>
    <row r="817" spans="7:7" ht="12.75" customHeight="1" x14ac:dyDescent="0.25">
      <c r="G817" s="162"/>
    </row>
    <row r="818" spans="7:7" ht="12.75" customHeight="1" x14ac:dyDescent="0.25">
      <c r="G818" s="162"/>
    </row>
    <row r="819" spans="7:7" ht="12.75" customHeight="1" x14ac:dyDescent="0.25">
      <c r="G819" s="162"/>
    </row>
    <row r="820" spans="7:7" ht="12.75" customHeight="1" x14ac:dyDescent="0.25">
      <c r="G820" s="162"/>
    </row>
    <row r="821" spans="7:7" ht="12.75" customHeight="1" x14ac:dyDescent="0.25">
      <c r="G821" s="162"/>
    </row>
    <row r="822" spans="7:7" ht="12.75" customHeight="1" x14ac:dyDescent="0.25">
      <c r="G822" s="162"/>
    </row>
    <row r="823" spans="7:7" ht="12.75" customHeight="1" x14ac:dyDescent="0.25">
      <c r="G823" s="162"/>
    </row>
    <row r="824" spans="7:7" ht="12.75" customHeight="1" x14ac:dyDescent="0.25">
      <c r="G824" s="162"/>
    </row>
    <row r="825" spans="7:7" ht="12.75" customHeight="1" x14ac:dyDescent="0.25">
      <c r="G825" s="162"/>
    </row>
    <row r="826" spans="7:7" ht="12.75" customHeight="1" x14ac:dyDescent="0.25">
      <c r="G826" s="162"/>
    </row>
    <row r="827" spans="7:7" ht="12.75" customHeight="1" x14ac:dyDescent="0.25">
      <c r="G827" s="162"/>
    </row>
    <row r="828" spans="7:7" ht="12.75" customHeight="1" x14ac:dyDescent="0.25">
      <c r="G828" s="162"/>
    </row>
    <row r="829" spans="7:7" ht="12.75" customHeight="1" x14ac:dyDescent="0.25">
      <c r="G829" s="162"/>
    </row>
    <row r="830" spans="7:7" ht="12.75" customHeight="1" x14ac:dyDescent="0.25">
      <c r="G830" s="162"/>
    </row>
    <row r="831" spans="7:7" ht="12.75" customHeight="1" x14ac:dyDescent="0.25">
      <c r="G831" s="162"/>
    </row>
    <row r="832" spans="7:7" ht="12.75" customHeight="1" x14ac:dyDescent="0.25">
      <c r="G832" s="162"/>
    </row>
    <row r="833" spans="7:7" ht="12.75" customHeight="1" x14ac:dyDescent="0.25">
      <c r="G833" s="162"/>
    </row>
    <row r="834" spans="7:7" ht="12.75" customHeight="1" x14ac:dyDescent="0.25">
      <c r="G834" s="162"/>
    </row>
    <row r="835" spans="7:7" ht="12.75" customHeight="1" x14ac:dyDescent="0.25">
      <c r="G835" s="162"/>
    </row>
    <row r="836" spans="7:7" ht="12.75" customHeight="1" x14ac:dyDescent="0.25">
      <c r="G836" s="162"/>
    </row>
    <row r="837" spans="7:7" ht="12.75" customHeight="1" x14ac:dyDescent="0.25">
      <c r="G837" s="162"/>
    </row>
    <row r="838" spans="7:7" ht="12.75" customHeight="1" x14ac:dyDescent="0.25">
      <c r="G838" s="162"/>
    </row>
    <row r="839" spans="7:7" ht="12.75" customHeight="1" x14ac:dyDescent="0.25">
      <c r="G839" s="162"/>
    </row>
    <row r="840" spans="7:7" ht="12.75" customHeight="1" x14ac:dyDescent="0.25">
      <c r="G840" s="162"/>
    </row>
    <row r="841" spans="7:7" ht="12.75" customHeight="1" x14ac:dyDescent="0.25">
      <c r="G841" s="162"/>
    </row>
    <row r="842" spans="7:7" ht="12.75" customHeight="1" x14ac:dyDescent="0.25">
      <c r="G842" s="162"/>
    </row>
    <row r="843" spans="7:7" ht="12.75" customHeight="1" x14ac:dyDescent="0.25">
      <c r="G843" s="162"/>
    </row>
    <row r="844" spans="7:7" ht="12.75" customHeight="1" x14ac:dyDescent="0.25">
      <c r="G844" s="162"/>
    </row>
    <row r="845" spans="7:7" ht="12.75" customHeight="1" x14ac:dyDescent="0.25">
      <c r="G845" s="162"/>
    </row>
    <row r="846" spans="7:7" ht="12.75" customHeight="1" x14ac:dyDescent="0.25">
      <c r="G846" s="162"/>
    </row>
    <row r="847" spans="7:7" ht="12.75" customHeight="1" x14ac:dyDescent="0.25">
      <c r="G847" s="162"/>
    </row>
    <row r="848" spans="7:7" ht="12.75" customHeight="1" x14ac:dyDescent="0.25">
      <c r="G848" s="162"/>
    </row>
    <row r="849" spans="7:7" ht="12.75" customHeight="1" x14ac:dyDescent="0.25">
      <c r="G849" s="162"/>
    </row>
    <row r="850" spans="7:7" ht="12.75" customHeight="1" x14ac:dyDescent="0.25">
      <c r="G850" s="162"/>
    </row>
    <row r="851" spans="7:7" ht="12.75" customHeight="1" x14ac:dyDescent="0.25">
      <c r="G851" s="162"/>
    </row>
    <row r="852" spans="7:7" ht="12.75" customHeight="1" x14ac:dyDescent="0.25">
      <c r="G852" s="162"/>
    </row>
    <row r="853" spans="7:7" ht="12.75" customHeight="1" x14ac:dyDescent="0.25">
      <c r="G853" s="162"/>
    </row>
    <row r="854" spans="7:7" ht="12.75" customHeight="1" x14ac:dyDescent="0.25">
      <c r="G854" s="162"/>
    </row>
    <row r="855" spans="7:7" ht="12.75" customHeight="1" x14ac:dyDescent="0.25">
      <c r="G855" s="162"/>
    </row>
    <row r="856" spans="7:7" ht="12.75" customHeight="1" x14ac:dyDescent="0.25">
      <c r="G856" s="162"/>
    </row>
    <row r="857" spans="7:7" ht="12.75" customHeight="1" x14ac:dyDescent="0.25">
      <c r="G857" s="162"/>
    </row>
    <row r="858" spans="7:7" ht="12.75" customHeight="1" x14ac:dyDescent="0.25">
      <c r="G858" s="162"/>
    </row>
    <row r="859" spans="7:7" ht="12.75" customHeight="1" x14ac:dyDescent="0.25">
      <c r="G859" s="162"/>
    </row>
    <row r="860" spans="7:7" ht="12.75" customHeight="1" x14ac:dyDescent="0.25">
      <c r="G860" s="162"/>
    </row>
    <row r="861" spans="7:7" ht="12.75" customHeight="1" x14ac:dyDescent="0.25">
      <c r="G861" s="162"/>
    </row>
    <row r="862" spans="7:7" ht="12.75" customHeight="1" x14ac:dyDescent="0.25">
      <c r="G862" s="162"/>
    </row>
    <row r="863" spans="7:7" ht="12.75" customHeight="1" x14ac:dyDescent="0.25">
      <c r="G863" s="162"/>
    </row>
    <row r="864" spans="7:7" ht="12.75" customHeight="1" x14ac:dyDescent="0.25">
      <c r="G864" s="162"/>
    </row>
    <row r="865" spans="7:7" ht="12.75" customHeight="1" x14ac:dyDescent="0.25">
      <c r="G865" s="162"/>
    </row>
    <row r="866" spans="7:7" ht="12.75" customHeight="1" x14ac:dyDescent="0.25">
      <c r="G866" s="162"/>
    </row>
    <row r="867" spans="7:7" ht="12.75" customHeight="1" x14ac:dyDescent="0.25">
      <c r="G867" s="162"/>
    </row>
    <row r="868" spans="7:7" ht="12.75" customHeight="1" x14ac:dyDescent="0.25">
      <c r="G868" s="162"/>
    </row>
    <row r="869" spans="7:7" ht="12.75" customHeight="1" x14ac:dyDescent="0.25">
      <c r="G869" s="162"/>
    </row>
    <row r="870" spans="7:7" ht="12.75" customHeight="1" x14ac:dyDescent="0.25">
      <c r="G870" s="162"/>
    </row>
    <row r="871" spans="7:7" ht="12.75" customHeight="1" x14ac:dyDescent="0.25">
      <c r="G871" s="162"/>
    </row>
    <row r="872" spans="7:7" ht="12.75" customHeight="1" x14ac:dyDescent="0.25">
      <c r="G872" s="162"/>
    </row>
    <row r="873" spans="7:7" ht="12.75" customHeight="1" x14ac:dyDescent="0.25">
      <c r="G873" s="162"/>
    </row>
    <row r="874" spans="7:7" ht="12.75" customHeight="1" x14ac:dyDescent="0.25">
      <c r="G874" s="162"/>
    </row>
    <row r="875" spans="7:7" ht="12.75" customHeight="1" x14ac:dyDescent="0.25">
      <c r="G875" s="162"/>
    </row>
    <row r="876" spans="7:7" ht="12.75" customHeight="1" x14ac:dyDescent="0.25">
      <c r="G876" s="162"/>
    </row>
    <row r="877" spans="7:7" ht="12.75" customHeight="1" x14ac:dyDescent="0.25">
      <c r="G877" s="162"/>
    </row>
    <row r="878" spans="7:7" ht="12.75" customHeight="1" x14ac:dyDescent="0.25">
      <c r="G878" s="162"/>
    </row>
    <row r="879" spans="7:7" ht="12.75" customHeight="1" x14ac:dyDescent="0.25">
      <c r="G879" s="162"/>
    </row>
    <row r="880" spans="7:7" ht="12.75" customHeight="1" x14ac:dyDescent="0.25">
      <c r="G880" s="162"/>
    </row>
    <row r="881" spans="7:7" ht="12.75" customHeight="1" x14ac:dyDescent="0.25">
      <c r="G881" s="162"/>
    </row>
    <row r="882" spans="7:7" ht="12.75" customHeight="1" x14ac:dyDescent="0.25">
      <c r="G882" s="162"/>
    </row>
    <row r="883" spans="7:7" ht="12.75" customHeight="1" x14ac:dyDescent="0.25">
      <c r="G883" s="162"/>
    </row>
    <row r="884" spans="7:7" ht="12.75" customHeight="1" x14ac:dyDescent="0.25">
      <c r="G884" s="162"/>
    </row>
    <row r="885" spans="7:7" ht="12.75" customHeight="1" x14ac:dyDescent="0.25">
      <c r="G885" s="162"/>
    </row>
    <row r="886" spans="7:7" ht="12.75" customHeight="1" x14ac:dyDescent="0.25">
      <c r="G886" s="162"/>
    </row>
    <row r="887" spans="7:7" ht="12.75" customHeight="1" x14ac:dyDescent="0.25">
      <c r="G887" s="162"/>
    </row>
    <row r="888" spans="7:7" ht="12.75" customHeight="1" x14ac:dyDescent="0.25">
      <c r="G888" s="162"/>
    </row>
    <row r="889" spans="7:7" ht="12.75" customHeight="1" x14ac:dyDescent="0.25">
      <c r="G889" s="162"/>
    </row>
    <row r="890" spans="7:7" ht="12.75" customHeight="1" x14ac:dyDescent="0.25">
      <c r="G890" s="162"/>
    </row>
    <row r="891" spans="7:7" ht="12.75" customHeight="1" x14ac:dyDescent="0.25">
      <c r="G891" s="162"/>
    </row>
    <row r="892" spans="7:7" ht="12.75" customHeight="1" x14ac:dyDescent="0.25">
      <c r="G892" s="162"/>
    </row>
    <row r="893" spans="7:7" ht="12.75" customHeight="1" x14ac:dyDescent="0.25">
      <c r="G893" s="162"/>
    </row>
    <row r="894" spans="7:7" ht="12.75" customHeight="1" x14ac:dyDescent="0.25">
      <c r="G894" s="162"/>
    </row>
    <row r="895" spans="7:7" ht="12.75" customHeight="1" x14ac:dyDescent="0.25">
      <c r="G895" s="162"/>
    </row>
    <row r="896" spans="7:7" ht="12.75" customHeight="1" x14ac:dyDescent="0.25">
      <c r="G896" s="162"/>
    </row>
    <row r="897" spans="7:7" ht="12.75" customHeight="1" x14ac:dyDescent="0.25">
      <c r="G897" s="162"/>
    </row>
    <row r="898" spans="7:7" ht="12.75" customHeight="1" x14ac:dyDescent="0.25">
      <c r="G898" s="162"/>
    </row>
    <row r="899" spans="7:7" ht="12.75" customHeight="1" x14ac:dyDescent="0.25">
      <c r="G899" s="162"/>
    </row>
    <row r="900" spans="7:7" ht="12.75" customHeight="1" x14ac:dyDescent="0.25">
      <c r="G900" s="162"/>
    </row>
    <row r="901" spans="7:7" ht="12.75" customHeight="1" x14ac:dyDescent="0.25">
      <c r="G901" s="162"/>
    </row>
    <row r="902" spans="7:7" ht="12.75" customHeight="1" x14ac:dyDescent="0.25">
      <c r="G902" s="162"/>
    </row>
    <row r="903" spans="7:7" ht="12.75" customHeight="1" x14ac:dyDescent="0.25">
      <c r="G903" s="162"/>
    </row>
    <row r="904" spans="7:7" ht="12.75" customHeight="1" x14ac:dyDescent="0.25">
      <c r="G904" s="162"/>
    </row>
    <row r="905" spans="7:7" ht="12.75" customHeight="1" x14ac:dyDescent="0.25">
      <c r="G905" s="162"/>
    </row>
    <row r="906" spans="7:7" ht="12.75" customHeight="1" x14ac:dyDescent="0.25">
      <c r="G906" s="162"/>
    </row>
    <row r="907" spans="7:7" ht="12.75" customHeight="1" x14ac:dyDescent="0.25">
      <c r="G907" s="162"/>
    </row>
    <row r="908" spans="7:7" ht="12.75" customHeight="1" x14ac:dyDescent="0.25">
      <c r="G908" s="162"/>
    </row>
    <row r="909" spans="7:7" ht="12.75" customHeight="1" x14ac:dyDescent="0.25">
      <c r="G909" s="162"/>
    </row>
    <row r="910" spans="7:7" ht="12.75" customHeight="1" x14ac:dyDescent="0.25">
      <c r="G910" s="162"/>
    </row>
    <row r="911" spans="7:7" ht="12.75" customHeight="1" x14ac:dyDescent="0.25">
      <c r="G911" s="162"/>
    </row>
    <row r="912" spans="7:7" ht="12.75" customHeight="1" x14ac:dyDescent="0.25">
      <c r="G912" s="162"/>
    </row>
    <row r="913" spans="7:7" ht="12.75" customHeight="1" x14ac:dyDescent="0.25">
      <c r="G913" s="162"/>
    </row>
    <row r="914" spans="7:7" ht="12.75" customHeight="1" x14ac:dyDescent="0.25">
      <c r="G914" s="162"/>
    </row>
    <row r="915" spans="7:7" ht="12.75" customHeight="1" x14ac:dyDescent="0.25">
      <c r="G915" s="162"/>
    </row>
    <row r="916" spans="7:7" ht="12.75" customHeight="1" x14ac:dyDescent="0.25">
      <c r="G916" s="162"/>
    </row>
    <row r="917" spans="7:7" ht="12.75" customHeight="1" x14ac:dyDescent="0.25">
      <c r="G917" s="162"/>
    </row>
    <row r="918" spans="7:7" ht="12.75" customHeight="1" x14ac:dyDescent="0.25">
      <c r="G918" s="162"/>
    </row>
    <row r="919" spans="7:7" ht="12.75" customHeight="1" x14ac:dyDescent="0.25">
      <c r="G919" s="162"/>
    </row>
    <row r="920" spans="7:7" ht="12.75" customHeight="1" x14ac:dyDescent="0.25">
      <c r="G920" s="162"/>
    </row>
    <row r="921" spans="7:7" ht="12.75" customHeight="1" x14ac:dyDescent="0.25">
      <c r="G921" s="162"/>
    </row>
    <row r="922" spans="7:7" ht="12.75" customHeight="1" x14ac:dyDescent="0.25">
      <c r="G922" s="162"/>
    </row>
    <row r="923" spans="7:7" ht="12.75" customHeight="1" x14ac:dyDescent="0.25">
      <c r="G923" s="162"/>
    </row>
    <row r="924" spans="7:7" ht="12.75" customHeight="1" x14ac:dyDescent="0.25">
      <c r="G924" s="162"/>
    </row>
    <row r="925" spans="7:7" ht="12.75" customHeight="1" x14ac:dyDescent="0.25">
      <c r="G925" s="162"/>
    </row>
    <row r="926" spans="7:7" ht="12.75" customHeight="1" x14ac:dyDescent="0.25">
      <c r="G926" s="162"/>
    </row>
    <row r="927" spans="7:7" ht="12.75" customHeight="1" x14ac:dyDescent="0.25">
      <c r="G927" s="162"/>
    </row>
    <row r="928" spans="7:7" ht="12.75" customHeight="1" x14ac:dyDescent="0.25">
      <c r="G928" s="162"/>
    </row>
    <row r="929" spans="7:7" ht="12.75" customHeight="1" x14ac:dyDescent="0.25">
      <c r="G929" s="162"/>
    </row>
    <row r="930" spans="7:7" ht="12.75" customHeight="1" x14ac:dyDescent="0.25">
      <c r="G930" s="162"/>
    </row>
    <row r="931" spans="7:7" ht="12.75" customHeight="1" x14ac:dyDescent="0.25">
      <c r="G931" s="162"/>
    </row>
    <row r="932" spans="7:7" ht="12.75" customHeight="1" x14ac:dyDescent="0.25">
      <c r="G932" s="162"/>
    </row>
    <row r="933" spans="7:7" ht="12.75" customHeight="1" x14ac:dyDescent="0.25">
      <c r="G933" s="162"/>
    </row>
    <row r="934" spans="7:7" ht="12.75" customHeight="1" x14ac:dyDescent="0.25">
      <c r="G934" s="162"/>
    </row>
    <row r="935" spans="7:7" ht="12.75" customHeight="1" x14ac:dyDescent="0.25">
      <c r="G935" s="162"/>
    </row>
    <row r="936" spans="7:7" ht="12.75" customHeight="1" x14ac:dyDescent="0.25">
      <c r="G936" s="162"/>
    </row>
    <row r="937" spans="7:7" ht="12.75" customHeight="1" x14ac:dyDescent="0.25">
      <c r="G937" s="162"/>
    </row>
    <row r="938" spans="7:7" ht="12.75" customHeight="1" x14ac:dyDescent="0.25">
      <c r="G938" s="162"/>
    </row>
    <row r="939" spans="7:7" ht="12.75" customHeight="1" x14ac:dyDescent="0.25">
      <c r="G939" s="162"/>
    </row>
    <row r="940" spans="7:7" ht="12.75" customHeight="1" x14ac:dyDescent="0.25">
      <c r="G940" s="162"/>
    </row>
    <row r="941" spans="7:7" ht="12.75" customHeight="1" x14ac:dyDescent="0.25">
      <c r="G941" s="162"/>
    </row>
    <row r="942" spans="7:7" ht="12.75" customHeight="1" x14ac:dyDescent="0.25">
      <c r="G942" s="162"/>
    </row>
    <row r="943" spans="7:7" ht="12.75" customHeight="1" x14ac:dyDescent="0.25">
      <c r="G943" s="162"/>
    </row>
    <row r="944" spans="7:7" ht="12.75" customHeight="1" x14ac:dyDescent="0.25">
      <c r="G944" s="162"/>
    </row>
    <row r="945" spans="7:7" ht="12.75" customHeight="1" x14ac:dyDescent="0.25">
      <c r="G945" s="162"/>
    </row>
    <row r="946" spans="7:7" ht="12.75" customHeight="1" x14ac:dyDescent="0.25">
      <c r="G946" s="162"/>
    </row>
    <row r="947" spans="7:7" ht="12.75" customHeight="1" x14ac:dyDescent="0.25">
      <c r="G947" s="162"/>
    </row>
    <row r="948" spans="7:7" ht="12.75" customHeight="1" x14ac:dyDescent="0.25">
      <c r="G948" s="162"/>
    </row>
    <row r="949" spans="7:7" ht="12.75" customHeight="1" x14ac:dyDescent="0.25">
      <c r="G949" s="162"/>
    </row>
    <row r="950" spans="7:7" ht="12.75" customHeight="1" x14ac:dyDescent="0.25">
      <c r="G950" s="162"/>
    </row>
    <row r="951" spans="7:7" ht="12.75" customHeight="1" x14ac:dyDescent="0.25">
      <c r="G951" s="162"/>
    </row>
    <row r="952" spans="7:7" ht="12.75" customHeight="1" x14ac:dyDescent="0.25">
      <c r="G952" s="162"/>
    </row>
    <row r="953" spans="7:7" ht="12.75" customHeight="1" x14ac:dyDescent="0.25">
      <c r="G953" s="162"/>
    </row>
    <row r="954" spans="7:7" ht="12.75" customHeight="1" x14ac:dyDescent="0.25">
      <c r="G954" s="162"/>
    </row>
    <row r="955" spans="7:7" ht="12.75" customHeight="1" x14ac:dyDescent="0.25">
      <c r="G955" s="162"/>
    </row>
    <row r="956" spans="7:7" ht="12.75" customHeight="1" x14ac:dyDescent="0.25">
      <c r="G956" s="162"/>
    </row>
    <row r="957" spans="7:7" ht="12.75" customHeight="1" x14ac:dyDescent="0.25">
      <c r="G957" s="162"/>
    </row>
    <row r="958" spans="7:7" ht="12.75" customHeight="1" x14ac:dyDescent="0.25">
      <c r="G958" s="162"/>
    </row>
    <row r="959" spans="7:7" ht="12.75" customHeight="1" x14ac:dyDescent="0.25">
      <c r="G959" s="162"/>
    </row>
    <row r="960" spans="7:7" ht="12.75" customHeight="1" x14ac:dyDescent="0.25">
      <c r="G960" s="162"/>
    </row>
    <row r="961" spans="7:7" ht="12.75" customHeight="1" x14ac:dyDescent="0.25">
      <c r="G961" s="162"/>
    </row>
    <row r="962" spans="7:7" ht="12.75" customHeight="1" x14ac:dyDescent="0.25">
      <c r="G962" s="162"/>
    </row>
    <row r="963" spans="7:7" ht="12.75" customHeight="1" x14ac:dyDescent="0.25">
      <c r="G963" s="162"/>
    </row>
    <row r="964" spans="7:7" ht="12.75" customHeight="1" x14ac:dyDescent="0.25">
      <c r="G964" s="162"/>
    </row>
    <row r="965" spans="7:7" ht="12.75" customHeight="1" x14ac:dyDescent="0.25">
      <c r="G965" s="162"/>
    </row>
    <row r="966" spans="7:7" ht="12.75" customHeight="1" x14ac:dyDescent="0.25">
      <c r="G966" s="162"/>
    </row>
    <row r="967" spans="7:7" ht="12.75" customHeight="1" x14ac:dyDescent="0.25">
      <c r="G967" s="162"/>
    </row>
    <row r="968" spans="7:7" ht="12.75" customHeight="1" x14ac:dyDescent="0.25">
      <c r="G968" s="162"/>
    </row>
    <row r="969" spans="7:7" ht="12.75" customHeight="1" x14ac:dyDescent="0.25">
      <c r="G969" s="162"/>
    </row>
    <row r="970" spans="7:7" ht="12.75" customHeight="1" x14ac:dyDescent="0.25">
      <c r="G970" s="162"/>
    </row>
    <row r="971" spans="7:7" ht="12.75" customHeight="1" x14ac:dyDescent="0.25">
      <c r="G971" s="162"/>
    </row>
    <row r="972" spans="7:7" ht="12.75" customHeight="1" x14ac:dyDescent="0.25">
      <c r="G972" s="162"/>
    </row>
    <row r="973" spans="7:7" ht="12.75" customHeight="1" x14ac:dyDescent="0.25">
      <c r="G973" s="162"/>
    </row>
    <row r="974" spans="7:7" ht="12.75" customHeight="1" x14ac:dyDescent="0.25">
      <c r="G974" s="162"/>
    </row>
    <row r="975" spans="7:7" ht="12.75" customHeight="1" x14ac:dyDescent="0.25">
      <c r="G975" s="162"/>
    </row>
    <row r="976" spans="7:7" ht="12.75" customHeight="1" x14ac:dyDescent="0.25">
      <c r="G976" s="162"/>
    </row>
    <row r="977" spans="7:7" ht="12.75" customHeight="1" x14ac:dyDescent="0.25">
      <c r="G977" s="162"/>
    </row>
    <row r="978" spans="7:7" ht="12.75" customHeight="1" x14ac:dyDescent="0.25">
      <c r="G978" s="162"/>
    </row>
    <row r="979" spans="7:7" ht="12.75" customHeight="1" x14ac:dyDescent="0.25">
      <c r="G979" s="162"/>
    </row>
    <row r="980" spans="7:7" ht="12.75" customHeight="1" x14ac:dyDescent="0.25">
      <c r="G980" s="162"/>
    </row>
    <row r="981" spans="7:7" ht="12.75" customHeight="1" x14ac:dyDescent="0.25">
      <c r="G981" s="162"/>
    </row>
    <row r="982" spans="7:7" ht="12.75" customHeight="1" x14ac:dyDescent="0.25">
      <c r="G982" s="162"/>
    </row>
    <row r="983" spans="7:7" ht="12.75" customHeight="1" x14ac:dyDescent="0.25">
      <c r="G983" s="162"/>
    </row>
    <row r="984" spans="7:7" ht="12.75" customHeight="1" x14ac:dyDescent="0.25">
      <c r="G984" s="162"/>
    </row>
    <row r="985" spans="7:7" ht="12.75" customHeight="1" x14ac:dyDescent="0.25">
      <c r="G985" s="162"/>
    </row>
    <row r="986" spans="7:7" ht="12.75" customHeight="1" x14ac:dyDescent="0.25">
      <c r="G986" s="162"/>
    </row>
    <row r="987" spans="7:7" ht="12.75" customHeight="1" x14ac:dyDescent="0.25">
      <c r="G987" s="162"/>
    </row>
    <row r="988" spans="7:7" ht="12.75" customHeight="1" x14ac:dyDescent="0.25">
      <c r="G988" s="162"/>
    </row>
    <row r="989" spans="7:7" ht="12.75" customHeight="1" x14ac:dyDescent="0.25">
      <c r="G989" s="162"/>
    </row>
    <row r="990" spans="7:7" ht="12.75" customHeight="1" x14ac:dyDescent="0.25">
      <c r="G990" s="162"/>
    </row>
    <row r="991" spans="7:7" ht="12.75" customHeight="1" x14ac:dyDescent="0.25">
      <c r="G991" s="162"/>
    </row>
    <row r="992" spans="7:7" ht="12.75" customHeight="1" x14ac:dyDescent="0.25">
      <c r="G992" s="162"/>
    </row>
    <row r="993" spans="7:7" ht="12.75" customHeight="1" x14ac:dyDescent="0.25">
      <c r="G993" s="162"/>
    </row>
    <row r="994" spans="7:7" ht="12.75" customHeight="1" x14ac:dyDescent="0.25">
      <c r="G994" s="162"/>
    </row>
    <row r="995" spans="7:7" ht="12.75" customHeight="1" x14ac:dyDescent="0.25">
      <c r="G995" s="162"/>
    </row>
    <row r="996" spans="7:7" ht="12.75" customHeight="1" x14ac:dyDescent="0.25">
      <c r="G996" s="162"/>
    </row>
    <row r="997" spans="7:7" ht="12.75" customHeight="1" x14ac:dyDescent="0.25">
      <c r="G997" s="162"/>
    </row>
    <row r="998" spans="7:7" ht="12.75" customHeight="1" x14ac:dyDescent="0.25">
      <c r="G998" s="162"/>
    </row>
    <row r="999" spans="7:7" ht="12.75" customHeight="1" x14ac:dyDescent="0.25">
      <c r="G999" s="162"/>
    </row>
    <row r="1000" spans="7:7" ht="12.75" customHeight="1" x14ac:dyDescent="0.25">
      <c r="G1000" s="162"/>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1000"/>
  <sheetViews>
    <sheetView workbookViewId="0">
      <pane ySplit="1" topLeftCell="A2" activePane="bottomLeft" state="frozen"/>
      <selection pane="bottomLeft" activeCell="B3" sqref="B3"/>
    </sheetView>
  </sheetViews>
  <sheetFormatPr defaultColWidth="12.6640625" defaultRowHeight="15" customHeight="1" x14ac:dyDescent="0.25"/>
  <cols>
    <col min="1" max="4" width="8" customWidth="1"/>
    <col min="5" max="5" width="10.109375" customWidth="1"/>
    <col min="6" max="6" width="10.6640625" customWidth="1"/>
    <col min="7" max="7" width="10.109375" customWidth="1"/>
    <col min="8" max="9" width="16.109375" customWidth="1"/>
    <col min="10" max="10" width="15.21875" customWidth="1"/>
    <col min="11" max="11" width="8" customWidth="1"/>
    <col min="12" max="12" width="13.109375" customWidth="1"/>
    <col min="13" max="13" width="13" customWidth="1"/>
    <col min="14" max="14" width="9.6640625" customWidth="1"/>
    <col min="15" max="15" width="12.77734375" customWidth="1"/>
    <col min="16" max="17" width="8" customWidth="1"/>
    <col min="18" max="18" width="9.6640625" customWidth="1"/>
    <col min="19" max="19" width="10.109375" customWidth="1"/>
    <col min="20" max="20" width="14" customWidth="1"/>
    <col min="21" max="21" width="21.6640625" customWidth="1"/>
    <col min="22" max="22" width="10.21875" customWidth="1"/>
    <col min="23" max="23" width="11.21875" customWidth="1"/>
    <col min="24" max="24" width="25.21875" customWidth="1"/>
    <col min="25" max="25" width="9.6640625" customWidth="1"/>
    <col min="26" max="26" width="8" customWidth="1"/>
    <col min="27" max="27" width="10.88671875" customWidth="1"/>
    <col min="28" max="28" width="10.21875" customWidth="1"/>
    <col min="29" max="29" width="18.109375" customWidth="1"/>
    <col min="30" max="30" width="20.21875" customWidth="1"/>
    <col min="31" max="31" width="8" customWidth="1"/>
    <col min="32" max="32" width="10.109375" customWidth="1"/>
    <col min="33" max="35" width="8" customWidth="1"/>
    <col min="36" max="36" width="10.6640625" customWidth="1"/>
    <col min="37" max="46" width="8" customWidth="1"/>
    <col min="47" max="47" width="12.33203125" customWidth="1"/>
    <col min="48" max="49" width="8" customWidth="1"/>
    <col min="50" max="50" width="10.6640625" customWidth="1"/>
    <col min="51" max="53" width="8" customWidth="1"/>
  </cols>
  <sheetData>
    <row r="1" spans="1:53" ht="12.75" customHeight="1" x14ac:dyDescent="0.25">
      <c r="B1" s="164">
        <v>2</v>
      </c>
      <c r="C1" s="164">
        <v>3</v>
      </c>
      <c r="D1" s="164">
        <v>4</v>
      </c>
      <c r="E1" s="164">
        <v>5</v>
      </c>
      <c r="F1" s="164">
        <v>6</v>
      </c>
      <c r="G1" s="164">
        <v>7</v>
      </c>
      <c r="H1" s="164">
        <v>8</v>
      </c>
      <c r="I1" s="164">
        <v>9</v>
      </c>
      <c r="J1" s="164">
        <v>10</v>
      </c>
      <c r="K1" s="164">
        <v>11</v>
      </c>
      <c r="L1" s="164">
        <v>12</v>
      </c>
      <c r="M1" s="164">
        <v>13</v>
      </c>
      <c r="N1" s="164">
        <v>14</v>
      </c>
      <c r="O1" s="164">
        <v>15</v>
      </c>
      <c r="P1" s="164">
        <v>16</v>
      </c>
      <c r="Q1" s="164">
        <v>17</v>
      </c>
      <c r="R1" s="164">
        <v>18</v>
      </c>
      <c r="S1" s="164">
        <v>19</v>
      </c>
      <c r="T1" s="164">
        <v>20</v>
      </c>
      <c r="U1" s="164">
        <v>21</v>
      </c>
      <c r="V1" s="164">
        <v>22</v>
      </c>
      <c r="W1" s="164">
        <v>23</v>
      </c>
      <c r="X1" s="164">
        <v>24</v>
      </c>
      <c r="Y1" s="164">
        <v>25</v>
      </c>
      <c r="Z1" s="164">
        <v>26</v>
      </c>
      <c r="AA1" s="164">
        <v>27</v>
      </c>
      <c r="AB1" s="164">
        <v>28</v>
      </c>
      <c r="AC1" s="164">
        <v>29</v>
      </c>
      <c r="AD1" s="164">
        <v>30</v>
      </c>
      <c r="AE1" s="164">
        <v>31</v>
      </c>
      <c r="AF1" s="164">
        <v>32</v>
      </c>
      <c r="AG1" s="164">
        <v>33</v>
      </c>
      <c r="AH1" s="164">
        <v>34</v>
      </c>
      <c r="AI1" s="164">
        <v>35</v>
      </c>
      <c r="AJ1" s="164">
        <v>36</v>
      </c>
      <c r="AK1" s="164">
        <v>37</v>
      </c>
      <c r="AL1" s="164">
        <v>38</v>
      </c>
      <c r="AM1" s="164">
        <v>39</v>
      </c>
      <c r="AN1" s="164">
        <v>40</v>
      </c>
      <c r="AO1" s="164">
        <v>41</v>
      </c>
      <c r="AP1" s="164">
        <v>42</v>
      </c>
      <c r="AQ1" s="164">
        <v>43</v>
      </c>
      <c r="AR1" s="164">
        <v>44</v>
      </c>
      <c r="AS1" s="164">
        <v>45</v>
      </c>
      <c r="AT1" s="164">
        <v>46</v>
      </c>
      <c r="AU1" s="164">
        <v>47</v>
      </c>
      <c r="AV1" s="164">
        <v>48</v>
      </c>
      <c r="AW1" s="164">
        <v>49</v>
      </c>
      <c r="AX1" s="164">
        <v>50</v>
      </c>
      <c r="AY1" s="164">
        <v>51</v>
      </c>
      <c r="AZ1" s="164">
        <v>52</v>
      </c>
      <c r="BA1" s="164">
        <v>53</v>
      </c>
    </row>
    <row r="2" spans="1:53" ht="12.75" customHeight="1" x14ac:dyDescent="0.25">
      <c r="A2" s="163" t="s">
        <v>256</v>
      </c>
      <c r="W2" s="164">
        <v>6000</v>
      </c>
    </row>
    <row r="3" spans="1:53" ht="36" customHeight="1" x14ac:dyDescent="0.25">
      <c r="A3" s="222" t="s">
        <v>257</v>
      </c>
      <c r="B3" s="223" t="s">
        <v>258</v>
      </c>
      <c r="C3" s="223" t="s">
        <v>259</v>
      </c>
      <c r="D3" s="223" t="s">
        <v>260</v>
      </c>
      <c r="E3" s="223" t="s">
        <v>261</v>
      </c>
      <c r="F3" s="223" t="s">
        <v>262</v>
      </c>
      <c r="G3" s="223" t="s">
        <v>669</v>
      </c>
      <c r="H3" s="223" t="s">
        <v>670</v>
      </c>
      <c r="I3" s="223" t="s">
        <v>265</v>
      </c>
      <c r="J3" s="223" t="s">
        <v>266</v>
      </c>
      <c r="K3" s="223" t="s">
        <v>267</v>
      </c>
      <c r="L3" s="223" t="s">
        <v>268</v>
      </c>
      <c r="M3" s="223" t="s">
        <v>269</v>
      </c>
      <c r="N3" s="223" t="s">
        <v>270</v>
      </c>
      <c r="O3" s="223" t="s">
        <v>271</v>
      </c>
      <c r="P3" s="224" t="s">
        <v>272</v>
      </c>
      <c r="Q3" s="219"/>
      <c r="R3" s="219"/>
      <c r="S3" s="219"/>
      <c r="T3" s="219"/>
      <c r="U3" s="219"/>
      <c r="V3" s="219"/>
      <c r="W3" s="219"/>
      <c r="X3" s="219"/>
      <c r="Y3" s="219"/>
      <c r="Z3" s="219"/>
      <c r="AA3" s="219"/>
      <c r="AB3" s="219"/>
      <c r="AC3" s="219"/>
      <c r="AD3" s="219"/>
      <c r="AE3" s="219"/>
      <c r="AF3" s="219"/>
      <c r="AG3" s="219"/>
      <c r="AH3" s="219"/>
      <c r="AI3" s="219"/>
      <c r="AJ3" s="219"/>
      <c r="AK3" s="219"/>
      <c r="AL3" s="219"/>
      <c r="AM3" s="219"/>
      <c r="AN3" s="219"/>
      <c r="AO3" s="219"/>
      <c r="AP3" s="219"/>
      <c r="AQ3" s="219"/>
      <c r="AR3" s="219"/>
      <c r="AS3" s="219"/>
      <c r="AT3" s="219"/>
      <c r="AU3" s="219"/>
      <c r="AV3" s="219"/>
      <c r="AW3" s="219"/>
      <c r="AX3" s="219"/>
      <c r="AY3" s="219"/>
      <c r="AZ3" s="219"/>
      <c r="BA3" s="219"/>
    </row>
    <row r="4" spans="1:53" ht="12.75" customHeight="1" x14ac:dyDescent="0.25">
      <c r="A4" s="222"/>
      <c r="B4" s="223"/>
      <c r="C4" s="223"/>
      <c r="D4" s="223"/>
      <c r="E4" s="223"/>
      <c r="F4" s="223"/>
      <c r="G4" s="223"/>
      <c r="H4" s="223"/>
      <c r="I4" s="223"/>
      <c r="J4" s="223"/>
      <c r="K4" s="223"/>
      <c r="L4" s="223"/>
      <c r="M4" s="223"/>
      <c r="N4" s="223"/>
      <c r="O4" s="223"/>
      <c r="P4" s="223"/>
      <c r="Q4" s="219"/>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AU4" s="219"/>
      <c r="AV4" s="219"/>
      <c r="AW4" s="219"/>
      <c r="AX4" s="219"/>
      <c r="AY4" s="219"/>
      <c r="AZ4" s="219"/>
      <c r="BA4" s="219"/>
    </row>
    <row r="5" spans="1:53" ht="12.75" customHeight="1" x14ac:dyDescent="0.25">
      <c r="A5" s="222"/>
      <c r="B5" s="223"/>
      <c r="C5" s="223"/>
      <c r="D5" s="223"/>
      <c r="E5" s="223"/>
      <c r="F5" s="223"/>
      <c r="G5" s="223"/>
      <c r="H5" s="223"/>
      <c r="I5" s="223"/>
      <c r="J5" s="223"/>
      <c r="K5" s="223"/>
      <c r="L5" s="223"/>
      <c r="M5" s="223"/>
      <c r="N5" s="223"/>
      <c r="O5" s="223"/>
      <c r="P5" s="223"/>
      <c r="Q5" s="219"/>
      <c r="R5" s="219"/>
      <c r="S5" s="219"/>
      <c r="T5" s="219"/>
      <c r="U5" s="219"/>
      <c r="V5" s="219"/>
      <c r="W5" s="219"/>
      <c r="X5" s="219"/>
      <c r="Y5" s="219"/>
      <c r="Z5" s="219"/>
      <c r="AA5" s="219"/>
      <c r="AB5" s="219"/>
      <c r="AC5" s="219"/>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row>
    <row r="6" spans="1:53" ht="12.75" customHeight="1" x14ac:dyDescent="0.25">
      <c r="A6" s="164">
        <v>1</v>
      </c>
      <c r="B6" s="164" t="s">
        <v>273</v>
      </c>
      <c r="C6" s="164" t="s">
        <v>274</v>
      </c>
      <c r="D6" s="164" t="s">
        <v>476</v>
      </c>
      <c r="E6" s="225">
        <f ca="1">TODAY()</f>
        <v>44886</v>
      </c>
      <c r="F6" s="164">
        <v>1</v>
      </c>
      <c r="G6" s="164" t="s">
        <v>240</v>
      </c>
      <c r="H6" s="164" t="str">
        <f>IF(LEFT(Form!Y46,1)="Y",Form!AJ46,UPPER(Form!M8))</f>
        <v>BLRE09064G</v>
      </c>
      <c r="I6" s="184">
        <v>1</v>
      </c>
    </row>
    <row r="7" spans="1:53" ht="12.75" customHeight="1" x14ac:dyDescent="0.25"/>
    <row r="8" spans="1:53" ht="12.75" customHeight="1" x14ac:dyDescent="0.25">
      <c r="A8" s="163" t="s">
        <v>275</v>
      </c>
    </row>
    <row r="9" spans="1:53" ht="120" customHeight="1" x14ac:dyDescent="0.25">
      <c r="A9" s="226" t="s">
        <v>257</v>
      </c>
      <c r="B9" s="223" t="s">
        <v>258</v>
      </c>
      <c r="C9" s="223" t="s">
        <v>276</v>
      </c>
      <c r="D9" s="222" t="s">
        <v>671</v>
      </c>
      <c r="E9" s="227" t="s">
        <v>278</v>
      </c>
      <c r="F9" s="227" t="s">
        <v>279</v>
      </c>
      <c r="G9" s="227" t="s">
        <v>672</v>
      </c>
      <c r="H9" s="222" t="s">
        <v>281</v>
      </c>
      <c r="I9" s="222" t="s">
        <v>282</v>
      </c>
      <c r="J9" s="222" t="s">
        <v>283</v>
      </c>
      <c r="K9" s="222" t="s">
        <v>284</v>
      </c>
      <c r="L9" s="228" t="s">
        <v>673</v>
      </c>
      <c r="M9" s="223" t="s">
        <v>674</v>
      </c>
      <c r="N9" s="223" t="s">
        <v>287</v>
      </c>
      <c r="O9" s="223" t="s">
        <v>675</v>
      </c>
      <c r="P9" s="223" t="s">
        <v>289</v>
      </c>
      <c r="Q9" s="223" t="s">
        <v>290</v>
      </c>
      <c r="R9" s="223" t="s">
        <v>291</v>
      </c>
      <c r="S9" s="222" t="s">
        <v>676</v>
      </c>
      <c r="T9" s="227" t="s">
        <v>677</v>
      </c>
      <c r="U9" s="222" t="s">
        <v>678</v>
      </c>
      <c r="V9" s="222" t="s">
        <v>679</v>
      </c>
      <c r="W9" s="222" t="s">
        <v>680</v>
      </c>
      <c r="X9" s="222" t="s">
        <v>681</v>
      </c>
      <c r="Y9" s="222" t="s">
        <v>682</v>
      </c>
      <c r="Z9" s="222" t="s">
        <v>683</v>
      </c>
      <c r="AA9" s="222" t="s">
        <v>684</v>
      </c>
      <c r="AB9" s="227" t="s">
        <v>685</v>
      </c>
      <c r="AC9" s="227" t="s">
        <v>686</v>
      </c>
      <c r="AD9" s="227" t="s">
        <v>687</v>
      </c>
      <c r="AE9" s="222" t="s">
        <v>688</v>
      </c>
      <c r="AF9" s="227" t="s">
        <v>689</v>
      </c>
      <c r="AG9" s="222" t="s">
        <v>306</v>
      </c>
      <c r="AH9" s="222" t="s">
        <v>307</v>
      </c>
      <c r="AI9" s="222" t="s">
        <v>308</v>
      </c>
      <c r="AJ9" s="222" t="s">
        <v>309</v>
      </c>
      <c r="AK9" s="222" t="s">
        <v>310</v>
      </c>
      <c r="AL9" s="222" t="s">
        <v>311</v>
      </c>
      <c r="AM9" s="222" t="s">
        <v>312</v>
      </c>
      <c r="AN9" s="222" t="s">
        <v>313</v>
      </c>
      <c r="AO9" s="222" t="s">
        <v>314</v>
      </c>
      <c r="AP9" s="222" t="s">
        <v>315</v>
      </c>
      <c r="AQ9" s="222" t="s">
        <v>316</v>
      </c>
      <c r="AR9" s="222" t="s">
        <v>317</v>
      </c>
      <c r="AS9" s="222" t="s">
        <v>318</v>
      </c>
      <c r="AT9" s="222" t="s">
        <v>319</v>
      </c>
      <c r="AU9" s="222" t="s">
        <v>690</v>
      </c>
      <c r="AV9" s="229" t="s">
        <v>321</v>
      </c>
      <c r="AW9" s="229" t="s">
        <v>322</v>
      </c>
      <c r="AX9" s="229" t="s">
        <v>323</v>
      </c>
      <c r="AY9" s="230" t="s">
        <v>324</v>
      </c>
      <c r="AZ9" s="230" t="s">
        <v>325</v>
      </c>
      <c r="BA9" s="231" t="s">
        <v>266</v>
      </c>
    </row>
    <row r="10" spans="1:53" ht="12.75" customHeight="1" x14ac:dyDescent="0.25">
      <c r="A10" s="164">
        <v>2</v>
      </c>
      <c r="B10" s="164" t="s">
        <v>275</v>
      </c>
      <c r="C10" s="164">
        <v>1</v>
      </c>
      <c r="D10" s="164" t="str">
        <f>IF(Param!V2="C1","",Param!R3)</f>
        <v/>
      </c>
      <c r="E10" s="164" t="str">
        <f>Form!V1</f>
        <v>26Q</v>
      </c>
      <c r="F10" s="164" t="str">
        <f>IF(Param!V2="R","",Param!V2)</f>
        <v/>
      </c>
      <c r="H10" s="164" t="str">
        <f>IF(Param!V2="R","",IF(Form!AG12=0,"",Form!AG12))</f>
        <v/>
      </c>
      <c r="I10" s="164" t="str">
        <f>IF(Param!V2="R","",IF(Form!AG13=0,"",Form!AG13))</f>
        <v/>
      </c>
      <c r="L10" s="164" t="str">
        <f>IF(Param!V2="C5",UPPER(Form!M8),UPPER(Form!M9))</f>
        <v/>
      </c>
      <c r="M10" s="164" t="str">
        <f>IF(Param!V2="C5","",IF(Form!M8=0,"",UPPER(Form!M8)))</f>
        <v>BLRE09064G</v>
      </c>
      <c r="O10" s="164" t="str">
        <f>IF(Param!V2="C5","",UPPER(Form!M10))</f>
        <v>AAGFE9120K</v>
      </c>
      <c r="P10" s="164" t="str">
        <f>TEXT(LEFT(Form!AG10,4),"0000")&amp;TEXT(RIGHT(Form!AG10,2),"00")</f>
        <v/>
      </c>
      <c r="Q10" s="164" t="str">
        <f>TEXT(LEFT(Form!AG8,4),"0000")&amp;TEXT(RIGHT(Form!AG8,2),"00")</f>
        <v/>
      </c>
      <c r="R10" s="164" t="str">
        <f>IF(Form!W6="JUNE","Q1",IF(Form!W6="SEPTEMBER","Q2",IF(Form!W6="DECEMBER","Q3","Q4")))</f>
        <v>Q4</v>
      </c>
      <c r="S10" s="164" t="str">
        <f>IF(Form!M17=0,"",Form!M17)</f>
        <v>Karnataka State Building &amp; Other Construction Workers Welfare Board</v>
      </c>
      <c r="T10" s="54" t="str">
        <f>IF(Param!V2="C5","",IF(Form!M19=0,"",Form!M19))</f>
        <v/>
      </c>
      <c r="U10" s="164" t="str">
        <f>IF(Param!V2="C5","",IF(Form!M21=0,"",Form!M21))</f>
        <v>3rd campus</v>
      </c>
      <c r="V10" s="164" t="str">
        <f>IF(Param!V2="C5","",IF(Form!M22=0,"",Form!M22))</f>
        <v>Kalyana Suraksha Bhavan</v>
      </c>
      <c r="W10" s="164" t="str">
        <f>IF(Param!V2="C5","",IF(Form!M23=0,"",Form!M23))</f>
        <v>Bannerghatta Road</v>
      </c>
      <c r="X10" s="164" t="str">
        <f>IF(Param!V2="C5","",IF(Form!M24=0,"",Form!M24))</f>
        <v>Bannerghatta</v>
      </c>
      <c r="Y10" s="164" t="str">
        <f>IF(Param!V2="C5","",IF(Form!M25=0,"",Form!M25))</f>
        <v>Bengaluru</v>
      </c>
      <c r="Z10" s="164">
        <f>IF(Param!V2="C5","",Form!IR83)</f>
        <v>15</v>
      </c>
      <c r="AA10" s="252">
        <f>IF(Param!V2="C5","",Form!M27)</f>
        <v>560029</v>
      </c>
      <c r="AB10" s="164" t="str">
        <f>IF(Param!V2="C5","",IF(Form!M29=0,"",Form!M29))</f>
        <v/>
      </c>
      <c r="AC10" s="164">
        <f>IF(Param!V2="C5","",Form!M28)</f>
        <v>0</v>
      </c>
      <c r="AD10" s="164">
        <f>IF(Param!V2="C5","",Form!P28)</f>
        <v>0</v>
      </c>
      <c r="AE10" s="164" t="str">
        <f>IF(Param!V2="C5","",Form!AN28)</f>
        <v>N</v>
      </c>
      <c r="AF10" s="164" t="str">
        <f>IF(Form!V18="Others","O","C")</f>
        <v>O</v>
      </c>
      <c r="AG10" s="164" t="str">
        <f>IF(Param!V2="C5","",Form!M32)</f>
        <v>Anand Krishnamurthy</v>
      </c>
      <c r="AH10" s="253" t="str">
        <f>IF(Param!V2="C5","",IF(Form!M33=0,"",Form!M33))</f>
        <v>CEO</v>
      </c>
      <c r="AI10" s="164">
        <f>IF(Param!V2="C5","",Form!M34)</f>
        <v>19</v>
      </c>
      <c r="AJ10" s="164" t="str">
        <f>IF(Param!V2="C5","",Form!M35)</f>
        <v>Karania Chambers</v>
      </c>
      <c r="AK10" s="164" t="str">
        <f>IF(Param!V2="C5","",Form!M36)</f>
        <v>Basaweshwaranagar</v>
      </c>
      <c r="AL10" s="164" t="str">
        <f>IF(Param!V2="C5","",Form!M37)</f>
        <v>Basaweshwaranagar</v>
      </c>
      <c r="AM10" s="164">
        <f>IF(Param!V2="C5","",Form!M38)</f>
        <v>0</v>
      </c>
      <c r="AN10" s="164">
        <f>IF(Param!V2="C5","",IF(Param!V2="C5","",Form!IQ83))</f>
        <v>15</v>
      </c>
      <c r="AO10" s="252">
        <f>IF(Param!V2="C5","",Form!M40)</f>
        <v>570079</v>
      </c>
      <c r="AP10" s="164" t="str">
        <f>IF(Param!V2="C5","",IF(Form!M42=0,"",Form!M42))</f>
        <v/>
      </c>
      <c r="AR10" s="164">
        <f>IF(Param!V2="C5","",Form!M41)</f>
        <v>0</v>
      </c>
      <c r="AS10" s="164">
        <f>IF(Param!V2="C5","",Form!P41)</f>
        <v>0</v>
      </c>
      <c r="AT10" s="164" t="str">
        <f>IF(Param!V2="C5","",Form!AN41)</f>
        <v>N</v>
      </c>
      <c r="AU10" s="218">
        <f>IF(OR(Param!V2="C5",Param!V2="C1"),"",OltasTotal)</f>
        <v>0</v>
      </c>
      <c r="AX10" s="218"/>
      <c r="AY10" s="232" t="str">
        <f>IF(Form!M43=0,"",Form!M43)</f>
        <v>N</v>
      </c>
      <c r="AZ10" s="164" t="str">
        <f>IF(Form!P43=0,"",Form!P43)</f>
        <v/>
      </c>
    </row>
    <row r="11" spans="1:53" ht="12.75" customHeight="1" x14ac:dyDescent="0.25">
      <c r="AX11" s="218"/>
    </row>
    <row r="12" spans="1:53" ht="12.75" customHeight="1" x14ac:dyDescent="0.25">
      <c r="A12" s="163" t="s">
        <v>377</v>
      </c>
    </row>
    <row r="13" spans="1:53" ht="240" customHeight="1" x14ac:dyDescent="0.25">
      <c r="A13" s="233" t="s">
        <v>257</v>
      </c>
      <c r="B13" s="233" t="s">
        <v>258</v>
      </c>
      <c r="C13" s="233" t="s">
        <v>276</v>
      </c>
      <c r="D13" s="223" t="s">
        <v>691</v>
      </c>
      <c r="E13" s="234" t="s">
        <v>692</v>
      </c>
      <c r="F13" s="223" t="s">
        <v>693</v>
      </c>
      <c r="G13" s="222" t="s">
        <v>694</v>
      </c>
      <c r="H13" s="234" t="s">
        <v>382</v>
      </c>
      <c r="I13" s="234" t="s">
        <v>383</v>
      </c>
      <c r="J13" s="234" t="s">
        <v>384</v>
      </c>
      <c r="K13" s="234" t="s">
        <v>695</v>
      </c>
      <c r="L13" s="234" t="s">
        <v>696</v>
      </c>
      <c r="M13" s="234" t="s">
        <v>697</v>
      </c>
      <c r="N13" s="234" t="s">
        <v>388</v>
      </c>
      <c r="O13" s="222" t="s">
        <v>698</v>
      </c>
      <c r="P13" s="222" t="s">
        <v>390</v>
      </c>
      <c r="Q13" s="234" t="s">
        <v>699</v>
      </c>
      <c r="R13" s="234" t="s">
        <v>392</v>
      </c>
      <c r="S13" s="234" t="s">
        <v>393</v>
      </c>
      <c r="T13" s="234" t="s">
        <v>394</v>
      </c>
      <c r="U13" s="235" t="s">
        <v>395</v>
      </c>
      <c r="V13" s="223" t="s">
        <v>396</v>
      </c>
      <c r="W13" s="223" t="s">
        <v>397</v>
      </c>
      <c r="X13" s="223" t="s">
        <v>398</v>
      </c>
      <c r="Y13" s="222" t="s">
        <v>399</v>
      </c>
      <c r="Z13" s="222" t="s">
        <v>400</v>
      </c>
      <c r="AA13" s="222" t="s">
        <v>401</v>
      </c>
      <c r="AB13" s="222" t="s">
        <v>700</v>
      </c>
      <c r="AC13" s="222" t="s">
        <v>403</v>
      </c>
      <c r="AD13" s="223" t="s">
        <v>404</v>
      </c>
      <c r="AE13" s="223" t="s">
        <v>405</v>
      </c>
      <c r="AF13" s="223" t="s">
        <v>406</v>
      </c>
      <c r="AG13" s="222" t="s">
        <v>407</v>
      </c>
      <c r="AH13" s="222" t="s">
        <v>408</v>
      </c>
      <c r="AI13" s="222" t="s">
        <v>409</v>
      </c>
      <c r="AJ13" s="222" t="s">
        <v>410</v>
      </c>
      <c r="AK13" s="222" t="s">
        <v>411</v>
      </c>
      <c r="AL13" s="222" t="s">
        <v>316</v>
      </c>
      <c r="AM13" s="231" t="s">
        <v>266</v>
      </c>
      <c r="AN13" s="219"/>
      <c r="AO13" s="219"/>
      <c r="AP13" s="219"/>
      <c r="AQ13" s="219"/>
      <c r="AR13" s="219"/>
      <c r="AS13" s="219"/>
      <c r="AT13" s="219"/>
      <c r="AU13" s="219"/>
      <c r="AV13" s="219"/>
      <c r="AW13" s="219"/>
      <c r="AX13" s="219"/>
      <c r="AY13" s="219"/>
      <c r="AZ13" s="219"/>
      <c r="BA13" s="219"/>
    </row>
    <row r="14" spans="1:53" ht="12.75" customHeight="1" x14ac:dyDescent="0.25">
      <c r="A14" s="164">
        <v>3</v>
      </c>
      <c r="B14" s="164" t="s">
        <v>377</v>
      </c>
      <c r="C14" s="164">
        <v>1</v>
      </c>
      <c r="D14" s="164">
        <v>2</v>
      </c>
      <c r="E14" s="164">
        <v>2</v>
      </c>
      <c r="F14" s="164" t="str">
        <f>IF(Challan!I6=0,"Y","N")</f>
        <v>N</v>
      </c>
      <c r="K14" s="164" t="str">
        <f>IF(Param!V2="C5",IF(LEFT(TRIM(Form!V18),1)="O",Challan!P6,""),"")</f>
        <v/>
      </c>
      <c r="L14" s="164">
        <f>IF(Param!V2="C5","",IF(LEFT(TRIM(Form!V18),1)="O",IF(Challan!P6=0,"",Challan!P6),IF(AND(AF10="C",LEFT(Challan!Q6,1)="N"),IF(Challan!P6=0,"",Challan!P6),"")))</f>
        <v>22</v>
      </c>
      <c r="M14" s="164" t="str">
        <f>IF(Param!V2="C5",IF(AND(AF10="C",Challan!Q6="Y"),Challan!P6,""),"")</f>
        <v/>
      </c>
      <c r="N14" s="164" t="str">
        <f>IF(Param!V2="C5","",IF(AND(AF10="C",LEFT(Challan!Q6,1)="Y"),IF(Challan!P6=0,"",Challan!P6),""))</f>
        <v/>
      </c>
      <c r="O14" s="236" t="str">
        <f>IF(Param!V2="C5",IF(Challan!L6&gt;0,Challan!L6,""),"")</f>
        <v/>
      </c>
      <c r="P14" s="236" t="str">
        <f>IF(Param!V2="C5","",IF(Challan!L6=0,"",Challan!L6))</f>
        <v/>
      </c>
      <c r="Q14" s="225" t="str">
        <f>IF(Param!V2="C5",Challan!N6,"")</f>
        <v/>
      </c>
      <c r="R14" s="225">
        <f>IF(Param!V2="C5","",Challan!N6)</f>
        <v>38539</v>
      </c>
      <c r="U14" s="254" t="str">
        <f>IF(Param!V2="C5","",Challan!B6)</f>
        <v>194BB</v>
      </c>
      <c r="V14" s="218">
        <f>IF(Param!V2="C5","",Challan!C6)</f>
        <v>2000</v>
      </c>
      <c r="W14" s="218">
        <f>IF(Param!V2="C5","",Challan!D6)</f>
        <v>200</v>
      </c>
      <c r="X14" s="218">
        <f>IF(Param!V2="C5","",Challan!E6)</f>
        <v>50</v>
      </c>
      <c r="Y14" s="218">
        <f>IF(Param!V2="C5","",Challan!F6)</f>
        <v>40</v>
      </c>
      <c r="Z14" s="218">
        <f>IF(Param!V2="C5","",Challan!G6)</f>
        <v>10</v>
      </c>
      <c r="AA14" s="218">
        <f>IF(Param!V2="C5","",Challan!I6)</f>
        <v>2300</v>
      </c>
      <c r="AB14" s="218" t="str">
        <f>IF(D6="R","",IF(F10="C5",Challan!I6,IF(Challan!H6=0,"",Challan!H6)))</f>
        <v/>
      </c>
      <c r="AC14" s="218">
        <f>IF(Param!V2="C5","",Challan!U6)</f>
        <v>2250</v>
      </c>
      <c r="AD14" s="218">
        <f>IF(Param!V2="C5","",Challan!V6)</f>
        <v>1750</v>
      </c>
      <c r="AE14" s="218">
        <f>IF(Param!V2="C5","",Challan!W6)</f>
        <v>350</v>
      </c>
      <c r="AF14" s="218">
        <f>IF(Param!V2="C5","",Challan!X6)</f>
        <v>200</v>
      </c>
      <c r="AG14" s="218">
        <f>IF(ISERROR(AD14+AE14+AF14),"",AD14+AE14+AF14)</f>
        <v>2300</v>
      </c>
      <c r="AH14" s="218">
        <f>IF(Param!V2="C5","",Challan!R6)</f>
        <v>40</v>
      </c>
      <c r="AI14" s="218">
        <f>IF(Param!V2="C5","",Challan!S6)</f>
        <v>10</v>
      </c>
      <c r="AJ14" s="54" t="str">
        <f>IF(Param!V2="C5","",IF(LEN(Challan!J6)=0,"",Challan!J6))</f>
        <v/>
      </c>
      <c r="AK14" s="232" t="str">
        <f>IF(Param!V2="C5","",IF(LEN(Challan!Q6)=0,"",LEFT(Challan!Q6,1)))</f>
        <v>Y</v>
      </c>
    </row>
    <row r="15" spans="1:53" ht="12.75" customHeight="1" x14ac:dyDescent="0.25">
      <c r="W15" s="255">
        <f>IF(Challan!D6=0,"",Challan!D6)</f>
        <v>200</v>
      </c>
      <c r="X15" s="255">
        <f>IF(Challan!E6=0,"",Challan!E6)</f>
        <v>50</v>
      </c>
      <c r="Y15" s="255">
        <f>IF(Challan!F6=0,"",Challan!F6)</f>
        <v>40</v>
      </c>
      <c r="Z15" s="255">
        <f>IF(Challan!G6=0,"",Challan!G6)</f>
        <v>10</v>
      </c>
    </row>
    <row r="16" spans="1:53" ht="12.75" customHeight="1" x14ac:dyDescent="0.25"/>
    <row r="17" spans="1:33" ht="12.75" customHeight="1" x14ac:dyDescent="0.25">
      <c r="A17" s="163" t="s">
        <v>427</v>
      </c>
    </row>
    <row r="18" spans="1:33" ht="144" customHeight="1" x14ac:dyDescent="0.25">
      <c r="A18" s="223" t="s">
        <v>257</v>
      </c>
      <c r="B18" s="223" t="s">
        <v>258</v>
      </c>
      <c r="C18" s="223" t="s">
        <v>276</v>
      </c>
      <c r="D18" s="223" t="s">
        <v>428</v>
      </c>
      <c r="E18" s="223" t="s">
        <v>429</v>
      </c>
      <c r="F18" s="223" t="s">
        <v>430</v>
      </c>
      <c r="G18" s="239" t="s">
        <v>431</v>
      </c>
      <c r="H18" s="240" t="s">
        <v>432</v>
      </c>
      <c r="I18" s="227" t="s">
        <v>701</v>
      </c>
      <c r="J18" s="223" t="s">
        <v>434</v>
      </c>
      <c r="K18" s="227" t="s">
        <v>702</v>
      </c>
      <c r="L18" s="223" t="s">
        <v>436</v>
      </c>
      <c r="M18" s="222" t="s">
        <v>437</v>
      </c>
      <c r="N18" s="223" t="s">
        <v>438</v>
      </c>
      <c r="O18" s="223" t="s">
        <v>439</v>
      </c>
      <c r="P18" s="223" t="s">
        <v>440</v>
      </c>
      <c r="Q18" s="223" t="s">
        <v>441</v>
      </c>
      <c r="R18" s="223" t="s">
        <v>703</v>
      </c>
      <c r="S18" s="222" t="s">
        <v>443</v>
      </c>
      <c r="T18" s="222" t="s">
        <v>704</v>
      </c>
      <c r="U18" s="222" t="s">
        <v>445</v>
      </c>
      <c r="V18" s="222" t="s">
        <v>446</v>
      </c>
      <c r="W18" s="222" t="s">
        <v>447</v>
      </c>
      <c r="X18" s="227" t="s">
        <v>448</v>
      </c>
      <c r="Y18" s="229" t="s">
        <v>449</v>
      </c>
      <c r="Z18" s="240" t="s">
        <v>450</v>
      </c>
      <c r="AA18" s="240" t="s">
        <v>451</v>
      </c>
      <c r="AB18" s="241" t="s">
        <v>452</v>
      </c>
      <c r="AC18" s="242" t="s">
        <v>453</v>
      </c>
      <c r="AD18" s="223" t="s">
        <v>454</v>
      </c>
      <c r="AE18" s="223" t="s">
        <v>455</v>
      </c>
      <c r="AF18" s="222" t="s">
        <v>456</v>
      </c>
      <c r="AG18" s="231" t="s">
        <v>266</v>
      </c>
    </row>
    <row r="19" spans="1:33" ht="12.75" customHeight="1" x14ac:dyDescent="0.25">
      <c r="A19" s="164">
        <v>4</v>
      </c>
      <c r="B19" s="164" t="s">
        <v>427</v>
      </c>
      <c r="C19" s="54">
        <v>1</v>
      </c>
      <c r="D19" s="164">
        <v>2</v>
      </c>
      <c r="E19" s="164">
        <v>2</v>
      </c>
      <c r="F19" s="164" t="str">
        <f>IF(Param!V2="C5","","O")</f>
        <v>O</v>
      </c>
      <c r="H19" s="164">
        <f>IF(Param!V2="C5","",'Annexure-I'!K10)</f>
        <v>1</v>
      </c>
      <c r="I19" s="164" t="str">
        <f>IF(Param!V2="C5","",IF(D6&lt;&gt;"R",UPPER('Annexure-I'!L10),""))</f>
        <v/>
      </c>
      <c r="J19" s="164" t="str">
        <f>UPPER('Annexure-I'!M10)</f>
        <v>ALXPB3406D</v>
      </c>
      <c r="M19" s="164" t="str">
        <f>IF(Param!V2="C5","",'Annexure-I'!N10)</f>
        <v>Chitra</v>
      </c>
      <c r="N19" s="218">
        <f>IF(Param!V2="C5","",'Annexure-I'!R10)</f>
        <v>750</v>
      </c>
      <c r="O19" s="218">
        <f>IF(Param!V2="C5","",'Annexure-I'!S10)</f>
        <v>200</v>
      </c>
      <c r="P19" s="218">
        <f>IF(Param!V2="C5","",'Annexure-I'!T10)</f>
        <v>100</v>
      </c>
      <c r="Q19" s="218">
        <f>IF(Param!V2="C5","",'Annexure-I'!U10)</f>
        <v>1050</v>
      </c>
      <c r="R19" s="218" t="str">
        <f>IF(Param!V2="R","",IF(Param!V2="C5",'Annexure-I'!U10,""))</f>
        <v/>
      </c>
      <c r="S19" s="218">
        <f>IF(Param!V2="C5","",'Annexure-I'!W10)</f>
        <v>1050</v>
      </c>
      <c r="T19" s="218" t="str">
        <f>IF(Param!V2="R","",IF(Param!V2="C5",(IF('Annexure-I'!W10=0,"",'Annexure-I'!W10))))</f>
        <v/>
      </c>
      <c r="U19" s="218"/>
      <c r="V19" s="218">
        <f>IF(Param!V2="C5","",'Annexure-I'!P10)</f>
        <v>500000</v>
      </c>
      <c r="W19" s="225">
        <f>IF(Param!V2="C5","",'Annexure-I'!O10)</f>
        <v>38505</v>
      </c>
      <c r="X19" s="225" t="str">
        <f>IF(Param!V2="C5","",IF('Annexure-I'!Y10=0,"",'Annexure-I'!Y10))</f>
        <v/>
      </c>
      <c r="Y19" s="243"/>
      <c r="Z19" s="243">
        <f>IF(Param!V2="C5","",'Annexure-I'!Z10)</f>
        <v>5.25</v>
      </c>
      <c r="AB19" s="164" t="str">
        <f>IF(Param!V2="C5","",IF(LEN('Annexure-I'!Q10)=0,"",LEFT('Annexure-I'!Q10,1)))</f>
        <v>Y</v>
      </c>
      <c r="AD19" s="164" t="str">
        <f>IF(Param!V2="C5","",IF('Annexure-I'!AA10&gt;0,'Annexure-I'!AA10,""))</f>
        <v>B</v>
      </c>
    </row>
    <row r="20" spans="1:33" ht="12.75" customHeight="1" x14ac:dyDescent="0.25"/>
    <row r="21" spans="1:33" ht="12.75" customHeight="1" x14ac:dyDescent="0.25"/>
    <row r="22" spans="1:33" ht="12.75" customHeight="1" x14ac:dyDescent="0.25"/>
    <row r="23" spans="1:33" ht="12.75" customHeight="1" x14ac:dyDescent="0.25"/>
    <row r="24" spans="1:33" ht="12.75" customHeight="1" x14ac:dyDescent="0.25"/>
    <row r="25" spans="1:33" ht="12.75" customHeight="1" x14ac:dyDescent="0.25"/>
    <row r="26" spans="1:33" ht="12.75" customHeight="1" x14ac:dyDescent="0.25"/>
    <row r="27" spans="1:33" ht="12.75" customHeight="1" x14ac:dyDescent="0.25"/>
    <row r="28" spans="1:33" ht="12.75" customHeight="1" x14ac:dyDescent="0.25"/>
    <row r="29" spans="1:33" ht="12.75" customHeight="1" x14ac:dyDescent="0.25"/>
    <row r="30" spans="1:33" ht="12.75" customHeight="1" x14ac:dyDescent="0.25"/>
    <row r="31" spans="1:33" ht="12.75" customHeight="1" x14ac:dyDescent="0.25"/>
    <row r="32" spans="1:33" ht="12.75" customHeight="1" x14ac:dyDescent="0.25"/>
    <row r="33" spans="3:4" ht="12.75" customHeight="1" x14ac:dyDescent="0.25"/>
    <row r="34" spans="3:4" ht="12.75" customHeight="1" x14ac:dyDescent="0.25"/>
    <row r="35" spans="3:4" ht="12.75" customHeight="1" x14ac:dyDescent="0.25"/>
    <row r="36" spans="3:4" ht="12.75" customHeight="1" x14ac:dyDescent="0.25"/>
    <row r="37" spans="3:4" ht="12.75" customHeight="1" x14ac:dyDescent="0.25"/>
    <row r="38" spans="3:4" ht="12.75" customHeight="1" x14ac:dyDescent="0.25"/>
    <row r="39" spans="3:4" ht="12.75" customHeight="1" x14ac:dyDescent="0.25"/>
    <row r="40" spans="3:4" ht="12.75" customHeight="1" x14ac:dyDescent="0.25"/>
    <row r="41" spans="3:4" ht="14.25" customHeight="1" x14ac:dyDescent="0.25">
      <c r="C41" s="167">
        <v>193</v>
      </c>
      <c r="D41" s="167">
        <v>193</v>
      </c>
    </row>
    <row r="42" spans="3:4" ht="14.25" customHeight="1" x14ac:dyDescent="0.25">
      <c r="C42" s="168">
        <v>194</v>
      </c>
      <c r="D42" s="168">
        <v>194</v>
      </c>
    </row>
    <row r="43" spans="3:4" ht="14.25" customHeight="1" x14ac:dyDescent="0.25">
      <c r="C43" s="167" t="s">
        <v>174</v>
      </c>
      <c r="D43" s="167" t="s">
        <v>186</v>
      </c>
    </row>
    <row r="44" spans="3:4" ht="14.25" customHeight="1" x14ac:dyDescent="0.25">
      <c r="C44" s="167" t="s">
        <v>175</v>
      </c>
      <c r="D44" s="167" t="s">
        <v>187</v>
      </c>
    </row>
    <row r="45" spans="3:4" ht="14.25" customHeight="1" x14ac:dyDescent="0.25">
      <c r="C45" s="167" t="s">
        <v>156</v>
      </c>
      <c r="D45" s="167" t="s">
        <v>188</v>
      </c>
    </row>
    <row r="46" spans="3:4" ht="14.25" customHeight="1" x14ac:dyDescent="0.25">
      <c r="C46" s="167" t="s">
        <v>176</v>
      </c>
      <c r="D46" s="167" t="s">
        <v>189</v>
      </c>
    </row>
    <row r="47" spans="3:4" ht="14.25" customHeight="1" x14ac:dyDescent="0.25">
      <c r="C47" s="167" t="s">
        <v>177</v>
      </c>
      <c r="D47" s="167" t="s">
        <v>190</v>
      </c>
    </row>
    <row r="48" spans="3:4" ht="14.25" customHeight="1" x14ac:dyDescent="0.25">
      <c r="C48" s="167" t="s">
        <v>178</v>
      </c>
      <c r="D48" s="167" t="s">
        <v>191</v>
      </c>
    </row>
    <row r="49" spans="3:4" ht="14.25" customHeight="1" x14ac:dyDescent="0.25">
      <c r="C49" s="167" t="s">
        <v>179</v>
      </c>
      <c r="D49" s="167" t="s">
        <v>192</v>
      </c>
    </row>
    <row r="50" spans="3:4" ht="14.25" customHeight="1" x14ac:dyDescent="0.25">
      <c r="C50" s="167" t="s">
        <v>180</v>
      </c>
      <c r="D50" s="167" t="s">
        <v>193</v>
      </c>
    </row>
    <row r="51" spans="3:4" ht="14.25" customHeight="1" x14ac:dyDescent="0.25">
      <c r="C51" s="167" t="s">
        <v>181</v>
      </c>
      <c r="D51" s="167" t="s">
        <v>194</v>
      </c>
    </row>
    <row r="52" spans="3:4" ht="14.25" customHeight="1" x14ac:dyDescent="0.25">
      <c r="C52" s="167" t="s">
        <v>182</v>
      </c>
      <c r="D52" s="167" t="s">
        <v>158</v>
      </c>
    </row>
    <row r="53" spans="3:4" ht="14.25" customHeight="1" x14ac:dyDescent="0.25">
      <c r="C53" s="167" t="s">
        <v>183</v>
      </c>
      <c r="D53" s="167" t="s">
        <v>159</v>
      </c>
    </row>
    <row r="54" spans="3:4" ht="14.25" customHeight="1" x14ac:dyDescent="0.25">
      <c r="C54" s="168" t="s">
        <v>185</v>
      </c>
      <c r="D54" s="167" t="s">
        <v>196</v>
      </c>
    </row>
    <row r="55" spans="3:4" ht="12.75" customHeight="1" x14ac:dyDescent="0.25"/>
    <row r="56" spans="3:4" ht="12.75" customHeight="1" x14ac:dyDescent="0.25"/>
    <row r="57" spans="3:4" ht="12.75" customHeight="1" x14ac:dyDescent="0.25"/>
    <row r="58" spans="3:4" ht="12.75" customHeight="1" x14ac:dyDescent="0.25"/>
    <row r="59" spans="3:4" ht="12.75" customHeight="1" x14ac:dyDescent="0.25"/>
    <row r="60" spans="3:4" ht="12.75" customHeight="1" x14ac:dyDescent="0.25"/>
    <row r="61" spans="3:4" ht="12.75" customHeight="1" x14ac:dyDescent="0.25"/>
    <row r="62" spans="3:4" ht="12.75" customHeight="1" x14ac:dyDescent="0.25"/>
    <row r="63" spans="3:4" ht="12.75" customHeight="1" x14ac:dyDescent="0.25"/>
    <row r="64" spans="3: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39</vt:i4>
      </vt:variant>
    </vt:vector>
  </HeadingPairs>
  <TitlesOfParts>
    <vt:vector size="46" baseType="lpstr">
      <vt:lpstr>Guidelines</vt:lpstr>
      <vt:lpstr>Form</vt:lpstr>
      <vt:lpstr>Challan</vt:lpstr>
      <vt:lpstr>Annexure-I</vt:lpstr>
      <vt:lpstr>ImportSheet</vt:lpstr>
      <vt:lpstr>Param</vt:lpstr>
      <vt:lpstr>outPut</vt:lpstr>
      <vt:lpstr>annexureChallanSrno</vt:lpstr>
      <vt:lpstr>annexureDatabase</vt:lpstr>
      <vt:lpstr>annexureEducation</vt:lpstr>
      <vt:lpstr>annexureSurcharges</vt:lpstr>
      <vt:lpstr>annexureTDS</vt:lpstr>
      <vt:lpstr>annexureTotalDeposit</vt:lpstr>
      <vt:lpstr>ChallanDatabase</vt:lpstr>
      <vt:lpstr>ChallanDatabaseTotal</vt:lpstr>
      <vt:lpstr>ChallanSrnoList</vt:lpstr>
      <vt:lpstr>DeducteeCount</vt:lpstr>
      <vt:lpstr>Param!eMailVerification1</vt:lpstr>
      <vt:lpstr>eMailVerification1</vt:lpstr>
      <vt:lpstr>Param!eMailVerification2</vt:lpstr>
      <vt:lpstr>eMailVerification2</vt:lpstr>
      <vt:lpstr>finyears</vt:lpstr>
      <vt:lpstr>GovtOthers</vt:lpstr>
      <vt:lpstr>mainArea</vt:lpstr>
      <vt:lpstr>mainAreaAnnex</vt:lpstr>
      <vt:lpstr>mainAreaForm</vt:lpstr>
      <vt:lpstr>OltasCess</vt:lpstr>
      <vt:lpstr>OltasIncomeTAx</vt:lpstr>
      <vt:lpstr>OltasInterest</vt:lpstr>
      <vt:lpstr>OltasOthers</vt:lpstr>
      <vt:lpstr>OltasSurcharge</vt:lpstr>
      <vt:lpstr>OltasTotal</vt:lpstr>
      <vt:lpstr>rangeHC5</vt:lpstr>
      <vt:lpstr>rangeKC5</vt:lpstr>
      <vt:lpstr>rangeMC5</vt:lpstr>
      <vt:lpstr>rangeMC5Annex</vt:lpstr>
      <vt:lpstr>rangeOC5</vt:lpstr>
      <vt:lpstr>rangeTC5</vt:lpstr>
      <vt:lpstr>rangeVC5Annex</vt:lpstr>
      <vt:lpstr>rangeXC5Annex</vt:lpstr>
      <vt:lpstr>SectionCd</vt:lpstr>
      <vt:lpstr>SEctionCode</vt:lpstr>
      <vt:lpstr>sectionList</vt:lpstr>
      <vt:lpstr>stateNames</vt:lpstr>
      <vt:lpstr>TotalTAxDeposited</vt:lpstr>
      <vt:lpstr>years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Lokesh Gowda</cp:lastModifiedBy>
  <dcterms:modified xsi:type="dcterms:W3CDTF">2022-11-21T04:45:18Z</dcterms:modified>
</cp:coreProperties>
</file>