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.bs\"/>
    </mc:Choice>
  </mc:AlternateContent>
  <xr:revisionPtr revIDLastSave="0" documentId="13_ncr:1_{A1AAC0B0-1516-42DB-B973-091AECE1042D}" xr6:coauthVersionLast="47" xr6:coauthVersionMax="47" xr10:uidLastSave="{00000000-0000-0000-0000-000000000000}"/>
  <bookViews>
    <workbookView xWindow="-120" yWindow="-120" windowWidth="29040" windowHeight="15720" xr2:uid="{CF04E021-EF3E-4838-A324-D0489FC2569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3" i="1" l="1"/>
  <c r="J52" i="1"/>
  <c r="A64" i="1"/>
  <c r="B55" i="1"/>
  <c r="B60" i="1"/>
  <c r="B54" i="1"/>
  <c r="K2" i="1"/>
  <c r="K1" i="1"/>
  <c r="E9" i="1"/>
  <c r="F9" i="1" s="1"/>
  <c r="E10" i="1"/>
  <c r="F10" i="1" s="1"/>
  <c r="E11" i="1"/>
  <c r="F11" i="1" s="1"/>
  <c r="E12" i="1"/>
  <c r="F12" i="1" s="1"/>
  <c r="E8" i="1"/>
  <c r="F8" i="1" s="1"/>
  <c r="E7" i="1"/>
  <c r="F7" i="1" s="1"/>
  <c r="C13" i="1"/>
  <c r="D8" i="1"/>
  <c r="D9" i="1"/>
  <c r="D10" i="1"/>
  <c r="D11" i="1"/>
  <c r="D12" i="1"/>
  <c r="D7" i="1"/>
  <c r="F13" i="1" l="1"/>
  <c r="D13" i="1"/>
  <c r="C16" i="1" s="1"/>
  <c r="C17" i="1" s="1"/>
  <c r="C18" i="1" s="1"/>
  <c r="C19" i="1" s="1"/>
  <c r="E13" i="1"/>
</calcChain>
</file>

<file path=xl/sharedStrings.xml><?xml version="1.0" encoding="utf-8"?>
<sst xmlns="http://schemas.openxmlformats.org/spreadsheetml/2006/main" count="58" uniqueCount="52">
  <si>
    <t>X</t>
  </si>
  <si>
    <t>y</t>
  </si>
  <si>
    <t>fx</t>
  </si>
  <si>
    <t>f</t>
  </si>
  <si>
    <t>mean</t>
  </si>
  <si>
    <t>np</t>
  </si>
  <si>
    <t>p</t>
  </si>
  <si>
    <t>q</t>
  </si>
  <si>
    <t>p(x)</t>
  </si>
  <si>
    <t>Conclusion:</t>
  </si>
  <si>
    <t>x</t>
  </si>
  <si>
    <t>Exp frq</t>
  </si>
  <si>
    <t>P(x&lt;60)</t>
  </si>
  <si>
    <t>P(x&gt;65)</t>
  </si>
  <si>
    <r>
      <t xml:space="preserve">P(50 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x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 xml:space="preserve"> 90)</t>
    </r>
  </si>
  <si>
    <t>P(60 ≤ x ≤ 84)</t>
  </si>
  <si>
    <t>n</t>
  </si>
  <si>
    <t>Pop mean</t>
  </si>
  <si>
    <t>SD</t>
  </si>
  <si>
    <t>Error</t>
  </si>
  <si>
    <t>S.Error</t>
  </si>
  <si>
    <t>Zcal</t>
  </si>
  <si>
    <t>Sample mean</t>
  </si>
  <si>
    <t>tabulation</t>
  </si>
  <si>
    <t>Alpha</t>
  </si>
  <si>
    <t>No of tails</t>
  </si>
  <si>
    <t>Ztab</t>
  </si>
  <si>
    <t>Calculation</t>
  </si>
  <si>
    <t>P</t>
  </si>
  <si>
    <t>Q</t>
  </si>
  <si>
    <t>S error</t>
  </si>
  <si>
    <t>Bar Diagram</t>
  </si>
  <si>
    <t>1: Simple bar diagram</t>
  </si>
  <si>
    <t>2: Sub-divided bar diagram</t>
  </si>
  <si>
    <t>3:Percentage bar diagram</t>
  </si>
  <si>
    <t>4:Multiple bar digram</t>
  </si>
  <si>
    <t>Draw the bar diagram for the following data:</t>
  </si>
  <si>
    <t>Section A</t>
  </si>
  <si>
    <t>SectionB</t>
  </si>
  <si>
    <t>Section C</t>
  </si>
  <si>
    <t>1st div</t>
  </si>
  <si>
    <t>2nd div</t>
  </si>
  <si>
    <t>3rd div</t>
  </si>
  <si>
    <t>Section</t>
  </si>
  <si>
    <t>A</t>
  </si>
  <si>
    <t>B</t>
  </si>
  <si>
    <t>C</t>
  </si>
  <si>
    <t>Total</t>
  </si>
  <si>
    <t>2) Sub-divided bar diagram</t>
  </si>
  <si>
    <t>3)Percentage bar diagram</t>
  </si>
  <si>
    <t>4)Multiple bar digram</t>
  </si>
  <si>
    <t>1) Simple bar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</si>
</sst>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Sheet2!$D$21:$D$23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Sheet2!$E$21:$E$23</c:f>
              <c:numCache>
                <c:formatCode>General</c:formatCode>
                <c:ptCount val="3"/>
                <c:pt idx="0">
                  <c:v>70</c:v>
                </c:pt>
                <c:pt idx="1">
                  <c:v>75</c:v>
                </c:pt>
                <c:pt idx="2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D9-43A5-86A3-3BB4B55B7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2388831"/>
        <c:axId val="961565567"/>
      </c:barChart>
      <c:catAx>
        <c:axId val="76238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565567"/>
        <c:crosses val="autoZero"/>
        <c:auto val="1"/>
        <c:lblAlgn val="ctr"/>
        <c:lblOffset val="100"/>
        <c:noMultiLvlLbl val="0"/>
      </c:catAx>
      <c:valAx>
        <c:axId val="96156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38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Sheet2!$D$15:$D$17</c:f>
              <c:strCache>
                <c:ptCount val="3"/>
                <c:pt idx="0">
                  <c:v>Section A</c:v>
                </c:pt>
                <c:pt idx="1">
                  <c:v>SectionB</c:v>
                </c:pt>
                <c:pt idx="2">
                  <c:v>Section C</c:v>
                </c:pt>
              </c:strCache>
            </c:strRef>
          </c:cat>
          <c:val>
            <c:numRef>
              <c:f>Sheet2!$E$15:$E$17</c:f>
              <c:numCache>
                <c:formatCode>General</c:formatCode>
                <c:ptCount val="3"/>
                <c:pt idx="0">
                  <c:v>40</c:v>
                </c:pt>
                <c:pt idx="1">
                  <c:v>50</c:v>
                </c:pt>
                <c:pt idx="2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3-4F98-981D-8F66BD07C24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Sheet2!$D$15:$D$17</c:f>
              <c:strCache>
                <c:ptCount val="3"/>
                <c:pt idx="0">
                  <c:v>Section A</c:v>
                </c:pt>
                <c:pt idx="1">
                  <c:v>SectionB</c:v>
                </c:pt>
                <c:pt idx="2">
                  <c:v>Section C</c:v>
                </c:pt>
              </c:strCache>
            </c:strRef>
          </c:cat>
          <c:val>
            <c:numRef>
              <c:f>Sheet2!$F$15:$F$17</c:f>
              <c:numCache>
                <c:formatCode>General</c:formatCode>
                <c:ptCount val="3"/>
                <c:pt idx="0">
                  <c:v>20</c:v>
                </c:pt>
                <c:pt idx="1">
                  <c:v>20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63-4F98-981D-8F66BD07C24F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Sheet2!$D$15:$D$17</c:f>
              <c:strCache>
                <c:ptCount val="3"/>
                <c:pt idx="0">
                  <c:v>Section A</c:v>
                </c:pt>
                <c:pt idx="1">
                  <c:v>SectionB</c:v>
                </c:pt>
                <c:pt idx="2">
                  <c:v>Section C</c:v>
                </c:pt>
              </c:strCache>
            </c:strRef>
          </c:cat>
          <c:val>
            <c:numRef>
              <c:f>Sheet2!$G$15:$G$17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63-4F98-981D-8F66BD07C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0326943"/>
        <c:axId val="970327359"/>
      </c:barChart>
      <c:catAx>
        <c:axId val="970326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327359"/>
        <c:crosses val="autoZero"/>
        <c:auto val="1"/>
        <c:lblAlgn val="ctr"/>
        <c:lblOffset val="100"/>
        <c:noMultiLvlLbl val="0"/>
      </c:catAx>
      <c:valAx>
        <c:axId val="97032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326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Sheet2!$D$15:$D$17</c:f>
              <c:strCache>
                <c:ptCount val="3"/>
                <c:pt idx="0">
                  <c:v>Section A</c:v>
                </c:pt>
                <c:pt idx="1">
                  <c:v>SectionB</c:v>
                </c:pt>
                <c:pt idx="2">
                  <c:v>Section C</c:v>
                </c:pt>
              </c:strCache>
            </c:strRef>
          </c:cat>
          <c:val>
            <c:numRef>
              <c:f>Sheet2!$E$15:$E$17</c:f>
              <c:numCache>
                <c:formatCode>General</c:formatCode>
                <c:ptCount val="3"/>
                <c:pt idx="0">
                  <c:v>40</c:v>
                </c:pt>
                <c:pt idx="1">
                  <c:v>50</c:v>
                </c:pt>
                <c:pt idx="2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38-4118-BA0B-99D7754FD16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Sheet2!$D$15:$D$17</c:f>
              <c:strCache>
                <c:ptCount val="3"/>
                <c:pt idx="0">
                  <c:v>Section A</c:v>
                </c:pt>
                <c:pt idx="1">
                  <c:v>SectionB</c:v>
                </c:pt>
                <c:pt idx="2">
                  <c:v>Section C</c:v>
                </c:pt>
              </c:strCache>
            </c:strRef>
          </c:cat>
          <c:val>
            <c:numRef>
              <c:f>Sheet2!$F$15:$F$17</c:f>
              <c:numCache>
                <c:formatCode>General</c:formatCode>
                <c:ptCount val="3"/>
                <c:pt idx="0">
                  <c:v>20</c:v>
                </c:pt>
                <c:pt idx="1">
                  <c:v>20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38-4118-BA0B-99D7754FD16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Sheet2!$D$15:$D$17</c:f>
              <c:strCache>
                <c:ptCount val="3"/>
                <c:pt idx="0">
                  <c:v>Section A</c:v>
                </c:pt>
                <c:pt idx="1">
                  <c:v>SectionB</c:v>
                </c:pt>
                <c:pt idx="2">
                  <c:v>Section C</c:v>
                </c:pt>
              </c:strCache>
            </c:strRef>
          </c:cat>
          <c:val>
            <c:numRef>
              <c:f>Sheet2!$G$15:$G$17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38-4118-BA0B-99D7754FD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5111455"/>
        <c:axId val="965124767"/>
      </c:barChart>
      <c:catAx>
        <c:axId val="965111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124767"/>
        <c:crosses val="autoZero"/>
        <c:auto val="1"/>
        <c:lblAlgn val="ctr"/>
        <c:lblOffset val="100"/>
        <c:noMultiLvlLbl val="0"/>
      </c:catAx>
      <c:valAx>
        <c:axId val="96512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111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Sheet2!$D$15:$D$17</c:f>
              <c:strCache>
                <c:ptCount val="3"/>
                <c:pt idx="0">
                  <c:v>Section A</c:v>
                </c:pt>
                <c:pt idx="1">
                  <c:v>SectionB</c:v>
                </c:pt>
                <c:pt idx="2">
                  <c:v>Section C</c:v>
                </c:pt>
              </c:strCache>
            </c:strRef>
          </c:cat>
          <c:val>
            <c:numRef>
              <c:f>Sheet2!$E$15:$E$17</c:f>
              <c:numCache>
                <c:formatCode>General</c:formatCode>
                <c:ptCount val="3"/>
                <c:pt idx="0">
                  <c:v>40</c:v>
                </c:pt>
                <c:pt idx="1">
                  <c:v>50</c:v>
                </c:pt>
                <c:pt idx="2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1-499E-8775-5BE08139C10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Sheet2!$D$15:$D$17</c:f>
              <c:strCache>
                <c:ptCount val="3"/>
                <c:pt idx="0">
                  <c:v>Section A</c:v>
                </c:pt>
                <c:pt idx="1">
                  <c:v>SectionB</c:v>
                </c:pt>
                <c:pt idx="2">
                  <c:v>Section C</c:v>
                </c:pt>
              </c:strCache>
            </c:strRef>
          </c:cat>
          <c:val>
            <c:numRef>
              <c:f>Sheet2!$F$15:$F$17</c:f>
              <c:numCache>
                <c:formatCode>General</c:formatCode>
                <c:ptCount val="3"/>
                <c:pt idx="0">
                  <c:v>20</c:v>
                </c:pt>
                <c:pt idx="1">
                  <c:v>20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31-499E-8775-5BE08139C10C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Sheet2!$D$15:$D$17</c:f>
              <c:strCache>
                <c:ptCount val="3"/>
                <c:pt idx="0">
                  <c:v>Section A</c:v>
                </c:pt>
                <c:pt idx="1">
                  <c:v>SectionB</c:v>
                </c:pt>
                <c:pt idx="2">
                  <c:v>Section C</c:v>
                </c:pt>
              </c:strCache>
            </c:strRef>
          </c:cat>
          <c:val>
            <c:numRef>
              <c:f>Sheet2!$G$15:$G$17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31-499E-8775-5BE08139C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19560847"/>
        <c:axId val="1019554607"/>
        <c:axId val="0"/>
      </c:bar3DChart>
      <c:catAx>
        <c:axId val="1019560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554607"/>
        <c:crosses val="autoZero"/>
        <c:auto val="1"/>
        <c:lblAlgn val="ctr"/>
        <c:lblOffset val="100"/>
        <c:noMultiLvlLbl val="0"/>
      </c:catAx>
      <c:valAx>
        <c:axId val="101955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560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25</xdr:row>
      <xdr:rowOff>23812</xdr:rowOff>
    </xdr:from>
    <xdr:to>
      <xdr:col>8</xdr:col>
      <xdr:colOff>123825</xdr:colOff>
      <xdr:row>39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70979E-459D-4BD4-A193-00BD14C8CE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25</xdr:row>
      <xdr:rowOff>23812</xdr:rowOff>
    </xdr:from>
    <xdr:to>
      <xdr:col>17</xdr:col>
      <xdr:colOff>304800</xdr:colOff>
      <xdr:row>39</xdr:row>
      <xdr:rowOff>100012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D334FF-BF6D-4C4D-944C-BDBBAAF9AC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554075</xdr:colOff>
      <xdr:row>24</xdr:row>
      <xdr:rowOff>155884</xdr:rowOff>
    </xdr:from>
    <xdr:to>
      <xdr:col>25</xdr:col>
      <xdr:colOff>293880</xdr:colOff>
      <xdr:row>39</xdr:row>
      <xdr:rowOff>111279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2A446BC-1E04-40D9-9EDE-CF2A271731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263680</xdr:colOff>
      <xdr:row>25</xdr:row>
      <xdr:rowOff>4879</xdr:rowOff>
    </xdr:from>
    <xdr:to>
      <xdr:col>34</xdr:col>
      <xdr:colOff>3485</xdr:colOff>
      <xdr:row>39</xdr:row>
      <xdr:rowOff>146127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CEEB734-4C9B-4B9D-87C5-16477E15F6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74CB-5B12-4B00-A444-01E4490DD241}">
  <dimension ref="A1:K64"/>
  <sheetViews>
    <sheetView tabSelected="1" view="pageLayout" zoomScaleNormal="100" workbookViewId="0">
      <selection activeCell="J54" sqref="J54"/>
    </sheetView>
  </sheetViews>
  <sheetFormatPr defaultRowHeight="15" x14ac:dyDescent="0.25"/>
  <cols>
    <col min="1" max="1" width="15" customWidth="1"/>
    <col min="2" max="2" width="10.5703125" bestFit="1" customWidth="1"/>
    <col min="5" max="5" width="10.5703125" bestFit="1" customWidth="1"/>
    <col min="9" max="9" width="16.28515625" customWidth="1"/>
    <col min="10" max="10" width="13.42578125" customWidth="1"/>
    <col min="11" max="11" width="18.28515625" customWidth="1"/>
  </cols>
  <sheetData>
    <row r="1" spans="1:11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J1" t="s">
        <v>12</v>
      </c>
      <c r="K1">
        <f>_xlfn.NORM.DIST(60,75,4,1)</f>
        <v>8.841728520080376E-5</v>
      </c>
    </row>
    <row r="2" spans="1:11" x14ac:dyDescent="0.25">
      <c r="A2" t="s">
        <v>1</v>
      </c>
      <c r="B2">
        <v>10</v>
      </c>
      <c r="C2">
        <v>12</v>
      </c>
      <c r="D2">
        <v>15</v>
      </c>
      <c r="E2">
        <v>20</v>
      </c>
      <c r="F2">
        <v>8</v>
      </c>
      <c r="G2">
        <v>2</v>
      </c>
      <c r="J2" t="s">
        <v>13</v>
      </c>
      <c r="K2">
        <f>1-_xlfn.NORM.DIST(65,75,4,1)</f>
        <v>0.99379033467422384</v>
      </c>
    </row>
    <row r="3" spans="1:11" x14ac:dyDescent="0.25">
      <c r="J3" t="s">
        <v>14</v>
      </c>
    </row>
    <row r="4" spans="1:11" x14ac:dyDescent="0.25">
      <c r="J4" t="s">
        <v>15</v>
      </c>
    </row>
    <row r="6" spans="1:11" x14ac:dyDescent="0.25">
      <c r="B6" t="s">
        <v>0</v>
      </c>
      <c r="C6" t="s">
        <v>3</v>
      </c>
      <c r="D6" t="s">
        <v>2</v>
      </c>
      <c r="E6" t="s">
        <v>8</v>
      </c>
      <c r="F6" t="s">
        <v>11</v>
      </c>
    </row>
    <row r="7" spans="1:11" x14ac:dyDescent="0.25">
      <c r="B7">
        <v>0</v>
      </c>
      <c r="C7">
        <v>10</v>
      </c>
      <c r="D7">
        <f>C7*B7</f>
        <v>0</v>
      </c>
      <c r="E7" s="1">
        <f>_xlfn.BINOM.DIST(B7,5,0.43,0)</f>
        <v>6.016920570000004E-2</v>
      </c>
      <c r="F7" s="1">
        <f>67*E7</f>
        <v>4.031336781900003</v>
      </c>
    </row>
    <row r="8" spans="1:11" x14ac:dyDescent="0.25">
      <c r="B8">
        <v>1</v>
      </c>
      <c r="C8">
        <v>12</v>
      </c>
      <c r="D8">
        <f t="shared" ref="D8:D12" si="0">C8*B8</f>
        <v>12</v>
      </c>
      <c r="E8" s="1">
        <f t="shared" ref="E8:E12" si="1">_xlfn.BINOM.DIST(B8,5,0.43,0)</f>
        <v>0.22695402150000005</v>
      </c>
      <c r="F8" s="1">
        <f t="shared" ref="F8:F12" si="2">67*E8</f>
        <v>15.205919440500002</v>
      </c>
    </row>
    <row r="9" spans="1:11" x14ac:dyDescent="0.25">
      <c r="B9">
        <v>2</v>
      </c>
      <c r="C9">
        <v>15</v>
      </c>
      <c r="D9">
        <f t="shared" si="0"/>
        <v>30</v>
      </c>
      <c r="E9" s="1">
        <f t="shared" si="1"/>
        <v>0.34242185699999994</v>
      </c>
      <c r="F9" s="1">
        <f t="shared" si="2"/>
        <v>22.942264418999997</v>
      </c>
    </row>
    <row r="10" spans="1:11" x14ac:dyDescent="0.25">
      <c r="B10">
        <v>3</v>
      </c>
      <c r="C10">
        <v>20</v>
      </c>
      <c r="D10">
        <f t="shared" si="0"/>
        <v>60</v>
      </c>
      <c r="E10" s="1">
        <f t="shared" si="1"/>
        <v>0.25831824299999989</v>
      </c>
      <c r="F10" s="1">
        <f t="shared" si="2"/>
        <v>17.307322280999994</v>
      </c>
    </row>
    <row r="11" spans="1:11" x14ac:dyDescent="0.25">
      <c r="B11">
        <v>4</v>
      </c>
      <c r="C11">
        <v>8</v>
      </c>
      <c r="D11">
        <f t="shared" si="0"/>
        <v>32</v>
      </c>
      <c r="E11" s="1">
        <f t="shared" si="1"/>
        <v>9.7435828500000002E-2</v>
      </c>
      <c r="F11" s="1">
        <f t="shared" si="2"/>
        <v>6.5282005095000004</v>
      </c>
    </row>
    <row r="12" spans="1:11" x14ac:dyDescent="0.25">
      <c r="B12">
        <v>5</v>
      </c>
      <c r="C12">
        <v>2</v>
      </c>
      <c r="D12">
        <f t="shared" si="0"/>
        <v>10</v>
      </c>
      <c r="E12" s="1">
        <f t="shared" si="1"/>
        <v>1.4700844299999998E-2</v>
      </c>
      <c r="F12" s="1">
        <f t="shared" si="2"/>
        <v>0.98495656809999987</v>
      </c>
    </row>
    <row r="13" spans="1:11" x14ac:dyDescent="0.25">
      <c r="C13">
        <f>C7+C8+C9+C10+C11+C12</f>
        <v>67</v>
      </c>
      <c r="D13">
        <f>D7+D8+D9+D10+D11+D12</f>
        <v>144</v>
      </c>
      <c r="E13">
        <f>E7+E8+E9+E10+E11+E12</f>
        <v>1</v>
      </c>
      <c r="F13">
        <f>F7+F8+F9+F10+F11+F12</f>
        <v>67</v>
      </c>
    </row>
    <row r="16" spans="1:11" x14ac:dyDescent="0.25">
      <c r="B16" t="s">
        <v>4</v>
      </c>
      <c r="C16" s="2">
        <f>D13/C13</f>
        <v>2.1492537313432836</v>
      </c>
    </row>
    <row r="17" spans="2:8" x14ac:dyDescent="0.25">
      <c r="B17" t="s">
        <v>5</v>
      </c>
      <c r="C17" s="2">
        <f>C16</f>
        <v>2.1492537313432836</v>
      </c>
    </row>
    <row r="18" spans="2:8" x14ac:dyDescent="0.25">
      <c r="B18" t="s">
        <v>6</v>
      </c>
      <c r="C18" s="2">
        <f>C17/5</f>
        <v>0.42985074626865671</v>
      </c>
    </row>
    <row r="19" spans="2:8" x14ac:dyDescent="0.25">
      <c r="B19" t="s">
        <v>7</v>
      </c>
      <c r="C19" s="2">
        <f>1-C18</f>
        <v>0.57014925373134329</v>
      </c>
    </row>
    <row r="22" spans="2:8" x14ac:dyDescent="0.25">
      <c r="B22" t="s">
        <v>9</v>
      </c>
    </row>
    <row r="23" spans="2:8" x14ac:dyDescent="0.25">
      <c r="B23" t="s">
        <v>10</v>
      </c>
      <c r="C23">
        <v>0</v>
      </c>
      <c r="D23">
        <v>1</v>
      </c>
      <c r="E23">
        <v>2</v>
      </c>
      <c r="F23">
        <v>3</v>
      </c>
      <c r="G23">
        <v>4</v>
      </c>
      <c r="H23">
        <v>5</v>
      </c>
    </row>
    <row r="24" spans="2:8" x14ac:dyDescent="0.25">
      <c r="B24" t="s">
        <v>11</v>
      </c>
      <c r="C24" s="3">
        <v>4</v>
      </c>
      <c r="D24" s="3">
        <v>15</v>
      </c>
      <c r="E24" s="3">
        <v>23</v>
      </c>
      <c r="F24" s="3">
        <v>17</v>
      </c>
      <c r="G24" s="3">
        <v>7</v>
      </c>
      <c r="H24" s="3">
        <v>1</v>
      </c>
    </row>
    <row r="48" spans="9:9" x14ac:dyDescent="0.25">
      <c r="I48" t="s">
        <v>27</v>
      </c>
    </row>
    <row r="49" spans="1:10" x14ac:dyDescent="0.25">
      <c r="A49" t="s">
        <v>16</v>
      </c>
      <c r="B49">
        <v>50</v>
      </c>
      <c r="I49" t="s">
        <v>28</v>
      </c>
      <c r="J49">
        <v>0.5</v>
      </c>
    </row>
    <row r="50" spans="1:10" x14ac:dyDescent="0.25">
      <c r="A50" t="s">
        <v>17</v>
      </c>
      <c r="B50">
        <v>60</v>
      </c>
      <c r="I50" t="s">
        <v>29</v>
      </c>
      <c r="J50">
        <v>0.5</v>
      </c>
    </row>
    <row r="51" spans="1:10" x14ac:dyDescent="0.25">
      <c r="A51" t="s">
        <v>22</v>
      </c>
      <c r="B51">
        <v>55</v>
      </c>
      <c r="I51" t="s">
        <v>16</v>
      </c>
      <c r="J51">
        <v>90</v>
      </c>
    </row>
    <row r="52" spans="1:10" x14ac:dyDescent="0.25">
      <c r="A52" t="s">
        <v>18</v>
      </c>
      <c r="B52">
        <v>10</v>
      </c>
      <c r="I52" t="s">
        <v>6</v>
      </c>
      <c r="J52" s="1">
        <f>40/90</f>
        <v>0.44444444444444442</v>
      </c>
    </row>
    <row r="53" spans="1:10" x14ac:dyDescent="0.25">
      <c r="A53" t="s">
        <v>19</v>
      </c>
      <c r="B53">
        <v>-5</v>
      </c>
      <c r="I53" t="s">
        <v>19</v>
      </c>
      <c r="J53" s="1">
        <f>J52-J49</f>
        <v>-5.555555555555558E-2</v>
      </c>
    </row>
    <row r="54" spans="1:10" x14ac:dyDescent="0.25">
      <c r="A54" t="s">
        <v>20</v>
      </c>
      <c r="B54" s="1">
        <f>B52/SQRT(B49)</f>
        <v>1.4142135623730949</v>
      </c>
      <c r="I54" t="s">
        <v>30</v>
      </c>
      <c r="J54" s="1"/>
    </row>
    <row r="55" spans="1:10" x14ac:dyDescent="0.25">
      <c r="A55" t="s">
        <v>21</v>
      </c>
      <c r="B55" s="1">
        <f>ABS(B53/B54)</f>
        <v>3.5355339059327378</v>
      </c>
    </row>
    <row r="57" spans="1:10" x14ac:dyDescent="0.25">
      <c r="A57" t="s">
        <v>23</v>
      </c>
    </row>
    <row r="58" spans="1:10" x14ac:dyDescent="0.25">
      <c r="A58" t="s">
        <v>24</v>
      </c>
      <c r="B58">
        <v>0.05</v>
      </c>
    </row>
    <row r="59" spans="1:10" x14ac:dyDescent="0.25">
      <c r="A59" t="s">
        <v>25</v>
      </c>
      <c r="B59">
        <v>1</v>
      </c>
    </row>
    <row r="60" spans="1:10" x14ac:dyDescent="0.25">
      <c r="A60" t="s">
        <v>26</v>
      </c>
      <c r="B60" s="1">
        <f>_xlfn.NORM.S.INV(0.95)</f>
        <v>1.6448536269514715</v>
      </c>
    </row>
    <row r="63" spans="1:10" x14ac:dyDescent="0.25">
      <c r="A63" t="s">
        <v>9</v>
      </c>
    </row>
    <row r="64" spans="1:10" x14ac:dyDescent="0.25">
      <c r="A64" t="str">
        <f>IF(B55&lt;=B60,"null hypothesis is accepted","nullhypothesis is rejected")</f>
        <v>nullhypothesis is rejected</v>
      </c>
    </row>
  </sheetData>
  <pageMargins left="0.7" right="0.7" top="0.75" bottom="0.75" header="0.3" footer="0.3"/>
  <pageSetup orientation="portrait" r:id="rId1"/>
  <headerFooter>
    <oddHeader>&amp;CRaj Sujakhu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958E5-DE96-404F-A85D-5711B3B53DAA}">
  <dimension ref="C4:AB23"/>
  <sheetViews>
    <sheetView zoomScale="82" zoomScaleNormal="82" workbookViewId="0">
      <selection activeCell="H23" sqref="H23"/>
    </sheetView>
  </sheetViews>
  <sheetFormatPr defaultRowHeight="15" x14ac:dyDescent="0.25"/>
  <sheetData>
    <row r="4" spans="4:7" x14ac:dyDescent="0.25">
      <c r="D4" t="s">
        <v>31</v>
      </c>
    </row>
    <row r="5" spans="4:7" x14ac:dyDescent="0.25">
      <c r="D5" t="s">
        <v>32</v>
      </c>
    </row>
    <row r="6" spans="4:7" x14ac:dyDescent="0.25">
      <c r="D6" t="s">
        <v>33</v>
      </c>
    </row>
    <row r="7" spans="4:7" x14ac:dyDescent="0.25">
      <c r="D7" t="s">
        <v>34</v>
      </c>
    </row>
    <row r="8" spans="4:7" x14ac:dyDescent="0.25">
      <c r="D8" t="s">
        <v>35</v>
      </c>
    </row>
    <row r="12" spans="4:7" x14ac:dyDescent="0.25">
      <c r="D12" t="s">
        <v>36</v>
      </c>
    </row>
    <row r="14" spans="4:7" x14ac:dyDescent="0.25">
      <c r="E14" t="s">
        <v>40</v>
      </c>
      <c r="F14" t="s">
        <v>41</v>
      </c>
      <c r="G14" t="s">
        <v>42</v>
      </c>
    </row>
    <row r="15" spans="4:7" x14ac:dyDescent="0.25">
      <c r="D15" t="s">
        <v>37</v>
      </c>
      <c r="E15">
        <v>40</v>
      </c>
      <c r="F15">
        <v>20</v>
      </c>
      <c r="G15">
        <v>10</v>
      </c>
    </row>
    <row r="16" spans="4:7" x14ac:dyDescent="0.25">
      <c r="D16" t="s">
        <v>38</v>
      </c>
      <c r="E16">
        <v>50</v>
      </c>
      <c r="F16">
        <v>20</v>
      </c>
      <c r="G16">
        <v>5</v>
      </c>
    </row>
    <row r="17" spans="3:28" x14ac:dyDescent="0.25">
      <c r="D17" t="s">
        <v>39</v>
      </c>
      <c r="E17">
        <v>40</v>
      </c>
      <c r="F17">
        <v>30</v>
      </c>
      <c r="G17">
        <v>4</v>
      </c>
    </row>
    <row r="19" spans="3:28" x14ac:dyDescent="0.25">
      <c r="C19" t="s">
        <v>51</v>
      </c>
    </row>
    <row r="20" spans="3:28" x14ac:dyDescent="0.25">
      <c r="D20" t="s">
        <v>43</v>
      </c>
      <c r="E20" t="s">
        <v>47</v>
      </c>
      <c r="K20" t="s">
        <v>48</v>
      </c>
      <c r="S20" t="s">
        <v>49</v>
      </c>
      <c r="AB20" t="s">
        <v>50</v>
      </c>
    </row>
    <row r="21" spans="3:28" x14ac:dyDescent="0.25">
      <c r="D21" t="s">
        <v>44</v>
      </c>
      <c r="E21">
        <v>70</v>
      </c>
    </row>
    <row r="22" spans="3:28" x14ac:dyDescent="0.25">
      <c r="D22" t="s">
        <v>45</v>
      </c>
      <c r="E22">
        <v>75</v>
      </c>
    </row>
    <row r="23" spans="3:28" x14ac:dyDescent="0.25">
      <c r="D23" t="s">
        <v>46</v>
      </c>
      <c r="E23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2023-08-02T09:00:32Z</dcterms:created>
  <dcterms:modified xsi:type="dcterms:W3CDTF">2023-08-18T08:18:04Z</dcterms:modified>
</cp:coreProperties>
</file>