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FC88CA1-2410-445E-AAC7-97F7392FE9EB}" xr6:coauthVersionLast="47" xr6:coauthVersionMax="47" xr10:uidLastSave="{00000000-0000-0000-0000-000000000000}"/>
  <bookViews>
    <workbookView xWindow="-120" yWindow="-120" windowWidth="20730" windowHeight="11160" xr2:uid="{7D8E93E5-57F4-4FB6-936B-B421202B9CE1}"/>
  </bookViews>
  <sheets>
    <sheet name="July_planning" sheetId="5" r:id="rId1"/>
    <sheet name="Target" sheetId="6" r:id="rId2"/>
    <sheet name="Calender" sheetId="4" r:id="rId3"/>
    <sheet name="Chart Data" sheetId="9" r:id="rId4"/>
  </sheets>
  <definedNames>
    <definedName name="_xlnm._FilterDatabase" localSheetId="0" hidden="1">July_planning!$D$1:$AP$1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" i="5" l="1"/>
  <c r="AT30" i="5"/>
  <c r="AT31" i="5"/>
  <c r="AT32" i="5"/>
  <c r="AT29" i="5"/>
  <c r="AS30" i="5"/>
  <c r="AS31" i="5"/>
  <c r="AS32" i="5"/>
  <c r="AS59" i="5"/>
  <c r="AS29" i="5"/>
  <c r="AR30" i="5"/>
  <c r="AR31" i="5"/>
  <c r="AR32" i="5"/>
  <c r="AR29" i="5"/>
  <c r="AI30" i="5"/>
  <c r="AI31" i="5"/>
  <c r="AI32" i="5"/>
  <c r="AI29" i="5"/>
  <c r="Z30" i="5"/>
  <c r="Z31" i="5"/>
  <c r="Z32" i="5"/>
  <c r="Z29" i="5"/>
  <c r="Q30" i="5"/>
  <c r="Q31" i="5"/>
  <c r="Q32" i="5"/>
  <c r="Q29" i="5"/>
  <c r="AQ32" i="5"/>
  <c r="AH31" i="5"/>
  <c r="Y30" i="5"/>
  <c r="Q9" i="5"/>
  <c r="AT11" i="5"/>
  <c r="AT12" i="5"/>
  <c r="AT13" i="5"/>
  <c r="AS10" i="5"/>
  <c r="AS11" i="5"/>
  <c r="AS12" i="5"/>
  <c r="AS13" i="5"/>
  <c r="AS9" i="5"/>
  <c r="AQ13" i="5"/>
  <c r="AQ12" i="5"/>
  <c r="AI10" i="5"/>
  <c r="AI11" i="5"/>
  <c r="AI12" i="5"/>
  <c r="AI13" i="5"/>
  <c r="AI9" i="5"/>
  <c r="AH11" i="5"/>
  <c r="Z11" i="5"/>
  <c r="Z12" i="5"/>
  <c r="Z13" i="5"/>
  <c r="Z10" i="5"/>
  <c r="AT10" i="5" s="1"/>
  <c r="Y10" i="5"/>
  <c r="Q10" i="5"/>
  <c r="Q11" i="5"/>
  <c r="Q12" i="5"/>
  <c r="Q13" i="5"/>
  <c r="B29" i="6"/>
  <c r="C21" i="6"/>
  <c r="B21" i="6"/>
  <c r="B28" i="6"/>
  <c r="A20" i="6"/>
  <c r="A27" i="6"/>
  <c r="C22" i="6"/>
  <c r="A17" i="6"/>
  <c r="E6" i="6"/>
  <c r="B13" i="6"/>
  <c r="C13" i="6"/>
  <c r="B12" i="6"/>
  <c r="C12" i="6"/>
  <c r="C11" i="6"/>
  <c r="C6" i="6"/>
  <c r="B8" i="6"/>
  <c r="AT9" i="5" l="1"/>
  <c r="AT59" i="5"/>
</calcChain>
</file>

<file path=xl/sharedStrings.xml><?xml version="1.0" encoding="utf-8"?>
<sst xmlns="http://schemas.openxmlformats.org/spreadsheetml/2006/main" count="177" uniqueCount="112">
  <si>
    <t>Block3</t>
  </si>
  <si>
    <t>no system</t>
  </si>
  <si>
    <t>prog and eries</t>
  </si>
  <si>
    <t>avg</t>
  </si>
  <si>
    <t>alligation and mix</t>
  </si>
  <si>
    <t>Time and work</t>
  </si>
  <si>
    <t>Functions</t>
  </si>
  <si>
    <t>Logarithms</t>
  </si>
  <si>
    <t>Probability</t>
  </si>
  <si>
    <t>Month goals</t>
  </si>
  <si>
    <t>Jun</t>
  </si>
  <si>
    <t>July</t>
  </si>
  <si>
    <t>Aug</t>
  </si>
  <si>
    <t>Sept</t>
  </si>
  <si>
    <t>Oct</t>
  </si>
  <si>
    <t>Nov</t>
  </si>
  <si>
    <t>Quants</t>
  </si>
  <si>
    <t>VARC</t>
  </si>
  <si>
    <t>LRDI</t>
  </si>
  <si>
    <t>No system, progression,Avergaes, alligation andmixtures and percent</t>
  </si>
  <si>
    <t>Friday</t>
  </si>
  <si>
    <t>Saturday</t>
  </si>
  <si>
    <t>Sunday</t>
  </si>
  <si>
    <t>Monday</t>
  </si>
  <si>
    <t>Tuesday</t>
  </si>
  <si>
    <t>Wednesday</t>
  </si>
  <si>
    <t>Thursday</t>
  </si>
  <si>
    <t>Week 1</t>
  </si>
  <si>
    <t>Target</t>
  </si>
  <si>
    <t>Revised</t>
  </si>
  <si>
    <t>Block 1</t>
  </si>
  <si>
    <t>Block 2</t>
  </si>
  <si>
    <t xml:space="preserve">Block4 </t>
  </si>
  <si>
    <t>Block5</t>
  </si>
  <si>
    <t>Block 6</t>
  </si>
  <si>
    <t>DI</t>
  </si>
  <si>
    <t>LR</t>
  </si>
  <si>
    <t>Targets</t>
  </si>
  <si>
    <t>Pecentage</t>
  </si>
  <si>
    <t>Total</t>
  </si>
  <si>
    <t>Questions attempted</t>
  </si>
  <si>
    <t>Need to be attempted</t>
  </si>
  <si>
    <t>Week 2</t>
  </si>
  <si>
    <t>Week 3</t>
  </si>
  <si>
    <t>Week 4</t>
  </si>
  <si>
    <t>Week 5</t>
  </si>
  <si>
    <t>Main Topics</t>
  </si>
  <si>
    <t>Sub Subject</t>
  </si>
  <si>
    <t>Profit and loss</t>
  </si>
  <si>
    <t>Interest</t>
  </si>
  <si>
    <t>Ratio, proportion and variation</t>
  </si>
  <si>
    <t>time,speed and dist</t>
  </si>
  <si>
    <t>Geometry</t>
  </si>
  <si>
    <t>Cordinate geometry</t>
  </si>
  <si>
    <t>inequalities</t>
  </si>
  <si>
    <t>Quadratic and other equations</t>
  </si>
  <si>
    <t>permutations</t>
  </si>
  <si>
    <t>Set theory</t>
  </si>
  <si>
    <t>Targeted</t>
  </si>
  <si>
    <t>Actual</t>
  </si>
  <si>
    <t>No system,Progression,avergaes,alligation and  mixtures</t>
  </si>
  <si>
    <t>tables</t>
  </si>
  <si>
    <t>3 days</t>
  </si>
  <si>
    <t>Each chapter 120 questions</t>
  </si>
  <si>
    <t>So each chapter need to be closed in 4 days</t>
  </si>
  <si>
    <t>from today</t>
  </si>
  <si>
    <t>End date for completion of the schedule</t>
  </si>
  <si>
    <t>So no of chapters that I can do:</t>
  </si>
  <si>
    <t>Chapters that are remainig</t>
  </si>
  <si>
    <t>Days will require to finish</t>
  </si>
  <si>
    <t>Exam date</t>
  </si>
  <si>
    <t>Per week target :</t>
  </si>
  <si>
    <t>1.5 topics</t>
  </si>
  <si>
    <t>Days</t>
  </si>
  <si>
    <t>1 topics</t>
  </si>
  <si>
    <t>Topics to be finished</t>
  </si>
  <si>
    <t>Per month Target= 10 topics</t>
  </si>
  <si>
    <t>Till Sept will be completed =30 topics</t>
  </si>
  <si>
    <t>Can be completd</t>
  </si>
  <si>
    <t>Can be completed?</t>
  </si>
  <si>
    <t>Topics that will be finished</t>
  </si>
  <si>
    <t>Percentage,profit and loss, and Interest, ratio,time and work</t>
  </si>
  <si>
    <t>Part1</t>
  </si>
  <si>
    <t>Overview</t>
  </si>
  <si>
    <t>Table</t>
  </si>
  <si>
    <t>Bar charts</t>
  </si>
  <si>
    <t>X-Y charts</t>
  </si>
  <si>
    <t>Pie charts</t>
  </si>
  <si>
    <t>Cases</t>
  </si>
  <si>
    <t>Part -2</t>
  </si>
  <si>
    <t>Addition and subtraction</t>
  </si>
  <si>
    <t>Divisions,percentage calculation and ratio comparison</t>
  </si>
  <si>
    <t>Part-3</t>
  </si>
  <si>
    <t>Intro to traditional DI and mathematical constr</t>
  </si>
  <si>
    <t>Thinking in DI</t>
  </si>
  <si>
    <t>Part-4</t>
  </si>
  <si>
    <t>DI exercises</t>
  </si>
  <si>
    <t>Part-5</t>
  </si>
  <si>
    <t>test papers : 1 to 10</t>
  </si>
  <si>
    <t>Part-6</t>
  </si>
  <si>
    <t>Mock test 1to 30</t>
  </si>
  <si>
    <t>Part 1</t>
  </si>
  <si>
    <t>thinking in LD</t>
  </si>
  <si>
    <t>Part 2</t>
  </si>
  <si>
    <t>Part 3</t>
  </si>
  <si>
    <t>Twelve min test 1-30</t>
  </si>
  <si>
    <t>Mock test 1-30</t>
  </si>
  <si>
    <t>Question papers 1-12</t>
  </si>
  <si>
    <t>Part3</t>
  </si>
  <si>
    <t>CAT papers</t>
  </si>
  <si>
    <t>Table,Bar chart,x-Y chart,pie chart,cases</t>
  </si>
  <si>
    <t>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</si>
</sst>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14" fontId="1" fillId="0" borderId="1" xfId="0" applyNumberFormat="1" applyFont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6" borderId="1" xfId="0" applyFill="1" applyBorder="1"/>
    <xf numFmtId="14" fontId="0" fillId="6" borderId="0" xfId="0" applyNumberFormat="1" applyFill="1"/>
    <xf numFmtId="0" fontId="0" fillId="6" borderId="0" xfId="0" applyFill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6" borderId="1" xfId="0" applyFill="1" applyBorder="1" applyAlignment="1">
      <alignment wrapText="1"/>
    </xf>
    <xf numFmtId="0" fontId="0" fillId="0" borderId="0" xfId="0" applyFill="1"/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0" fillId="9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 applyAlignment="1">
      <alignment wrapText="1"/>
    </xf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1" fillId="2" borderId="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10CA-D47E-44CF-9799-DE95F10C60E7}">
  <dimension ref="A1:AV59"/>
  <sheetViews>
    <sheetView tabSelected="1" zoomScale="60" zoomScaleNormal="60" workbookViewId="0">
      <selection activeCell="I1" sqref="I1:AT1048576"/>
    </sheetView>
  </sheetViews>
  <sheetFormatPr defaultColWidth="10.5703125" defaultRowHeight="15" x14ac:dyDescent="0.25"/>
  <cols>
    <col min="1" max="1" width="11.7109375" customWidth="1"/>
    <col min="3" max="3" width="19.7109375" style="16" customWidth="1"/>
    <col min="4" max="8" width="0" hidden="1" customWidth="1"/>
  </cols>
  <sheetData>
    <row r="1" spans="1:48" s="4" customFormat="1" ht="13.5" customHeight="1" x14ac:dyDescent="0.25">
      <c r="A1" s="68" t="s">
        <v>46</v>
      </c>
      <c r="B1" s="66" t="s">
        <v>47</v>
      </c>
      <c r="C1" s="64" t="s">
        <v>37</v>
      </c>
      <c r="D1" s="11">
        <v>44743</v>
      </c>
      <c r="E1" s="11">
        <v>44744</v>
      </c>
      <c r="F1" s="11">
        <v>44745</v>
      </c>
      <c r="G1" s="69" t="s">
        <v>27</v>
      </c>
      <c r="H1" s="69"/>
      <c r="I1" s="11">
        <v>44746</v>
      </c>
      <c r="J1" s="11">
        <v>44747</v>
      </c>
      <c r="K1" s="11">
        <v>44748</v>
      </c>
      <c r="L1" s="11">
        <v>44749</v>
      </c>
      <c r="M1" s="11">
        <v>44750</v>
      </c>
      <c r="N1" s="11">
        <v>44751</v>
      </c>
      <c r="O1" s="11">
        <v>44752</v>
      </c>
      <c r="P1" s="69" t="s">
        <v>42</v>
      </c>
      <c r="Q1" s="69"/>
      <c r="R1" s="11">
        <v>44753</v>
      </c>
      <c r="S1" s="11">
        <v>44754</v>
      </c>
      <c r="T1" s="11">
        <v>44755</v>
      </c>
      <c r="U1" s="11">
        <v>44756</v>
      </c>
      <c r="V1" s="11">
        <v>44757</v>
      </c>
      <c r="W1" s="11">
        <v>44758</v>
      </c>
      <c r="X1" s="11">
        <v>44759</v>
      </c>
      <c r="Y1" s="69" t="s">
        <v>43</v>
      </c>
      <c r="Z1" s="69"/>
      <c r="AA1" s="11">
        <v>44760</v>
      </c>
      <c r="AB1" s="11">
        <v>44761</v>
      </c>
      <c r="AC1" s="11">
        <v>44762</v>
      </c>
      <c r="AD1" s="11">
        <v>44763</v>
      </c>
      <c r="AE1" s="11">
        <v>44764</v>
      </c>
      <c r="AF1" s="11">
        <v>44765</v>
      </c>
      <c r="AG1" s="11">
        <v>44766</v>
      </c>
      <c r="AH1" s="69" t="s">
        <v>44</v>
      </c>
      <c r="AI1" s="69"/>
      <c r="AJ1" s="11">
        <v>44767</v>
      </c>
      <c r="AK1" s="11">
        <v>44768</v>
      </c>
      <c r="AL1" s="11">
        <v>44769</v>
      </c>
      <c r="AM1" s="11">
        <v>44770</v>
      </c>
      <c r="AN1" s="11">
        <v>44771</v>
      </c>
      <c r="AO1" s="11">
        <v>44772</v>
      </c>
      <c r="AP1" s="11">
        <v>44773</v>
      </c>
      <c r="AQ1" s="69" t="s">
        <v>45</v>
      </c>
      <c r="AR1" s="69"/>
      <c r="AS1" s="12" t="s">
        <v>39</v>
      </c>
      <c r="AT1" s="12" t="s">
        <v>39</v>
      </c>
    </row>
    <row r="2" spans="1:48" s="4" customFormat="1" ht="45" x14ac:dyDescent="0.25">
      <c r="A2" s="68"/>
      <c r="B2" s="67"/>
      <c r="C2" s="65"/>
      <c r="D2" s="6" t="s">
        <v>20</v>
      </c>
      <c r="E2" s="6" t="s">
        <v>21</v>
      </c>
      <c r="F2" s="6" t="s">
        <v>22</v>
      </c>
      <c r="G2" s="13" t="s">
        <v>28</v>
      </c>
      <c r="H2" s="13" t="s">
        <v>29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20</v>
      </c>
      <c r="N2" s="6" t="s">
        <v>21</v>
      </c>
      <c r="O2" s="6" t="s">
        <v>22</v>
      </c>
      <c r="P2" s="13" t="s">
        <v>28</v>
      </c>
      <c r="Q2" s="13" t="s">
        <v>29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20</v>
      </c>
      <c r="W2" s="6" t="s">
        <v>21</v>
      </c>
      <c r="X2" s="6" t="s">
        <v>22</v>
      </c>
      <c r="Y2" s="13" t="s">
        <v>28</v>
      </c>
      <c r="Z2" s="13" t="s">
        <v>29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20</v>
      </c>
      <c r="AF2" s="6" t="s">
        <v>21</v>
      </c>
      <c r="AG2" s="6" t="s">
        <v>22</v>
      </c>
      <c r="AH2" s="13" t="s">
        <v>28</v>
      </c>
      <c r="AI2" s="13" t="s">
        <v>29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20</v>
      </c>
      <c r="AO2" s="6" t="s">
        <v>21</v>
      </c>
      <c r="AP2" s="6" t="s">
        <v>22</v>
      </c>
      <c r="AQ2" s="13" t="s">
        <v>28</v>
      </c>
      <c r="AR2" s="13" t="s">
        <v>29</v>
      </c>
      <c r="AS2" s="14" t="s">
        <v>40</v>
      </c>
      <c r="AT2" s="14" t="s">
        <v>41</v>
      </c>
    </row>
    <row r="3" spans="1:48" s="38" customFormat="1" x14ac:dyDescent="0.25">
      <c r="A3" s="56" t="s">
        <v>111</v>
      </c>
      <c r="B3" s="70" t="s">
        <v>30</v>
      </c>
      <c r="C3" s="36" t="s">
        <v>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7"/>
      <c r="AV3" s="37"/>
    </row>
    <row r="4" spans="1:48" s="38" customFormat="1" x14ac:dyDescent="0.25">
      <c r="A4" s="56"/>
      <c r="B4" s="71"/>
      <c r="C4" s="36" t="s">
        <v>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</row>
    <row r="5" spans="1:48" x14ac:dyDescent="0.25">
      <c r="A5" s="56"/>
      <c r="B5" s="1"/>
      <c r="C5" s="8"/>
      <c r="D5" s="1"/>
      <c r="E5" s="1"/>
      <c r="F5" s="1"/>
      <c r="G5" s="9"/>
      <c r="H5" s="9"/>
      <c r="I5" s="1"/>
      <c r="J5" s="1"/>
      <c r="K5" s="1"/>
      <c r="L5" s="1"/>
      <c r="M5" s="1"/>
      <c r="N5" s="1"/>
      <c r="O5" s="1"/>
      <c r="P5" s="9"/>
      <c r="Q5" s="9"/>
      <c r="R5" s="1"/>
      <c r="S5" s="1"/>
      <c r="T5" s="1"/>
      <c r="U5" s="1"/>
      <c r="V5" s="1"/>
      <c r="W5" s="1"/>
      <c r="X5" s="1"/>
      <c r="Y5" s="9"/>
      <c r="Z5" s="9"/>
      <c r="AA5" s="1"/>
      <c r="AB5" s="1"/>
      <c r="AC5" s="1"/>
      <c r="AD5" s="1"/>
      <c r="AE5" s="1"/>
      <c r="AF5" s="1"/>
      <c r="AG5" s="1"/>
      <c r="AH5" s="9"/>
      <c r="AI5" s="9"/>
      <c r="AJ5" s="1"/>
      <c r="AK5" s="1"/>
      <c r="AL5" s="1"/>
      <c r="AM5" s="1"/>
      <c r="AN5" s="1"/>
      <c r="AO5" s="1"/>
      <c r="AP5" s="1"/>
      <c r="AQ5" s="9"/>
      <c r="AR5" s="9"/>
      <c r="AS5" s="10"/>
      <c r="AT5" s="10"/>
    </row>
    <row r="6" spans="1:48" s="38" customFormat="1" x14ac:dyDescent="0.25">
      <c r="A6" s="56"/>
      <c r="B6" s="70" t="s">
        <v>31</v>
      </c>
      <c r="C6" s="36" t="s">
        <v>3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</row>
    <row r="7" spans="1:48" s="38" customFormat="1" x14ac:dyDescent="0.25">
      <c r="A7" s="56"/>
      <c r="B7" s="71"/>
      <c r="C7" s="36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</row>
    <row r="8" spans="1:48" x14ac:dyDescent="0.25">
      <c r="A8" s="56"/>
      <c r="B8" s="1"/>
      <c r="C8" s="8"/>
      <c r="D8" s="1"/>
      <c r="E8" s="1"/>
      <c r="F8" s="1"/>
      <c r="G8" s="9"/>
      <c r="H8" s="9"/>
      <c r="I8" s="1"/>
      <c r="J8" s="1"/>
      <c r="K8" s="1"/>
      <c r="L8" s="1"/>
      <c r="M8" s="1"/>
      <c r="N8" s="1"/>
      <c r="O8" s="1"/>
      <c r="P8" s="9"/>
      <c r="Q8" s="9"/>
      <c r="R8" s="1"/>
      <c r="S8" s="1"/>
      <c r="T8" s="1"/>
      <c r="U8" s="1"/>
      <c r="V8" s="1"/>
      <c r="W8" s="1"/>
      <c r="X8" s="1"/>
      <c r="Y8" s="9"/>
      <c r="Z8" s="9"/>
      <c r="AA8" s="1"/>
      <c r="AB8" s="1"/>
      <c r="AC8" s="1"/>
      <c r="AD8" s="1"/>
      <c r="AE8" s="1"/>
      <c r="AF8" s="1"/>
      <c r="AG8" s="1"/>
      <c r="AH8" s="9"/>
      <c r="AI8" s="9"/>
      <c r="AJ8" s="1"/>
      <c r="AK8" s="1"/>
      <c r="AL8" s="1"/>
      <c r="AM8" s="1"/>
      <c r="AN8" s="1"/>
      <c r="AO8" s="1"/>
      <c r="AP8" s="1"/>
      <c r="AQ8" s="9"/>
      <c r="AR8" s="9"/>
      <c r="AS8" s="10"/>
      <c r="AT8" s="10"/>
    </row>
    <row r="9" spans="1:48" x14ac:dyDescent="0.25">
      <c r="A9" s="56"/>
      <c r="B9" s="72" t="s">
        <v>0</v>
      </c>
      <c r="C9" s="39" t="s">
        <v>38</v>
      </c>
      <c r="D9" s="40"/>
      <c r="E9" s="40"/>
      <c r="F9" s="40"/>
      <c r="G9" s="40"/>
      <c r="H9" s="40"/>
      <c r="I9" s="40">
        <v>0</v>
      </c>
      <c r="J9" s="40">
        <v>0</v>
      </c>
      <c r="K9" s="40">
        <v>0</v>
      </c>
      <c r="L9" s="53">
        <v>26</v>
      </c>
      <c r="M9" s="53">
        <v>0</v>
      </c>
      <c r="N9" s="53">
        <v>0</v>
      </c>
      <c r="O9" s="1"/>
      <c r="P9" s="9">
        <v>120</v>
      </c>
      <c r="Q9" s="9">
        <f>SUM(I9:O9)</f>
        <v>26</v>
      </c>
      <c r="R9" s="1"/>
      <c r="S9" s="1"/>
      <c r="T9" s="1"/>
      <c r="U9" s="1"/>
      <c r="V9" s="1"/>
      <c r="W9" s="1"/>
      <c r="X9" s="1"/>
      <c r="Y9" s="9">
        <v>0</v>
      </c>
      <c r="Z9" s="9">
        <f>SUM(R9:X9)</f>
        <v>0</v>
      </c>
      <c r="AA9" s="1"/>
      <c r="AB9" s="1"/>
      <c r="AC9" s="1"/>
      <c r="AD9" s="1"/>
      <c r="AE9" s="1"/>
      <c r="AF9" s="1"/>
      <c r="AG9" s="1"/>
      <c r="AH9" s="9">
        <v>0</v>
      </c>
      <c r="AI9" s="9">
        <f>SUM(AA9:AG9)</f>
        <v>0</v>
      </c>
      <c r="AJ9" s="1"/>
      <c r="AK9" s="1"/>
      <c r="AL9" s="1"/>
      <c r="AM9" s="1"/>
      <c r="AN9" s="1"/>
      <c r="AO9" s="1"/>
      <c r="AP9" s="1"/>
      <c r="AQ9" s="9">
        <v>0</v>
      </c>
      <c r="AR9" s="9"/>
      <c r="AS9" s="10">
        <f>SUM(P9+Y9+AH9+AQ9)</f>
        <v>120</v>
      </c>
      <c r="AT9" s="10">
        <f>SUM(Q9+Z9+AI9+AR9)</f>
        <v>26</v>
      </c>
    </row>
    <row r="10" spans="1:48" s="44" customFormat="1" x14ac:dyDescent="0.25">
      <c r="A10" s="56"/>
      <c r="B10" s="73"/>
      <c r="C10" s="41" t="s">
        <v>48</v>
      </c>
      <c r="D10" s="29"/>
      <c r="E10" s="29"/>
      <c r="F10" s="29"/>
      <c r="G10" s="9"/>
      <c r="H10" s="9"/>
      <c r="I10" s="29"/>
      <c r="J10" s="29"/>
      <c r="K10" s="29"/>
      <c r="L10" s="29"/>
      <c r="M10" s="29"/>
      <c r="N10" s="29"/>
      <c r="O10" s="29"/>
      <c r="P10" s="9">
        <v>0</v>
      </c>
      <c r="Q10" s="9">
        <f t="shared" ref="Q10:Q13" si="0">SUM(I10:O10)</f>
        <v>0</v>
      </c>
      <c r="R10" s="29">
        <v>22</v>
      </c>
      <c r="S10" s="42">
        <v>6</v>
      </c>
      <c r="T10" s="42"/>
      <c r="U10" s="42"/>
      <c r="V10" s="42"/>
      <c r="W10" s="29"/>
      <c r="X10" s="29"/>
      <c r="Y10" s="9">
        <f>40*3</f>
        <v>120</v>
      </c>
      <c r="Z10" s="9">
        <f>SUM(R10:X10)</f>
        <v>28</v>
      </c>
      <c r="AA10" s="29"/>
      <c r="AB10" s="29"/>
      <c r="AC10" s="29"/>
      <c r="AD10" s="29"/>
      <c r="AE10" s="29"/>
      <c r="AF10" s="29"/>
      <c r="AG10" s="29"/>
      <c r="AH10" s="9">
        <v>0</v>
      </c>
      <c r="AI10" s="9">
        <f t="shared" ref="AI10:AI13" si="1">SUM(AA10:AG10)</f>
        <v>0</v>
      </c>
      <c r="AJ10" s="29"/>
      <c r="AK10" s="29"/>
      <c r="AL10" s="29"/>
      <c r="AM10" s="29"/>
      <c r="AN10" s="29"/>
      <c r="AO10" s="29"/>
      <c r="AP10" s="29"/>
      <c r="AQ10" s="9">
        <v>0</v>
      </c>
      <c r="AR10" s="9"/>
      <c r="AS10" s="10">
        <f t="shared" ref="AS10:AS13" si="2">SUM(P10+Y10+AH10+AQ10)</f>
        <v>120</v>
      </c>
      <c r="AT10" s="10">
        <f t="shared" ref="AT10:AT13" si="3">SUM(Q10+Z10+AI10+AR10)</f>
        <v>28</v>
      </c>
    </row>
    <row r="11" spans="1:48" s="44" customFormat="1" x14ac:dyDescent="0.25">
      <c r="A11" s="56"/>
      <c r="B11" s="73"/>
      <c r="C11" s="41" t="s">
        <v>49</v>
      </c>
      <c r="D11" s="29"/>
      <c r="E11" s="29"/>
      <c r="F11" s="29"/>
      <c r="G11" s="9"/>
      <c r="H11" s="9"/>
      <c r="I11" s="29"/>
      <c r="J11" s="29"/>
      <c r="K11" s="29"/>
      <c r="L11" s="29"/>
      <c r="M11" s="29"/>
      <c r="N11" s="29"/>
      <c r="O11" s="29"/>
      <c r="P11" s="9">
        <v>0</v>
      </c>
      <c r="Q11" s="9">
        <f t="shared" si="0"/>
        <v>0</v>
      </c>
      <c r="R11" s="29"/>
      <c r="S11" s="29"/>
      <c r="T11" s="29"/>
      <c r="U11" s="29"/>
      <c r="V11" s="29"/>
      <c r="X11" s="29"/>
      <c r="Y11" s="9">
        <v>0</v>
      </c>
      <c r="Z11" s="9">
        <f t="shared" ref="Z11:Z13" si="4">SUM(R11:X11)</f>
        <v>0</v>
      </c>
      <c r="AA11" s="29"/>
      <c r="AB11" s="42"/>
      <c r="AC11" s="42"/>
      <c r="AD11" s="42"/>
      <c r="AE11" s="42"/>
      <c r="AF11" s="29"/>
      <c r="AG11" s="29"/>
      <c r="AH11" s="9">
        <f>40*3</f>
        <v>120</v>
      </c>
      <c r="AI11" s="9">
        <f t="shared" si="1"/>
        <v>0</v>
      </c>
      <c r="AJ11" s="29"/>
      <c r="AK11" s="29"/>
      <c r="AL11" s="29"/>
      <c r="AM11" s="29"/>
      <c r="AN11" s="29"/>
      <c r="AO11" s="29"/>
      <c r="AP11" s="29"/>
      <c r="AQ11" s="9">
        <v>0</v>
      </c>
      <c r="AR11" s="9"/>
      <c r="AS11" s="10">
        <f t="shared" si="2"/>
        <v>120</v>
      </c>
      <c r="AT11" s="10">
        <f t="shared" si="3"/>
        <v>0</v>
      </c>
    </row>
    <row r="12" spans="1:48" s="44" customFormat="1" ht="30" x14ac:dyDescent="0.25">
      <c r="A12" s="56"/>
      <c r="B12" s="73"/>
      <c r="C12" s="41" t="s">
        <v>50</v>
      </c>
      <c r="D12" s="29"/>
      <c r="E12" s="29"/>
      <c r="F12" s="29"/>
      <c r="G12" s="9"/>
      <c r="H12" s="9"/>
      <c r="I12" s="29"/>
      <c r="J12" s="29"/>
      <c r="K12" s="29"/>
      <c r="L12" s="29"/>
      <c r="M12" s="29"/>
      <c r="N12" s="29"/>
      <c r="O12" s="29"/>
      <c r="P12" s="9">
        <v>0</v>
      </c>
      <c r="Q12" s="9">
        <f t="shared" si="0"/>
        <v>0</v>
      </c>
      <c r="R12" s="29"/>
      <c r="S12" s="29"/>
      <c r="T12" s="29"/>
      <c r="U12" s="29"/>
      <c r="V12" s="29"/>
      <c r="W12" s="29"/>
      <c r="X12" s="29"/>
      <c r="Y12" s="9">
        <v>0</v>
      </c>
      <c r="Z12" s="9">
        <f t="shared" si="4"/>
        <v>0</v>
      </c>
      <c r="AB12" s="29"/>
      <c r="AC12" s="29"/>
      <c r="AD12" s="29"/>
      <c r="AE12" s="29"/>
      <c r="AF12" s="42"/>
      <c r="AG12" s="29"/>
      <c r="AH12" s="9">
        <v>40</v>
      </c>
      <c r="AI12" s="9">
        <f t="shared" si="1"/>
        <v>0</v>
      </c>
      <c r="AJ12" s="29"/>
      <c r="AK12" s="42"/>
      <c r="AL12" s="42"/>
      <c r="AM12" s="42"/>
      <c r="AN12" s="29"/>
      <c r="AO12" s="29"/>
      <c r="AP12" s="29"/>
      <c r="AQ12" s="9">
        <f>40*3</f>
        <v>120</v>
      </c>
      <c r="AR12" s="9"/>
      <c r="AS12" s="10">
        <f t="shared" si="2"/>
        <v>160</v>
      </c>
      <c r="AT12" s="10">
        <f t="shared" si="3"/>
        <v>0</v>
      </c>
    </row>
    <row r="13" spans="1:48" s="44" customFormat="1" x14ac:dyDescent="0.25">
      <c r="A13" s="56"/>
      <c r="B13" s="73"/>
      <c r="C13" s="41" t="s">
        <v>5</v>
      </c>
      <c r="D13" s="29"/>
      <c r="E13" s="29"/>
      <c r="F13" s="29"/>
      <c r="G13" s="9"/>
      <c r="H13" s="9"/>
      <c r="I13" s="29"/>
      <c r="J13" s="29"/>
      <c r="K13" s="29"/>
      <c r="L13" s="29"/>
      <c r="M13" s="29"/>
      <c r="N13" s="29"/>
      <c r="O13" s="29"/>
      <c r="P13" s="9">
        <v>0</v>
      </c>
      <c r="Q13" s="9">
        <f t="shared" si="0"/>
        <v>0</v>
      </c>
      <c r="R13" s="29"/>
      <c r="S13" s="29"/>
      <c r="T13" s="29"/>
      <c r="U13" s="29"/>
      <c r="V13" s="29"/>
      <c r="W13" s="29"/>
      <c r="X13" s="29"/>
      <c r="Y13" s="9">
        <v>0</v>
      </c>
      <c r="Z13" s="9">
        <f t="shared" si="4"/>
        <v>0</v>
      </c>
      <c r="AA13" s="29"/>
      <c r="AB13" s="29"/>
      <c r="AC13" s="29"/>
      <c r="AD13" s="29"/>
      <c r="AE13" s="29"/>
      <c r="AG13" s="29"/>
      <c r="AH13" s="9">
        <v>0</v>
      </c>
      <c r="AI13" s="9">
        <f t="shared" si="1"/>
        <v>0</v>
      </c>
      <c r="AJ13" s="29"/>
      <c r="AK13" s="29"/>
      <c r="AL13" s="29"/>
      <c r="AM13" s="29"/>
      <c r="AN13" s="29"/>
      <c r="AO13" s="42"/>
      <c r="AP13" s="42"/>
      <c r="AQ13" s="9">
        <f>40*2</f>
        <v>80</v>
      </c>
      <c r="AR13" s="9"/>
      <c r="AS13" s="10">
        <f t="shared" si="2"/>
        <v>80</v>
      </c>
      <c r="AT13" s="10">
        <f t="shared" si="3"/>
        <v>0</v>
      </c>
    </row>
    <row r="14" spans="1:48" s="52" customFormat="1" x14ac:dyDescent="0.25">
      <c r="A14" s="56"/>
      <c r="B14" s="74"/>
      <c r="C14" s="50" t="s">
        <v>51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</row>
    <row r="15" spans="1:48" x14ac:dyDescent="0.25">
      <c r="A15" s="56"/>
      <c r="B15" s="1"/>
      <c r="C15" s="8"/>
      <c r="D15" s="1"/>
      <c r="E15" s="1"/>
      <c r="F15" s="1"/>
      <c r="G15" s="9"/>
      <c r="H15" s="9"/>
      <c r="I15" s="1"/>
      <c r="J15" s="1"/>
      <c r="K15" s="1"/>
      <c r="L15" s="1"/>
      <c r="M15" s="1"/>
      <c r="N15" s="1"/>
      <c r="O15" s="1"/>
      <c r="P15" s="9"/>
      <c r="Q15" s="9"/>
      <c r="R15" s="1"/>
      <c r="S15" s="1"/>
      <c r="T15" s="1"/>
      <c r="U15" s="1"/>
      <c r="V15" s="1"/>
      <c r="W15" s="1"/>
      <c r="X15" s="1"/>
      <c r="Y15" s="9"/>
      <c r="Z15" s="9"/>
      <c r="AA15" s="1"/>
      <c r="AB15" s="1"/>
      <c r="AC15" s="1"/>
      <c r="AD15" s="1"/>
      <c r="AE15" s="1"/>
      <c r="AF15" s="1"/>
      <c r="AG15" s="1"/>
      <c r="AH15" s="9"/>
      <c r="AI15" s="9"/>
      <c r="AJ15" s="1"/>
      <c r="AK15" s="1"/>
      <c r="AL15" s="1"/>
      <c r="AM15" s="1"/>
      <c r="AN15" s="1"/>
      <c r="AO15" s="1"/>
      <c r="AP15" s="1"/>
      <c r="AQ15" s="9"/>
      <c r="AR15" s="9"/>
      <c r="AS15" s="10"/>
      <c r="AT15" s="10"/>
    </row>
    <row r="16" spans="1:48" s="47" customFormat="1" x14ac:dyDescent="0.25">
      <c r="A16" s="56"/>
      <c r="B16" s="61" t="s">
        <v>32</v>
      </c>
      <c r="C16" s="45" t="s">
        <v>52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</row>
    <row r="17" spans="1:46" s="47" customFormat="1" x14ac:dyDescent="0.25">
      <c r="A17" s="56"/>
      <c r="B17" s="62"/>
      <c r="C17" s="45" t="s">
        <v>53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</row>
    <row r="18" spans="1:46" x14ac:dyDescent="0.25">
      <c r="A18" s="56"/>
      <c r="B18" s="1"/>
      <c r="C18" s="8"/>
      <c r="D18" s="1"/>
      <c r="E18" s="1"/>
      <c r="F18" s="1"/>
      <c r="G18" s="9"/>
      <c r="H18" s="9"/>
      <c r="I18" s="1"/>
      <c r="J18" s="1"/>
      <c r="K18" s="1"/>
      <c r="L18" s="1"/>
      <c r="M18" s="1"/>
      <c r="N18" s="1"/>
      <c r="O18" s="1"/>
      <c r="P18" s="9"/>
      <c r="Q18" s="9"/>
      <c r="R18" s="1"/>
      <c r="S18" s="1"/>
      <c r="T18" s="1"/>
      <c r="U18" s="1"/>
      <c r="V18" s="1"/>
      <c r="W18" s="1"/>
      <c r="X18" s="1"/>
      <c r="Y18" s="9"/>
      <c r="Z18" s="9"/>
      <c r="AA18" s="1"/>
      <c r="AB18" s="1"/>
      <c r="AC18" s="1"/>
      <c r="AD18" s="1"/>
      <c r="AE18" s="1"/>
      <c r="AF18" s="1"/>
      <c r="AG18" s="1"/>
      <c r="AH18" s="9"/>
      <c r="AI18" s="9"/>
      <c r="AJ18" s="1"/>
      <c r="AK18" s="1"/>
      <c r="AL18" s="1"/>
      <c r="AM18" s="1"/>
      <c r="AN18" s="1"/>
      <c r="AO18" s="1"/>
      <c r="AP18" s="1"/>
      <c r="AQ18" s="9"/>
      <c r="AR18" s="9"/>
      <c r="AS18" s="10"/>
      <c r="AT18" s="10"/>
    </row>
    <row r="19" spans="1:46" s="47" customFormat="1" x14ac:dyDescent="0.25">
      <c r="A19" s="56"/>
      <c r="B19" s="61" t="s">
        <v>33</v>
      </c>
      <c r="C19" s="45" t="s">
        <v>6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</row>
    <row r="20" spans="1:46" s="47" customFormat="1" x14ac:dyDescent="0.25">
      <c r="A20" s="56"/>
      <c r="B20" s="63"/>
      <c r="C20" s="45" t="s">
        <v>54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</row>
    <row r="21" spans="1:46" s="47" customFormat="1" ht="30" x14ac:dyDescent="0.25">
      <c r="A21" s="56"/>
      <c r="B21" s="63"/>
      <c r="C21" s="45" t="s">
        <v>55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</row>
    <row r="22" spans="1:46" s="47" customFormat="1" x14ac:dyDescent="0.25">
      <c r="A22" s="56"/>
      <c r="B22" s="62"/>
      <c r="C22" s="45" t="s">
        <v>7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</row>
    <row r="23" spans="1:46" x14ac:dyDescent="0.25">
      <c r="A23" s="56"/>
      <c r="B23" s="1"/>
      <c r="C23" s="8"/>
      <c r="D23" s="1"/>
      <c r="E23" s="1"/>
      <c r="F23" s="1"/>
      <c r="G23" s="9"/>
      <c r="H23" s="9"/>
      <c r="I23" s="1"/>
      <c r="J23" s="1"/>
      <c r="K23" s="1"/>
      <c r="L23" s="1"/>
      <c r="M23" s="1"/>
      <c r="N23" s="1"/>
      <c r="O23" s="1"/>
      <c r="P23" s="9"/>
      <c r="Q23" s="9"/>
      <c r="R23" s="1"/>
      <c r="S23" s="1"/>
      <c r="T23" s="1"/>
      <c r="U23" s="1"/>
      <c r="V23" s="1"/>
      <c r="W23" s="1"/>
      <c r="X23" s="1"/>
      <c r="Y23" s="9"/>
      <c r="Z23" s="9"/>
      <c r="AA23" s="1"/>
      <c r="AB23" s="1"/>
      <c r="AC23" s="1"/>
      <c r="AD23" s="1"/>
      <c r="AE23" s="1"/>
      <c r="AF23" s="1"/>
      <c r="AG23" s="1"/>
      <c r="AH23" s="9"/>
      <c r="AI23" s="9"/>
      <c r="AJ23" s="1"/>
      <c r="AK23" s="1"/>
      <c r="AL23" s="1"/>
      <c r="AM23" s="1"/>
      <c r="AN23" s="1"/>
      <c r="AO23" s="1"/>
      <c r="AP23" s="1"/>
      <c r="AQ23" s="9"/>
      <c r="AR23" s="9"/>
      <c r="AS23" s="10"/>
      <c r="AT23" s="10"/>
    </row>
    <row r="24" spans="1:46" s="47" customFormat="1" x14ac:dyDescent="0.25">
      <c r="A24" s="56"/>
      <c r="B24" s="61" t="s">
        <v>34</v>
      </c>
      <c r="C24" s="45" t="s">
        <v>56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</row>
    <row r="25" spans="1:46" s="47" customFormat="1" x14ac:dyDescent="0.25">
      <c r="A25" s="56"/>
      <c r="B25" s="63"/>
      <c r="C25" s="45" t="s">
        <v>8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</row>
    <row r="26" spans="1:46" s="47" customFormat="1" x14ac:dyDescent="0.25">
      <c r="A26" s="57"/>
      <c r="B26" s="62"/>
      <c r="C26" s="45" t="s">
        <v>57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</row>
    <row r="27" spans="1:46" x14ac:dyDescent="0.25">
      <c r="A27" s="35"/>
      <c r="B27" s="35"/>
      <c r="C27" s="8"/>
      <c r="D27" s="1"/>
      <c r="E27" s="1"/>
      <c r="F27" s="1"/>
      <c r="G27" s="9"/>
      <c r="H27" s="9"/>
      <c r="I27" s="1"/>
      <c r="J27" s="1"/>
      <c r="K27" s="1"/>
      <c r="L27" s="1"/>
      <c r="M27" s="1"/>
      <c r="N27" s="1"/>
      <c r="O27" s="1"/>
      <c r="P27" s="9"/>
      <c r="Q27" s="9"/>
      <c r="R27" s="1"/>
      <c r="S27" s="1"/>
      <c r="T27" s="1"/>
      <c r="U27" s="1"/>
      <c r="V27" s="1"/>
      <c r="W27" s="1"/>
      <c r="X27" s="1"/>
      <c r="Y27" s="9"/>
      <c r="Z27" s="9"/>
      <c r="AA27" s="1"/>
      <c r="AB27" s="1"/>
      <c r="AC27" s="1"/>
      <c r="AD27" s="1"/>
      <c r="AE27" s="1"/>
      <c r="AF27" s="1"/>
      <c r="AG27" s="1"/>
      <c r="AH27" s="9"/>
      <c r="AI27" s="9"/>
      <c r="AJ27" s="1"/>
      <c r="AK27" s="1"/>
      <c r="AL27" s="1"/>
      <c r="AM27" s="1"/>
      <c r="AN27" s="1"/>
      <c r="AO27" s="1"/>
      <c r="AP27" s="1"/>
      <c r="AQ27" s="9"/>
      <c r="AR27" s="9"/>
      <c r="AS27" s="10"/>
      <c r="AT27" s="10"/>
    </row>
    <row r="28" spans="1:46" s="38" customFormat="1" x14ac:dyDescent="0.25">
      <c r="A28" s="55" t="s">
        <v>35</v>
      </c>
      <c r="B28" s="58" t="s">
        <v>82</v>
      </c>
      <c r="C28" s="43" t="s">
        <v>83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</row>
    <row r="29" spans="1:46" s="44" customFormat="1" x14ac:dyDescent="0.25">
      <c r="A29" s="56"/>
      <c r="B29" s="59"/>
      <c r="C29" s="41" t="s">
        <v>84</v>
      </c>
      <c r="D29" s="29"/>
      <c r="E29" s="29"/>
      <c r="F29" s="29"/>
      <c r="G29" s="9"/>
      <c r="H29" s="9"/>
      <c r="I29" s="29"/>
      <c r="J29" s="29"/>
      <c r="K29" s="29"/>
      <c r="L29" s="29"/>
      <c r="M29" s="29"/>
      <c r="N29" s="29"/>
      <c r="O29" s="53">
        <v>0</v>
      </c>
      <c r="P29" s="9">
        <v>40</v>
      </c>
      <c r="Q29" s="9">
        <f>SUM(I29:O29)</f>
        <v>0</v>
      </c>
      <c r="R29" s="29"/>
      <c r="S29" s="29"/>
      <c r="T29" s="29"/>
      <c r="U29" s="29"/>
      <c r="V29" s="29"/>
      <c r="W29" s="29"/>
      <c r="X29" s="29"/>
      <c r="Y29" s="9">
        <v>0</v>
      </c>
      <c r="Z29" s="9">
        <f>SUM(R29:X29)</f>
        <v>0</v>
      </c>
      <c r="AA29" s="29"/>
      <c r="AB29" s="29"/>
      <c r="AC29" s="29"/>
      <c r="AD29" s="29"/>
      <c r="AE29" s="29"/>
      <c r="AF29" s="29"/>
      <c r="AG29" s="29"/>
      <c r="AH29" s="9">
        <v>0</v>
      </c>
      <c r="AI29" s="9">
        <f>SUM(AA29:AG29)</f>
        <v>0</v>
      </c>
      <c r="AJ29" s="29"/>
      <c r="AK29" s="29"/>
      <c r="AL29" s="29"/>
      <c r="AM29" s="29"/>
      <c r="AN29" s="29"/>
      <c r="AO29" s="29"/>
      <c r="AP29" s="29"/>
      <c r="AQ29" s="9">
        <v>0</v>
      </c>
      <c r="AR29" s="9">
        <f>SUM(AJ29:AP29)</f>
        <v>0</v>
      </c>
      <c r="AS29" s="10">
        <f>SUM(P29+Y29+AH29+AQ29)</f>
        <v>40</v>
      </c>
      <c r="AT29" s="10">
        <f>SUM(Q29+Z29+AI29+AR29)</f>
        <v>0</v>
      </c>
    </row>
    <row r="30" spans="1:46" s="44" customFormat="1" x14ac:dyDescent="0.25">
      <c r="A30" s="56"/>
      <c r="B30" s="59"/>
      <c r="C30" s="41" t="s">
        <v>85</v>
      </c>
      <c r="D30" s="29"/>
      <c r="E30" s="29"/>
      <c r="F30" s="29"/>
      <c r="G30" s="9"/>
      <c r="H30" s="9"/>
      <c r="I30" s="29"/>
      <c r="J30" s="29"/>
      <c r="K30" s="29"/>
      <c r="L30" s="29"/>
      <c r="M30" s="29"/>
      <c r="N30" s="29"/>
      <c r="O30" s="29"/>
      <c r="P30" s="9">
        <v>0</v>
      </c>
      <c r="Q30" s="9">
        <f t="shared" ref="Q30:Q32" si="5">SUM(I30:O30)</f>
        <v>0</v>
      </c>
      <c r="R30" s="42"/>
      <c r="S30" s="29"/>
      <c r="T30" s="29"/>
      <c r="U30" s="29"/>
      <c r="V30" s="29"/>
      <c r="W30" s="42"/>
      <c r="X30" s="42"/>
      <c r="Y30" s="9">
        <f>40*3</f>
        <v>120</v>
      </c>
      <c r="Z30" s="9">
        <f t="shared" ref="Z30:Z32" si="6">SUM(R30:X30)</f>
        <v>0</v>
      </c>
      <c r="AA30" s="29"/>
      <c r="AB30" s="29"/>
      <c r="AC30" s="29"/>
      <c r="AD30" s="29"/>
      <c r="AE30" s="29"/>
      <c r="AF30" s="29"/>
      <c r="AG30" s="29"/>
      <c r="AH30" s="9">
        <v>0</v>
      </c>
      <c r="AI30" s="9">
        <f t="shared" ref="AI30:AI32" si="7">SUM(AA30:AG30)</f>
        <v>0</v>
      </c>
      <c r="AJ30" s="29"/>
      <c r="AK30" s="29"/>
      <c r="AL30" s="29"/>
      <c r="AM30" s="29"/>
      <c r="AN30" s="29"/>
      <c r="AO30" s="29"/>
      <c r="AP30" s="29"/>
      <c r="AQ30" s="9">
        <v>0</v>
      </c>
      <c r="AR30" s="9">
        <f t="shared" ref="AR30:AR32" si="8">SUM(AJ30:AP30)</f>
        <v>0</v>
      </c>
      <c r="AS30" s="10">
        <f t="shared" ref="AS30:AS32" si="9">SUM(P30+Y30+AH30+AQ30)</f>
        <v>120</v>
      </c>
      <c r="AT30" s="10">
        <f t="shared" ref="AT30:AT32" si="10">SUM(Q30+Z30+AI30+AR30)</f>
        <v>0</v>
      </c>
    </row>
    <row r="31" spans="1:46" s="44" customFormat="1" x14ac:dyDescent="0.25">
      <c r="A31" s="56"/>
      <c r="B31" s="59"/>
      <c r="C31" s="41" t="s">
        <v>86</v>
      </c>
      <c r="D31" s="29"/>
      <c r="E31" s="29"/>
      <c r="F31" s="29"/>
      <c r="G31" s="9"/>
      <c r="H31" s="9"/>
      <c r="I31" s="29"/>
      <c r="J31" s="29"/>
      <c r="K31" s="29"/>
      <c r="L31" s="29"/>
      <c r="M31" s="29"/>
      <c r="N31" s="29"/>
      <c r="O31" s="29"/>
      <c r="P31" s="9">
        <v>0</v>
      </c>
      <c r="Q31" s="9">
        <f t="shared" si="5"/>
        <v>0</v>
      </c>
      <c r="R31" s="29"/>
      <c r="S31" s="29"/>
      <c r="T31" s="29"/>
      <c r="U31" s="29"/>
      <c r="V31" s="29"/>
      <c r="W31" s="29"/>
      <c r="X31" s="29"/>
      <c r="Y31" s="9">
        <v>0</v>
      </c>
      <c r="Z31" s="9">
        <f t="shared" si="6"/>
        <v>0</v>
      </c>
      <c r="AA31" s="42"/>
      <c r="AB31" s="29"/>
      <c r="AC31" s="29"/>
      <c r="AD31" s="29"/>
      <c r="AE31" s="29"/>
      <c r="AF31" s="29"/>
      <c r="AG31" s="42"/>
      <c r="AH31" s="9">
        <f>40*2</f>
        <v>80</v>
      </c>
      <c r="AI31" s="9">
        <f t="shared" si="7"/>
        <v>0</v>
      </c>
      <c r="AJ31" s="29"/>
      <c r="AK31" s="29"/>
      <c r="AL31" s="29"/>
      <c r="AM31" s="29"/>
      <c r="AN31" s="29"/>
      <c r="AO31" s="29"/>
      <c r="AP31" s="29"/>
      <c r="AQ31" s="9">
        <v>0</v>
      </c>
      <c r="AR31" s="9">
        <f t="shared" si="8"/>
        <v>0</v>
      </c>
      <c r="AS31" s="10">
        <f t="shared" si="9"/>
        <v>80</v>
      </c>
      <c r="AT31" s="10">
        <f t="shared" si="10"/>
        <v>0</v>
      </c>
    </row>
    <row r="32" spans="1:46" s="44" customFormat="1" x14ac:dyDescent="0.25">
      <c r="A32" s="56"/>
      <c r="B32" s="59"/>
      <c r="C32" s="41" t="s">
        <v>87</v>
      </c>
      <c r="D32" s="29"/>
      <c r="E32" s="29"/>
      <c r="F32" s="29"/>
      <c r="G32" s="9"/>
      <c r="H32" s="9"/>
      <c r="I32" s="29"/>
      <c r="J32" s="29"/>
      <c r="K32" s="29"/>
      <c r="L32" s="29"/>
      <c r="M32" s="29"/>
      <c r="N32" s="29"/>
      <c r="O32" s="29"/>
      <c r="P32" s="9">
        <v>0</v>
      </c>
      <c r="Q32" s="9">
        <f t="shared" si="5"/>
        <v>0</v>
      </c>
      <c r="R32" s="29"/>
      <c r="S32" s="29"/>
      <c r="T32" s="29"/>
      <c r="U32" s="29"/>
      <c r="V32" s="29"/>
      <c r="W32" s="29"/>
      <c r="X32" s="29"/>
      <c r="Y32" s="9">
        <v>0</v>
      </c>
      <c r="Z32" s="9">
        <f t="shared" si="6"/>
        <v>0</v>
      </c>
      <c r="AA32" s="29"/>
      <c r="AB32" s="29"/>
      <c r="AC32" s="29"/>
      <c r="AD32" s="29"/>
      <c r="AE32" s="29"/>
      <c r="AF32" s="29"/>
      <c r="AG32" s="29"/>
      <c r="AH32" s="9">
        <v>0</v>
      </c>
      <c r="AI32" s="9">
        <f t="shared" si="7"/>
        <v>0</v>
      </c>
      <c r="AJ32" s="42"/>
      <c r="AK32" s="29"/>
      <c r="AL32" s="29"/>
      <c r="AM32" s="29"/>
      <c r="AN32" s="42"/>
      <c r="AO32" s="29"/>
      <c r="AP32" s="29"/>
      <c r="AQ32" s="9">
        <f>40*2</f>
        <v>80</v>
      </c>
      <c r="AR32" s="9">
        <f t="shared" si="8"/>
        <v>0</v>
      </c>
      <c r="AS32" s="10">
        <f t="shared" si="9"/>
        <v>80</v>
      </c>
      <c r="AT32" s="10">
        <f t="shared" si="10"/>
        <v>0</v>
      </c>
    </row>
    <row r="33" spans="1:46" s="52" customFormat="1" x14ac:dyDescent="0.25">
      <c r="A33" s="56"/>
      <c r="B33" s="60"/>
      <c r="C33" s="50" t="s">
        <v>88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</row>
    <row r="34" spans="1:46" x14ac:dyDescent="0.25">
      <c r="A34" s="56"/>
      <c r="B34" s="1"/>
      <c r="C34" s="8"/>
      <c r="D34" s="1"/>
      <c r="E34" s="1"/>
      <c r="F34" s="1"/>
      <c r="G34" s="9"/>
      <c r="H34" s="9"/>
      <c r="I34" s="1"/>
      <c r="J34" s="1"/>
      <c r="K34" s="1"/>
      <c r="L34" s="1"/>
      <c r="M34" s="1"/>
      <c r="N34" s="1"/>
      <c r="O34" s="1"/>
      <c r="P34" s="9"/>
      <c r="Q34" s="9"/>
      <c r="R34" s="1"/>
      <c r="S34" s="1"/>
      <c r="T34" s="1"/>
      <c r="U34" s="1"/>
      <c r="V34" s="1"/>
      <c r="W34" s="1"/>
      <c r="X34" s="1"/>
      <c r="Y34" s="9"/>
      <c r="Z34" s="9"/>
      <c r="AA34" s="1"/>
      <c r="AB34" s="1"/>
      <c r="AC34" s="1"/>
      <c r="AD34" s="1"/>
      <c r="AE34" s="1"/>
      <c r="AF34" s="1"/>
      <c r="AG34" s="1"/>
      <c r="AH34" s="9"/>
      <c r="AI34" s="9"/>
      <c r="AJ34" s="1"/>
      <c r="AK34" s="1"/>
      <c r="AL34" s="1"/>
      <c r="AM34" s="1"/>
      <c r="AN34" s="1"/>
      <c r="AO34" s="1"/>
      <c r="AP34" s="1"/>
      <c r="AQ34" s="9"/>
      <c r="AR34" s="9"/>
      <c r="AS34" s="10"/>
      <c r="AT34" s="10"/>
    </row>
    <row r="35" spans="1:46" s="47" customFormat="1" ht="30" x14ac:dyDescent="0.25">
      <c r="A35" s="56"/>
      <c r="B35" s="61" t="s">
        <v>89</v>
      </c>
      <c r="C35" s="45" t="s">
        <v>90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</row>
    <row r="36" spans="1:46" s="47" customFormat="1" ht="45" x14ac:dyDescent="0.25">
      <c r="A36" s="56"/>
      <c r="B36" s="62"/>
      <c r="C36" s="45" t="s">
        <v>91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</row>
    <row r="37" spans="1:46" x14ac:dyDescent="0.25">
      <c r="A37" s="56"/>
      <c r="B37" s="1"/>
      <c r="C37" s="8"/>
      <c r="D37" s="1"/>
      <c r="E37" s="1"/>
      <c r="F37" s="1"/>
      <c r="G37" s="9"/>
      <c r="H37" s="9"/>
      <c r="I37" s="1"/>
      <c r="J37" s="1"/>
      <c r="K37" s="1"/>
      <c r="L37" s="1"/>
      <c r="M37" s="1"/>
      <c r="N37" s="1"/>
      <c r="O37" s="1"/>
      <c r="P37" s="9"/>
      <c r="Q37" s="9"/>
      <c r="R37" s="1"/>
      <c r="S37" s="1"/>
      <c r="T37" s="1"/>
      <c r="U37" s="1"/>
      <c r="V37" s="1"/>
      <c r="W37" s="1"/>
      <c r="X37" s="1"/>
      <c r="Y37" s="9"/>
      <c r="Z37" s="9"/>
      <c r="AA37" s="1"/>
      <c r="AB37" s="1"/>
      <c r="AC37" s="1"/>
      <c r="AD37" s="1"/>
      <c r="AE37" s="1"/>
      <c r="AF37" s="1"/>
      <c r="AG37" s="1"/>
      <c r="AH37" s="9"/>
      <c r="AI37" s="9"/>
      <c r="AJ37" s="1"/>
      <c r="AK37" s="1"/>
      <c r="AL37" s="1"/>
      <c r="AM37" s="1"/>
      <c r="AN37" s="1"/>
      <c r="AO37" s="1"/>
      <c r="AP37" s="1"/>
      <c r="AQ37" s="9"/>
      <c r="AR37" s="9"/>
      <c r="AS37" s="10"/>
      <c r="AT37" s="10"/>
    </row>
    <row r="38" spans="1:46" s="47" customFormat="1" ht="45" x14ac:dyDescent="0.25">
      <c r="A38" s="56"/>
      <c r="B38" s="61" t="s">
        <v>92</v>
      </c>
      <c r="C38" s="45" t="s">
        <v>93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</row>
    <row r="39" spans="1:46" s="47" customFormat="1" x14ac:dyDescent="0.25">
      <c r="A39" s="56"/>
      <c r="B39" s="62"/>
      <c r="C39" s="45" t="s">
        <v>94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</row>
    <row r="40" spans="1:46" s="47" customFormat="1" x14ac:dyDescent="0.25">
      <c r="A40" s="56"/>
      <c r="B40" s="46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</row>
    <row r="41" spans="1:46" s="47" customFormat="1" x14ac:dyDescent="0.25">
      <c r="A41" s="56"/>
      <c r="B41" s="46" t="s">
        <v>95</v>
      </c>
      <c r="C41" s="45" t="s">
        <v>96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</row>
    <row r="42" spans="1:46" s="47" customFormat="1" x14ac:dyDescent="0.25">
      <c r="A42" s="56"/>
      <c r="B42" s="46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</row>
    <row r="43" spans="1:46" s="47" customFormat="1" x14ac:dyDescent="0.25">
      <c r="A43" s="56"/>
      <c r="B43" s="46" t="s">
        <v>97</v>
      </c>
      <c r="C43" s="45" t="s">
        <v>98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</row>
    <row r="44" spans="1:46" s="47" customFormat="1" x14ac:dyDescent="0.25">
      <c r="A44" s="56"/>
      <c r="B44" s="46"/>
      <c r="C44" s="45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</row>
    <row r="45" spans="1:46" s="47" customFormat="1" x14ac:dyDescent="0.25">
      <c r="A45" s="57"/>
      <c r="B45" s="46" t="s">
        <v>99</v>
      </c>
      <c r="C45" s="45" t="s">
        <v>100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</row>
    <row r="46" spans="1:46" x14ac:dyDescent="0.25">
      <c r="A46" s="1"/>
      <c r="B46" s="1"/>
      <c r="C46" s="8"/>
      <c r="D46" s="1"/>
      <c r="E46" s="1"/>
      <c r="F46" s="1"/>
      <c r="G46" s="9"/>
      <c r="H46" s="9"/>
      <c r="I46" s="1"/>
      <c r="J46" s="1"/>
      <c r="K46" s="1"/>
      <c r="L46" s="1"/>
      <c r="M46" s="1"/>
      <c r="N46" s="1"/>
      <c r="O46" s="1"/>
      <c r="P46" s="9"/>
      <c r="Q46" s="9"/>
      <c r="R46" s="1"/>
      <c r="S46" s="1"/>
      <c r="T46" s="1"/>
      <c r="U46" s="1"/>
      <c r="V46" s="1"/>
      <c r="W46" s="1"/>
      <c r="X46" s="1"/>
      <c r="Y46" s="9"/>
      <c r="Z46" s="9"/>
      <c r="AA46" s="1"/>
      <c r="AB46" s="1"/>
      <c r="AC46" s="1"/>
      <c r="AD46" s="1"/>
      <c r="AE46" s="1"/>
      <c r="AF46" s="1"/>
      <c r="AG46" s="1"/>
      <c r="AH46" s="9"/>
      <c r="AI46" s="9"/>
      <c r="AJ46" s="1"/>
      <c r="AK46" s="1"/>
      <c r="AL46" s="1"/>
      <c r="AM46" s="1"/>
      <c r="AN46" s="1"/>
      <c r="AO46" s="1"/>
      <c r="AP46" s="1"/>
      <c r="AQ46" s="9"/>
      <c r="AR46" s="9"/>
      <c r="AS46" s="10"/>
      <c r="AT46" s="10"/>
    </row>
    <row r="47" spans="1:46" s="47" customFormat="1" x14ac:dyDescent="0.25">
      <c r="A47" s="55" t="s">
        <v>36</v>
      </c>
      <c r="B47" s="46" t="s">
        <v>101</v>
      </c>
      <c r="C47" s="45" t="s">
        <v>102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</row>
    <row r="48" spans="1:46" s="47" customFormat="1" x14ac:dyDescent="0.25">
      <c r="A48" s="56"/>
      <c r="B48" s="46"/>
      <c r="C48" s="45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</row>
    <row r="49" spans="1:46" s="47" customFormat="1" x14ac:dyDescent="0.25">
      <c r="A49" s="56"/>
      <c r="B49" s="46" t="s">
        <v>103</v>
      </c>
      <c r="C49" s="45" t="s">
        <v>105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</row>
    <row r="50" spans="1:46" s="47" customFormat="1" x14ac:dyDescent="0.25">
      <c r="A50" s="56"/>
      <c r="B50" s="46"/>
      <c r="C50" s="45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</row>
    <row r="51" spans="1:46" s="47" customFormat="1" x14ac:dyDescent="0.25">
      <c r="A51" s="57"/>
      <c r="B51" s="46" t="s">
        <v>104</v>
      </c>
      <c r="C51" s="45" t="s">
        <v>106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</row>
    <row r="52" spans="1:46" x14ac:dyDescent="0.25">
      <c r="A52" s="1"/>
      <c r="B52" s="1"/>
      <c r="C52" s="8"/>
      <c r="D52" s="1"/>
      <c r="E52" s="1"/>
      <c r="F52" s="1"/>
      <c r="G52" s="9"/>
      <c r="H52" s="9"/>
      <c r="I52" s="1"/>
      <c r="J52" s="1"/>
      <c r="K52" s="1"/>
      <c r="L52" s="1"/>
      <c r="M52" s="1"/>
      <c r="N52" s="1"/>
      <c r="O52" s="1"/>
      <c r="P52" s="9"/>
      <c r="Q52" s="9"/>
      <c r="R52" s="1"/>
      <c r="S52" s="1"/>
      <c r="T52" s="1"/>
      <c r="U52" s="1"/>
      <c r="V52" s="1"/>
      <c r="W52" s="1"/>
      <c r="X52" s="1"/>
      <c r="Y52" s="9"/>
      <c r="Z52" s="9"/>
      <c r="AA52" s="1"/>
      <c r="AB52" s="1"/>
      <c r="AC52" s="1"/>
      <c r="AD52" s="1"/>
      <c r="AE52" s="1"/>
      <c r="AF52" s="1"/>
      <c r="AG52" s="1"/>
      <c r="AH52" s="9"/>
      <c r="AI52" s="9"/>
      <c r="AJ52" s="1"/>
      <c r="AK52" s="1"/>
      <c r="AL52" s="1"/>
      <c r="AM52" s="1"/>
      <c r="AN52" s="1"/>
      <c r="AO52" s="1"/>
      <c r="AP52" s="1"/>
      <c r="AQ52" s="9"/>
      <c r="AR52" s="9"/>
      <c r="AS52" s="10"/>
      <c r="AT52" s="10"/>
    </row>
    <row r="53" spans="1:46" s="47" customFormat="1" ht="30" x14ac:dyDescent="0.25">
      <c r="A53" s="55" t="s">
        <v>18</v>
      </c>
      <c r="B53" s="46" t="s">
        <v>82</v>
      </c>
      <c r="C53" s="45" t="s">
        <v>107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</row>
    <row r="54" spans="1:46" s="47" customFormat="1" x14ac:dyDescent="0.25">
      <c r="A54" s="56"/>
      <c r="B54" s="46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</row>
    <row r="55" spans="1:46" s="47" customFormat="1" ht="30" x14ac:dyDescent="0.25">
      <c r="A55" s="56"/>
      <c r="B55" s="46" t="s">
        <v>103</v>
      </c>
      <c r="C55" s="45" t="s">
        <v>107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</row>
    <row r="56" spans="1:46" s="47" customFormat="1" x14ac:dyDescent="0.25">
      <c r="A56" s="56"/>
      <c r="B56" s="46"/>
      <c r="C56" s="45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</row>
    <row r="57" spans="1:46" s="47" customFormat="1" x14ac:dyDescent="0.25">
      <c r="A57" s="56"/>
      <c r="B57" s="46" t="s">
        <v>108</v>
      </c>
      <c r="C57" s="45" t="s">
        <v>109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</row>
    <row r="58" spans="1:46" s="47" customFormat="1" x14ac:dyDescent="0.25">
      <c r="A58" s="57"/>
      <c r="B58" s="46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</row>
    <row r="59" spans="1:46" x14ac:dyDescent="0.25">
      <c r="AR59" t="s">
        <v>39</v>
      </c>
      <c r="AS59">
        <f>SUM(AS3:AS58)</f>
        <v>920</v>
      </c>
      <c r="AT59">
        <f>SUM(AT3:AT58)</f>
        <v>54</v>
      </c>
    </row>
  </sheetData>
  <mergeCells count="21">
    <mergeCell ref="AH1:AI1"/>
    <mergeCell ref="AQ1:AR1"/>
    <mergeCell ref="B3:B4"/>
    <mergeCell ref="B6:B7"/>
    <mergeCell ref="B9:B14"/>
    <mergeCell ref="P1:Q1"/>
    <mergeCell ref="G1:H1"/>
    <mergeCell ref="Y1:Z1"/>
    <mergeCell ref="B16:B17"/>
    <mergeCell ref="B19:B22"/>
    <mergeCell ref="B24:B26"/>
    <mergeCell ref="A3:A26"/>
    <mergeCell ref="C1:C2"/>
    <mergeCell ref="B1:B2"/>
    <mergeCell ref="A1:A2"/>
    <mergeCell ref="A53:A58"/>
    <mergeCell ref="B28:B33"/>
    <mergeCell ref="B35:B36"/>
    <mergeCell ref="B38:B39"/>
    <mergeCell ref="A28:A45"/>
    <mergeCell ref="A47:A5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F40D-9B3D-426F-97E7-224385854A3D}">
  <dimension ref="A2:E31"/>
  <sheetViews>
    <sheetView topLeftCell="A17" workbookViewId="0">
      <selection activeCell="B36" sqref="B36"/>
    </sheetView>
  </sheetViews>
  <sheetFormatPr defaultRowHeight="15" x14ac:dyDescent="0.25"/>
  <cols>
    <col min="1" max="1" width="26.28515625" customWidth="1"/>
    <col min="2" max="2" width="25" customWidth="1"/>
    <col min="3" max="3" width="16.28515625" customWidth="1"/>
    <col min="4" max="4" width="10.140625" bestFit="1" customWidth="1"/>
  </cols>
  <sheetData>
    <row r="2" spans="1:5" x14ac:dyDescent="0.25">
      <c r="A2" t="s">
        <v>63</v>
      </c>
      <c r="B2" t="s">
        <v>62</v>
      </c>
    </row>
    <row r="3" spans="1:5" x14ac:dyDescent="0.25">
      <c r="A3" t="s">
        <v>64</v>
      </c>
    </row>
    <row r="5" spans="1:5" ht="30" x14ac:dyDescent="0.25">
      <c r="A5" s="20" t="s">
        <v>65</v>
      </c>
      <c r="B5" s="17" t="s">
        <v>66</v>
      </c>
      <c r="C5" s="6"/>
      <c r="D5" s="1" t="s">
        <v>70</v>
      </c>
    </row>
    <row r="6" spans="1:5" x14ac:dyDescent="0.25">
      <c r="A6" s="26">
        <v>44749</v>
      </c>
      <c r="B6" s="26">
        <v>44834</v>
      </c>
      <c r="C6" s="6">
        <f>B6-A6</f>
        <v>85</v>
      </c>
      <c r="D6" s="7">
        <v>44893</v>
      </c>
      <c r="E6">
        <f>D6-A6</f>
        <v>144</v>
      </c>
    </row>
    <row r="8" spans="1:5" ht="30" x14ac:dyDescent="0.25">
      <c r="A8" s="24" t="s">
        <v>67</v>
      </c>
      <c r="B8" s="25">
        <f>C6/4</f>
        <v>21.25</v>
      </c>
    </row>
    <row r="10" spans="1:5" ht="30" x14ac:dyDescent="0.25">
      <c r="A10" s="6" t="s">
        <v>68</v>
      </c>
      <c r="B10" s="1"/>
      <c r="C10" s="15" t="s">
        <v>69</v>
      </c>
    </row>
    <row r="11" spans="1:5" x14ac:dyDescent="0.25">
      <c r="A11" s="19" t="s">
        <v>16</v>
      </c>
      <c r="B11" s="18">
        <v>15</v>
      </c>
      <c r="C11" s="6">
        <f>B11*4</f>
        <v>60</v>
      </c>
    </row>
    <row r="12" spans="1:5" x14ac:dyDescent="0.25">
      <c r="A12" s="19" t="s">
        <v>35</v>
      </c>
      <c r="B12" s="18">
        <f>3000/100</f>
        <v>30</v>
      </c>
      <c r="C12" s="6">
        <f>B12*4</f>
        <v>120</v>
      </c>
    </row>
    <row r="13" spans="1:5" x14ac:dyDescent="0.25">
      <c r="A13" s="19" t="s">
        <v>36</v>
      </c>
      <c r="B13" s="18">
        <f>3000/100</f>
        <v>30</v>
      </c>
      <c r="C13" s="6">
        <f>B13*4</f>
        <v>120</v>
      </c>
    </row>
    <row r="14" spans="1:5" x14ac:dyDescent="0.25">
      <c r="A14" s="19" t="s">
        <v>17</v>
      </c>
      <c r="B14" s="18"/>
      <c r="C14" s="6"/>
    </row>
    <row r="16" spans="1:5" x14ac:dyDescent="0.25">
      <c r="A16" s="22" t="s">
        <v>71</v>
      </c>
      <c r="B16" s="28" t="s">
        <v>16</v>
      </c>
      <c r="C16" s="28" t="s">
        <v>72</v>
      </c>
      <c r="D16" s="28">
        <v>4</v>
      </c>
      <c r="E16" s="28" t="s">
        <v>73</v>
      </c>
    </row>
    <row r="17" spans="1:5" x14ac:dyDescent="0.25">
      <c r="A17" s="1">
        <f>40*7</f>
        <v>280</v>
      </c>
      <c r="B17" s="28" t="s">
        <v>35</v>
      </c>
      <c r="C17" s="28" t="s">
        <v>74</v>
      </c>
      <c r="D17" s="28">
        <v>3</v>
      </c>
      <c r="E17" s="28" t="s">
        <v>73</v>
      </c>
    </row>
    <row r="19" spans="1:5" x14ac:dyDescent="0.25">
      <c r="A19" s="12" t="s">
        <v>76</v>
      </c>
      <c r="B19" s="1" t="s">
        <v>75</v>
      </c>
      <c r="C19" s="1" t="s">
        <v>73</v>
      </c>
    </row>
    <row r="20" spans="1:5" x14ac:dyDescent="0.25">
      <c r="A20" s="1">
        <f>SUM(B21:B22)*100</f>
        <v>1000</v>
      </c>
      <c r="B20" s="1"/>
      <c r="C20" s="1"/>
    </row>
    <row r="21" spans="1:5" x14ac:dyDescent="0.25">
      <c r="A21" s="27" t="s">
        <v>16</v>
      </c>
      <c r="B21" s="27">
        <f>C21/4</f>
        <v>5</v>
      </c>
      <c r="C21" s="27">
        <f>D16*5</f>
        <v>20</v>
      </c>
    </row>
    <row r="22" spans="1:5" x14ac:dyDescent="0.25">
      <c r="A22" s="27" t="s">
        <v>35</v>
      </c>
      <c r="B22" s="27">
        <v>5</v>
      </c>
      <c r="C22" s="27">
        <f>D17*5</f>
        <v>15</v>
      </c>
    </row>
    <row r="23" spans="1:5" x14ac:dyDescent="0.25">
      <c r="A23" s="27" t="s">
        <v>36</v>
      </c>
      <c r="B23" s="27"/>
      <c r="C23" s="27"/>
    </row>
    <row r="24" spans="1:5" x14ac:dyDescent="0.25">
      <c r="A24" s="30" t="s">
        <v>17</v>
      </c>
      <c r="B24" s="27"/>
      <c r="C24" s="27"/>
    </row>
    <row r="26" spans="1:5" x14ac:dyDescent="0.25">
      <c r="A26" s="31" t="s">
        <v>77</v>
      </c>
      <c r="B26" s="6" t="s">
        <v>80</v>
      </c>
      <c r="C26" s="6" t="s">
        <v>79</v>
      </c>
    </row>
    <row r="27" spans="1:5" x14ac:dyDescent="0.25">
      <c r="A27" s="6">
        <f>A20*3</f>
        <v>3000</v>
      </c>
      <c r="B27" s="6"/>
      <c r="C27" s="6"/>
    </row>
    <row r="28" spans="1:5" x14ac:dyDescent="0.25">
      <c r="A28" s="31" t="s">
        <v>16</v>
      </c>
      <c r="B28" s="6">
        <f>B21*3</f>
        <v>15</v>
      </c>
      <c r="C28" s="1" t="s">
        <v>78</v>
      </c>
    </row>
    <row r="29" spans="1:5" x14ac:dyDescent="0.25">
      <c r="A29" s="27" t="s">
        <v>35</v>
      </c>
      <c r="B29" s="1">
        <f>B22*3</f>
        <v>15</v>
      </c>
      <c r="C29" s="1"/>
    </row>
    <row r="30" spans="1:5" x14ac:dyDescent="0.25">
      <c r="A30" s="30" t="s">
        <v>36</v>
      </c>
      <c r="B30" s="1"/>
      <c r="C30" s="1"/>
    </row>
    <row r="31" spans="1:5" x14ac:dyDescent="0.25">
      <c r="A31" s="27" t="s">
        <v>17</v>
      </c>
      <c r="B31" s="1"/>
      <c r="C3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8D47-99A8-41E7-AFAA-503C987D5CD3}">
  <dimension ref="A1:S7"/>
  <sheetViews>
    <sheetView view="pageBreakPreview" zoomScaleNormal="70" zoomScaleSheetLayoutView="100" workbookViewId="0">
      <selection activeCell="D4" sqref="D4"/>
    </sheetView>
  </sheetViews>
  <sheetFormatPr defaultRowHeight="15" customHeight="1" x14ac:dyDescent="0.25"/>
  <cols>
    <col min="1" max="1" width="13.28515625" customWidth="1"/>
    <col min="2" max="3" width="22.140625" customWidth="1"/>
    <col min="4" max="4" width="20.5703125" customWidth="1"/>
    <col min="5" max="12" width="15.5703125" customWidth="1"/>
    <col min="13" max="13" width="15.42578125" customWidth="1"/>
    <col min="14" max="21" width="15.5703125" customWidth="1"/>
  </cols>
  <sheetData>
    <row r="1" spans="1:19" s="49" customFormat="1" ht="15" customHeight="1" x14ac:dyDescent="0.25">
      <c r="B1" s="48" t="s">
        <v>58</v>
      </c>
      <c r="C1" s="48" t="s">
        <v>59</v>
      </c>
      <c r="D1" s="48" t="s">
        <v>58</v>
      </c>
      <c r="E1" s="48" t="s">
        <v>59</v>
      </c>
      <c r="F1" s="48" t="s">
        <v>58</v>
      </c>
      <c r="G1" s="48" t="s">
        <v>59</v>
      </c>
      <c r="H1" s="48" t="s">
        <v>58</v>
      </c>
      <c r="I1" s="48" t="s">
        <v>59</v>
      </c>
      <c r="J1" s="48" t="s">
        <v>58</v>
      </c>
      <c r="K1" s="48" t="s">
        <v>59</v>
      </c>
      <c r="L1" s="48" t="s">
        <v>58</v>
      </c>
      <c r="M1" s="48" t="s">
        <v>59</v>
      </c>
    </row>
    <row r="2" spans="1:19" ht="15" customHeight="1" x14ac:dyDescent="0.25">
      <c r="A2" s="3" t="s">
        <v>9</v>
      </c>
      <c r="B2" s="54" t="s">
        <v>10</v>
      </c>
      <c r="C2" s="54"/>
      <c r="D2" s="54" t="s">
        <v>11</v>
      </c>
      <c r="E2" s="54"/>
      <c r="F2" s="54" t="s">
        <v>12</v>
      </c>
      <c r="G2" s="54"/>
      <c r="H2" s="54" t="s">
        <v>13</v>
      </c>
      <c r="I2" s="54"/>
      <c r="J2" s="54" t="s">
        <v>14</v>
      </c>
      <c r="K2" s="54"/>
      <c r="L2" s="54" t="s">
        <v>15</v>
      </c>
      <c r="M2" s="54"/>
      <c r="N2" s="4"/>
      <c r="O2" s="4"/>
      <c r="P2" s="4"/>
      <c r="Q2" s="4"/>
      <c r="R2" s="4"/>
      <c r="S2" s="4"/>
    </row>
    <row r="3" spans="1:19" s="2" customFormat="1" ht="87" customHeight="1" x14ac:dyDescent="0.25">
      <c r="A3" s="23" t="s">
        <v>16</v>
      </c>
      <c r="B3" s="21" t="s">
        <v>19</v>
      </c>
      <c r="C3" s="21" t="s">
        <v>60</v>
      </c>
      <c r="D3" s="32" t="s">
        <v>81</v>
      </c>
      <c r="E3" s="32"/>
      <c r="F3" s="21"/>
      <c r="G3" s="21"/>
      <c r="H3" s="32"/>
      <c r="I3" s="32"/>
      <c r="J3" s="21"/>
      <c r="K3" s="21"/>
      <c r="L3" s="32"/>
      <c r="M3" s="32"/>
      <c r="N3" s="5"/>
      <c r="O3" s="5"/>
      <c r="P3" s="5"/>
      <c r="Q3" s="5"/>
      <c r="R3" s="5"/>
      <c r="S3" s="5"/>
    </row>
    <row r="4" spans="1:19" ht="125.45" customHeight="1" x14ac:dyDescent="0.25">
      <c r="A4" s="23" t="s">
        <v>17</v>
      </c>
      <c r="B4" s="13"/>
      <c r="C4" s="13"/>
      <c r="D4" s="33"/>
      <c r="E4" s="33"/>
      <c r="F4" s="34"/>
      <c r="G4" s="34"/>
      <c r="H4" s="33"/>
      <c r="I4" s="33"/>
      <c r="J4" s="34"/>
      <c r="K4" s="34"/>
      <c r="L4" s="33"/>
      <c r="M4" s="33"/>
      <c r="N4" s="4"/>
      <c r="O4" s="4"/>
      <c r="P4" s="4"/>
      <c r="Q4" s="4"/>
      <c r="R4" s="4"/>
      <c r="S4" s="4"/>
    </row>
    <row r="5" spans="1:19" ht="87.95" customHeight="1" x14ac:dyDescent="0.25">
      <c r="A5" s="23" t="s">
        <v>35</v>
      </c>
      <c r="B5" s="13" t="s">
        <v>61</v>
      </c>
      <c r="C5" s="13"/>
      <c r="D5" s="33" t="s">
        <v>110</v>
      </c>
      <c r="E5" s="33"/>
      <c r="F5" s="34"/>
      <c r="G5" s="34"/>
      <c r="H5" s="33"/>
      <c r="I5" s="33"/>
      <c r="J5" s="34"/>
      <c r="K5" s="34"/>
      <c r="L5" s="33"/>
      <c r="M5" s="33"/>
      <c r="N5" s="4"/>
      <c r="O5" s="4"/>
      <c r="P5" s="4"/>
      <c r="Q5" s="4"/>
      <c r="R5" s="4"/>
      <c r="S5" s="4"/>
    </row>
    <row r="6" spans="1:19" ht="87.95" customHeight="1" x14ac:dyDescent="0.25">
      <c r="A6" s="23" t="s">
        <v>36</v>
      </c>
      <c r="B6" s="13"/>
      <c r="C6" s="13"/>
      <c r="D6" s="33"/>
      <c r="E6" s="33"/>
      <c r="F6" s="34"/>
      <c r="G6" s="34"/>
      <c r="H6" s="33"/>
      <c r="I6" s="33"/>
      <c r="J6" s="34"/>
      <c r="K6" s="34"/>
      <c r="L6" s="33"/>
      <c r="M6" s="33"/>
      <c r="N6" s="4"/>
      <c r="O6" s="4"/>
      <c r="P6" s="4"/>
      <c r="Q6" s="4"/>
      <c r="R6" s="4"/>
      <c r="S6" s="4"/>
    </row>
    <row r="7" spans="1:19" ht="30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</sheetData>
  <mergeCells count="6">
    <mergeCell ref="L2:M2"/>
    <mergeCell ref="B2:C2"/>
    <mergeCell ref="D2:E2"/>
    <mergeCell ref="F2:G2"/>
    <mergeCell ref="H2:I2"/>
    <mergeCell ref="J2:K2"/>
  </mergeCells>
  <pageMargins left="0.70866141732283472" right="0.70866141732283472" top="0.74803149606299213" bottom="0.74803149606299213" header="0.31496062992125984" footer="0.31496062992125984"/>
  <pageSetup paperSize="9" scale="60" fitToHeight="7" orientation="landscape" r:id="rId1"/>
  <rowBreaks count="1" manualBreakCount="1">
    <brk id="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5525-B4F9-4C4F-AD92-1B9E910C81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July_planning</vt:lpstr>
      <vt:lpstr>Target</vt:lpstr>
      <vt:lpstr>Calender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Sunil Wagh</dc:creator>
  <cp:lastModifiedBy>hp</cp:lastModifiedBy>
  <cp:lastPrinted>2022-06-15T11:00:55Z</cp:lastPrinted>
  <dcterms:created xsi:type="dcterms:W3CDTF">2022-04-18T18:48:45Z</dcterms:created>
  <dcterms:modified xsi:type="dcterms:W3CDTF">2022-11-20T06:15:06Z</dcterms:modified>
</cp:coreProperties>
</file>