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000"/>
  </bookViews>
  <sheets>
    <sheet name="Business Lo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<sst xmlns="http://schemas.openxmlformats.org/spreadsheetml/2006/main" count="16" uniqueCount="16">
  <si>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Checkpoint: Loan</t>
  </si>
  <si>
    <t>Kenji's Loan</t>
  </si>
  <si>
    <t>Loan Item</t>
  </si>
  <si>
    <t>Amount</t>
  </si>
  <si>
    <t>Loan Amount</t>
  </si>
  <si>
    <t>Loan Interest Rate</t>
  </si>
  <si>
    <t>Loan Term (months):</t>
  </si>
  <si>
    <t>Monthly Payment</t>
  </si>
  <si>
    <t>Total Payment</t>
  </si>
  <si>
    <t>Total Interest</t>
  </si>
  <si>
    <t>Amortization Schedule</t>
  </si>
  <si>
    <t>Month</t>
  </si>
  <si>
    <t>Beginning Balance</t>
  </si>
  <si>
    <t>To Interest</t>
  </si>
  <si>
    <t>To Principal</t>
  </si>
  <si>
    <t>Ending Balance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</si>
</sst>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-* #,##0_-;\-* #,##0_-;_-* &quot;-&quot;_-;_-@_-"/>
    <numFmt numFmtId="42" formatCode="_-&quot;₱&quot;* #,##0_-;\-&quot;₱&quot;* #,##0_-;_-&quot;₱&quot;* &quot;-&quot;_-;_-@_-"/>
    <numFmt numFmtId="43" formatCode="_-* #,##0.00_-;\-* #,##0.00_-;_-* &quot;-&quot;??_-;_-@_-"/>
    <numFmt numFmtId="176" formatCode="_(&quot;$&quot;* #,##0.00_);_(&quot;$&quot;* \(#,##0.00\);_(&quot;$&quot;* &quot;-&quot;??_);_(@_)"/>
    <numFmt numFmtId="177" formatCode="_([$LKR]\ * #,##0.00_);_([$LKR]\ * \(#,##0.00\);_([$LKR]\ * &quot;-&quot;??_);_(@_)"/>
    <numFmt numFmtId="178" formatCode="m/d;@"/>
    <numFmt numFmtId="179" formatCode="_([$GHS]\ * #,##0.00_);_([$GHS]\ * \(#,##0.00\);_([$GHS]\ * &quot;-&quot;??_);_(@_)"/>
  </numFmts>
  <fonts count="23">
    <font>
      <sz val="12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DF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4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7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wrapText="1"/>
    </xf>
    <xf numFmtId="0" fontId="0" fillId="0" borderId="1" xfId="0" applyBorder="1" applyAlignment="1">
      <alignment wrapText="1"/>
    </xf>
    <xf numFmtId="177" fontId="0" fillId="2" borderId="1" xfId="2" applyNumberFormat="1" applyFont="1" applyFill="1" applyBorder="1"/>
    <xf numFmtId="0" fontId="0" fillId="0" borderId="0" xfId="0" applyAlignment="1">
      <alignment wrapText="1"/>
    </xf>
    <xf numFmtId="9" fontId="0" fillId="2" borderId="1" xfId="3" applyNumberFormat="1" applyFont="1" applyFill="1" applyBorder="1" applyAlignment="1" applyProtection="1">
      <alignment horizontal="center"/>
    </xf>
    <xf numFmtId="0" fontId="0" fillId="2" borderId="1" xfId="0" applyFill="1" applyBorder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0" xfId="2" applyNumberFormat="1" applyFont="1" applyBorder="1"/>
    <xf numFmtId="0" fontId="0" fillId="0" borderId="0" xfId="0" applyAlignment="1">
      <alignment horizontal="right"/>
    </xf>
    <xf numFmtId="179" fontId="0" fillId="0" borderId="0" xfId="2" applyNumberFormat="1" applyFont="1" applyFill="1" applyBorder="1"/>
    <xf numFmtId="0" fontId="0" fillId="0" borderId="0" xfId="0" applyAlignment="1">
      <alignment horizontal="center"/>
    </xf>
    <xf numFmtId="177" fontId="0" fillId="3" borderId="1" xfId="2" applyNumberFormat="1" applyFont="1" applyFill="1" applyBorder="1"/>
    <xf numFmtId="177" fontId="0" fillId="3" borderId="1" xfId="0" applyNumberFormat="1" applyFill="1" applyBorder="1"/>
    <xf numFmtId="0" fontId="0" fillId="0" borderId="2" xfId="0" applyBorder="1" applyAlignment="1">
      <alignment horizontal="center"/>
    </xf>
    <xf numFmtId="177" fontId="0" fillId="0" borderId="0" xfId="2" applyNumberFormat="1" applyFont="1" applyFill="1" applyBorder="1"/>
    <xf numFmtId="9" fontId="0" fillId="0" borderId="0" xfId="3" applyFont="1" applyFill="1" applyBorder="1" applyAlignment="1">
      <alignment horizontal="center"/>
    </xf>
    <xf numFmtId="0" fontId="0" fillId="0" borderId="0" xfId="2" applyNumberFormat="1" applyFont="1" applyFill="1" applyBorder="1"/>
    <xf numFmtId="179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FFC2C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98"/>
  <sheetViews>
    <sheetView tabSelected="1" workbookViewId="0">
      <selection activeCell="H8" sqref="H8"/>
    </sheetView>
  </sheetViews>
  <sheetFormatPr defaultColWidth="11.2" defaultRowHeight="15.6"/>
  <cols>
    <col min="1" max="1" width="2.8" customWidth="1"/>
    <col min="2" max="2" width="25.3" customWidth="1"/>
    <col min="3" max="6" width="20.8" customWidth="1"/>
    <col min="8" max="9" width="10.8" customWidth="1"/>
    <col min="12" max="12" width="14.5" customWidth="1"/>
  </cols>
  <sheetData>
    <row r="2" ht="23.4" spans="2:2">
      <c r="B2" s="1" t="s">
        <v>0</v>
      </c>
    </row>
    <row r="4" ht="18" spans="2:3">
      <c r="B4" s="2" t="s">
        <v>1</v>
      </c>
      <c r="C4" s="2"/>
    </row>
    <row r="5" ht="19.05" customHeight="1" spans="2:9">
      <c r="B5" s="3" t="s">
        <v>2</v>
      </c>
      <c r="C5" s="3" t="s">
        <v>3</v>
      </c>
      <c r="H5" s="4"/>
      <c r="I5" s="4"/>
    </row>
    <row r="6" spans="2:9">
      <c r="B6" s="5" t="s">
        <v>4</v>
      </c>
      <c r="C6" s="6">
        <v>275000</v>
      </c>
      <c r="H6" s="7"/>
      <c r="I6" s="18"/>
    </row>
    <row r="7" spans="2:9">
      <c r="B7" s="5" t="s">
        <v>5</v>
      </c>
      <c r="C7" s="8">
        <v>0.15</v>
      </c>
      <c r="H7" s="7"/>
      <c r="I7" s="19"/>
    </row>
    <row r="8" ht="16.95" customHeight="1" spans="2:9">
      <c r="B8" s="5" t="s">
        <v>6</v>
      </c>
      <c r="C8" s="9">
        <v>84</v>
      </c>
      <c r="H8" s="7"/>
      <c r="I8" s="14"/>
    </row>
    <row r="9" ht="16.95" customHeight="1" spans="2:9">
      <c r="B9" s="5" t="s">
        <v>7</v>
      </c>
      <c r="C9" s="6">
        <f>PMT(C7/12,C8,-C6)</f>
        <v>5306.60755222992</v>
      </c>
      <c r="H9" s="7"/>
      <c r="I9" s="18"/>
    </row>
    <row r="10" spans="2:12">
      <c r="B10" s="5" t="s">
        <v>8</v>
      </c>
      <c r="C10" s="6">
        <f>C9*C8</f>
        <v>445755.034387313</v>
      </c>
      <c r="F10" s="10"/>
      <c r="H10" s="7"/>
      <c r="I10" s="18"/>
      <c r="L10" s="10"/>
    </row>
    <row r="11" spans="2:9">
      <c r="B11" s="5" t="s">
        <v>9</v>
      </c>
      <c r="C11" s="6">
        <f>C10-C6</f>
        <v>170755.034387313</v>
      </c>
      <c r="H11" s="7"/>
      <c r="I11" s="18"/>
    </row>
    <row r="12" spans="3:9">
      <c r="C12" s="11"/>
      <c r="I12" s="20"/>
    </row>
    <row r="13" ht="19.05" customHeight="1" spans="2:11">
      <c r="B13" s="2" t="s">
        <v>10</v>
      </c>
      <c r="C13" s="2"/>
      <c r="D13" s="12"/>
      <c r="E13" s="13"/>
      <c r="H13" s="4"/>
      <c r="I13" s="4"/>
      <c r="J13" s="12"/>
      <c r="K13" s="13"/>
    </row>
    <row r="14" spans="2:12">
      <c r="B14" s="3" t="s">
        <v>11</v>
      </c>
      <c r="C14" s="3" t="s">
        <v>12</v>
      </c>
      <c r="D14" s="3" t="s">
        <v>13</v>
      </c>
      <c r="E14" s="3" t="s">
        <v>14</v>
      </c>
      <c r="F14" s="3" t="s">
        <v>15</v>
      </c>
      <c r="H14" s="14"/>
      <c r="I14" s="14"/>
      <c r="J14" s="14"/>
      <c r="K14" s="14"/>
      <c r="L14" s="14"/>
    </row>
    <row r="15" spans="2:12">
      <c r="B15" s="3">
        <v>1</v>
      </c>
      <c r="C15" s="15">
        <f>$C$6</f>
        <v>275000</v>
      </c>
      <c r="D15" s="15">
        <f>C15*($C$7/12)</f>
        <v>3437.5</v>
      </c>
      <c r="E15" s="15">
        <f>$C$9-D15</f>
        <v>1869.10755222992</v>
      </c>
      <c r="F15" s="15">
        <f>C15-E15</f>
        <v>273130.89244777</v>
      </c>
      <c r="H15" s="14"/>
      <c r="I15" s="13"/>
      <c r="J15" s="13"/>
      <c r="K15" s="13"/>
      <c r="L15" s="13"/>
    </row>
    <row r="16" spans="2:12">
      <c r="B16" s="3">
        <v>2</v>
      </c>
      <c r="C16" s="16">
        <f>F15</f>
        <v>273130.89244777</v>
      </c>
      <c r="D16" s="15">
        <f>C16*($C$7/12)</f>
        <v>3414.13615559713</v>
      </c>
      <c r="E16" s="15">
        <f>$C$9-D16</f>
        <v>1892.4713966328</v>
      </c>
      <c r="F16" s="15">
        <f>C16-E16</f>
        <v>271238.421051137</v>
      </c>
      <c r="H16" s="14"/>
      <c r="I16" s="21"/>
      <c r="J16" s="13"/>
      <c r="K16" s="13"/>
      <c r="L16" s="13"/>
    </row>
    <row r="17" spans="2:12">
      <c r="B17" s="17">
        <v>3</v>
      </c>
      <c r="C17" s="16">
        <f>F16</f>
        <v>271238.421051137</v>
      </c>
      <c r="D17" s="15">
        <f>C17*($C$7/12)</f>
        <v>3390.48026313922</v>
      </c>
      <c r="E17" s="15">
        <f>$C$9-D17</f>
        <v>1916.12728909071</v>
      </c>
      <c r="F17" s="15">
        <f>C17-E17</f>
        <v>269322.293762047</v>
      </c>
      <c r="H17" s="14"/>
      <c r="I17" s="21"/>
      <c r="J17" s="13"/>
      <c r="K17" s="13"/>
      <c r="L17" s="13"/>
    </row>
    <row r="18" spans="2:12">
      <c r="B18" s="3">
        <v>4</v>
      </c>
      <c r="C18" s="16">
        <f>F17</f>
        <v>269322.293762047</v>
      </c>
      <c r="D18" s="15">
        <f>C18*($C$7/12)</f>
        <v>3366.52867202558</v>
      </c>
      <c r="E18" s="15">
        <f>$C$9-D18</f>
        <v>1940.07888020434</v>
      </c>
      <c r="F18" s="15">
        <f>C18-E18</f>
        <v>267382.214881842</v>
      </c>
      <c r="H18" s="14"/>
      <c r="I18" s="21"/>
      <c r="J18" s="13"/>
      <c r="K18" s="13"/>
      <c r="L18" s="13"/>
    </row>
    <row r="19" spans="2:12">
      <c r="B19" s="3">
        <v>5</v>
      </c>
      <c r="C19" s="16">
        <f>F18</f>
        <v>267382.214881842</v>
      </c>
      <c r="D19" s="15">
        <f>C19*($C$7/12)</f>
        <v>3342.27768602303</v>
      </c>
      <c r="E19" s="15">
        <f>$C$9-D19</f>
        <v>1964.32986620689</v>
      </c>
      <c r="F19" s="15">
        <f>C19-E19</f>
        <v>265417.885015635</v>
      </c>
      <c r="H19" s="14"/>
      <c r="I19" s="21"/>
      <c r="J19" s="13"/>
      <c r="K19" s="13"/>
      <c r="L19" s="13"/>
    </row>
    <row r="20" spans="2:6">
      <c r="B20" s="3">
        <v>6</v>
      </c>
      <c r="C20" s="16">
        <f t="shared" ref="C20:C28" si="0">F19</f>
        <v>265417.885015635</v>
      </c>
      <c r="D20" s="15">
        <f t="shared" ref="D20:D29" si="1">C20*($C$7/12)</f>
        <v>3317.72356269544</v>
      </c>
      <c r="E20" s="15">
        <f t="shared" ref="E20:E31" si="2">$C$9-D20</f>
        <v>1988.88398953448</v>
      </c>
      <c r="F20" s="15">
        <f>C20-E20</f>
        <v>263429.001026101</v>
      </c>
    </row>
    <row r="21" spans="2:6">
      <c r="B21" s="17">
        <v>7</v>
      </c>
      <c r="C21" s="16">
        <f t="shared" si="0"/>
        <v>263429.001026101</v>
      </c>
      <c r="D21" s="15">
        <f t="shared" si="1"/>
        <v>3292.86251282626</v>
      </c>
      <c r="E21" s="15">
        <f t="shared" si="2"/>
        <v>2013.74503940366</v>
      </c>
      <c r="F21" s="15">
        <f t="shared" ref="F20:F31" si="3">C21-E21</f>
        <v>261415.255986697</v>
      </c>
    </row>
    <row r="22" spans="2:6">
      <c r="B22" s="3">
        <v>8</v>
      </c>
      <c r="C22" s="16">
        <f t="shared" si="0"/>
        <v>261415.255986697</v>
      </c>
      <c r="D22" s="15">
        <f t="shared" si="1"/>
        <v>3267.69069983371</v>
      </c>
      <c r="E22" s="15">
        <f t="shared" si="2"/>
        <v>2038.91685239621</v>
      </c>
      <c r="F22" s="15">
        <f t="shared" si="3"/>
        <v>259376.339134301</v>
      </c>
    </row>
    <row r="23" spans="2:6">
      <c r="B23" s="3">
        <v>9</v>
      </c>
      <c r="C23" s="16">
        <f t="shared" si="0"/>
        <v>259376.339134301</v>
      </c>
      <c r="D23" s="15">
        <f t="shared" si="1"/>
        <v>3242.20423917876</v>
      </c>
      <c r="E23" s="15">
        <f t="shared" si="2"/>
        <v>2064.40331305116</v>
      </c>
      <c r="F23" s="15">
        <f t="shared" si="3"/>
        <v>257311.93582125</v>
      </c>
    </row>
    <row r="24" spans="2:6">
      <c r="B24" s="3">
        <v>10</v>
      </c>
      <c r="C24" s="16">
        <f t="shared" si="0"/>
        <v>257311.93582125</v>
      </c>
      <c r="D24" s="15">
        <f t="shared" si="1"/>
        <v>3216.39919776562</v>
      </c>
      <c r="E24" s="15">
        <f t="shared" si="2"/>
        <v>2090.2083544643</v>
      </c>
      <c r="F24" s="15">
        <f t="shared" si="3"/>
        <v>255221.727466785</v>
      </c>
    </row>
    <row r="25" spans="2:6">
      <c r="B25" s="3">
        <v>11</v>
      </c>
      <c r="C25" s="16">
        <f t="shared" si="0"/>
        <v>255221.727466785</v>
      </c>
      <c r="D25" s="15">
        <f t="shared" si="1"/>
        <v>3190.27159333482</v>
      </c>
      <c r="E25" s="15">
        <f t="shared" si="2"/>
        <v>2116.3359588951</v>
      </c>
      <c r="F25" s="15">
        <f t="shared" si="3"/>
        <v>253105.39150789</v>
      </c>
    </row>
    <row r="26" spans="2:6">
      <c r="B26" s="17">
        <v>12</v>
      </c>
      <c r="C26" s="16">
        <f t="shared" si="0"/>
        <v>253105.39150789</v>
      </c>
      <c r="D26" s="15">
        <f t="shared" si="1"/>
        <v>3163.81739384863</v>
      </c>
      <c r="E26" s="15">
        <f t="shared" si="2"/>
        <v>2142.79015838129</v>
      </c>
      <c r="F26" s="15">
        <f t="shared" si="3"/>
        <v>250962.601349509</v>
      </c>
    </row>
    <row r="27" spans="2:6">
      <c r="B27" s="17">
        <v>13</v>
      </c>
      <c r="C27" s="16">
        <f t="shared" si="0"/>
        <v>250962.601349509</v>
      </c>
      <c r="D27" s="15">
        <f t="shared" si="1"/>
        <v>3137.03251686886</v>
      </c>
      <c r="E27" s="15">
        <f t="shared" si="2"/>
        <v>2169.57503536106</v>
      </c>
      <c r="F27" s="15">
        <f t="shared" si="3"/>
        <v>248793.026314148</v>
      </c>
    </row>
    <row r="28" spans="2:6">
      <c r="B28" s="17">
        <v>14</v>
      </c>
      <c r="C28" s="16">
        <f t="shared" si="0"/>
        <v>248793.026314148</v>
      </c>
      <c r="D28" s="15">
        <f t="shared" si="1"/>
        <v>3109.91282892685</v>
      </c>
      <c r="E28" s="15">
        <f t="shared" si="2"/>
        <v>2196.69472330307</v>
      </c>
      <c r="F28" s="15">
        <f t="shared" si="3"/>
        <v>246596.331590845</v>
      </c>
    </row>
    <row r="29" spans="2:6">
      <c r="B29" s="17">
        <v>15</v>
      </c>
      <c r="C29" s="16">
        <f t="shared" ref="C29:C37" si="4">F28</f>
        <v>246596.331590845</v>
      </c>
      <c r="D29" s="15">
        <f t="shared" si="1"/>
        <v>3082.45414488556</v>
      </c>
      <c r="E29" s="15">
        <f t="shared" si="2"/>
        <v>2224.15340734436</v>
      </c>
      <c r="F29" s="15">
        <f t="shared" si="3"/>
        <v>244372.178183501</v>
      </c>
    </row>
    <row r="30" spans="2:6">
      <c r="B30" s="17">
        <v>16</v>
      </c>
      <c r="C30" s="16">
        <f t="shared" si="4"/>
        <v>244372.178183501</v>
      </c>
      <c r="D30" s="15">
        <f t="shared" ref="D30:D38" si="5">C30*($C$7/12)</f>
        <v>3054.65222729376</v>
      </c>
      <c r="E30" s="15">
        <f t="shared" si="2"/>
        <v>2251.95532493616</v>
      </c>
      <c r="F30" s="15">
        <f t="shared" si="3"/>
        <v>242120.222858564</v>
      </c>
    </row>
    <row r="31" spans="2:6">
      <c r="B31" s="17">
        <v>17</v>
      </c>
      <c r="C31" s="16">
        <f t="shared" si="4"/>
        <v>242120.222858564</v>
      </c>
      <c r="D31" s="15">
        <f t="shared" si="5"/>
        <v>3026.50278573206</v>
      </c>
      <c r="E31" s="15">
        <f t="shared" si="2"/>
        <v>2280.10476649787</v>
      </c>
      <c r="F31" s="15">
        <f t="shared" si="3"/>
        <v>239840.118092067</v>
      </c>
    </row>
    <row r="32" spans="2:6">
      <c r="B32" s="17">
        <v>18</v>
      </c>
      <c r="C32" s="16">
        <f t="shared" si="4"/>
        <v>239840.118092067</v>
      </c>
      <c r="D32" s="15">
        <f t="shared" si="5"/>
        <v>2998.00147615083</v>
      </c>
      <c r="E32" s="15">
        <f t="shared" ref="E32:E40" si="6">$C$9-D32</f>
        <v>2308.60607607909</v>
      </c>
      <c r="F32" s="15">
        <f t="shared" ref="F32:F44" si="7">C32-E32</f>
        <v>237531.512015988</v>
      </c>
    </row>
    <row r="33" spans="2:6">
      <c r="B33" s="17">
        <v>19</v>
      </c>
      <c r="C33" s="16">
        <f t="shared" si="4"/>
        <v>237531.512015988</v>
      </c>
      <c r="D33" s="15">
        <f t="shared" si="5"/>
        <v>2969.14390019984</v>
      </c>
      <c r="E33" s="15">
        <f t="shared" si="6"/>
        <v>2337.46365203008</v>
      </c>
      <c r="F33" s="15">
        <f t="shared" si="7"/>
        <v>235194.048363957</v>
      </c>
    </row>
    <row r="34" spans="2:6">
      <c r="B34" s="17">
        <v>20</v>
      </c>
      <c r="C34" s="16">
        <f t="shared" si="4"/>
        <v>235194.048363957</v>
      </c>
      <c r="D34" s="15">
        <f t="shared" si="5"/>
        <v>2939.92560454947</v>
      </c>
      <c r="E34" s="15">
        <f t="shared" si="6"/>
        <v>2366.68194768045</v>
      </c>
      <c r="F34" s="15">
        <f t="shared" si="7"/>
        <v>232827.366416277</v>
      </c>
    </row>
    <row r="35" spans="2:6">
      <c r="B35" s="17">
        <v>21</v>
      </c>
      <c r="C35" s="16">
        <f t="shared" si="4"/>
        <v>232827.366416277</v>
      </c>
      <c r="D35" s="15">
        <f t="shared" si="5"/>
        <v>2910.34208020346</v>
      </c>
      <c r="E35" s="15">
        <f t="shared" si="6"/>
        <v>2396.26547202646</v>
      </c>
      <c r="F35" s="15">
        <f t="shared" si="7"/>
        <v>230431.100944251</v>
      </c>
    </row>
    <row r="36" spans="2:6">
      <c r="B36" s="17">
        <v>22</v>
      </c>
      <c r="C36" s="16">
        <f t="shared" si="4"/>
        <v>230431.100944251</v>
      </c>
      <c r="D36" s="15">
        <f t="shared" si="5"/>
        <v>2880.38876180313</v>
      </c>
      <c r="E36" s="15">
        <f t="shared" si="6"/>
        <v>2426.21879042679</v>
      </c>
      <c r="F36" s="15">
        <f t="shared" si="7"/>
        <v>228004.882153824</v>
      </c>
    </row>
    <row r="37" spans="2:6">
      <c r="B37" s="17">
        <v>23</v>
      </c>
      <c r="C37" s="16">
        <f t="shared" si="4"/>
        <v>228004.882153824</v>
      </c>
      <c r="D37" s="15">
        <f t="shared" si="5"/>
        <v>2850.0610269228</v>
      </c>
      <c r="E37" s="15">
        <f t="shared" si="6"/>
        <v>2456.54652530713</v>
      </c>
      <c r="F37" s="15">
        <f t="shared" si="7"/>
        <v>225548.335628517</v>
      </c>
    </row>
    <row r="38" spans="2:6">
      <c r="B38" s="17">
        <v>24</v>
      </c>
      <c r="C38" s="16">
        <f t="shared" ref="C38:C48" si="8">F37</f>
        <v>225548.335628517</v>
      </c>
      <c r="D38" s="15">
        <f t="shared" si="5"/>
        <v>2819.35419535646</v>
      </c>
      <c r="E38" s="15">
        <f t="shared" si="6"/>
        <v>2487.25335687346</v>
      </c>
      <c r="F38" s="15">
        <f t="shared" si="7"/>
        <v>223061.082271643</v>
      </c>
    </row>
    <row r="39" spans="2:6">
      <c r="B39" s="17">
        <v>25</v>
      </c>
      <c r="C39" s="16">
        <f t="shared" si="8"/>
        <v>223061.082271643</v>
      </c>
      <c r="D39" s="15">
        <f t="shared" ref="D39:D47" si="9">C39*($C$7/12)</f>
        <v>2788.26352839554</v>
      </c>
      <c r="E39" s="15">
        <f t="shared" si="6"/>
        <v>2518.34402383438</v>
      </c>
      <c r="F39" s="15">
        <f t="shared" si="7"/>
        <v>220542.738247809</v>
      </c>
    </row>
    <row r="40" spans="2:6">
      <c r="B40" s="17">
        <v>26</v>
      </c>
      <c r="C40" s="16">
        <f t="shared" si="8"/>
        <v>220542.738247809</v>
      </c>
      <c r="D40" s="15">
        <f t="shared" si="9"/>
        <v>2756.78422809761</v>
      </c>
      <c r="E40" s="15">
        <f t="shared" si="6"/>
        <v>2549.82332413231</v>
      </c>
      <c r="F40" s="15">
        <f t="shared" si="7"/>
        <v>217992.914923676</v>
      </c>
    </row>
    <row r="41" spans="2:6">
      <c r="B41" s="17">
        <v>27</v>
      </c>
      <c r="C41" s="16">
        <f t="shared" si="8"/>
        <v>217992.914923676</v>
      </c>
      <c r="D41" s="15">
        <f t="shared" si="9"/>
        <v>2724.91143654596</v>
      </c>
      <c r="E41" s="15">
        <f>$C$9-D41</f>
        <v>2581.69611568397</v>
      </c>
      <c r="F41" s="15">
        <f t="shared" si="7"/>
        <v>215411.218807992</v>
      </c>
    </row>
    <row r="42" spans="2:6">
      <c r="B42" s="17">
        <v>28</v>
      </c>
      <c r="C42" s="16">
        <f t="shared" si="8"/>
        <v>215411.218807992</v>
      </c>
      <c r="D42" s="15">
        <f t="shared" si="9"/>
        <v>2692.64023509991</v>
      </c>
      <c r="E42" s="15">
        <f>$C$9-D42</f>
        <v>2613.96731713002</v>
      </c>
      <c r="F42" s="15">
        <f t="shared" si="7"/>
        <v>212797.251490862</v>
      </c>
    </row>
    <row r="43" spans="2:6">
      <c r="B43" s="17">
        <v>29</v>
      </c>
      <c r="C43" s="16">
        <f t="shared" si="8"/>
        <v>212797.251490862</v>
      </c>
      <c r="D43" s="15">
        <f t="shared" si="9"/>
        <v>2659.96564363578</v>
      </c>
      <c r="E43" s="15">
        <f>$C$9-D43</f>
        <v>2646.64190859414</v>
      </c>
      <c r="F43" s="15">
        <f t="shared" si="7"/>
        <v>210150.609582268</v>
      </c>
    </row>
    <row r="44" spans="2:6">
      <c r="B44" s="17">
        <v>30</v>
      </c>
      <c r="C44" s="16">
        <f t="shared" si="8"/>
        <v>210150.609582268</v>
      </c>
      <c r="D44" s="15">
        <f t="shared" si="9"/>
        <v>2626.88261977835</v>
      </c>
      <c r="E44" s="15">
        <f>$C$9-D44</f>
        <v>2679.72493245157</v>
      </c>
      <c r="F44" s="15">
        <f>C44-E44</f>
        <v>207470.884649817</v>
      </c>
    </row>
    <row r="45" spans="2:6">
      <c r="B45" s="17">
        <v>31</v>
      </c>
      <c r="C45" s="16">
        <f t="shared" ref="C45:C76" si="10">F44</f>
        <v>207470.884649817</v>
      </c>
      <c r="D45" s="15">
        <f t="shared" ref="D45:D76" si="11">C45*($C$7/12)</f>
        <v>2593.38605812271</v>
      </c>
      <c r="E45" s="15">
        <f t="shared" ref="E45:E76" si="12">$C$9-D45</f>
        <v>2713.22149410721</v>
      </c>
      <c r="F45" s="15">
        <f t="shared" ref="F45:F76" si="13">C45-E45</f>
        <v>204757.66315571</v>
      </c>
    </row>
    <row r="46" spans="2:6">
      <c r="B46" s="17">
        <v>32</v>
      </c>
      <c r="C46" s="16">
        <f t="shared" si="10"/>
        <v>204757.66315571</v>
      </c>
      <c r="D46" s="15">
        <f t="shared" si="11"/>
        <v>2559.47078944637</v>
      </c>
      <c r="E46" s="15">
        <f t="shared" si="12"/>
        <v>2747.13676278355</v>
      </c>
      <c r="F46" s="15">
        <f t="shared" si="13"/>
        <v>202010.526392926</v>
      </c>
    </row>
    <row r="47" spans="2:6">
      <c r="B47" s="17">
        <v>33</v>
      </c>
      <c r="C47" s="16">
        <f t="shared" si="10"/>
        <v>202010.526392926</v>
      </c>
      <c r="D47" s="15">
        <f t="shared" si="11"/>
        <v>2525.13157991158</v>
      </c>
      <c r="E47" s="15">
        <f t="shared" si="12"/>
        <v>2781.47597231835</v>
      </c>
      <c r="F47" s="15">
        <f t="shared" si="13"/>
        <v>199229.050420608</v>
      </c>
    </row>
    <row r="48" spans="2:6">
      <c r="B48" s="17">
        <v>34</v>
      </c>
      <c r="C48" s="16">
        <f t="shared" si="10"/>
        <v>199229.050420608</v>
      </c>
      <c r="D48" s="15">
        <f t="shared" si="11"/>
        <v>2490.3631302576</v>
      </c>
      <c r="E48" s="15">
        <f t="shared" si="12"/>
        <v>2816.24442197233</v>
      </c>
      <c r="F48" s="15">
        <f t="shared" si="13"/>
        <v>196412.805998635</v>
      </c>
    </row>
    <row r="49" spans="2:6">
      <c r="B49" s="17">
        <v>35</v>
      </c>
      <c r="C49" s="16">
        <f t="shared" si="10"/>
        <v>196412.805998635</v>
      </c>
      <c r="D49" s="15">
        <f t="shared" si="11"/>
        <v>2455.16007498294</v>
      </c>
      <c r="E49" s="15">
        <f t="shared" si="12"/>
        <v>2851.44747724698</v>
      </c>
      <c r="F49" s="15">
        <f t="shared" si="13"/>
        <v>193561.358521388</v>
      </c>
    </row>
    <row r="50" spans="2:6">
      <c r="B50" s="17">
        <v>36</v>
      </c>
      <c r="C50" s="16">
        <f t="shared" si="10"/>
        <v>193561.358521388</v>
      </c>
      <c r="D50" s="15">
        <f t="shared" si="11"/>
        <v>2419.51698151735</v>
      </c>
      <c r="E50" s="15">
        <f t="shared" si="12"/>
        <v>2887.09057071257</v>
      </c>
      <c r="F50" s="15">
        <f t="shared" si="13"/>
        <v>190674.267950676</v>
      </c>
    </row>
    <row r="51" spans="2:6">
      <c r="B51" s="17">
        <v>37</v>
      </c>
      <c r="C51" s="16">
        <f t="shared" si="10"/>
        <v>190674.267950676</v>
      </c>
      <c r="D51" s="15">
        <f t="shared" si="11"/>
        <v>2383.42834938345</v>
      </c>
      <c r="E51" s="15">
        <f t="shared" si="12"/>
        <v>2923.17920284647</v>
      </c>
      <c r="F51" s="15">
        <f t="shared" si="13"/>
        <v>187751.088747829</v>
      </c>
    </row>
    <row r="52" spans="2:6">
      <c r="B52" s="17">
        <v>38</v>
      </c>
      <c r="C52" s="16">
        <f t="shared" si="10"/>
        <v>187751.088747829</v>
      </c>
      <c r="D52" s="15">
        <f t="shared" si="11"/>
        <v>2346.88860934787</v>
      </c>
      <c r="E52" s="15">
        <f t="shared" si="12"/>
        <v>2959.71894288206</v>
      </c>
      <c r="F52" s="15">
        <f t="shared" si="13"/>
        <v>184791.369804947</v>
      </c>
    </row>
    <row r="53" spans="2:6">
      <c r="B53" s="17">
        <v>39</v>
      </c>
      <c r="C53" s="16">
        <f t="shared" si="10"/>
        <v>184791.369804947</v>
      </c>
      <c r="D53" s="15">
        <f t="shared" si="11"/>
        <v>2309.89212256184</v>
      </c>
      <c r="E53" s="15">
        <f t="shared" si="12"/>
        <v>2996.71542966808</v>
      </c>
      <c r="F53" s="15">
        <f t="shared" si="13"/>
        <v>181794.654375279</v>
      </c>
    </row>
    <row r="54" spans="2:6">
      <c r="B54" s="17">
        <v>40</v>
      </c>
      <c r="C54" s="16">
        <f t="shared" si="10"/>
        <v>181794.654375279</v>
      </c>
      <c r="D54" s="15">
        <f t="shared" si="11"/>
        <v>2272.43317969099</v>
      </c>
      <c r="E54" s="15">
        <f t="shared" si="12"/>
        <v>3034.17437253893</v>
      </c>
      <c r="F54" s="15">
        <f t="shared" si="13"/>
        <v>178760.48000274</v>
      </c>
    </row>
    <row r="55" spans="2:6">
      <c r="B55" s="17">
        <v>41</v>
      </c>
      <c r="C55" s="16">
        <f t="shared" si="10"/>
        <v>178760.48000274</v>
      </c>
      <c r="D55" s="15">
        <f t="shared" si="11"/>
        <v>2234.50600003425</v>
      </c>
      <c r="E55" s="15">
        <f t="shared" si="12"/>
        <v>3072.10155219567</v>
      </c>
      <c r="F55" s="15">
        <f t="shared" si="13"/>
        <v>175688.378450545</v>
      </c>
    </row>
    <row r="56" spans="2:6">
      <c r="B56" s="17">
        <v>42</v>
      </c>
      <c r="C56" s="16">
        <f t="shared" si="10"/>
        <v>175688.378450545</v>
      </c>
      <c r="D56" s="15">
        <f t="shared" si="11"/>
        <v>2196.10473063181</v>
      </c>
      <c r="E56" s="15">
        <f t="shared" si="12"/>
        <v>3110.50282159811</v>
      </c>
      <c r="F56" s="15">
        <f t="shared" si="13"/>
        <v>172577.875628946</v>
      </c>
    </row>
    <row r="57" spans="2:6">
      <c r="B57" s="17">
        <v>43</v>
      </c>
      <c r="C57" s="16">
        <f t="shared" si="10"/>
        <v>172577.875628946</v>
      </c>
      <c r="D57" s="15">
        <f t="shared" si="11"/>
        <v>2157.22344536183</v>
      </c>
      <c r="E57" s="15">
        <f t="shared" si="12"/>
        <v>3149.38410686809</v>
      </c>
      <c r="F57" s="15">
        <f t="shared" si="13"/>
        <v>169428.491522078</v>
      </c>
    </row>
    <row r="58" spans="2:6">
      <c r="B58" s="17">
        <v>44</v>
      </c>
      <c r="C58" s="16">
        <f t="shared" si="10"/>
        <v>169428.491522078</v>
      </c>
      <c r="D58" s="15">
        <f t="shared" si="11"/>
        <v>2117.85614402598</v>
      </c>
      <c r="E58" s="15">
        <f t="shared" si="12"/>
        <v>3188.75140820394</v>
      </c>
      <c r="F58" s="15">
        <f t="shared" si="13"/>
        <v>166239.740113874</v>
      </c>
    </row>
    <row r="59" spans="2:6">
      <c r="B59" s="17">
        <v>45</v>
      </c>
      <c r="C59" s="16">
        <f t="shared" si="10"/>
        <v>166239.740113874</v>
      </c>
      <c r="D59" s="15">
        <f t="shared" si="11"/>
        <v>2077.99675142343</v>
      </c>
      <c r="E59" s="15">
        <f t="shared" si="12"/>
        <v>3228.61080080649</v>
      </c>
      <c r="F59" s="15">
        <f t="shared" si="13"/>
        <v>163011.129313068</v>
      </c>
    </row>
    <row r="60" spans="2:6">
      <c r="B60" s="17">
        <v>46</v>
      </c>
      <c r="C60" s="16">
        <f t="shared" si="10"/>
        <v>163011.129313068</v>
      </c>
      <c r="D60" s="15">
        <f t="shared" si="11"/>
        <v>2037.63911641335</v>
      </c>
      <c r="E60" s="15">
        <f t="shared" si="12"/>
        <v>3268.96843581657</v>
      </c>
      <c r="F60" s="15">
        <f t="shared" si="13"/>
        <v>159742.160877251</v>
      </c>
    </row>
    <row r="61" spans="2:6">
      <c r="B61" s="17">
        <v>47</v>
      </c>
      <c r="C61" s="16">
        <f t="shared" si="10"/>
        <v>159742.160877251</v>
      </c>
      <c r="D61" s="15">
        <f t="shared" si="11"/>
        <v>1996.77701096564</v>
      </c>
      <c r="E61" s="15">
        <f t="shared" si="12"/>
        <v>3309.83054126428</v>
      </c>
      <c r="F61" s="15">
        <f t="shared" si="13"/>
        <v>156432.330335987</v>
      </c>
    </row>
    <row r="62" spans="2:6">
      <c r="B62" s="17">
        <v>48</v>
      </c>
      <c r="C62" s="16">
        <f t="shared" si="10"/>
        <v>156432.330335987</v>
      </c>
      <c r="D62" s="15">
        <f t="shared" si="11"/>
        <v>1955.40412919984</v>
      </c>
      <c r="E62" s="15">
        <f t="shared" si="12"/>
        <v>3351.20342303008</v>
      </c>
      <c r="F62" s="15">
        <f t="shared" si="13"/>
        <v>153081.126912957</v>
      </c>
    </row>
    <row r="63" spans="2:6">
      <c r="B63" s="17">
        <v>49</v>
      </c>
      <c r="C63" s="16">
        <f t="shared" si="10"/>
        <v>153081.126912957</v>
      </c>
      <c r="D63" s="15">
        <f t="shared" si="11"/>
        <v>1913.51408641196</v>
      </c>
      <c r="E63" s="15">
        <f t="shared" si="12"/>
        <v>3393.09346581796</v>
      </c>
      <c r="F63" s="15">
        <f t="shared" si="13"/>
        <v>149688.033447139</v>
      </c>
    </row>
    <row r="64" spans="2:6">
      <c r="B64" s="17">
        <v>50</v>
      </c>
      <c r="C64" s="16">
        <f t="shared" si="10"/>
        <v>149688.033447139</v>
      </c>
      <c r="D64" s="15">
        <f t="shared" si="11"/>
        <v>1871.10041808924</v>
      </c>
      <c r="E64" s="15">
        <f t="shared" si="12"/>
        <v>3435.50713414068</v>
      </c>
      <c r="F64" s="15">
        <f t="shared" si="13"/>
        <v>146252.526312998</v>
      </c>
    </row>
    <row r="65" spans="2:6">
      <c r="B65" s="17">
        <v>51</v>
      </c>
      <c r="C65" s="16">
        <f t="shared" si="10"/>
        <v>146252.526312998</v>
      </c>
      <c r="D65" s="15">
        <f t="shared" si="11"/>
        <v>1828.15657891248</v>
      </c>
      <c r="E65" s="15">
        <f t="shared" si="12"/>
        <v>3478.45097331744</v>
      </c>
      <c r="F65" s="15">
        <f t="shared" si="13"/>
        <v>142774.075339681</v>
      </c>
    </row>
    <row r="66" spans="2:6">
      <c r="B66" s="17">
        <v>52</v>
      </c>
      <c r="C66" s="16">
        <f t="shared" si="10"/>
        <v>142774.075339681</v>
      </c>
      <c r="D66" s="15">
        <f t="shared" si="11"/>
        <v>1784.67594174601</v>
      </c>
      <c r="E66" s="15">
        <f t="shared" si="12"/>
        <v>3521.93161048391</v>
      </c>
      <c r="F66" s="15">
        <f t="shared" si="13"/>
        <v>139252.143729197</v>
      </c>
    </row>
    <row r="67" spans="2:6">
      <c r="B67" s="17">
        <v>53</v>
      </c>
      <c r="C67" s="16">
        <f t="shared" si="10"/>
        <v>139252.143729197</v>
      </c>
      <c r="D67" s="15">
        <f t="shared" si="11"/>
        <v>1740.65179661496</v>
      </c>
      <c r="E67" s="15">
        <f t="shared" si="12"/>
        <v>3565.95575561496</v>
      </c>
      <c r="F67" s="15">
        <f t="shared" si="13"/>
        <v>135686.187973582</v>
      </c>
    </row>
    <row r="68" spans="2:6">
      <c r="B68" s="17">
        <v>54</v>
      </c>
      <c r="C68" s="16">
        <f t="shared" si="10"/>
        <v>135686.187973582</v>
      </c>
      <c r="D68" s="15">
        <f t="shared" si="11"/>
        <v>1696.07734966978</v>
      </c>
      <c r="E68" s="15">
        <f t="shared" si="12"/>
        <v>3610.53020256015</v>
      </c>
      <c r="F68" s="15">
        <f t="shared" si="13"/>
        <v>132075.657771022</v>
      </c>
    </row>
    <row r="69" spans="2:6">
      <c r="B69" s="17">
        <v>55</v>
      </c>
      <c r="C69" s="16">
        <f t="shared" si="10"/>
        <v>132075.657771022</v>
      </c>
      <c r="D69" s="15">
        <f t="shared" si="11"/>
        <v>1650.94572213777</v>
      </c>
      <c r="E69" s="15">
        <f t="shared" si="12"/>
        <v>3655.66183009215</v>
      </c>
      <c r="F69" s="15">
        <f t="shared" si="13"/>
        <v>128419.99594093</v>
      </c>
    </row>
    <row r="70" spans="2:6">
      <c r="B70" s="17">
        <v>56</v>
      </c>
      <c r="C70" s="16">
        <f t="shared" si="10"/>
        <v>128419.99594093</v>
      </c>
      <c r="D70" s="15">
        <f t="shared" si="11"/>
        <v>1605.24994926162</v>
      </c>
      <c r="E70" s="15">
        <f t="shared" si="12"/>
        <v>3701.3576029683</v>
      </c>
      <c r="F70" s="15">
        <f t="shared" si="13"/>
        <v>124718.638337961</v>
      </c>
    </row>
    <row r="71" spans="2:6">
      <c r="B71" s="17">
        <v>57</v>
      </c>
      <c r="C71" s="16">
        <f t="shared" si="10"/>
        <v>124718.638337961</v>
      </c>
      <c r="D71" s="15">
        <f t="shared" si="11"/>
        <v>1558.98297922452</v>
      </c>
      <c r="E71" s="15">
        <f t="shared" si="12"/>
        <v>3747.6245730054</v>
      </c>
      <c r="F71" s="15">
        <f t="shared" si="13"/>
        <v>120971.013764956</v>
      </c>
    </row>
    <row r="72" spans="2:6">
      <c r="B72" s="17">
        <v>58</v>
      </c>
      <c r="C72" s="16">
        <f t="shared" si="10"/>
        <v>120971.013764956</v>
      </c>
      <c r="D72" s="15">
        <f t="shared" si="11"/>
        <v>1512.13767206195</v>
      </c>
      <c r="E72" s="15">
        <f t="shared" si="12"/>
        <v>3794.46988016797</v>
      </c>
      <c r="F72" s="15">
        <f t="shared" si="13"/>
        <v>117176.543884788</v>
      </c>
    </row>
    <row r="73" spans="2:6">
      <c r="B73" s="17">
        <v>59</v>
      </c>
      <c r="C73" s="16">
        <f t="shared" si="10"/>
        <v>117176.543884788</v>
      </c>
      <c r="D73" s="15">
        <f t="shared" si="11"/>
        <v>1464.70679855985</v>
      </c>
      <c r="E73" s="15">
        <f t="shared" si="12"/>
        <v>3841.90075367007</v>
      </c>
      <c r="F73" s="15">
        <f t="shared" si="13"/>
        <v>113334.643131118</v>
      </c>
    </row>
    <row r="74" spans="2:6">
      <c r="B74" s="17">
        <v>60</v>
      </c>
      <c r="C74" s="16">
        <f t="shared" si="10"/>
        <v>113334.643131118</v>
      </c>
      <c r="D74" s="15">
        <f t="shared" si="11"/>
        <v>1416.68303913897</v>
      </c>
      <c r="E74" s="15">
        <f t="shared" si="12"/>
        <v>3889.92451309095</v>
      </c>
      <c r="F74" s="15">
        <f t="shared" si="13"/>
        <v>109444.718618027</v>
      </c>
    </row>
    <row r="75" spans="2:6">
      <c r="B75" s="17">
        <v>61</v>
      </c>
      <c r="C75" s="16">
        <f t="shared" si="10"/>
        <v>109444.718618027</v>
      </c>
      <c r="D75" s="15">
        <f t="shared" si="11"/>
        <v>1368.05898272534</v>
      </c>
      <c r="E75" s="15">
        <f t="shared" si="12"/>
        <v>3938.54856950458</v>
      </c>
      <c r="F75" s="15">
        <f t="shared" si="13"/>
        <v>105506.170048522</v>
      </c>
    </row>
    <row r="76" spans="2:6">
      <c r="B76" s="17">
        <v>62</v>
      </c>
      <c r="C76" s="16">
        <f t="shared" si="10"/>
        <v>105506.170048522</v>
      </c>
      <c r="D76" s="15">
        <f t="shared" si="11"/>
        <v>1318.82712560653</v>
      </c>
      <c r="E76" s="15">
        <f t="shared" si="12"/>
        <v>3987.78042662339</v>
      </c>
      <c r="F76" s="15">
        <f t="shared" si="13"/>
        <v>101518.389621899</v>
      </c>
    </row>
    <row r="77" spans="2:6">
      <c r="B77" s="17">
        <v>63</v>
      </c>
      <c r="C77" s="16">
        <f t="shared" ref="C77:C98" si="14">F76</f>
        <v>101518.389621899</v>
      </c>
      <c r="D77" s="15">
        <f t="shared" ref="D77:D98" si="15">C77*($C$7/12)</f>
        <v>1268.97987027374</v>
      </c>
      <c r="E77" s="15">
        <f t="shared" ref="E77:E98" si="16">$C$9-D77</f>
        <v>4037.62768195618</v>
      </c>
      <c r="F77" s="15">
        <f t="shared" ref="F77:F98" si="17">C77-E77</f>
        <v>97480.7619399429</v>
      </c>
    </row>
    <row r="78" spans="2:6">
      <c r="B78" s="17">
        <v>64</v>
      </c>
      <c r="C78" s="16">
        <f t="shared" si="14"/>
        <v>97480.7619399429</v>
      </c>
      <c r="D78" s="15">
        <f t="shared" si="15"/>
        <v>1218.50952424929</v>
      </c>
      <c r="E78" s="15">
        <f t="shared" si="16"/>
        <v>4088.09802798064</v>
      </c>
      <c r="F78" s="15">
        <f t="shared" si="17"/>
        <v>93392.6639119623</v>
      </c>
    </row>
    <row r="79" spans="2:6">
      <c r="B79" s="17">
        <v>65</v>
      </c>
      <c r="C79" s="16">
        <f t="shared" si="14"/>
        <v>93392.6639119623</v>
      </c>
      <c r="D79" s="15">
        <f t="shared" si="15"/>
        <v>1167.40829889953</v>
      </c>
      <c r="E79" s="15">
        <f t="shared" si="16"/>
        <v>4139.19925333039</v>
      </c>
      <c r="F79" s="15">
        <f t="shared" si="17"/>
        <v>89253.4646586319</v>
      </c>
    </row>
    <row r="80" spans="2:6">
      <c r="B80" s="17">
        <v>66</v>
      </c>
      <c r="C80" s="16">
        <f t="shared" si="14"/>
        <v>89253.4646586319</v>
      </c>
      <c r="D80" s="15">
        <f t="shared" si="15"/>
        <v>1115.6683082329</v>
      </c>
      <c r="E80" s="15">
        <f t="shared" si="16"/>
        <v>4190.93924399702</v>
      </c>
      <c r="F80" s="15">
        <f t="shared" si="17"/>
        <v>85062.5254146349</v>
      </c>
    </row>
    <row r="81" spans="2:6">
      <c r="B81" s="17">
        <v>67</v>
      </c>
      <c r="C81" s="16">
        <f t="shared" si="14"/>
        <v>85062.5254146349</v>
      </c>
      <c r="D81" s="15">
        <f t="shared" si="15"/>
        <v>1063.28156768294</v>
      </c>
      <c r="E81" s="15">
        <f t="shared" si="16"/>
        <v>4243.32598454699</v>
      </c>
      <c r="F81" s="15">
        <f t="shared" si="17"/>
        <v>80819.1994300879</v>
      </c>
    </row>
    <row r="82" spans="2:6">
      <c r="B82" s="17">
        <v>68</v>
      </c>
      <c r="C82" s="16">
        <f t="shared" si="14"/>
        <v>80819.1994300879</v>
      </c>
      <c r="D82" s="15">
        <f t="shared" si="15"/>
        <v>1010.2399928761</v>
      </c>
      <c r="E82" s="15">
        <f t="shared" si="16"/>
        <v>4296.36755935382</v>
      </c>
      <c r="F82" s="15">
        <f t="shared" si="17"/>
        <v>76522.8318707341</v>
      </c>
    </row>
    <row r="83" spans="2:6">
      <c r="B83" s="17">
        <v>69</v>
      </c>
      <c r="C83" s="16">
        <f t="shared" si="14"/>
        <v>76522.8318707341</v>
      </c>
      <c r="D83" s="15">
        <f t="shared" si="15"/>
        <v>956.535398384176</v>
      </c>
      <c r="E83" s="15">
        <f t="shared" si="16"/>
        <v>4350.07215384575</v>
      </c>
      <c r="F83" s="15">
        <f t="shared" si="17"/>
        <v>72172.7597168883</v>
      </c>
    </row>
    <row r="84" spans="2:6">
      <c r="B84" s="17">
        <v>70</v>
      </c>
      <c r="C84" s="16">
        <f t="shared" si="14"/>
        <v>72172.7597168883</v>
      </c>
      <c r="D84" s="15">
        <f t="shared" si="15"/>
        <v>902.159496461104</v>
      </c>
      <c r="E84" s="15">
        <f t="shared" si="16"/>
        <v>4404.44805576882</v>
      </c>
      <c r="F84" s="15">
        <f t="shared" si="17"/>
        <v>67768.3116611195</v>
      </c>
    </row>
    <row r="85" spans="2:6">
      <c r="B85" s="17">
        <v>71</v>
      </c>
      <c r="C85" s="16">
        <f t="shared" si="14"/>
        <v>67768.3116611195</v>
      </c>
      <c r="D85" s="15">
        <f t="shared" si="15"/>
        <v>847.103895763993</v>
      </c>
      <c r="E85" s="15">
        <f t="shared" si="16"/>
        <v>4459.50365646593</v>
      </c>
      <c r="F85" s="15">
        <f t="shared" si="17"/>
        <v>63308.8080046536</v>
      </c>
    </row>
    <row r="86" spans="2:6">
      <c r="B86" s="17">
        <v>72</v>
      </c>
      <c r="C86" s="16">
        <f t="shared" si="14"/>
        <v>63308.8080046536</v>
      </c>
      <c r="D86" s="15">
        <f t="shared" si="15"/>
        <v>791.360100058169</v>
      </c>
      <c r="E86" s="15">
        <f t="shared" si="16"/>
        <v>4515.24745217175</v>
      </c>
      <c r="F86" s="15">
        <f t="shared" si="17"/>
        <v>58793.5605524818</v>
      </c>
    </row>
    <row r="87" spans="2:6">
      <c r="B87" s="17">
        <v>73</v>
      </c>
      <c r="C87" s="16">
        <f t="shared" si="14"/>
        <v>58793.5605524818</v>
      </c>
      <c r="D87" s="15">
        <f t="shared" si="15"/>
        <v>734.919506906023</v>
      </c>
      <c r="E87" s="15">
        <f t="shared" si="16"/>
        <v>4571.6880453239</v>
      </c>
      <c r="F87" s="15">
        <f t="shared" si="17"/>
        <v>54221.8725071579</v>
      </c>
    </row>
    <row r="88" spans="2:6">
      <c r="B88" s="17">
        <v>74</v>
      </c>
      <c r="C88" s="16">
        <f t="shared" si="14"/>
        <v>54221.8725071579</v>
      </c>
      <c r="D88" s="15">
        <f t="shared" si="15"/>
        <v>677.773406339474</v>
      </c>
      <c r="E88" s="15">
        <f t="shared" si="16"/>
        <v>4628.83414589045</v>
      </c>
      <c r="F88" s="15">
        <f>C88-E88</f>
        <v>49593.0383612675</v>
      </c>
    </row>
    <row r="89" spans="2:6">
      <c r="B89" s="17">
        <v>75</v>
      </c>
      <c r="C89" s="16">
        <f t="shared" si="14"/>
        <v>49593.0383612675</v>
      </c>
      <c r="D89" s="15">
        <f t="shared" si="15"/>
        <v>619.912979515843</v>
      </c>
      <c r="E89" s="15">
        <f t="shared" si="16"/>
        <v>4686.69457271408</v>
      </c>
      <c r="F89" s="15">
        <f>C89-E89</f>
        <v>44906.3437885534</v>
      </c>
    </row>
    <row r="90" spans="2:6">
      <c r="B90" s="17">
        <v>76</v>
      </c>
      <c r="C90" s="16">
        <f t="shared" si="14"/>
        <v>44906.3437885534</v>
      </c>
      <c r="D90" s="15">
        <f t="shared" si="15"/>
        <v>561.329297356917</v>
      </c>
      <c r="E90" s="15">
        <f t="shared" si="16"/>
        <v>4745.278254873</v>
      </c>
      <c r="F90" s="15">
        <f>C90-E90</f>
        <v>40161.0655336804</v>
      </c>
    </row>
    <row r="91" spans="2:6">
      <c r="B91" s="17">
        <v>77</v>
      </c>
      <c r="C91" s="16">
        <f t="shared" si="14"/>
        <v>40161.0655336804</v>
      </c>
      <c r="D91" s="15">
        <f t="shared" si="15"/>
        <v>502.013319171005</v>
      </c>
      <c r="E91" s="15">
        <f t="shared" si="16"/>
        <v>4804.59423305892</v>
      </c>
      <c r="F91" s="15">
        <f t="shared" si="17"/>
        <v>35356.4713006215</v>
      </c>
    </row>
    <row r="92" spans="2:6">
      <c r="B92" s="17">
        <v>78</v>
      </c>
      <c r="C92" s="16">
        <f t="shared" si="14"/>
        <v>35356.4713006215</v>
      </c>
      <c r="D92" s="15">
        <f t="shared" si="15"/>
        <v>441.955891257768</v>
      </c>
      <c r="E92" s="15">
        <f t="shared" si="16"/>
        <v>4864.65166097215</v>
      </c>
      <c r="F92" s="15">
        <f t="shared" si="17"/>
        <v>30491.8196396493</v>
      </c>
    </row>
    <row r="93" spans="2:6">
      <c r="B93" s="17">
        <v>79</v>
      </c>
      <c r="C93" s="16">
        <f t="shared" si="14"/>
        <v>30491.8196396493</v>
      </c>
      <c r="D93" s="15">
        <f t="shared" si="15"/>
        <v>381.147745495616</v>
      </c>
      <c r="E93" s="15">
        <f t="shared" si="16"/>
        <v>4925.4598067343</v>
      </c>
      <c r="F93" s="15">
        <f t="shared" si="17"/>
        <v>25566.359832915</v>
      </c>
    </row>
    <row r="94" spans="2:6">
      <c r="B94" s="17">
        <v>80</v>
      </c>
      <c r="C94" s="16">
        <f t="shared" si="14"/>
        <v>25566.359832915</v>
      </c>
      <c r="D94" s="15">
        <f t="shared" si="15"/>
        <v>319.579497911438</v>
      </c>
      <c r="E94" s="15">
        <f t="shared" si="16"/>
        <v>4987.02805431848</v>
      </c>
      <c r="F94" s="15">
        <f t="shared" si="17"/>
        <v>20579.3317785965</v>
      </c>
    </row>
    <row r="95" spans="2:6">
      <c r="B95" s="17">
        <v>81</v>
      </c>
      <c r="C95" s="16">
        <f t="shared" si="14"/>
        <v>20579.3317785965</v>
      </c>
      <c r="D95" s="15">
        <f t="shared" si="15"/>
        <v>257.241647232457</v>
      </c>
      <c r="E95" s="15">
        <f t="shared" si="16"/>
        <v>5049.36590499746</v>
      </c>
      <c r="F95" s="15">
        <f t="shared" si="17"/>
        <v>15529.9658735991</v>
      </c>
    </row>
    <row r="96" spans="2:6">
      <c r="B96" s="17">
        <v>82</v>
      </c>
      <c r="C96" s="16">
        <f t="shared" si="14"/>
        <v>15529.9658735991</v>
      </c>
      <c r="D96" s="15">
        <f t="shared" si="15"/>
        <v>194.124573419988</v>
      </c>
      <c r="E96" s="15">
        <f t="shared" si="16"/>
        <v>5112.48297880993</v>
      </c>
      <c r="F96" s="15">
        <f t="shared" si="17"/>
        <v>10417.4828947891</v>
      </c>
    </row>
    <row r="97" spans="2:6">
      <c r="B97" s="17">
        <v>83</v>
      </c>
      <c r="C97" s="16">
        <f t="shared" si="14"/>
        <v>10417.4828947891</v>
      </c>
      <c r="D97" s="15">
        <f t="shared" si="15"/>
        <v>130.218536184864</v>
      </c>
      <c r="E97" s="15">
        <f t="shared" si="16"/>
        <v>5176.38901604506</v>
      </c>
      <c r="F97" s="15">
        <f t="shared" si="17"/>
        <v>5241.09387874407</v>
      </c>
    </row>
    <row r="98" spans="2:6">
      <c r="B98" s="17">
        <v>84</v>
      </c>
      <c r="C98" s="16">
        <f t="shared" si="14"/>
        <v>5241.09387874407</v>
      </c>
      <c r="D98" s="15">
        <f t="shared" si="15"/>
        <v>65.5136734843009</v>
      </c>
      <c r="E98" s="15">
        <f t="shared" si="16"/>
        <v>5241.09387874562</v>
      </c>
      <c r="F98" s="15">
        <f t="shared" si="17"/>
        <v>-1.5488694771193e-9</v>
      </c>
    </row>
  </sheetData>
  <mergeCells count="2">
    <mergeCell ref="B4:C4"/>
    <mergeCell ref="B13:C1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Business Loan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JayR Lims</cp:lastModifiedBy>
  <dcterms:created xsi:type="dcterms:W3CDTF">2023-07-03T16:24:00Z</dcterms:created>
  <dcterms:modified xsi:type="dcterms:W3CDTF">2025-07-26T10:04:24Z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1033-12.2.0.21931</vt:lpwstr>
  </property>
  <property fmtid="{D5CDD505-2E9C-101B-9397-08002B2CF9AE}" pid="3" name="ICV">
    <vt:lpwstr>C4C77B7A856C4EB881C518967F855BB9_12</vt:lpwstr>
  </property>
</Properties>
</file>