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9B9E0FF3-93F7-41F7-85CB-6FF46513A5E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ss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DkAowRL1d6C4vm+4UfYZ2XL/8UA==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4" i="1"/>
  <c r="I5" i="1"/>
  <c r="I6" i="1"/>
  <c r="I7" i="1"/>
  <c r="I8" i="1"/>
  <c r="I9" i="1"/>
  <c r="I10" i="1"/>
  <c r="I11" i="1"/>
  <c r="I4" i="1"/>
  <c r="G5" i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5" i="1"/>
  <c r="E4" i="1"/>
  <c r="E11" i="1"/>
  <c r="E6" i="1"/>
  <c r="E7" i="1"/>
  <c r="E8" i="1"/>
  <c r="E9" i="1"/>
  <c r="E10" i="1"/>
  <c r="E5" i="1"/>
  <c r="D5" i="1"/>
  <c r="D6" i="1"/>
  <c r="D7" i="1"/>
  <c r="D8" i="1"/>
  <c r="D9" i="1"/>
  <c r="D10" i="1"/>
  <c r="D11" i="1"/>
  <c r="D4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<sst xmlns="http://schemas.openxmlformats.org/spreadsheetml/2006/main" count="55" uniqueCount="45">
  <si>
    <t>Email</t>
  </si>
  <si>
    <t>Employee ID</t>
  </si>
  <si>
    <t>First Name</t>
  </si>
  <si>
    <t>Last Name</t>
  </si>
  <si>
    <t>City</t>
  </si>
  <si>
    <t>Hire Date</t>
  </si>
  <si>
    <t>Hiring Year</t>
  </si>
  <si>
    <t>Payroll</t>
  </si>
  <si>
    <t>Payroll Raise %</t>
  </si>
  <si>
    <t>Raise Payroll</t>
  </si>
  <si>
    <t>Hire date</t>
  </si>
  <si>
    <t>Year</t>
  </si>
  <si>
    <t>Pay Raise</t>
  </si>
  <si>
    <t>john.storm@gotrocks.net</t>
  </si>
  <si>
    <t>john.johnson@wahoo.com</t>
  </si>
  <si>
    <t>Manchester</t>
  </si>
  <si>
    <t>debby.powers@jeemail.com</t>
  </si>
  <si>
    <t>Cardiff</t>
  </si>
  <si>
    <t>sarah.cohen@coldmail.com</t>
  </si>
  <si>
    <t>Birmingham</t>
  </si>
  <si>
    <t>joe.byethen@whitehouse.gov</t>
  </si>
  <si>
    <t>liza.olson@owl.com</t>
  </si>
  <si>
    <t>Liverpool</t>
  </si>
  <si>
    <t>stephanie.diaz@msm.org</t>
  </si>
  <si>
    <t>London</t>
  </si>
  <si>
    <t>donald.gump@wahoo.com</t>
  </si>
  <si>
    <t>Bristol</t>
  </si>
  <si>
    <t>vladimir.lupin@kremlinmail.com</t>
  </si>
  <si>
    <t>barrack.ohara@jeemail.com</t>
  </si>
  <si>
    <t>Belfast</t>
  </si>
  <si>
    <t>Cambridge</t>
  </si>
  <si>
    <t>A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</si>
  <si>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</si>
  <si>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</si>
  <si>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</si>
  <si>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</si>
  <si>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</si>
  <si>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</si>
  <si>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</si>
  <si>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</si>
  <si>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</si>
  <si>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</si>
  <si>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</si>
  <si>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</si>
  <si>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check the table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</si>
</sst>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72" formatCode="_-[$£-809]* #,##0_-;\-[$£-809]* #,##0_-;_-[$£-809]* &quot;-&quot;??_-;_-@_-"/>
  </numFmts>
  <fonts count="7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2" borderId="1" xfId="0" applyFont="1" applyFill="1" applyBorder="1"/>
    <xf numFmtId="164" fontId="4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4" fillId="0" borderId="1" xfId="0" applyFont="1" applyBorder="1"/>
    <xf numFmtId="9" fontId="6" fillId="0" borderId="1" xfId="0" applyNumberFormat="1" applyFont="1" applyBorder="1"/>
    <xf numFmtId="14" fontId="5" fillId="0" borderId="2" xfId="0" applyNumberFormat="1" applyFont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0" fontId="0" fillId="0" borderId="0" xfId="0"/>
    <xf numFmtId="14" fontId="4" fillId="2" borderId="1" xfId="0" applyNumberFormat="1" applyFont="1" applyFill="1" applyBorder="1" applyAlignment="1">
      <alignment horizontal="right"/>
    </xf>
    <xf numFmtId="0" fontId="6" fillId="0" borderId="1" xfId="0" applyNumberFormat="1" applyFont="1" applyBorder="1"/>
    <xf numFmtId="9" fontId="4" fillId="2" borderId="1" xfId="0" applyNumberFormat="1" applyFont="1" applyFill="1" applyBorder="1"/>
    <xf numFmtId="172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za.olson@owl.com" TargetMode="External"/><Relationship Id="rId13" Type="http://schemas.openxmlformats.org/officeDocument/2006/relationships/hyperlink" Target="mailto:sarah.cohen@coldmail.com" TargetMode="External"/><Relationship Id="rId18" Type="http://schemas.openxmlformats.org/officeDocument/2006/relationships/hyperlink" Target="mailto:firstname.lastname@emailprovider.com" TargetMode="External"/><Relationship Id="rId3" Type="http://schemas.openxmlformats.org/officeDocument/2006/relationships/hyperlink" Target="mailto:john.johnson@wahoo.com" TargetMode="External"/><Relationship Id="rId7" Type="http://schemas.openxmlformats.org/officeDocument/2006/relationships/hyperlink" Target="mailto:joe.byethen@whitehouse.gov" TargetMode="External"/><Relationship Id="rId12" Type="http://schemas.openxmlformats.org/officeDocument/2006/relationships/hyperlink" Target="mailto:donald.gump@wahoo.com" TargetMode="External"/><Relationship Id="rId17" Type="http://schemas.openxmlformats.org/officeDocument/2006/relationships/hyperlink" Target="mailto:vladimir.lupin@kremlinmail.com" TargetMode="External"/><Relationship Id="rId2" Type="http://schemas.openxmlformats.org/officeDocument/2006/relationships/hyperlink" Target="mailto:john.johnson@wahoo.com" TargetMode="External"/><Relationship Id="rId16" Type="http://schemas.openxmlformats.org/officeDocument/2006/relationships/hyperlink" Target="mailto:barrack.ohara@jeemail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sarah.cohen@coldmail.com" TargetMode="External"/><Relationship Id="rId11" Type="http://schemas.openxmlformats.org/officeDocument/2006/relationships/hyperlink" Target="mailto:donald.gump@wahoo.com" TargetMode="External"/><Relationship Id="rId5" Type="http://schemas.openxmlformats.org/officeDocument/2006/relationships/hyperlink" Target="mailto:debby.powers@jeemail.com" TargetMode="External"/><Relationship Id="rId15" Type="http://schemas.openxmlformats.org/officeDocument/2006/relationships/hyperlink" Target="mailto:vladimir.lupin@kremlinmail.com" TargetMode="External"/><Relationship Id="rId10" Type="http://schemas.openxmlformats.org/officeDocument/2006/relationships/hyperlink" Target="mailto:stephanie.diaz@msm.org" TargetMode="External"/><Relationship Id="rId4" Type="http://schemas.openxmlformats.org/officeDocument/2006/relationships/hyperlink" Target="mailto:debby.powers@jeemail.com" TargetMode="External"/><Relationship Id="rId9" Type="http://schemas.openxmlformats.org/officeDocument/2006/relationships/hyperlink" Target="mailto:stephanie.diaz@msm.org" TargetMode="External"/><Relationship Id="rId14" Type="http://schemas.openxmlformats.org/officeDocument/2006/relationships/hyperlink" Target="mailto:joe.byethen@whitehouse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zoomScale="85" zoomScaleNormal="85" workbookViewId="0">
      <selection activeCell="K7" sqref="K7"/>
    </sheetView>
  </sheetViews>
  <sheetFormatPr defaultColWidth="12.6328125" defaultRowHeight="15" customHeight="1" x14ac:dyDescent="0.25"/>
  <cols>
    <col min="1" max="1" width="25.08984375" customWidth="1"/>
    <col min="2" max="2" width="10.453125" customWidth="1"/>
    <col min="3" max="3" width="9.26953125" customWidth="1"/>
    <col min="4" max="4" width="9" customWidth="1"/>
    <col min="5" max="6" width="10.81640625" bestFit="1" customWidth="1"/>
    <col min="7" max="7" width="9.26953125" customWidth="1"/>
    <col min="8" max="8" width="7.90625" bestFit="1" customWidth="1"/>
    <col min="9" max="9" width="12.36328125" customWidth="1"/>
    <col min="12" max="12" width="18.6328125" customWidth="1"/>
  </cols>
  <sheetData>
    <row r="1" spans="1:17" ht="15.75" customHeight="1" x14ac:dyDescent="0.25"/>
    <row r="2" spans="1:17" ht="15.75" customHeight="1" x14ac:dyDescent="0.25"/>
    <row r="3" spans="1:17" ht="15.75" customHeigh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L3" s="1" t="s">
        <v>0</v>
      </c>
      <c r="M3" s="1" t="s">
        <v>10</v>
      </c>
      <c r="N3" s="1" t="s">
        <v>4</v>
      </c>
      <c r="P3" s="2" t="s">
        <v>11</v>
      </c>
      <c r="Q3" s="2" t="s">
        <v>12</v>
      </c>
    </row>
    <row r="4" spans="1:17" ht="15.75" customHeight="1" x14ac:dyDescent="0.35">
      <c r="A4" s="3" t="s">
        <v>13</v>
      </c>
      <c r="B4" s="4">
        <v>9345</v>
      </c>
      <c r="C4" s="5" t="str">
        <f>PROPER(LEFT(A4,FIND(".",A4)-1))</f>
        <v>John</v>
      </c>
      <c r="D4" s="5" t="str">
        <f>PROPER(MID(A4,FIND(".",A4)+1,(FIND("@",A4)-1)-FIND(".",A4)))</f>
        <v>Storm</v>
      </c>
      <c r="E4" s="5" t="str">
        <f>IFERROR(VLOOKUP(A4,L3:N11,3,0),"London")</f>
        <v>London</v>
      </c>
      <c r="F4" s="16" t="str">
        <f t="shared" ref="F4:F11" si="0">IFERROR(VLOOKUP(A4,L3:N11,2,0),"05-01-2020")</f>
        <v>05-01-2020</v>
      </c>
      <c r="G4" s="5">
        <f>YEAR(F4)</f>
        <v>2020</v>
      </c>
      <c r="H4" s="6">
        <v>10088</v>
      </c>
      <c r="I4" s="18">
        <f>IF(G4=2020,0,IF(G4=2019,0.03,IF(G4=2018,0.02,IF(G4=2017,0.01,0))))</f>
        <v>0</v>
      </c>
      <c r="J4" s="19">
        <f>H4+(I4/H4)</f>
        <v>10088</v>
      </c>
      <c r="L4" s="3" t="s">
        <v>14</v>
      </c>
      <c r="M4" s="7">
        <v>43484</v>
      </c>
      <c r="N4" s="8" t="s">
        <v>15</v>
      </c>
      <c r="P4" s="17">
        <v>2017</v>
      </c>
      <c r="Q4" s="9">
        <v>0.01</v>
      </c>
    </row>
    <row r="5" spans="1:17" ht="15.75" customHeight="1" x14ac:dyDescent="0.35">
      <c r="A5" s="3" t="s">
        <v>14</v>
      </c>
      <c r="B5" s="4">
        <v>6875</v>
      </c>
      <c r="C5" s="5" t="str">
        <f t="shared" ref="C5:C11" si="1">PROPER(LEFT(A5,FIND(".",A5)-1))</f>
        <v>John</v>
      </c>
      <c r="D5" s="5" t="str">
        <f t="shared" ref="D5:D11" si="2">PROPER(MID(A5,FIND(".",A5)+1,(FIND("@",A5)-1)-FIND(".",A5)))</f>
        <v>Johnson</v>
      </c>
      <c r="E5" s="5" t="str">
        <f>IFERROR(VLOOKUP(A5,L4:N12,3,0),"London")</f>
        <v>Manchester</v>
      </c>
      <c r="F5" s="16">
        <f>IFERROR(VLOOKUP(A5,L4:N12,2,0),"05-01-2020")</f>
        <v>43484</v>
      </c>
      <c r="G5" s="5">
        <f t="shared" ref="G5:G11" si="3">YEAR(F5)</f>
        <v>2019</v>
      </c>
      <c r="H5" s="6">
        <v>11176</v>
      </c>
      <c r="I5" s="18">
        <f t="shared" ref="I5:I11" si="4">IF(G5=2020,0,IF(G5=2019,0.03,IF(G5=2018,0.02,IF(G5=2017,0.01,0))))</f>
        <v>0.03</v>
      </c>
      <c r="J5" s="19">
        <f t="shared" ref="J5:J11" si="5">H5+(I5/H5)</f>
        <v>11176.000002684323</v>
      </c>
      <c r="L5" s="3" t="s">
        <v>16</v>
      </c>
      <c r="M5" s="10">
        <v>43364</v>
      </c>
      <c r="N5" s="8" t="s">
        <v>17</v>
      </c>
      <c r="P5" s="17">
        <v>2018</v>
      </c>
      <c r="Q5" s="9">
        <v>0.02</v>
      </c>
    </row>
    <row r="6" spans="1:17" ht="15.75" customHeight="1" x14ac:dyDescent="0.35">
      <c r="A6" s="3" t="s">
        <v>16</v>
      </c>
      <c r="B6" s="4">
        <v>6431</v>
      </c>
      <c r="C6" s="5" t="str">
        <f t="shared" si="1"/>
        <v>Debby</v>
      </c>
      <c r="D6" s="5" t="str">
        <f t="shared" si="2"/>
        <v>Powers</v>
      </c>
      <c r="E6" s="5" t="str">
        <f t="shared" ref="E6:E10" si="6">IFERROR(VLOOKUP(A6,L5:N13,3,0),"London")</f>
        <v>Cardiff</v>
      </c>
      <c r="F6" s="16">
        <f t="shared" si="0"/>
        <v>43364</v>
      </c>
      <c r="G6" s="5">
        <f t="shared" si="3"/>
        <v>2018</v>
      </c>
      <c r="H6" s="6">
        <v>10546</v>
      </c>
      <c r="I6" s="18">
        <f t="shared" si="4"/>
        <v>0.02</v>
      </c>
      <c r="J6" s="19">
        <f t="shared" si="5"/>
        <v>10546.000001896453</v>
      </c>
      <c r="L6" s="3" t="s">
        <v>18</v>
      </c>
      <c r="M6" s="10">
        <v>43420</v>
      </c>
      <c r="N6" s="8" t="s">
        <v>19</v>
      </c>
      <c r="P6" s="17">
        <v>2019</v>
      </c>
      <c r="Q6" s="9">
        <v>0.03</v>
      </c>
    </row>
    <row r="7" spans="1:17" ht="15.75" customHeight="1" x14ac:dyDescent="0.35">
      <c r="A7" s="3" t="s">
        <v>20</v>
      </c>
      <c r="B7" s="4">
        <v>6076</v>
      </c>
      <c r="C7" s="5" t="str">
        <f t="shared" si="1"/>
        <v>Joe</v>
      </c>
      <c r="D7" s="5" t="str">
        <f t="shared" si="2"/>
        <v>Byethen</v>
      </c>
      <c r="E7" s="5" t="str">
        <f t="shared" si="6"/>
        <v>Bristol</v>
      </c>
      <c r="F7" s="16">
        <f t="shared" si="0"/>
        <v>43436</v>
      </c>
      <c r="G7" s="5">
        <f t="shared" si="3"/>
        <v>2018</v>
      </c>
      <c r="H7" s="6">
        <v>10004</v>
      </c>
      <c r="I7" s="18">
        <f t="shared" si="4"/>
        <v>0.02</v>
      </c>
      <c r="J7" s="19">
        <f t="shared" si="5"/>
        <v>10004.0000019992</v>
      </c>
      <c r="L7" s="3" t="s">
        <v>21</v>
      </c>
      <c r="M7" s="10">
        <v>43410</v>
      </c>
      <c r="N7" s="8" t="s">
        <v>22</v>
      </c>
    </row>
    <row r="8" spans="1:17" ht="15.75" customHeight="1" x14ac:dyDescent="0.35">
      <c r="A8" s="3" t="s">
        <v>23</v>
      </c>
      <c r="B8" s="4">
        <v>8198</v>
      </c>
      <c r="C8" s="5" t="str">
        <f t="shared" si="1"/>
        <v>Stephanie</v>
      </c>
      <c r="D8" s="5" t="str">
        <f t="shared" si="2"/>
        <v>Diaz</v>
      </c>
      <c r="E8" s="5" t="str">
        <f t="shared" si="6"/>
        <v>London</v>
      </c>
      <c r="F8" s="16">
        <f t="shared" si="0"/>
        <v>43410</v>
      </c>
      <c r="G8" s="5">
        <f t="shared" si="3"/>
        <v>2018</v>
      </c>
      <c r="H8" s="6">
        <v>11383</v>
      </c>
      <c r="I8" s="18">
        <f t="shared" si="4"/>
        <v>0.02</v>
      </c>
      <c r="J8" s="19">
        <f t="shared" si="5"/>
        <v>11383.000001757006</v>
      </c>
      <c r="L8" s="3" t="s">
        <v>23</v>
      </c>
      <c r="M8" s="10">
        <v>43410</v>
      </c>
      <c r="N8" s="8" t="s">
        <v>24</v>
      </c>
    </row>
    <row r="9" spans="1:17" ht="15.75" customHeight="1" x14ac:dyDescent="0.35">
      <c r="A9" s="3" t="s">
        <v>25</v>
      </c>
      <c r="B9" s="4">
        <v>7220</v>
      </c>
      <c r="C9" s="5" t="str">
        <f t="shared" si="1"/>
        <v>Donald</v>
      </c>
      <c r="D9" s="5" t="str">
        <f t="shared" si="2"/>
        <v>Gump</v>
      </c>
      <c r="E9" s="5" t="str">
        <f t="shared" si="6"/>
        <v>Liverpool</v>
      </c>
      <c r="F9" s="16">
        <f t="shared" si="0"/>
        <v>43068</v>
      </c>
      <c r="G9" s="5">
        <f t="shared" si="3"/>
        <v>2017</v>
      </c>
      <c r="H9" s="6">
        <v>10236</v>
      </c>
      <c r="I9" s="18">
        <f t="shared" si="4"/>
        <v>0.01</v>
      </c>
      <c r="J9" s="19">
        <f t="shared" si="5"/>
        <v>10236.000000976945</v>
      </c>
      <c r="L9" s="3" t="s">
        <v>25</v>
      </c>
      <c r="M9" s="10">
        <v>43068</v>
      </c>
      <c r="N9" s="8" t="s">
        <v>22</v>
      </c>
    </row>
    <row r="10" spans="1:17" ht="15.75" customHeight="1" x14ac:dyDescent="0.35">
      <c r="A10" s="3" t="s">
        <v>18</v>
      </c>
      <c r="B10" s="4">
        <v>8638</v>
      </c>
      <c r="C10" s="5" t="str">
        <f t="shared" si="1"/>
        <v>Sarah</v>
      </c>
      <c r="D10" s="5" t="str">
        <f t="shared" si="2"/>
        <v>Cohen</v>
      </c>
      <c r="E10" s="5" t="str">
        <f t="shared" si="6"/>
        <v>London</v>
      </c>
      <c r="F10" s="16" t="str">
        <f t="shared" si="0"/>
        <v>05-01-2020</v>
      </c>
      <c r="G10" s="5">
        <f t="shared" si="3"/>
        <v>2020</v>
      </c>
      <c r="H10" s="6">
        <v>10822</v>
      </c>
      <c r="I10" s="18">
        <f t="shared" si="4"/>
        <v>0</v>
      </c>
      <c r="J10" s="19">
        <f t="shared" si="5"/>
        <v>10822</v>
      </c>
      <c r="L10" s="3" t="s">
        <v>20</v>
      </c>
      <c r="M10" s="10">
        <v>43436</v>
      </c>
      <c r="N10" s="8" t="s">
        <v>26</v>
      </c>
    </row>
    <row r="11" spans="1:17" ht="15.75" customHeight="1" x14ac:dyDescent="0.35">
      <c r="A11" s="3" t="s">
        <v>27</v>
      </c>
      <c r="B11" s="4">
        <v>8187</v>
      </c>
      <c r="C11" s="5" t="str">
        <f t="shared" si="1"/>
        <v>Vladimir</v>
      </c>
      <c r="D11" s="5" t="str">
        <f t="shared" si="2"/>
        <v>Lupin</v>
      </c>
      <c r="E11" s="5" t="str">
        <f>IFERROR(VLOOKUP(A11,L10:N18,3,0),"London")</f>
        <v>Cambridge</v>
      </c>
      <c r="F11" s="16">
        <f t="shared" si="0"/>
        <v>43438</v>
      </c>
      <c r="G11" s="5">
        <f t="shared" si="3"/>
        <v>2018</v>
      </c>
      <c r="H11" s="6">
        <v>11379</v>
      </c>
      <c r="I11" s="18">
        <f t="shared" si="4"/>
        <v>0.02</v>
      </c>
      <c r="J11" s="19">
        <f t="shared" si="5"/>
        <v>11379.000001757624</v>
      </c>
      <c r="L11" s="3" t="s">
        <v>28</v>
      </c>
      <c r="M11" s="10">
        <v>43354</v>
      </c>
      <c r="N11" s="8" t="s">
        <v>29</v>
      </c>
    </row>
    <row r="12" spans="1:17" ht="15.75" customHeight="1" x14ac:dyDescent="0.35">
      <c r="L12" s="3" t="s">
        <v>27</v>
      </c>
      <c r="M12" s="10">
        <v>43438</v>
      </c>
      <c r="N12" s="8" t="s">
        <v>30</v>
      </c>
    </row>
    <row r="13" spans="1:17" ht="15.75" customHeight="1" x14ac:dyDescent="0.25"/>
    <row r="14" spans="1:17" ht="15.75" customHeight="1" x14ac:dyDescent="0.35">
      <c r="B14" s="11" t="s">
        <v>31</v>
      </c>
      <c r="C14" s="12" t="s">
        <v>32</v>
      </c>
      <c r="D14" s="13"/>
      <c r="E14" s="13"/>
      <c r="F14" s="13"/>
      <c r="G14" s="13"/>
      <c r="H14" s="13"/>
      <c r="I14" s="13"/>
      <c r="J14" s="13"/>
      <c r="K14" s="14"/>
      <c r="L14" s="14"/>
      <c r="M14" s="14"/>
      <c r="N14" s="14"/>
      <c r="O14" s="14"/>
    </row>
    <row r="15" spans="1:17" ht="15.75" customHeight="1" x14ac:dyDescent="0.35">
      <c r="B15" s="14"/>
      <c r="C15" s="3" t="s">
        <v>33</v>
      </c>
      <c r="D15" s="13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7" ht="15.75" customHeight="1" x14ac:dyDescent="0.35">
      <c r="B16" s="14"/>
      <c r="C16" s="12" t="s">
        <v>34</v>
      </c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2:15" ht="15.75" customHeight="1" x14ac:dyDescent="0.35">
      <c r="B17" s="14"/>
      <c r="C17" s="12" t="s">
        <v>35</v>
      </c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 ht="15.75" customHeight="1" x14ac:dyDescent="0.25">
      <c r="B18" s="15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2:15" ht="15.75" customHeight="1" x14ac:dyDescent="0.35">
      <c r="B19" s="11" t="s">
        <v>36</v>
      </c>
      <c r="C19" s="12" t="s">
        <v>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ht="15.75" customHeight="1" x14ac:dyDescent="0.35">
      <c r="B20" s="11" t="s">
        <v>38</v>
      </c>
      <c r="C20" s="12" t="s">
        <v>39</v>
      </c>
      <c r="D20" s="13"/>
      <c r="E20" s="13"/>
      <c r="F20" s="13"/>
      <c r="G20" s="13"/>
      <c r="H20" s="13"/>
      <c r="I20" s="13"/>
      <c r="J20" s="13"/>
      <c r="K20" s="13"/>
      <c r="L20" s="14"/>
      <c r="M20" s="14"/>
      <c r="N20" s="14"/>
      <c r="O20" s="14"/>
    </row>
    <row r="21" spans="2:15" ht="15.75" customHeight="1" x14ac:dyDescent="0.35">
      <c r="B21" s="11" t="s">
        <v>40</v>
      </c>
      <c r="C21" s="12" t="s">
        <v>41</v>
      </c>
      <c r="D21" s="13"/>
      <c r="E21" s="13"/>
      <c r="F21" s="13"/>
      <c r="G21" s="13"/>
      <c r="H21" s="13"/>
      <c r="I21" s="13"/>
      <c r="J21" s="13"/>
      <c r="K21" s="14"/>
      <c r="L21" s="14"/>
      <c r="M21" s="14"/>
      <c r="N21" s="14"/>
      <c r="O21" s="14"/>
    </row>
    <row r="22" spans="2:15" ht="15.75" customHeight="1" x14ac:dyDescent="0.35">
      <c r="B22" s="11" t="s">
        <v>42</v>
      </c>
      <c r="C22" s="12" t="s">
        <v>43</v>
      </c>
      <c r="D22" s="13"/>
      <c r="E22" s="13"/>
      <c r="F22" s="13"/>
      <c r="G22" s="13"/>
      <c r="H22" s="13"/>
      <c r="I22" s="13"/>
      <c r="J22" s="13"/>
      <c r="K22" s="13"/>
      <c r="L22" s="13"/>
      <c r="M22" s="14"/>
      <c r="N22" s="14"/>
      <c r="O22" s="14"/>
    </row>
    <row r="23" spans="2:15" ht="15.75" customHeight="1" x14ac:dyDescent="0.35">
      <c r="B23" s="14"/>
      <c r="C23" s="12" t="s">
        <v>44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2:15" ht="15.75" customHeight="1" x14ac:dyDescent="0.25"/>
    <row r="25" spans="2:15" ht="15.75" customHeight="1" x14ac:dyDescent="0.25"/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8:C18"/>
  </mergeCells>
  <hyperlinks>
    <hyperlink ref="A4" r:id="rId1" xr:uid="{00000000-0004-0000-0000-000000000000}"/>
    <hyperlink ref="L4" r:id="rId2" xr:uid="{00000000-0004-0000-0000-000001000000}"/>
    <hyperlink ref="A5" r:id="rId3" xr:uid="{00000000-0004-0000-0000-000002000000}"/>
    <hyperlink ref="L5" r:id="rId4" xr:uid="{00000000-0004-0000-0000-000003000000}"/>
    <hyperlink ref="A6" r:id="rId5" xr:uid="{00000000-0004-0000-0000-000004000000}"/>
    <hyperlink ref="L6" r:id="rId6" xr:uid="{00000000-0004-0000-0000-000005000000}"/>
    <hyperlink ref="A7" r:id="rId7" xr:uid="{00000000-0004-0000-0000-000006000000}"/>
    <hyperlink ref="L7" r:id="rId8" xr:uid="{00000000-0004-0000-0000-000007000000}"/>
    <hyperlink ref="A8" r:id="rId9" xr:uid="{00000000-0004-0000-0000-000008000000}"/>
    <hyperlink ref="L8" r:id="rId10" xr:uid="{00000000-0004-0000-0000-000009000000}"/>
    <hyperlink ref="A9" r:id="rId11" xr:uid="{00000000-0004-0000-0000-00000A000000}"/>
    <hyperlink ref="L9" r:id="rId12" xr:uid="{00000000-0004-0000-0000-00000B000000}"/>
    <hyperlink ref="A10" r:id="rId13" xr:uid="{00000000-0004-0000-0000-00000C000000}"/>
    <hyperlink ref="L10" r:id="rId14" xr:uid="{00000000-0004-0000-0000-00000D000000}"/>
    <hyperlink ref="A11" r:id="rId15" xr:uid="{00000000-0004-0000-0000-00000E000000}"/>
    <hyperlink ref="L11" r:id="rId16" xr:uid="{00000000-0004-0000-0000-00000F000000}"/>
    <hyperlink ref="L12" r:id="rId17" xr:uid="{00000000-0004-0000-0000-000010000000}"/>
    <hyperlink ref="C15" r:id="rId18" xr:uid="{00000000-0004-0000-00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2023-03-09T18:19:41Z</dcterms:modified>
</cp:coreProperties>
</file>