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ULS\Litre_review\GPM_review\"/>
    </mc:Choice>
  </mc:AlternateContent>
  <xr:revisionPtr revIDLastSave="0" documentId="13_ncr:1_{2547DC39-3EDD-4CFA-8D5F-134C57C5AC4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4" i="2" l="1"/>
  <c r="Q44" i="1" l="1"/>
  <c r="Q29" i="1"/>
  <c r="Q39" i="1"/>
  <c r="P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Yannis Markonis</author>
    <author>Rajani kumar</author>
  </authors>
  <commentList>
    <comment ref="Q1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Yannis Markonis:</t>
        </r>
        <r>
          <rPr>
            <sz val="9"/>
            <color indexed="81"/>
            <rFont val="Tahoma"/>
            <charset val="1"/>
          </rPr>
          <t xml:space="preserve">
Months
</t>
        </r>
      </text>
    </comment>
    <comment ref="V1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Yannis Markonis:</t>
        </r>
        <r>
          <rPr>
            <sz val="9"/>
            <color indexed="81"/>
            <rFont val="Tahoma"/>
            <charset val="1"/>
          </rPr>
          <t xml:space="preserve">
TRUE/FALSE
</t>
        </r>
      </text>
    </comment>
    <comment ref="AG1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Yannis Markonis:</t>
        </r>
        <r>
          <rPr>
            <sz val="9"/>
            <color indexed="81"/>
            <rFont val="Tahoma"/>
            <charset val="1"/>
          </rPr>
          <t xml:space="preserve">
All titles same format - First letter capital
</t>
        </r>
      </text>
    </comment>
    <comment ref="S22" authorId="1" shapeId="0" xr:uid="{AA174530-105E-4E31-980C-43152CC94238}">
      <text>
        <r>
          <rPr>
            <b/>
            <sz val="9"/>
            <color indexed="81"/>
            <rFont val="Tahoma"/>
            <family val="2"/>
          </rPr>
          <t>Rajani kumar:</t>
        </r>
        <r>
          <rPr>
            <sz val="9"/>
            <color indexed="81"/>
            <rFont val="Tahoma"/>
            <family val="2"/>
          </rPr>
          <t xml:space="preserve">
12.5km
</t>
        </r>
      </text>
    </comment>
    <comment ref="S29" authorId="1" shapeId="0" xr:uid="{AB913BC2-3764-4A90-991C-2CB71EE48366}">
      <text>
        <r>
          <rPr>
            <b/>
            <sz val="9"/>
            <color indexed="81"/>
            <rFont val="Tahoma"/>
            <family val="2"/>
          </rPr>
          <t>Rajani kumar:</t>
        </r>
        <r>
          <rPr>
            <sz val="9"/>
            <color indexed="81"/>
            <rFont val="Tahoma"/>
            <family val="2"/>
          </rPr>
          <t xml:space="preserve">
compared with nearest radar grid
</t>
        </r>
      </text>
    </comment>
    <comment ref="U32" authorId="1" shapeId="0" xr:uid="{5A15A501-7EAF-4656-8497-F53B9FDDBCE9}">
      <text>
        <r>
          <rPr>
            <b/>
            <sz val="9"/>
            <color indexed="81"/>
            <rFont val="Tahoma"/>
            <family val="2"/>
          </rPr>
          <t>Rajani kumar:</t>
        </r>
        <r>
          <rPr>
            <sz val="9"/>
            <color indexed="81"/>
            <rFont val="Tahoma"/>
            <family val="2"/>
          </rPr>
          <t xml:space="preserve">
The IMERG and 3B42V7 precipitation estimates at the grid boxes where the weather stations are located were compared with the corresponding gauge-based precipitation from 1 April 2014 to 31 December 2015 at multiple temporal scales.</t>
        </r>
      </text>
    </comment>
    <comment ref="U45" authorId="1" shapeId="0" xr:uid="{BEEA1F87-E4C8-469A-AA01-317AB0F356F3}">
      <text>
        <r>
          <rPr>
            <b/>
            <sz val="9"/>
            <color indexed="81"/>
            <rFont val="Tahoma"/>
            <family val="2"/>
          </rPr>
          <t>Rajani kumar:</t>
        </r>
        <r>
          <rPr>
            <sz val="9"/>
            <color indexed="81"/>
            <rFont val="Tahoma"/>
            <family val="2"/>
          </rPr>
          <t xml:space="preserve">
The common grid-to-point comparison method(Yonget al.,2010; Liet al.,2013) is adopted in this study,but only grids with at least one gauge are taken for evaluation. The mean value of all gauge measurementswithin a single grid box is calculated if there are more than one gauge.</t>
        </r>
      </text>
    </comment>
    <comment ref="W46" authorId="1" shapeId="0" xr:uid="{379156E5-B530-4870-9BA4-20255AAF311D}">
      <text>
        <r>
          <rPr>
            <b/>
            <sz val="9"/>
            <color indexed="81"/>
            <rFont val="Tahoma"/>
            <family val="2"/>
          </rPr>
          <t>Rajani kumar:</t>
        </r>
        <r>
          <rPr>
            <sz val="9"/>
            <color indexed="81"/>
            <rFont val="Tahoma"/>
            <family val="2"/>
          </rPr>
          <t xml:space="preserve">
APHRODITE (0.05)
</t>
        </r>
      </text>
    </comment>
    <comment ref="U58" authorId="1" shapeId="0" xr:uid="{0948F90D-21B1-46C3-B3C5-EE500104352D}">
      <text>
        <r>
          <rPr>
            <b/>
            <sz val="9"/>
            <color indexed="81"/>
            <rFont val="Tahoma"/>
            <family val="2"/>
          </rPr>
          <t>Rajani kumar:</t>
        </r>
        <r>
          <rPr>
            <sz val="9"/>
            <color indexed="81"/>
            <rFont val="Tahoma"/>
            <family val="2"/>
          </rPr>
          <t xml:space="preserve">
Gauges are interpolated at the SPPs’ grid cells by averaging gauge measurements within common satellite grid cells. The analysis excludes satellite grid cells with no overlapping gauges.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Yannis Markonis</author>
  </authors>
  <commentList>
    <comment ref="D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Yannis Markonis:</t>
        </r>
        <r>
          <rPr>
            <sz val="9"/>
            <color indexed="81"/>
            <rFont val="Tahoma"/>
            <charset val="1"/>
          </rPr>
          <t xml:space="preserve">
If sub-regions are same country, use the country center. Else NA.</t>
        </r>
      </text>
    </comment>
    <comment ref="P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Yannis Markonis:</t>
        </r>
        <r>
          <rPr>
            <sz val="9"/>
            <color indexed="81"/>
            <rFont val="Tahoma"/>
            <charset val="1"/>
          </rPr>
          <t xml:space="preserve">
Months
</t>
        </r>
      </text>
    </comment>
    <comment ref="T1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Yannis Markonis:</t>
        </r>
        <r>
          <rPr>
            <sz val="9"/>
            <color indexed="81"/>
            <rFont val="Tahoma"/>
            <charset val="1"/>
          </rPr>
          <t xml:space="preserve">
TRUE/FALSE
</t>
        </r>
      </text>
    </comment>
    <comment ref="AE1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Yannis Markonis:</t>
        </r>
        <r>
          <rPr>
            <sz val="9"/>
            <color indexed="81"/>
            <rFont val="Tahoma"/>
            <charset val="1"/>
          </rPr>
          <t xml:space="preserve">
All titles same format - First letter capital
</t>
        </r>
      </text>
    </comment>
  </commentList>
</comments>
</file>

<file path=xl/sharedStrings.xml><?xml version="1.0" encoding="utf-8"?>
<sst xmlns="http://schemas.openxmlformats.org/spreadsheetml/2006/main" count="1709" uniqueCount="725">
  <si>
    <t>Variable</t>
  </si>
  <si>
    <t>Process</t>
  </si>
  <si>
    <t>Brazil</t>
  </si>
  <si>
    <t>Manus, Amazon</t>
  </si>
  <si>
    <t>Oliveira et al., 2016</t>
  </si>
  <si>
    <t>Liu 2016</t>
  </si>
  <si>
    <t>land</t>
  </si>
  <si>
    <t>Tang et al. 2015</t>
  </si>
  <si>
    <t>Asia</t>
  </si>
  <si>
    <t>Country</t>
  </si>
  <si>
    <t>Global</t>
  </si>
  <si>
    <t>Chen and Li, 2016</t>
  </si>
  <si>
    <t>IMERG</t>
  </si>
  <si>
    <t>ocean</t>
  </si>
  <si>
    <t>POD, FAR,  CSI</t>
  </si>
  <si>
    <t>Reference</t>
  </si>
  <si>
    <t>ID</t>
  </si>
  <si>
    <t>LIU16</t>
  </si>
  <si>
    <t>OLI16</t>
  </si>
  <si>
    <t>TAN15</t>
  </si>
  <si>
    <t>CHE16</t>
  </si>
  <si>
    <t>Continent</t>
  </si>
  <si>
    <t>Study_area</t>
  </si>
  <si>
    <t>Lat</t>
  </si>
  <si>
    <t>Lon</t>
  </si>
  <si>
    <t>GPM_algorithm</t>
  </si>
  <si>
    <t>Temporal_scale</t>
  </si>
  <si>
    <t>Spatial_scale</t>
  </si>
  <si>
    <t>Year</t>
  </si>
  <si>
    <t>Satellite_data_eval</t>
  </si>
  <si>
    <t>Model_data_eval</t>
  </si>
  <si>
    <t>Radar_eval</t>
  </si>
  <si>
    <t>Gauge_eval</t>
  </si>
  <si>
    <t>GPM_data_prod</t>
  </si>
  <si>
    <t>Best_perform</t>
  </si>
  <si>
    <t>Timeseries_eval</t>
  </si>
  <si>
    <t>Categ_eval</t>
  </si>
  <si>
    <t>Rain</t>
  </si>
  <si>
    <t>Land</t>
  </si>
  <si>
    <t>China</t>
  </si>
  <si>
    <t>South America</t>
  </si>
  <si>
    <t>Surface_type</t>
  </si>
  <si>
    <t>Worst_perform</t>
  </si>
  <si>
    <t>Record_length</t>
  </si>
  <si>
    <t>Record_start</t>
  </si>
  <si>
    <t>Record_end</t>
  </si>
  <si>
    <t xml:space="preserve">Downscale </t>
  </si>
  <si>
    <t>T</t>
  </si>
  <si>
    <t>F</t>
  </si>
  <si>
    <t>monthly, seasonal</t>
  </si>
  <si>
    <t>monthly, seasonal, annual</t>
  </si>
  <si>
    <t>NA</t>
  </si>
  <si>
    <t>diff. mean, rel. diff. mean</t>
  </si>
  <si>
    <t>Comments</t>
  </si>
  <si>
    <t>Limitations</t>
  </si>
  <si>
    <t>Journal</t>
  </si>
  <si>
    <t>SAH16</t>
  </si>
  <si>
    <t>Ethiopia</t>
  </si>
  <si>
    <t>Africa</t>
  </si>
  <si>
    <t>CMORPH</t>
  </si>
  <si>
    <t>daily</t>
  </si>
  <si>
    <t>hourly</t>
  </si>
  <si>
    <t>Sahlu et al., 2016</t>
  </si>
  <si>
    <t>Only one gauge available within each satellite pixel, uneven dist</t>
  </si>
  <si>
    <t>Gaona et al. 2016</t>
  </si>
  <si>
    <t>Netherlands</t>
  </si>
  <si>
    <t>Europe</t>
  </si>
  <si>
    <t>GAO16</t>
  </si>
  <si>
    <t>POD, VAR</t>
  </si>
  <si>
    <t>monthly, annualy</t>
  </si>
  <si>
    <t>30 min, daily</t>
  </si>
  <si>
    <t>gauges are not independent</t>
  </si>
  <si>
    <t>WAN18</t>
  </si>
  <si>
    <t>GPCP_V_2.3, MSWEP_V_2.1</t>
  </si>
  <si>
    <t>Journal of Hydrology</t>
  </si>
  <si>
    <t>Wang et al. 2018</t>
  </si>
  <si>
    <t>XU17</t>
  </si>
  <si>
    <t>Tibetan Plateau</t>
  </si>
  <si>
    <t>Xu et al. 2017</t>
  </si>
  <si>
    <t>Ma et al., 2016</t>
  </si>
  <si>
    <t>MA16</t>
  </si>
  <si>
    <t xml:space="preserve">elevations above 4200 m </t>
  </si>
  <si>
    <t>resampling and interpolation methods</t>
  </si>
  <si>
    <t>TAN16</t>
  </si>
  <si>
    <t>Ganjiang River Basin</t>
  </si>
  <si>
    <t>Hydrology</t>
  </si>
  <si>
    <t>Tang et al., 2016</t>
  </si>
  <si>
    <t>Small number of gauges, elatively humid and located at low- to midlatitude region</t>
  </si>
  <si>
    <t>better than TMPA statistically and hydrologically</t>
  </si>
  <si>
    <t>GUO16</t>
  </si>
  <si>
    <t>Atmospheric Research</t>
  </si>
  <si>
    <t>Guo et al., 2016</t>
  </si>
  <si>
    <t>IMERG_Cal shows significant improvement</t>
  </si>
  <si>
    <t>POD, FAR, ETS</t>
  </si>
  <si>
    <t>Uneven distribution of gauges, not fully independent, Regridded IMERG products</t>
  </si>
  <si>
    <t>Grided</t>
  </si>
  <si>
    <t>SHA16</t>
  </si>
  <si>
    <t>Iran</t>
  </si>
  <si>
    <t>daily, monthly, seasonal</t>
  </si>
  <si>
    <t>Sharifi et al., 2016</t>
  </si>
  <si>
    <t>ERA-INTERIM</t>
  </si>
  <si>
    <t>Limited amount of synoptic stations</t>
  </si>
  <si>
    <t>PRA16</t>
  </si>
  <si>
    <t>India</t>
  </si>
  <si>
    <t>link</t>
  </si>
  <si>
    <t>https://reader.elsevier.com/</t>
  </si>
  <si>
    <t>https://www.mdpi.com/2072-4292/8/2/135/htm</t>
  </si>
  <si>
    <t xml:space="preserve">limited to single SW monsoon. gauge density is not sufficient over the Jammu and Kashmir </t>
  </si>
  <si>
    <t>Prakash et al., 2016</t>
  </si>
  <si>
    <t>Advances in Water Resources</t>
  </si>
  <si>
    <t>MAN17</t>
  </si>
  <si>
    <t>Tropical Andes</t>
  </si>
  <si>
    <t>Ecuador</t>
  </si>
  <si>
    <t>0.1, 0.25</t>
  </si>
  <si>
    <t>POD, FAR, ACC</t>
  </si>
  <si>
    <t>Manz et al., 2017</t>
  </si>
  <si>
    <t>https://journals.ametsoc.org/</t>
  </si>
  <si>
    <t>DEZ17</t>
  </si>
  <si>
    <t>Dezfuli et al., 2017</t>
  </si>
  <si>
    <t>Tropical Africa</t>
  </si>
  <si>
    <t>POD, FAR, CSI,  HSS, FBS</t>
  </si>
  <si>
    <t>uncertainty due to the comparison of point and gridded datasets </t>
  </si>
  <si>
    <t>SAT17</t>
  </si>
  <si>
    <t>Satgé et al., 2017</t>
  </si>
  <si>
    <t>https://www.mdpi.com/2072-4292/9/4/369</t>
  </si>
  <si>
    <t>Bolivia</t>
  </si>
  <si>
    <t>daily, monthly</t>
  </si>
  <si>
    <t>POD, FAR,  CSI, Bias</t>
  </si>
  <si>
    <t>daily, monthly, annual</t>
  </si>
  <si>
    <t>Uneven distribution of rain gauges.</t>
  </si>
  <si>
    <t>NIN17</t>
  </si>
  <si>
    <t>Eastern China</t>
  </si>
  <si>
    <t>Advances in Meteorology</t>
  </si>
  <si>
    <t>https://www.hindawi.com/journals/amete/2017/1803492/</t>
  </si>
  <si>
    <t>Ning et al., 2017</t>
  </si>
  <si>
    <t>POD, FAR</t>
  </si>
  <si>
    <t>COR, ME</t>
  </si>
  <si>
    <t>Limited to eastern china</t>
  </si>
  <si>
    <t>Tan et al., 2016</t>
  </si>
  <si>
    <t xml:space="preserve">IMERG Day-1 (V3) </t>
  </si>
  <si>
    <t>America</t>
  </si>
  <si>
    <t>IMERG V3</t>
  </si>
  <si>
    <t>gauges are not part of the GPCC network</t>
  </si>
  <si>
    <t>POD, FAR, BID, HSS</t>
  </si>
  <si>
    <t> overestimate drizzle and underestimate heavy rain with considerable random error.</t>
  </si>
  <si>
    <t>error estimation</t>
  </si>
  <si>
    <t>Quarterly Journal of the Royal Meteorological Society</t>
  </si>
  <si>
    <t>Sungmin and Kirstetter, 2018</t>
  </si>
  <si>
    <t>https://rmets.onlinelibrary.wiley.com/doi/10.1002/qj.3218</t>
  </si>
  <si>
    <t>USA</t>
  </si>
  <si>
    <t>Xu16</t>
  </si>
  <si>
    <t>tracing_source_error</t>
  </si>
  <si>
    <t>Xu et al., 2016</t>
  </si>
  <si>
    <t>UTS18</t>
  </si>
  <si>
    <t>cloud type and the GPM satellite product</t>
  </si>
  <si>
    <t>SU18</t>
  </si>
  <si>
    <t>IMERG V05UC, V05C ,V04C</t>
  </si>
  <si>
    <t>3hr</t>
  </si>
  <si>
    <t>POD, FAR, CSI</t>
  </si>
  <si>
    <t>Su et al., 2018</t>
  </si>
  <si>
    <t>https://www.mdpi.com/2072-4292/10/9/1420</t>
  </si>
  <si>
    <t>error analysis</t>
  </si>
  <si>
    <t>CHI18</t>
  </si>
  <si>
    <t xml:space="preserve">Calabria </t>
  </si>
  <si>
    <t>https://www.sciencedirect.com/</t>
  </si>
  <si>
    <t>created a merged product</t>
  </si>
  <si>
    <t> https://www.sciencedirect.com/</t>
  </si>
  <si>
    <t>KIM16</t>
  </si>
  <si>
    <t>South Korea and Japan</t>
  </si>
  <si>
    <t>East Asia</t>
  </si>
  <si>
    <t>Kim et al., 2016</t>
  </si>
  <si>
    <t>Bias, RMSE, MAE</t>
  </si>
  <si>
    <t>GPM is better equipped to observe convective rainfall through DPR.</t>
  </si>
  <si>
    <t>Small amount of rain gauges</t>
  </si>
  <si>
    <t>WEN16</t>
  </si>
  <si>
    <t>Snow</t>
  </si>
  <si>
    <t>Wen et al., 2016,</t>
  </si>
  <si>
    <t>TIA18</t>
  </si>
  <si>
    <t>TAN17</t>
  </si>
  <si>
    <t>Malaysia</t>
  </si>
  <si>
    <t>Tan and Santo, 2017</t>
  </si>
  <si>
    <t>FAN19</t>
  </si>
  <si>
    <t>Fang et al., 2019</t>
  </si>
  <si>
    <t>grid data and rain gauge measurement with nearest grid-to-point.</t>
  </si>
  <si>
    <t>HUA19</t>
  </si>
  <si>
    <t>Huang et al., 2019</t>
  </si>
  <si>
    <t>https://www.mdpi.com</t>
  </si>
  <si>
    <t>POD, FAR, CSI, HB, MB, FB</t>
  </si>
  <si>
    <t>ZHA18</t>
  </si>
  <si>
    <t>Downscaling</t>
  </si>
  <si>
    <t>TAN18</t>
  </si>
  <si>
    <t>Ganjiang River basin</t>
  </si>
  <si>
    <t>South China</t>
  </si>
  <si>
    <t>YAU17</t>
  </si>
  <si>
    <t>Myanmar</t>
  </si>
  <si>
    <t>WAN17</t>
  </si>
  <si>
    <t>Beijiang River Basin</t>
  </si>
  <si>
    <t>PRA18</t>
  </si>
  <si>
    <t>MAZ19</t>
  </si>
  <si>
    <t>OMR18</t>
  </si>
  <si>
    <t>POD, FAR, FBI, PSS</t>
  </si>
  <si>
    <t>Prakash et al., 2018</t>
  </si>
  <si>
    <t>Omranian et al., 2018</t>
  </si>
  <si>
    <t>North America</t>
  </si>
  <si>
    <t>Hurricane</t>
  </si>
  <si>
    <t>Analysis performed only over radar grids with cumulative rainfall records of over 10 mm</t>
  </si>
  <si>
    <t>appropriately detect and trace hurricane spatial path  and variability</t>
  </si>
  <si>
    <t>MAR17</t>
  </si>
  <si>
    <t>KHA19</t>
  </si>
  <si>
    <t>Atlantic, Pacific Ocean</t>
  </si>
  <si>
    <t>Ocean</t>
  </si>
  <si>
    <t>0.5, 1, 2, 3</t>
  </si>
  <si>
    <t>3DPRD</t>
  </si>
  <si>
    <t xml:space="preserve">Khan et al., 2019 </t>
  </si>
  <si>
    <t> https://www.mdpi.com/</t>
  </si>
  <si>
    <t>PET15</t>
  </si>
  <si>
    <t>Tan et al., 2017</t>
  </si>
  <si>
    <t>https://www.mdpi.com/2072-4292/9/7/720</t>
  </si>
  <si>
    <t>RAH18</t>
  </si>
  <si>
    <t>Pakistan</t>
  </si>
  <si>
    <t>Rahman et al., 2018</t>
  </si>
  <si>
    <t>MAG14</t>
  </si>
  <si>
    <t>LU17</t>
  </si>
  <si>
    <t>MA18</t>
  </si>
  <si>
    <t>YAN18</t>
  </si>
  <si>
    <t>PRA17</t>
  </si>
  <si>
    <t>Prakash et al., 2017</t>
  </si>
  <si>
    <t>Theoretical and applied climatology</t>
  </si>
  <si>
    <t>https://link.springer.com/</t>
  </si>
  <si>
    <t>IMPROVING GPM PRECIPITATION DATA</t>
  </si>
  <si>
    <t>IMPROVING SATELLITE RAINFALL ESTIMATES</t>
  </si>
  <si>
    <t>diurnal cycle as well</t>
  </si>
  <si>
    <t>Downscaling technique over GPM</t>
  </si>
  <si>
    <t>Development and test of a single-variable regression model (PUSH) to estimate the error(no_GPM)</t>
  </si>
  <si>
    <t>Extreme</t>
  </si>
  <si>
    <t>Tian et al., 2018</t>
  </si>
  <si>
    <t>Journal of Hydrometeorology</t>
  </si>
  <si>
    <t>gauge density</t>
  </si>
  <si>
    <t>Apr-Oct-2014</t>
  </si>
  <si>
    <t>Apr-Oct-2015</t>
  </si>
  <si>
    <t>2 warm-season periods</t>
  </si>
  <si>
    <t>Bias, Abias, ME, MAE</t>
  </si>
  <si>
    <t>POD, FOH</t>
  </si>
  <si>
    <t>hourly, daily</t>
  </si>
  <si>
    <t>IMERG(l3)</t>
  </si>
  <si>
    <t>China(5-sub regions)</t>
  </si>
  <si>
    <t>IMERG rainfall product tends to provide an underestimation of heavy rainfall but overestimation of light rainfall [ Xu et al. (2017) and He et al. (2017)], which is a consistent feature independent of gauge densities</t>
  </si>
  <si>
    <r>
      <t> </t>
    </r>
    <r>
      <rPr>
        <sz val="10"/>
        <color theme="4"/>
        <rFont val="Times New Roman"/>
        <family val="1"/>
      </rPr>
      <t>Short period of time and few metrics.</t>
    </r>
  </si>
  <si>
    <t> results are only applicable to coastal areas with similar climate</t>
  </si>
  <si>
    <t> Uneven rain gauge distribution (due to forest area).</t>
  </si>
  <si>
    <t>https://agupubs.onlinelibrary.wiley.com/doi/epdf/10.1002/2016JD025418</t>
  </si>
  <si>
    <t>https://www.sciencedirect.com/science/article/pii/S0169809516300370</t>
  </si>
  <si>
    <t>https://www.mdpi.com/2073-4433/7/12/161</t>
  </si>
  <si>
    <t>ZHA19</t>
  </si>
  <si>
    <t>YUA19</t>
  </si>
  <si>
    <t>YAN19</t>
  </si>
  <si>
    <t>XU19</t>
  </si>
  <si>
    <t>WAT19</t>
  </si>
  <si>
    <t>WAN19</t>
  </si>
  <si>
    <t>SUN19</t>
  </si>
  <si>
    <t>SU19</t>
  </si>
  <si>
    <t>SIN19</t>
  </si>
  <si>
    <t>SAL19</t>
  </si>
  <si>
    <t>SAD19</t>
  </si>
  <si>
    <t>NAV19</t>
  </si>
  <si>
    <t>MAH19</t>
  </si>
  <si>
    <t>LIA19</t>
  </si>
  <si>
    <t>LEE19</t>
  </si>
  <si>
    <t>JIA19</t>
  </si>
  <si>
    <t>GAD19</t>
  </si>
  <si>
    <t>DER19</t>
  </si>
  <si>
    <t>CHE19</t>
  </si>
  <si>
    <t>BEA19</t>
  </si>
  <si>
    <t>ANJ19</t>
  </si>
  <si>
    <t>https://www.sciencedirect.com/science/article/pii/S0169809518307063?via%3Dihub</t>
  </si>
  <si>
    <t>Guangdong</t>
  </si>
  <si>
    <t>based only on an extreme precipitation over Guangdong</t>
  </si>
  <si>
    <t>Yuan. et. al.,2019</t>
  </si>
  <si>
    <t>https://www.mdpi.com/2072-4292/11/2/140</t>
  </si>
  <si>
    <t>Chindwin River basin</t>
  </si>
  <si>
    <t>Hydrological_perfom</t>
  </si>
  <si>
    <t>Tianshan Mountains</t>
  </si>
  <si>
    <t>https://www.mdpi.com/2073-4441/11/6/1139</t>
  </si>
  <si>
    <t>Water</t>
  </si>
  <si>
    <t>Yang. et. al.,2019</t>
  </si>
  <si>
    <t>https://www.mdpi.com/2072-4292/11/6/697</t>
  </si>
  <si>
    <t>Xu. et. al.,2019</t>
  </si>
  <si>
    <t>Huang-Huai-Hai Plain</t>
  </si>
  <si>
    <t>https://www.mdpi.com/2072-4292/11/15/1781</t>
  </si>
  <si>
    <t>Watters. et. al.,2019</t>
  </si>
  <si>
    <t>60 N-S</t>
  </si>
  <si>
    <t>https://www.sciencedirect.com/science/article/pii/S0169809518311761?via%3Dihub</t>
  </si>
  <si>
    <t>Wang. et. al.,2019</t>
  </si>
  <si>
    <t>Dirunal cycle</t>
  </si>
  <si>
    <t>Hexi Region</t>
  </si>
  <si>
    <t>https://www.mdpi.com/2072-4292/11/18/2080</t>
  </si>
  <si>
    <t>https://rmets.onlinelibrary.wiley.com/doi/abs/10.1002/joc.5839</t>
  </si>
  <si>
    <t>International Journal of Climatology</t>
  </si>
  <si>
    <t>Guangdong Province</t>
  </si>
  <si>
    <t>https://agupubs.onlinelibrary.wiley.com/doi/full/10.1029/2018EA000503</t>
  </si>
  <si>
    <t>Earth and Space Science</t>
  </si>
  <si>
    <t>Sunil. et. al.,2019</t>
  </si>
  <si>
    <t>https://www.sciencedirect.com/science/article/pii/S0169809519300249?via%3Dihub</t>
  </si>
  <si>
    <t>Su. et. al.,2019</t>
  </si>
  <si>
    <t>Upper Huaihe River Basin</t>
  </si>
  <si>
    <t>https://www.sciencedirect.com/science/article/pii/S0022169419301738?via%3Dihub</t>
  </si>
  <si>
    <t>Singh. et. al.,2019</t>
  </si>
  <si>
    <t>https://www.mdpi.com/2073-4441/11/4/668</t>
  </si>
  <si>
    <t>Salles. et. al.,2019</t>
  </si>
  <si>
    <t>Brazilian Central Plateau</t>
  </si>
  <si>
    <t>https://www.tandfonline.com/doi/full/10.1080/01431161.2018.1562259?scroll=top&amp;needAccess=true</t>
  </si>
  <si>
    <t>International Journal of Remote Sensing</t>
  </si>
  <si>
    <t>Sadeghi. et. al.,2019</t>
  </si>
  <si>
    <t>https://www.mdpi.com/2072-4292/11/21/2470</t>
  </si>
  <si>
    <t>Navarro. et. al.,2019</t>
  </si>
  <si>
    <t>https://www.sciencedirect.com/science/article/pii/S0169809518311670?via%3Dihub</t>
  </si>
  <si>
    <t>Mahmoud. et. al.,2019</t>
  </si>
  <si>
    <t>United Arab Emirates</t>
  </si>
  <si>
    <t>UAE</t>
  </si>
  <si>
    <t>Nanliu River Basin</t>
  </si>
  <si>
    <t>Liang. et. al.,2019</t>
  </si>
  <si>
    <t>https://www.mdpi.com/2073-4441/11/5/932</t>
  </si>
  <si>
    <t>Thailand</t>
  </si>
  <si>
    <t>Mun-chi River Basin</t>
  </si>
  <si>
    <t>https://www.mdpi.com/2073-4441/11/4/818/htm</t>
  </si>
  <si>
    <t>Li. et. al.,2019</t>
  </si>
  <si>
    <t>https://link.springer.com/article/10.1007%2Fs00704-018-2749-1</t>
  </si>
  <si>
    <t>Theoritcal and Applied Climatology</t>
  </si>
  <si>
    <t>Lee. et. al.,2019</t>
  </si>
  <si>
    <t>LI19</t>
  </si>
  <si>
    <t>https://www.sciencedirect.com/science/article/pii/S0022169419302422?via%3Dihub</t>
  </si>
  <si>
    <t>Jiang. et. al.,2019</t>
  </si>
  <si>
    <t>https://www.sciencedirect.com/science/article/pii/S016980951831072X?via%3Dihub</t>
  </si>
  <si>
    <t>Gadelha. et. al.,2019</t>
  </si>
  <si>
    <t>Brazilian</t>
  </si>
  <si>
    <t>https://www.mdpi.com/2072-4292/11/24/2936</t>
  </si>
  <si>
    <t>Derin. et. al.,2019</t>
  </si>
  <si>
    <t>https://iwaponline.com/hr/article/50/6/1710/70200/Accuracy-evaluation-of-GPM-multisatellite</t>
  </si>
  <si>
    <t>Hydrology Research</t>
  </si>
  <si>
    <t>Chen. et. al.,2019</t>
  </si>
  <si>
    <t>Lancang River Basin</t>
  </si>
  <si>
    <t>French Guiana</t>
  </si>
  <si>
    <t>https://www.tandfonline.com/doi/full/10.1080/01431161.2018.1511934</t>
  </si>
  <si>
    <t>Beafort. et. al.,2019</t>
  </si>
  <si>
    <t>https://www.mdpi.com/2072-4292/11/19/2314</t>
  </si>
  <si>
    <t>Anjum. et. al.,2020</t>
  </si>
  <si>
    <t>Ganjiang River</t>
  </si>
  <si>
    <t>https://www.mdpi.com/2072-4292/11/4/431/htm</t>
  </si>
  <si>
    <t>Zhang. et. al.,2019</t>
  </si>
  <si>
    <t>Hydrological_eva</t>
  </si>
  <si>
    <t>POD, FAR, CSI, NSE</t>
  </si>
  <si>
    <t>POD, FAR, CSI, NSCE</t>
  </si>
  <si>
    <t>involves large uncertainties from precipitation input, parameter calibration, and hydrological model structure</t>
  </si>
  <si>
    <t>In case post-real-time SPP, IMERG-F V05B, demonstrates better than 3B42V7</t>
  </si>
  <si>
    <t>Coarse temporal and spatial resolution</t>
  </si>
  <si>
    <t>POD, FAR, CSI, ACC</t>
  </si>
  <si>
    <t>sample size, the period ana-lyzed, and the characteristics of the Hexi region,</t>
  </si>
  <si>
    <t>POD, FAR, FBI, ETS</t>
  </si>
  <si>
    <t>IMERGV05/V04/V03</t>
  </si>
  <si>
    <t>very short duration</t>
  </si>
  <si>
    <t>INSAT-3D, IMSRA, NMSG(merged_IMD_GPM), HE</t>
  </si>
  <si>
    <t>Evaluated HE product</t>
  </si>
  <si>
    <t>study focused on the evaluation HE product. High temporal, spatial resolution</t>
  </si>
  <si>
    <t>POD, FAR, CSI, SR</t>
  </si>
  <si>
    <t>IMERGV05B/V06B</t>
  </si>
  <si>
    <t>GSMaPV07, CMORPH, MSWEPV2.2</t>
  </si>
  <si>
    <t>evaluations of SPPs over these regions are not fully independent to the gauges used in the gauge adjustment of the SPPs</t>
  </si>
  <si>
    <t>short period</t>
  </si>
  <si>
    <t>Hydrological</t>
  </si>
  <si>
    <t>Wang et al., 2017</t>
  </si>
  <si>
    <t>https://www.mdpi.com/</t>
  </si>
  <si>
    <t>Yuan et al. 2017</t>
  </si>
  <si>
    <t>Too short evaluation period (shorter than one year)</t>
  </si>
  <si>
    <t>Area</t>
  </si>
  <si>
    <t>Study_scale</t>
  </si>
  <si>
    <t>hourly, daily </t>
  </si>
  <si>
    <t>daily, monthly, seasonal, annual</t>
  </si>
  <si>
    <t>Upper Blue Nile basin</t>
  </si>
  <si>
    <t>Mid-Atlantic region</t>
  </si>
  <si>
    <t>Contiguous US</t>
  </si>
  <si>
    <t xml:space="preserve">Western North Pacific </t>
  </si>
  <si>
    <t>Singapore</t>
  </si>
  <si>
    <t>Western United States</t>
  </si>
  <si>
    <t>dry Peruvian coastline</t>
  </si>
  <si>
    <t>Remote Sensing</t>
  </si>
  <si>
    <t>Journal of Geophysical Research: Atmospheres</t>
  </si>
  <si>
    <t>Various regions</t>
  </si>
  <si>
    <t xml:space="preserve">IMERG_F </t>
  </si>
  <si>
    <t xml:space="preserve">Global </t>
  </si>
  <si>
    <t>IMERG_E, IMERG_L, IMERG_F</t>
  </si>
  <si>
    <t>monthly</t>
  </si>
  <si>
    <t>very short time period  . No gauge observations</t>
  </si>
  <si>
    <t>Diurnal comparision</t>
  </si>
  <si>
    <t>heavy rainfall classes, conv. storms, isolated convective rain cells.</t>
  </si>
  <si>
    <t>S.No</t>
  </si>
  <si>
    <t>analysed only a single season. Monthly analysis</t>
  </si>
  <si>
    <t>Uneven gauage distribution, cannot detect precipitation smaller than 0.1 mm/h</t>
  </si>
  <si>
    <t>https://www.sciencedirect.com/science/article/pii/S0022169415009476</t>
  </si>
  <si>
    <t>limited to only the Chinese part of these mountains.</t>
  </si>
  <si>
    <t>grid</t>
  </si>
  <si>
    <t>daily,monthly</t>
  </si>
  <si>
    <t>MRE, CRMSE</t>
  </si>
  <si>
    <t>low density of rain gauges used </t>
  </si>
  <si>
    <t>humid areas</t>
  </si>
  <si>
    <t>Hydrological_eval</t>
  </si>
  <si>
    <t>ground rain records could not be obtained to cover the entire duration for which IMERG</t>
  </si>
  <si>
    <t>did not deal with snow drift issue. imited sample size</t>
  </si>
  <si>
    <t>TRMM product does not cover the whole Mainland China</t>
  </si>
  <si>
    <t>https://www.mdpi.com/2072-4292/8/6/472</t>
  </si>
  <si>
    <t>https://www.mdpi.com/2072-4292/8/7/569</t>
  </si>
  <si>
    <t>Limited to local level and 2 summer period (Jun-Aug, 2014-15)</t>
  </si>
  <si>
    <t>diurnal and semidiurnal variations</t>
  </si>
  <si>
    <t>sub-daily</t>
  </si>
  <si>
    <t>IMERG_F</t>
  </si>
  <si>
    <t>IMERG_E, IMERG_F</t>
  </si>
  <si>
    <t>IMERG_E</t>
  </si>
  <si>
    <t>IMERG_F(Uncal)</t>
  </si>
  <si>
    <t>IMERG_V04</t>
  </si>
  <si>
    <t>IMERG V 06</t>
  </si>
  <si>
    <t>propose an EP algorithm</t>
  </si>
  <si>
    <t>regional</t>
  </si>
  <si>
    <t>highly elevated zones, arid zones</t>
  </si>
  <si>
    <t>plain elevation</t>
  </si>
  <si>
    <t>coarser scale evaluation</t>
  </si>
  <si>
    <t>https://journals.ametsoc.org/doi/full/10.1175/JHM-D-15-0018.1</t>
  </si>
  <si>
    <t>IMERG_V05</t>
  </si>
  <si>
    <t>https://www.sciencedirect.com/science/article/pii/S0169809516303635</t>
  </si>
  <si>
    <t>https://ieeexplore.ieee.org/document/8334415</t>
  </si>
  <si>
    <t>https://www.sciencedirect.com/science/article/pii/S0022169418301392</t>
  </si>
  <si>
    <t>https://www.hindawi.com/journals/amete/2018/1506017/</t>
  </si>
  <si>
    <t>https://www.mdpi.com/2072-4292/10/12/1883</t>
  </si>
  <si>
    <t>MA2018</t>
  </si>
  <si>
    <t>Me et al., 2018,</t>
  </si>
  <si>
    <t>wet seasons</t>
  </si>
  <si>
    <t>dry seasons.</t>
  </si>
  <si>
    <t>https://www.mdpi.com/2072-4292/11/6/677</t>
  </si>
  <si>
    <t>WAN19b</t>
  </si>
  <si>
    <t>WAN19c</t>
  </si>
  <si>
    <t>ZHA19b</t>
  </si>
  <si>
    <t>https://www.mdpi.com/2072-4292/8/7/544</t>
  </si>
  <si>
    <t>38.058–38.108N</t>
  </si>
  <si>
    <t>75.608–75.548W</t>
  </si>
  <si>
    <t>short time period record</t>
  </si>
  <si>
    <t>local domain</t>
  </si>
  <si>
    <t>basin scale is better than grid scale</t>
  </si>
  <si>
    <t>IMERG V04 and V05 show significant improvements over oceans</t>
  </si>
  <si>
    <t>the difference over land is less significant.</t>
  </si>
  <si>
    <t>IMERG_E, IMERG_L</t>
  </si>
  <si>
    <t>interpolation of IMERG resolotion from 0.1 to 0.25</t>
  </si>
  <si>
    <t>hourly, daily, monthly</t>
  </si>
  <si>
    <t>Raian</t>
  </si>
  <si>
    <t>summer time dirunal cycle</t>
  </si>
  <si>
    <t>point to grid</t>
  </si>
  <si>
    <t>subdaily</t>
  </si>
  <si>
    <t>high slope regions</t>
  </si>
  <si>
    <t>COR</t>
  </si>
  <si>
    <t>spatial pattern of the precipitation</t>
  </si>
  <si>
    <t>Short period</t>
  </si>
  <si>
    <t>POD, FAR, TS</t>
  </si>
  <si>
    <t>SM2RASC, IMERG + SM2RASC</t>
  </si>
  <si>
    <t>interpolation of IMERG to 12.5 km</t>
  </si>
  <si>
    <t>Chiravalloti et al., 2018</t>
  </si>
  <si>
    <t>https://www.mdpi.com/2072-4292/8/11/904</t>
  </si>
  <si>
    <t>light snowfall events </t>
  </si>
  <si>
    <t>higher intesities</t>
  </si>
  <si>
    <t>limited to daily scale</t>
  </si>
  <si>
    <t xml:space="preserve">IMERG_E, IMERG_L, IMERG_F </t>
  </si>
  <si>
    <t>temporal variation patterns, monthly</t>
  </si>
  <si>
    <t>only five gauge considered for evaluation</t>
  </si>
  <si>
    <t>resampling of IMERG to 0.25</t>
  </si>
  <si>
    <t>high bias</t>
  </si>
  <si>
    <t>limited evaluation indices</t>
  </si>
  <si>
    <t>did not considered subdaily evaluation</t>
  </si>
  <si>
    <t>GPM has no common period for comparision in longer duration with the other datasets</t>
  </si>
  <si>
    <t>some regions have scarcity of rain gauge stations</t>
  </si>
  <si>
    <t>daily, monthly, sasonal, annual</t>
  </si>
  <si>
    <t>coarser temporal resoulution (no sub daily comparision)</t>
  </si>
  <si>
    <t>different density/distribution of available rain gauges</t>
  </si>
  <si>
    <t>Too short evaluation period (six storms)</t>
  </si>
  <si>
    <t>density of raingauge</t>
  </si>
  <si>
    <t>based on a relatively short temporal record</t>
  </si>
  <si>
    <t>https://journals.ametsoc.org/doi/full/10.1175/JHM-D-17-0161.1</t>
  </si>
  <si>
    <t>IMERG_V6B</t>
  </si>
  <si>
    <t>IMERG_V03</t>
  </si>
  <si>
    <t>IMERG_V05B</t>
  </si>
  <si>
    <t>IMERG_V06</t>
  </si>
  <si>
    <t>0.5h, 1h, 3h, 6h, 12h, 24h</t>
  </si>
  <si>
    <t>annual</t>
  </si>
  <si>
    <t>hourly, 3h, daily, monthly, annual</t>
  </si>
  <si>
    <t>3h, 12h</t>
  </si>
  <si>
    <t>hourly, 3h</t>
  </si>
  <si>
    <t>3h</t>
  </si>
  <si>
    <t>1h, 3h, daily</t>
  </si>
  <si>
    <t>monthly precipitation accuracy</t>
  </si>
  <si>
    <t>IMERG V05 products in east and south China</t>
  </si>
  <si>
    <t>IR estimates</t>
  </si>
  <si>
    <t>Many pixels (90%) contain just one gauge. substantial point-area difference.</t>
  </si>
  <si>
    <t>OceanRAIN provides very limited spatio-temporal measurements, Only a few years overlap with the GPM mission.</t>
  </si>
  <si>
    <t>Southern China</t>
  </si>
  <si>
    <t>in the case of near-real-time SPPs IMERG has still behind that of 3B42RT.</t>
  </si>
  <si>
    <t>only described elevation and slope affect on the accuracy of SPP, but the effect of topographic features are quite complex.</t>
  </si>
  <si>
    <t xml:space="preserve">IMERG </t>
  </si>
  <si>
    <t>IMERG_F(Uncal, Cal)</t>
  </si>
  <si>
    <t>IMERG_E, IMERG_F, IMERG_L</t>
  </si>
  <si>
    <t>IMERG_E_F_L, microwave-only (MW), Infrared-only (IR) precipitation </t>
  </si>
  <si>
    <t>IMERG_E, IMERG_F,  IMERG_L</t>
  </si>
  <si>
    <t>IMERG_E-Uncal, IMERG_F(Uncal, Cal)</t>
  </si>
  <si>
    <t>IMERG_F( Uncal, Cal)</t>
  </si>
  <si>
    <t>Lat_mean</t>
  </si>
  <si>
    <t>Lon_mean</t>
  </si>
  <si>
    <t>80,000 </t>
  </si>
  <si>
    <t>more gauges in southern and eastern China, fewer gauges are located in northern and western China</t>
  </si>
  <si>
    <t>IMERG-F in gridscale and basin scale</t>
  </si>
  <si>
    <t>Rain events detected by all IMERG products ~80% of the time</t>
  </si>
  <si>
    <t>V05C can best reproduce the PDF in terms of precipitation intensity</t>
  </si>
  <si>
    <t>Chindwin basin</t>
  </si>
  <si>
    <t>Japan, Nepal, Philipines</t>
  </si>
  <si>
    <t>Land, Ocean</t>
  </si>
  <si>
    <t>National</t>
  </si>
  <si>
    <t>Single region</t>
  </si>
  <si>
    <t>Multiple regions</t>
  </si>
  <si>
    <t>Multiple nations</t>
  </si>
  <si>
    <t>Study_area_type</t>
  </si>
  <si>
    <t>IMERG_V03, IMERG_V04, IMERG_V05</t>
  </si>
  <si>
    <t>IMERG_V03/04/05B</t>
  </si>
  <si>
    <t>3h, daily</t>
  </si>
  <si>
    <t>0.5h, monthly, seasonal</t>
  </si>
  <si>
    <t>0.5h, daily, monthly, annual</t>
  </si>
  <si>
    <t>0.5h, 1h, 3h, 6h, 12h, daily</t>
  </si>
  <si>
    <t>12h</t>
  </si>
  <si>
    <t>38672 </t>
  </si>
  <si>
    <t>Arabian Sea, Bay of Bengal</t>
  </si>
  <si>
    <t>Multiple Complex Terrains</t>
  </si>
  <si>
    <t xml:space="preserve"> </t>
  </si>
  <si>
    <t>I</t>
  </si>
  <si>
    <t>TMPA_3B42V7, 3B42RT</t>
  </si>
  <si>
    <t>TMPA_3B42V7</t>
  </si>
  <si>
    <t>TMPA_3B42V7, CHIRPS</t>
  </si>
  <si>
    <t>TMPA_3B42V7, GSMaP_V6</t>
  </si>
  <si>
    <t>TMPA_3B43V7, TMPA_3B42V7</t>
  </si>
  <si>
    <t>TRMM_3B42V7</t>
  </si>
  <si>
    <t>TMPA_3B43V7 </t>
  </si>
  <si>
    <t>TRMM_3B42V8, CMPA</t>
  </si>
  <si>
    <t xml:space="preserve">TMPA_3B42, TMPA_3B42RT </t>
  </si>
  <si>
    <t>GSMapgauged_V6</t>
  </si>
  <si>
    <t>TMPA_3B42V7, GSMapgauged_V6</t>
  </si>
  <si>
    <t>TMPA_3B42V7, HE</t>
  </si>
  <si>
    <t>TMPA_3B42V7, CMORPH</t>
  </si>
  <si>
    <t>GSMaP_V7, TMPA_3B42V7</t>
  </si>
  <si>
    <t>TMPA_3B42,v3B42RTV6, 3B42 3B42RTV7, 3B42 3B42V6 and 3B42 3B42V7</t>
  </si>
  <si>
    <t>TMPA_3B42V7, 3B42RT, PERSIANN-CDR</t>
  </si>
  <si>
    <t xml:space="preserve">GSMaP_V7 </t>
  </si>
  <si>
    <t>COR, RMSE, Bias, RBias</t>
  </si>
  <si>
    <t>COR, RMSE, RBias, MAE</t>
  </si>
  <si>
    <t>COR, MBias, MAD</t>
  </si>
  <si>
    <t>COD, RMSE, Bias (FB, MB, HB)</t>
  </si>
  <si>
    <t>COD, RMSE, Bias, NSE</t>
  </si>
  <si>
    <t>0..1</t>
  </si>
  <si>
    <t>1h, 3h,.daily</t>
  </si>
  <si>
    <t>0.5h</t>
  </si>
  <si>
    <t>0.5h, daily</t>
  </si>
  <si>
    <t>1h</t>
  </si>
  <si>
    <t>1h, 12h</t>
  </si>
  <si>
    <t>low elevation, light rainfall events</t>
  </si>
  <si>
    <t>low latitudes, annual time scale (coarser areas and times)</t>
  </si>
  <si>
    <t xml:space="preserve">winter. </t>
  </si>
  <si>
    <t>high elevation, tropical and arid zones.</t>
  </si>
  <si>
    <t>SUN18</t>
  </si>
  <si>
    <t>COD, PDF, D</t>
  </si>
  <si>
    <t>Bias</t>
  </si>
  <si>
    <t>POD, CSI, FOH, HSS</t>
  </si>
  <si>
    <t>PDF, NMRV</t>
  </si>
  <si>
    <t>POD, FAR, CSI, MR</t>
  </si>
  <si>
    <t>POD, FAR, CSI, HSS, FOH</t>
  </si>
  <si>
    <t>POD, FAR, FBIAS, ETS</t>
  </si>
  <si>
    <t>COR, RMSE,  PBias, SD</t>
  </si>
  <si>
    <t>COR, RMSE, Bias, SD</t>
  </si>
  <si>
    <t>COR, NRMSE, Bias, MAE, MRE</t>
  </si>
  <si>
    <t>COR, RMSE, PBias, CDF</t>
  </si>
  <si>
    <t>MR (missing rate)</t>
  </si>
  <si>
    <t>HB(Hit Bias)</t>
  </si>
  <si>
    <t>POD, CSI, SR, HB</t>
  </si>
  <si>
    <t>PSS (Peirce Skill Score )</t>
  </si>
  <si>
    <t>POD, FAR, CSI, PSS</t>
  </si>
  <si>
    <t>POD, FAR, MRV</t>
  </si>
  <si>
    <t>Frequency of hit (FOH)</t>
  </si>
  <si>
    <t>False alarm ratio (FAR</t>
  </si>
  <si>
    <t>Critical success index (CSI)</t>
  </si>
  <si>
    <t>Heidke skill score (HSS)</t>
  </si>
  <si>
    <t>COR, RRMSE, RBias, SD</t>
  </si>
  <si>
    <t xml:space="preserve">COD, RBias, CV </t>
  </si>
  <si>
    <t>COR, RMSE, RBias, SD</t>
  </si>
  <si>
    <t>COR, RMSE, RBias, ME, SD, RMSD, NSCE</t>
  </si>
  <si>
    <t>COR, RMSE, Bias, RBias, FSE</t>
  </si>
  <si>
    <t xml:space="preserve">COR, RMSE, Bias, RBias, MB, MAE </t>
  </si>
  <si>
    <t>COR, RMSE, Bias, RBias, MBias, MAE</t>
  </si>
  <si>
    <t>COR, RMSE, Bias, ME</t>
  </si>
  <si>
    <t>Bias Ratio (BR)</t>
  </si>
  <si>
    <t>Variability Ratio (VR)</t>
  </si>
  <si>
    <t>COR, BR, VR</t>
  </si>
  <si>
    <t>sub-daily, high-latitude, altitude, dry climates, complexterrains</t>
  </si>
  <si>
    <t>frequency of heavy rainfall (NE India)</t>
  </si>
  <si>
    <t>orog. precip (NE), rain-shadow region (SE peninsular), comlex topograpy</t>
  </si>
  <si>
    <t>orog. precip, coastal regions</t>
  </si>
  <si>
    <t xml:space="preserve">arid west China, high-altitude, orog. precip, convective </t>
  </si>
  <si>
    <t>Diurnal variations, light, extreme precip events</t>
  </si>
  <si>
    <t>moderate, light (0.1–1 mm/day), heavy (&gt;20 mm/day) precip events.</t>
  </si>
  <si>
    <t>precip rate, excessive amount of rainfall, lower intensities, storm core.</t>
  </si>
  <si>
    <t>IMERG-E, IMERG-F in detection of moderate to heavy precip.</t>
  </si>
  <si>
    <t>small-scale regions,  western parts, light precip events.</t>
  </si>
  <si>
    <t>east, central regions.</t>
  </si>
  <si>
    <t>daily scale, trace (0.1~1 mm/day), torrential precip (&gt;50 mm/day).</t>
  </si>
  <si>
    <t>daily precip amount, dry period.</t>
  </si>
  <si>
    <t>snow accumulation (SA)</t>
  </si>
  <si>
    <t>mount. reg, coastal areas with complex orography</t>
  </si>
  <si>
    <t>Autumn,  precip rates from 5 mm/day - 30 mm/day.</t>
  </si>
  <si>
    <t>winter.</t>
  </si>
  <si>
    <t>desert and oasis area, mount. reg.</t>
  </si>
  <si>
    <t>IMERGV05 in hourly/half-hour accumulation, mount. reg, coastal areas.</t>
  </si>
  <si>
    <t>warm rain, conv. storms, mount. reg, heavy rain</t>
  </si>
  <si>
    <t>mount. reg</t>
  </si>
  <si>
    <t>mount. reg, annual cycle</t>
  </si>
  <si>
    <t>winter, frozen precip, dry climates, complexterrains</t>
  </si>
  <si>
    <t>winter, slight precip (NW China).</t>
  </si>
  <si>
    <t>precipitationCal in precip volume</t>
  </si>
  <si>
    <t>coastal region</t>
  </si>
  <si>
    <t>hilly region.</t>
  </si>
  <si>
    <t>heavy rainfall events, southeastern part of NPL</t>
  </si>
  <si>
    <t>winter, daily scale.</t>
  </si>
  <si>
    <t>daily scale, southern parts</t>
  </si>
  <si>
    <t xml:space="preserve">north basin, west and the south parts of the basin
</t>
  </si>
  <si>
    <t>heavy, light rain, daily scale</t>
  </si>
  <si>
    <t>northern-peninsular, regions with high spatio-temporal variability of precip</t>
  </si>
  <si>
    <t>coarser areas and times</t>
  </si>
  <si>
    <t>3-hourly scale, light rainfall</t>
  </si>
  <si>
    <t>daily scale</t>
  </si>
  <si>
    <t>heavy precip-Himalayan foot hills, NW India</t>
  </si>
  <si>
    <t>high-altitude regions</t>
  </si>
  <si>
    <t>diurnal cycle</t>
  </si>
  <si>
    <t>discretize rainy and non-rainy days,dry season (Altiplano arid region)</t>
  </si>
  <si>
    <t>time resolutions &gt;6 h</t>
  </si>
  <si>
    <t>north Indian Ocean.</t>
  </si>
  <si>
    <t>annual, montly precip estimation</t>
  </si>
  <si>
    <t>spatial patterns of rainfall</t>
  </si>
  <si>
    <t>NE -Thailand, IMERG V5 daily product</t>
  </si>
  <si>
    <t>annual, monthly, wet season</t>
  </si>
  <si>
    <t>coastal and plain region</t>
  </si>
  <si>
    <t>temporal variation of the area-average hourly precip</t>
  </si>
  <si>
    <t>spatial pattern of precip. Better than 3B42V7 at daily scale.</t>
  </si>
  <si>
    <t>IMERG-F in cpaturing light precip, occurance of daily precip.</t>
  </si>
  <si>
    <t xml:space="preserve">precip detection capability slightly improves compared to 3B42V7. </t>
  </si>
  <si>
    <t>seasonal variation, monthly mean precip statistics</t>
  </si>
  <si>
    <t>precip climatology, seasonal cycles</t>
  </si>
  <si>
    <t>Spring, precip patterns.</t>
  </si>
  <si>
    <t>moderate, heavy rain events, warm seasons</t>
  </si>
  <si>
    <t>monthly scale, grid cell</t>
  </si>
  <si>
    <t>moderate snowfall condition, snowfall detection</t>
  </si>
  <si>
    <t>northern, middle, western parts of the UAE</t>
  </si>
  <si>
    <t xml:space="preserve">NE monsoon, eastern peninsular </t>
  </si>
  <si>
    <t>GSMaP_MVK, GSMaP_Gauge</t>
  </si>
  <si>
    <t>TRMM_3B42V7, 3B42RT</t>
  </si>
  <si>
    <t>COR, RMSE, Bias</t>
  </si>
  <si>
    <t>TRMM_3B43V7</t>
  </si>
  <si>
    <t>high-elevation</t>
  </si>
  <si>
    <t>COR, RMSE, RBias</t>
  </si>
  <si>
    <t>COR, RMSE, RBias, FSE</t>
  </si>
  <si>
    <t>COR, RMSE, RRMSE, Rbias</t>
  </si>
  <si>
    <t>COR, RMSE, MBE, Bias</t>
  </si>
  <si>
    <t>COR, RMSD, Bias, RBias</t>
  </si>
  <si>
    <t>COR, RMSE, PBias, D, NSE</t>
  </si>
  <si>
    <t>COR, RMSE, RBias, PDF</t>
  </si>
  <si>
    <t>COR, RMSE, SD</t>
  </si>
  <si>
    <t>COR, RMSE, RE, MAE</t>
  </si>
  <si>
    <t>COR, RMSE, ME</t>
  </si>
  <si>
    <t>COR, RMSE, Bias, NMSE, CRMSE</t>
  </si>
  <si>
    <t>POD, CSI</t>
  </si>
  <si>
    <t>Bias, ABias, ME, MAE</t>
  </si>
  <si>
    <t>COR, RMSE, MAE, CV</t>
  </si>
  <si>
    <t>COR, RMSE, ME, RBias, SD, CRMSE</t>
  </si>
  <si>
    <t>COR, RMSE, Bias, MAE,</t>
  </si>
  <si>
    <t>COR, RMSE, RBias, RE</t>
  </si>
  <si>
    <t>COR, RMSE, ME, RBias</t>
  </si>
  <si>
    <t xml:space="preserve">COR, RMSE, MSE, Bias, CDF </t>
  </si>
  <si>
    <t>COR, RMSE, MAE, RBias</t>
  </si>
  <si>
    <t>GSMaP-NRT,  GSMaP_MVK, GSMaP_Gauge, TMPA_3B42RT, 3B42V7</t>
  </si>
  <si>
    <t>1km</t>
  </si>
  <si>
    <t>region specific, mount. reg, conv. reg</t>
  </si>
  <si>
    <t>Sparse gauge distribution over some regio. Only one monsoon season</t>
  </si>
  <si>
    <t>sparsely and unevenly distribution of gauge over the TP</t>
  </si>
  <si>
    <t>Rain gauges unevenly distributed through mainland China</t>
  </si>
  <si>
    <t>Very simple averaging method to upscale from point-based precipitation to satellites grid scale. Limited no .of gauges</t>
  </si>
  <si>
    <t>error in buoy precipitation (wind induced undercatch of gauges, evaporation ).Density of buoys is rather sparse.</t>
  </si>
  <si>
    <t xml:space="preserve">denser rain gauge network </t>
  </si>
  <si>
    <t>POD in dense raingauge</t>
  </si>
  <si>
    <t>south and east China, spatial pattern, volume of extreme precip</t>
  </si>
  <si>
    <t>spatial patterns, hourly</t>
  </si>
  <si>
    <t>storm-accumulated precip, warm-sector extreme precip</t>
  </si>
  <si>
    <t>light precip (&lt;0.6 mm/h), light to moderate precip (0.6–6 mm/h).</t>
  </si>
  <si>
    <t>IMERG-F</t>
  </si>
  <si>
    <t>IMERG-E - light precip</t>
  </si>
  <si>
    <t>IMERGV05B  in lighter,  heavier precip</t>
  </si>
  <si>
    <t>IMERGV06B-Late in mean annual precip</t>
  </si>
  <si>
    <t>detectability, accuracy in gorge areas</t>
  </si>
  <si>
    <t>dry season (August–October)</t>
  </si>
  <si>
    <t>rainy season, daily performance, low - high intensity precip.</t>
  </si>
  <si>
    <t xml:space="preserve">large spatial domains,spatiotemporal variability of daily precip </t>
  </si>
  <si>
    <t>daily precip for all seasons, seasonal variations.</t>
  </si>
  <si>
    <t>IMERGV05 in detecting the light rain and heavy rain.</t>
  </si>
  <si>
    <t>mean monsoon rainfall and its variability, low precip rates.</t>
  </si>
  <si>
    <t>eastern and northeastern parts of the UAE</t>
  </si>
  <si>
    <t>TMPA_3B43V7, PERSIANN</t>
  </si>
  <si>
    <t>grid_scale</t>
  </si>
  <si>
    <t>Comparison_scale</t>
  </si>
  <si>
    <t>Comprision_method</t>
  </si>
  <si>
    <t>IMERG_V05/V06</t>
  </si>
  <si>
    <t>national, regional</t>
  </si>
  <si>
    <t>basin</t>
  </si>
  <si>
    <t>point - grid</t>
  </si>
  <si>
    <t>grid - grid</t>
  </si>
  <si>
    <t>national</t>
  </si>
  <si>
    <r>
      <t xml:space="preserve">national, </t>
    </r>
    <r>
      <rPr>
        <sz val="10"/>
        <color rgb="FFFF0000"/>
        <rFont val="Times New Roman"/>
        <family val="1"/>
      </rPr>
      <t>regional</t>
    </r>
  </si>
  <si>
    <t>global</t>
  </si>
  <si>
    <t>national, basin</t>
  </si>
  <si>
    <t>https://www.mdpi.com/2072-4292/10/7/1150</t>
  </si>
  <si>
    <t>grid - grid, grid -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</si>
</sst>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  <font>
      <sz val="10"/>
      <color rgb="FFFF0000"/>
      <name val="Times New Roman"/>
      <family val="1"/>
    </font>
    <font>
      <sz val="11"/>
      <name val="Calibri"/>
      <family val="2"/>
      <scheme val="minor"/>
    </font>
    <font>
      <sz val="10"/>
      <name val="Times New Roman"/>
      <family val="1"/>
    </font>
    <font>
      <u/>
      <sz val="11"/>
      <color theme="10"/>
      <name val="Calibri"/>
      <family val="2"/>
      <scheme val="minor"/>
    </font>
    <font>
      <i/>
      <sz val="10"/>
      <color rgb="FF000000"/>
      <name val="Times New Roman"/>
      <family val="1"/>
    </font>
    <font>
      <i/>
      <sz val="10"/>
      <color rgb="FFFF0000"/>
      <name val="Times New Roman"/>
      <family val="1"/>
    </font>
    <font>
      <sz val="11"/>
      <color theme="4"/>
      <name val="Calibri"/>
      <family val="2"/>
      <scheme val="minor"/>
    </font>
    <font>
      <sz val="11"/>
      <color theme="4"/>
      <name val="Times New Roman"/>
      <family val="1"/>
    </font>
    <font>
      <sz val="10"/>
      <color theme="4"/>
      <name val="Times New Roman"/>
      <family val="1"/>
      <charset val="238"/>
    </font>
    <font>
      <sz val="10"/>
      <color theme="4"/>
      <name val="Times New Roman"/>
      <family val="1"/>
    </font>
    <font>
      <i/>
      <sz val="10"/>
      <color theme="4"/>
      <name val="Times New Roman"/>
      <family val="1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4"/>
      <name val="Calibri"/>
      <family val="2"/>
      <scheme val="minor"/>
    </font>
    <font>
      <i/>
      <sz val="10"/>
      <name val="Times New Roman"/>
      <family val="1"/>
    </font>
    <font>
      <sz val="10"/>
      <color theme="1"/>
      <name val="Times New Roman"/>
      <family val="1"/>
    </font>
    <font>
      <u/>
      <sz val="10"/>
      <color theme="10"/>
      <name val="Times New Roman"/>
      <family val="1"/>
    </font>
    <font>
      <sz val="10"/>
      <color rgb="FF222222"/>
      <name val="Times New Roman"/>
      <family val="1"/>
    </font>
    <font>
      <u/>
      <sz val="10"/>
      <color theme="10"/>
      <name val="Calibri"/>
      <family val="2"/>
      <scheme val="minor"/>
    </font>
    <font>
      <sz val="10"/>
      <name val="Calibri"/>
      <family val="2"/>
      <scheme val="minor"/>
    </font>
    <font>
      <i/>
      <sz val="10"/>
      <color theme="1"/>
      <name val="Times New Roman"/>
      <family val="1"/>
    </font>
    <font>
      <u/>
      <sz val="10"/>
      <name val="Times New Roman"/>
      <family val="1"/>
    </font>
    <font>
      <sz val="10"/>
      <color theme="1"/>
      <name val="Arial"/>
      <family val="2"/>
    </font>
    <font>
      <sz val="11"/>
      <color rgb="FF2E2E2E"/>
      <name val="Georgia"/>
      <family val="1"/>
    </font>
    <font>
      <sz val="10"/>
      <color rgb="FF00B050"/>
      <name val="Times New Roman"/>
      <family val="1"/>
    </font>
    <font>
      <i/>
      <sz val="10"/>
      <color rgb="FF00B050"/>
      <name val="Times New Roman"/>
      <family val="1"/>
    </font>
    <font>
      <u/>
      <sz val="10"/>
      <color rgb="FF00B050"/>
      <name val="Times New Roman"/>
      <family val="1"/>
    </font>
    <font>
      <u/>
      <sz val="10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theme="4"/>
      <name val="Times New Roman"/>
      <family val="1"/>
    </font>
    <font>
      <sz val="10"/>
      <color rgb="FF00B0F0"/>
      <name val="Times New Roman"/>
      <family val="1"/>
    </font>
    <font>
      <i/>
      <sz val="10"/>
      <color rgb="FF00B0F0"/>
      <name val="Times New Roman"/>
      <family val="1"/>
    </font>
    <font>
      <u/>
      <sz val="10"/>
      <color rgb="FF00B0F0"/>
      <name val="Times New Roman"/>
      <family val="1"/>
    </font>
    <font>
      <sz val="10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27">
    <xf numFmtId="0" fontId="0" fillId="0" borderId="0" xfId="0"/>
    <xf numFmtId="0" fontId="2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horizontal="left" vertical="center" indent="2"/>
    </xf>
    <xf numFmtId="0" fontId="10" fillId="0" borderId="0" xfId="0" applyFont="1"/>
    <xf numFmtId="0" fontId="0" fillId="0" borderId="0" xfId="0" applyFill="1"/>
    <xf numFmtId="0" fontId="11" fillId="0" borderId="0" xfId="0" applyFont="1"/>
    <xf numFmtId="0" fontId="2" fillId="0" borderId="0" xfId="0" applyFont="1" applyFill="1"/>
    <xf numFmtId="0" fontId="12" fillId="0" borderId="0" xfId="0" applyFont="1"/>
    <xf numFmtId="0" fontId="13" fillId="0" borderId="0" xfId="0" applyFont="1"/>
    <xf numFmtId="0" fontId="12" fillId="0" borderId="0" xfId="0" applyFont="1" applyFill="1"/>
    <xf numFmtId="0" fontId="10" fillId="0" borderId="0" xfId="0" applyFont="1" applyFill="1"/>
    <xf numFmtId="17" fontId="14" fillId="0" borderId="0" xfId="0" applyNumberFormat="1" applyFont="1" applyFill="1"/>
    <xf numFmtId="0" fontId="14" fillId="0" borderId="0" xfId="0" applyFont="1" applyFill="1"/>
    <xf numFmtId="0" fontId="15" fillId="0" borderId="0" xfId="0" applyFont="1" applyFill="1"/>
    <xf numFmtId="0" fontId="16" fillId="0" borderId="0" xfId="0" applyFont="1" applyFill="1"/>
    <xf numFmtId="0" fontId="18" fillId="0" borderId="0" xfId="0" applyFont="1"/>
    <xf numFmtId="0" fontId="19" fillId="0" borderId="0" xfId="0" applyFont="1"/>
    <xf numFmtId="0" fontId="19" fillId="0" borderId="0" xfId="0" applyFont="1" applyFill="1"/>
    <xf numFmtId="0" fontId="2" fillId="0" borderId="0" xfId="0" applyFont="1" applyAlignment="1">
      <alignment horizontal="right"/>
    </xf>
    <xf numFmtId="0" fontId="6" fillId="0" borderId="0" xfId="0" applyFont="1" applyFill="1"/>
    <xf numFmtId="0" fontId="6" fillId="0" borderId="0" xfId="0" applyFont="1" applyAlignment="1">
      <alignment horizontal="right"/>
    </xf>
    <xf numFmtId="17" fontId="8" fillId="0" borderId="0" xfId="0" applyNumberFormat="1" applyFont="1"/>
    <xf numFmtId="0" fontId="8" fillId="0" borderId="0" xfId="0" applyFont="1" applyFill="1"/>
    <xf numFmtId="0" fontId="8" fillId="0" borderId="0" xfId="0" applyFont="1" applyAlignment="1">
      <alignment horizontal="right"/>
    </xf>
    <xf numFmtId="0" fontId="20" fillId="0" borderId="0" xfId="0" applyFont="1"/>
    <xf numFmtId="0" fontId="21" fillId="0" borderId="0" xfId="0" applyFont="1"/>
    <xf numFmtId="0" fontId="20" fillId="0" borderId="0" xfId="0" applyFont="1" applyFill="1"/>
    <xf numFmtId="0" fontId="22" fillId="0" borderId="0" xfId="1" applyFont="1"/>
    <xf numFmtId="0" fontId="21" fillId="0" borderId="0" xfId="0" applyFont="1" applyFill="1"/>
    <xf numFmtId="0" fontId="22" fillId="0" borderId="0" xfId="1" applyFont="1" applyAlignment="1">
      <alignment horizontal="justify" vertical="center"/>
    </xf>
    <xf numFmtId="0" fontId="22" fillId="0" borderId="0" xfId="1" applyFont="1" applyFill="1"/>
    <xf numFmtId="49" fontId="21" fillId="0" borderId="0" xfId="0" applyNumberFormat="1" applyFont="1"/>
    <xf numFmtId="0" fontId="17" fillId="0" borderId="0" xfId="0" applyFont="1"/>
    <xf numFmtId="0" fontId="25" fillId="0" borderId="0" xfId="0" applyFont="1"/>
    <xf numFmtId="0" fontId="18" fillId="0" borderId="0" xfId="0" applyFont="1" applyFill="1"/>
    <xf numFmtId="0" fontId="15" fillId="0" borderId="0" xfId="0" applyFont="1" applyFill="1" applyAlignment="1">
      <alignment horizontal="justify" vertical="center"/>
    </xf>
    <xf numFmtId="0" fontId="24" fillId="0" borderId="0" xfId="1" applyFont="1" applyFill="1" applyAlignment="1">
      <alignment horizontal="justify" vertical="center"/>
    </xf>
    <xf numFmtId="0" fontId="6" fillId="0" borderId="0" xfId="0" applyFont="1" applyFill="1" applyAlignment="1"/>
    <xf numFmtId="0" fontId="26" fillId="0" borderId="0" xfId="0" applyFont="1"/>
    <xf numFmtId="0" fontId="2" fillId="0" borderId="0" xfId="0" applyFont="1" applyFill="1" applyAlignment="1">
      <alignment horizontal="right"/>
    </xf>
    <xf numFmtId="0" fontId="25" fillId="0" borderId="0" xfId="0" applyFont="1" applyFill="1"/>
    <xf numFmtId="0" fontId="9" fillId="0" borderId="0" xfId="1"/>
    <xf numFmtId="0" fontId="27" fillId="0" borderId="0" xfId="1" applyFont="1" applyFill="1"/>
    <xf numFmtId="0" fontId="27" fillId="0" borderId="0" xfId="1" applyFont="1"/>
    <xf numFmtId="0" fontId="8" fillId="0" borderId="0" xfId="0" applyFont="1" applyFill="1" applyAlignment="1">
      <alignment horizontal="right"/>
    </xf>
    <xf numFmtId="0" fontId="2" fillId="2" borderId="0" xfId="0" applyFont="1" applyFill="1"/>
    <xf numFmtId="0" fontId="22" fillId="2" borderId="0" xfId="1" applyFont="1" applyFill="1"/>
    <xf numFmtId="0" fontId="21" fillId="0" borderId="0" xfId="0" applyFont="1" applyFill="1" applyAlignment="1">
      <alignment horizontal="right"/>
    </xf>
    <xf numFmtId="0" fontId="6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7" fontId="8" fillId="0" borderId="0" xfId="0" applyNumberFormat="1" applyFont="1" applyAlignment="1">
      <alignment horizontal="right"/>
    </xf>
    <xf numFmtId="17" fontId="2" fillId="0" borderId="0" xfId="0" applyNumberFormat="1" applyFont="1" applyFill="1" applyAlignment="1">
      <alignment horizontal="right"/>
    </xf>
    <xf numFmtId="17" fontId="2" fillId="0" borderId="0" xfId="0" applyNumberFormat="1" applyFont="1" applyAlignment="1">
      <alignment horizontal="right"/>
    </xf>
    <xf numFmtId="17" fontId="8" fillId="0" borderId="0" xfId="0" applyNumberFormat="1" applyFont="1" applyFill="1" applyAlignment="1">
      <alignment horizontal="right"/>
    </xf>
    <xf numFmtId="0" fontId="21" fillId="0" borderId="0" xfId="0" applyFont="1" applyAlignment="1">
      <alignment horizontal="right"/>
    </xf>
    <xf numFmtId="0" fontId="2" fillId="2" borderId="0" xfId="0" applyFont="1" applyFill="1" applyAlignment="1">
      <alignment horizontal="left"/>
    </xf>
    <xf numFmtId="0" fontId="10" fillId="2" borderId="0" xfId="0" applyFont="1" applyFill="1"/>
    <xf numFmtId="0" fontId="23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Fill="1" applyAlignment="1"/>
    <xf numFmtId="0" fontId="8" fillId="0" borderId="0" xfId="0" applyFont="1" applyFill="1" applyAlignment="1"/>
    <xf numFmtId="0" fontId="8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/>
    <xf numFmtId="0" fontId="21" fillId="0" borderId="0" xfId="0" applyFont="1" applyFill="1" applyAlignment="1"/>
    <xf numFmtId="0" fontId="21" fillId="0" borderId="0" xfId="0" applyFont="1" applyAlignment="1"/>
    <xf numFmtId="0" fontId="2" fillId="2" borderId="0" xfId="0" applyFont="1" applyFill="1" applyAlignment="1"/>
    <xf numFmtId="0" fontId="15" fillId="0" borderId="0" xfId="0" applyFont="1" applyFill="1" applyAlignment="1">
      <alignment horizontal="left"/>
    </xf>
    <xf numFmtId="17" fontId="6" fillId="0" borderId="0" xfId="0" applyNumberFormat="1" applyFont="1"/>
    <xf numFmtId="0" fontId="21" fillId="3" borderId="0" xfId="0" applyFont="1" applyFill="1" applyAlignment="1">
      <alignment horizontal="left"/>
    </xf>
    <xf numFmtId="0" fontId="8" fillId="3" borderId="0" xfId="0" applyFont="1" applyFill="1"/>
    <xf numFmtId="0" fontId="2" fillId="3" borderId="0" xfId="0" applyFont="1" applyFill="1"/>
    <xf numFmtId="0" fontId="21" fillId="3" borderId="0" xfId="0" applyFont="1" applyFill="1"/>
    <xf numFmtId="2" fontId="6" fillId="3" borderId="0" xfId="0" applyNumberFormat="1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21" fillId="3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28" fillId="0" borderId="0" xfId="0" applyFont="1"/>
    <xf numFmtId="0" fontId="29" fillId="0" borderId="0" xfId="0" applyFont="1"/>
    <xf numFmtId="0" fontId="30" fillId="0" borderId="0" xfId="0" applyFont="1" applyFill="1"/>
    <xf numFmtId="0" fontId="30" fillId="0" borderId="0" xfId="0" applyFont="1" applyFill="1" applyAlignment="1">
      <alignment horizontal="left"/>
    </xf>
    <xf numFmtId="17" fontId="30" fillId="0" borderId="0" xfId="0" applyNumberFormat="1" applyFont="1" applyFill="1" applyAlignment="1">
      <alignment horizontal="right"/>
    </xf>
    <xf numFmtId="0" fontId="30" fillId="0" borderId="0" xfId="0" applyFont="1" applyFill="1" applyAlignment="1">
      <alignment horizontal="right"/>
    </xf>
    <xf numFmtId="0" fontId="30" fillId="3" borderId="0" xfId="0" applyFont="1" applyFill="1"/>
    <xf numFmtId="0" fontId="30" fillId="0" borderId="0" xfId="0" applyFont="1" applyFill="1" applyAlignment="1"/>
    <xf numFmtId="0" fontId="31" fillId="0" borderId="0" xfId="0" applyFont="1" applyFill="1"/>
    <xf numFmtId="0" fontId="32" fillId="0" borderId="0" xfId="1" applyFont="1" applyFill="1"/>
    <xf numFmtId="17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11" fillId="0" borderId="0" xfId="0" applyFont="1" applyFill="1"/>
    <xf numFmtId="0" fontId="33" fillId="0" borderId="0" xfId="1" applyFont="1" applyFill="1"/>
    <xf numFmtId="0" fontId="15" fillId="0" borderId="0" xfId="0" applyFont="1"/>
    <xf numFmtId="0" fontId="15" fillId="0" borderId="0" xfId="0" applyFont="1" applyAlignment="1">
      <alignment horizontal="left"/>
    </xf>
    <xf numFmtId="17" fontId="15" fillId="0" borderId="0" xfId="0" applyNumberFormat="1" applyFont="1"/>
    <xf numFmtId="17" fontId="15" fillId="0" borderId="0" xfId="0" applyNumberFormat="1" applyFont="1" applyAlignment="1">
      <alignment horizontal="right"/>
    </xf>
    <xf numFmtId="0" fontId="15" fillId="3" borderId="0" xfId="0" applyFont="1" applyFill="1" applyAlignment="1">
      <alignment horizontal="right"/>
    </xf>
    <xf numFmtId="0" fontId="15" fillId="0" borderId="0" xfId="0" applyFont="1" applyAlignment="1">
      <alignment vertical="center"/>
    </xf>
    <xf numFmtId="0" fontId="16" fillId="0" borderId="0" xfId="0" applyFont="1"/>
    <xf numFmtId="0" fontId="36" fillId="0" borderId="0" xfId="1" applyFont="1"/>
    <xf numFmtId="0" fontId="6" fillId="0" borderId="0" xfId="0" applyFont="1" applyAlignment="1"/>
    <xf numFmtId="0" fontId="17" fillId="0" borderId="0" xfId="0" applyFont="1" applyFill="1"/>
    <xf numFmtId="0" fontId="37" fillId="0" borderId="0" xfId="0" applyFont="1" applyFill="1"/>
    <xf numFmtId="0" fontId="37" fillId="0" borderId="0" xfId="0" applyFont="1"/>
    <xf numFmtId="0" fontId="37" fillId="0" borderId="0" xfId="0" applyFont="1" applyFill="1" applyAlignment="1">
      <alignment horizontal="left"/>
    </xf>
    <xf numFmtId="17" fontId="37" fillId="0" borderId="0" xfId="0" applyNumberFormat="1" applyFont="1" applyFill="1" applyAlignment="1">
      <alignment horizontal="right"/>
    </xf>
    <xf numFmtId="0" fontId="37" fillId="0" borderId="0" xfId="0" applyFont="1" applyFill="1" applyAlignment="1">
      <alignment horizontal="right"/>
    </xf>
    <xf numFmtId="0" fontId="37" fillId="0" borderId="0" xfId="0" applyFont="1" applyAlignment="1">
      <alignment horizontal="left"/>
    </xf>
    <xf numFmtId="0" fontId="37" fillId="0" borderId="0" xfId="0" applyFont="1" applyFill="1" applyAlignment="1"/>
    <xf numFmtId="0" fontId="38" fillId="0" borderId="0" xfId="0" applyFont="1" applyFill="1"/>
    <xf numFmtId="0" fontId="39" fillId="0" borderId="0" xfId="1" applyFont="1" applyFill="1"/>
    <xf numFmtId="0" fontId="40" fillId="0" borderId="0" xfId="0" applyFont="1" applyFill="1"/>
    <xf numFmtId="0" fontId="24" fillId="0" borderId="0" xfId="1" applyFont="1" applyFill="1"/>
    <xf numFmtId="0" fontId="24" fillId="0" borderId="0" xfId="1" applyFont="1" applyAlignment="1">
      <alignment horizontal="justify" vertical="center"/>
    </xf>
    <xf numFmtId="0" fontId="18" fillId="0" borderId="0" xfId="0" applyFont="1" applyFill="1" applyAlignment="1">
      <alignment horizontal="left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0" fontId="18" fillId="0" borderId="0" xfId="0" applyFont="1" applyAlignment="1"/>
    <xf numFmtId="0" fontId="15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ciencedirect.com/science/article/pii/S0169809518311499" TargetMode="External"/><Relationship Id="rId18" Type="http://schemas.openxmlformats.org/officeDocument/2006/relationships/hyperlink" Target="https://www.mdpi.com/2072-4292/9/7/720" TargetMode="External"/><Relationship Id="rId26" Type="http://schemas.openxmlformats.org/officeDocument/2006/relationships/hyperlink" Target="https://www.mdpi.com/2073-4433/7/12/161" TargetMode="External"/><Relationship Id="rId39" Type="http://schemas.openxmlformats.org/officeDocument/2006/relationships/hyperlink" Target="https://www.tandfonline.com/doi/full/10.1080/01431161.2018.1562259?scroll=top&amp;needAccess=true" TargetMode="External"/><Relationship Id="rId21" Type="http://schemas.openxmlformats.org/officeDocument/2006/relationships/hyperlink" Target="https://journals.ametsoc.org/doi/full/10.1175/JHM-D-15-0230.1" TargetMode="External"/><Relationship Id="rId34" Type="http://schemas.openxmlformats.org/officeDocument/2006/relationships/hyperlink" Target="https://rmets.onlinelibrary.wiley.com/doi/abs/10.1002/joc.5839" TargetMode="External"/><Relationship Id="rId42" Type="http://schemas.openxmlformats.org/officeDocument/2006/relationships/hyperlink" Target="https://www.tandfonline.com/doi/full/10.1080/01431161.2018.1511934" TargetMode="External"/><Relationship Id="rId47" Type="http://schemas.openxmlformats.org/officeDocument/2006/relationships/hyperlink" Target="https://www.mdpi.com/2073-4441/11/4/818/htm" TargetMode="External"/><Relationship Id="rId50" Type="http://schemas.openxmlformats.org/officeDocument/2006/relationships/hyperlink" Target="https://www.sciencedirect.com/science/article/pii/S016980951831072X?via%3Dihub" TargetMode="External"/><Relationship Id="rId55" Type="http://schemas.openxmlformats.org/officeDocument/2006/relationships/hyperlink" Target="https://www.mdpi.com/2072-4292/8/7/544" TargetMode="External"/><Relationship Id="rId63" Type="http://schemas.openxmlformats.org/officeDocument/2006/relationships/comments" Target="../comments1.xml"/><Relationship Id="rId7" Type="http://schemas.openxmlformats.org/officeDocument/2006/relationships/hyperlink" Target="https://www.sciencedirect.com/science/article/pii/S0169809517312978" TargetMode="External"/><Relationship Id="rId2" Type="http://schemas.openxmlformats.org/officeDocument/2006/relationships/hyperlink" Target="https://journals.ametsoc.org/doi/full/10.1175/JHM-D-16-0277.1" TargetMode="External"/><Relationship Id="rId16" Type="http://schemas.openxmlformats.org/officeDocument/2006/relationships/hyperlink" Target="https://www.mdpi.com/2072-4292/10/7/1150" TargetMode="External"/><Relationship Id="rId20" Type="http://schemas.openxmlformats.org/officeDocument/2006/relationships/hyperlink" Target="https://link.springer.com/article/10.1007/s00704-017-2287-2" TargetMode="External"/><Relationship Id="rId29" Type="http://schemas.openxmlformats.org/officeDocument/2006/relationships/hyperlink" Target="https://www.mdpi.com/2072-4292/11/2/140" TargetMode="External"/><Relationship Id="rId41" Type="http://schemas.openxmlformats.org/officeDocument/2006/relationships/hyperlink" Target="https://www.mdpi.com/2072-4292/11/19/2314" TargetMode="External"/><Relationship Id="rId54" Type="http://schemas.openxmlformats.org/officeDocument/2006/relationships/hyperlink" Target="https://www.mdpi.com/2072-4292/10/12/1883" TargetMode="External"/><Relationship Id="rId62" Type="http://schemas.openxmlformats.org/officeDocument/2006/relationships/vmlDrawing" Target="../drawings/vmlDrawing1.vml"/><Relationship Id="rId1" Type="http://schemas.openxmlformats.org/officeDocument/2006/relationships/hyperlink" Target="https://reader.elsevier.com/reader/sd/pii/S0309170815002675?token=86119D2524BADAEADB8298D5C8432F3A14B82788F68D3DCA1758333C808C9EA6FC41B71171823A8050745D79EB79B8E6" TargetMode="External"/><Relationship Id="rId6" Type="http://schemas.openxmlformats.org/officeDocument/2006/relationships/hyperlink" Target="https://www.mdpi.com/2072-4292/10/9/1420" TargetMode="External"/><Relationship Id="rId11" Type="http://schemas.openxmlformats.org/officeDocument/2006/relationships/hyperlink" Target="https://www.mdpi.com/2072-4292/8/6/472" TargetMode="External"/><Relationship Id="rId24" Type="http://schemas.openxmlformats.org/officeDocument/2006/relationships/hyperlink" Target="https://journals.ametsoc.org/doi/full/10.1175/JHM-D-15-0059.1" TargetMode="External"/><Relationship Id="rId32" Type="http://schemas.openxmlformats.org/officeDocument/2006/relationships/hyperlink" Target="https://www.mdpi.com/2072-4292/11/18/2080" TargetMode="External"/><Relationship Id="rId37" Type="http://schemas.openxmlformats.org/officeDocument/2006/relationships/hyperlink" Target="https://www.sciencedirect.com/science/article/pii/S0022169419301738?via%3Dihub" TargetMode="External"/><Relationship Id="rId40" Type="http://schemas.openxmlformats.org/officeDocument/2006/relationships/hyperlink" Target="https://www.mdpi.com/2072-4292/11/21/2470" TargetMode="External"/><Relationship Id="rId45" Type="http://schemas.openxmlformats.org/officeDocument/2006/relationships/hyperlink" Target="https://www.sciencedirect.com/science/article/pii/S0169809518311670?via%3Dihub" TargetMode="External"/><Relationship Id="rId53" Type="http://schemas.openxmlformats.org/officeDocument/2006/relationships/hyperlink" Target="https://journals.ametsoc.org/doi/full/10.1175/JHM-D-16-0087.1" TargetMode="External"/><Relationship Id="rId58" Type="http://schemas.openxmlformats.org/officeDocument/2006/relationships/hyperlink" Target="https://www.mdpi.com/2072-4292/8/11/904" TargetMode="External"/><Relationship Id="rId5" Type="http://schemas.openxmlformats.org/officeDocument/2006/relationships/hyperlink" Target="https://rmets.onlinelibrary.wiley.com/doi/10.1002/qj.3218" TargetMode="External"/><Relationship Id="rId15" Type="http://schemas.openxmlformats.org/officeDocument/2006/relationships/hyperlink" Target="https://www.sciencedirect.com/science/article/pii/S0022169416000470" TargetMode="External"/><Relationship Id="rId23" Type="http://schemas.openxmlformats.org/officeDocument/2006/relationships/hyperlink" Target="https://www.mdpi.com/2072-4292/8/7/569" TargetMode="External"/><Relationship Id="rId28" Type="http://schemas.openxmlformats.org/officeDocument/2006/relationships/hyperlink" Target="https://www.sciencedirect.com/science/article/pii/S0169809518307063?via%3Dihub" TargetMode="External"/><Relationship Id="rId36" Type="http://schemas.openxmlformats.org/officeDocument/2006/relationships/hyperlink" Target="https://www.sciencedirect.com/science/article/pii/S0169809519300249?via%3Dihub" TargetMode="External"/><Relationship Id="rId49" Type="http://schemas.openxmlformats.org/officeDocument/2006/relationships/hyperlink" Target="https://www.sciencedirect.com/science/article/pii/S0022169419302422?via%3Dihub" TargetMode="External"/><Relationship Id="rId57" Type="http://schemas.openxmlformats.org/officeDocument/2006/relationships/hyperlink" Target="https://www.hindawi.com/journals/amete/2017/1803492/" TargetMode="External"/><Relationship Id="rId61" Type="http://schemas.openxmlformats.org/officeDocument/2006/relationships/printerSettings" Target="../printerSettings/printerSettings1.bin"/><Relationship Id="rId10" Type="http://schemas.openxmlformats.org/officeDocument/2006/relationships/hyperlink" Target="https://www.sciencedirect.com/science/article/pii/S0022169415009476" TargetMode="External"/><Relationship Id="rId19" Type="http://schemas.openxmlformats.org/officeDocument/2006/relationships/hyperlink" Target="https://www.mdpi.com/2072-4292/10/11/1835" TargetMode="External"/><Relationship Id="rId31" Type="http://schemas.openxmlformats.org/officeDocument/2006/relationships/hyperlink" Target="https://www.mdpi.com/2072-4292/11/6/697" TargetMode="External"/><Relationship Id="rId44" Type="http://schemas.openxmlformats.org/officeDocument/2006/relationships/hyperlink" Target="https://www.mdpi.com/2072-4292/11/24/2936" TargetMode="External"/><Relationship Id="rId52" Type="http://schemas.openxmlformats.org/officeDocument/2006/relationships/hyperlink" Target="https://www.mdpi.com/2072-4292/9/3/302" TargetMode="External"/><Relationship Id="rId60" Type="http://schemas.openxmlformats.org/officeDocument/2006/relationships/hyperlink" Target="https://www.mdpi.com/2072-4292/8/2/135/htm" TargetMode="External"/><Relationship Id="rId4" Type="http://schemas.openxmlformats.org/officeDocument/2006/relationships/hyperlink" Target="https://www.mdpi.com/2072-4292/9/4/369" TargetMode="External"/><Relationship Id="rId9" Type="http://schemas.openxmlformats.org/officeDocument/2006/relationships/hyperlink" Target="https://journals.ametsoc.org/doi/full/10.1175/JHM-D-15-0068.1" TargetMode="External"/><Relationship Id="rId14" Type="http://schemas.openxmlformats.org/officeDocument/2006/relationships/hyperlink" Target="https://www.mdpi.com/2072-4292/11/1/70" TargetMode="External"/><Relationship Id="rId22" Type="http://schemas.openxmlformats.org/officeDocument/2006/relationships/hyperlink" Target="https://www.sciencedirect.com/science/article/pii/S0022169418304864" TargetMode="External"/><Relationship Id="rId27" Type="http://schemas.openxmlformats.org/officeDocument/2006/relationships/hyperlink" Target="https://www.mdpi.com/2072-4292/11/4/431/htm" TargetMode="External"/><Relationship Id="rId30" Type="http://schemas.openxmlformats.org/officeDocument/2006/relationships/hyperlink" Target="https://www.mdpi.com/2073-4441/11/6/1139" TargetMode="External"/><Relationship Id="rId35" Type="http://schemas.openxmlformats.org/officeDocument/2006/relationships/hyperlink" Target="https://agupubs.onlinelibrary.wiley.com/doi/full/10.1029/2018EA000503" TargetMode="External"/><Relationship Id="rId43" Type="http://schemas.openxmlformats.org/officeDocument/2006/relationships/hyperlink" Target="https://iwaponline.com/hr/article/50/6/1710/70200/Accuracy-evaluation-of-GPM-multisatellite" TargetMode="External"/><Relationship Id="rId48" Type="http://schemas.openxmlformats.org/officeDocument/2006/relationships/hyperlink" Target="https://link.springer.com/article/10.1007%2Fs00704-018-2749-1" TargetMode="External"/><Relationship Id="rId56" Type="http://schemas.openxmlformats.org/officeDocument/2006/relationships/hyperlink" Target="https://agupubs.onlinelibrary.wiley.com/doi/epdf/10.1002/2016JD025418" TargetMode="External"/><Relationship Id="rId8" Type="http://schemas.openxmlformats.org/officeDocument/2006/relationships/hyperlink" Target="https://www.sciencedirect.com/science/article/pii/S0169809516306901" TargetMode="External"/><Relationship Id="rId51" Type="http://schemas.openxmlformats.org/officeDocument/2006/relationships/hyperlink" Target="https://reader.elsevier.com/reader/sd/pii/S0169809517302715?token=A2780F927D1B11D884CC2826FEB21A8E459A45216A83F698204FDBB91A285726B903CB24286346DA30697B99599A0946" TargetMode="External"/><Relationship Id="rId3" Type="http://schemas.openxmlformats.org/officeDocument/2006/relationships/hyperlink" Target="https://journals.ametsoc.org/doi/full/10.1175/JHM-D-17-0139.1" TargetMode="External"/><Relationship Id="rId12" Type="http://schemas.openxmlformats.org/officeDocument/2006/relationships/hyperlink" Target="https://www.sciencedirect.com/science/article/pii/S0169809517307287?via%3Dihub" TargetMode="External"/><Relationship Id="rId17" Type="http://schemas.openxmlformats.org/officeDocument/2006/relationships/hyperlink" Target="https://www.mdpi.com/2072-4292/11/3/255" TargetMode="External"/><Relationship Id="rId25" Type="http://schemas.openxmlformats.org/officeDocument/2006/relationships/hyperlink" Target="https://www.sciencedirect.com/science/article/pii/S0169809516300370" TargetMode="External"/><Relationship Id="rId33" Type="http://schemas.openxmlformats.org/officeDocument/2006/relationships/hyperlink" Target="https://www.sciencedirect.com/science/article/pii/S0169809518311761?via%3Dihub" TargetMode="External"/><Relationship Id="rId38" Type="http://schemas.openxmlformats.org/officeDocument/2006/relationships/hyperlink" Target="https://www.mdpi.com/2073-4441/11/4/668" TargetMode="External"/><Relationship Id="rId46" Type="http://schemas.openxmlformats.org/officeDocument/2006/relationships/hyperlink" Target="https://www.mdpi.com/2073-4441/11/5/932" TargetMode="External"/><Relationship Id="rId59" Type="http://schemas.openxmlformats.org/officeDocument/2006/relationships/hyperlink" Target="https://journals.ametsoc.org/doi/full/10.1175/JHM-D-17-0161.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journals.ametsoc.org/doi/pdf/10.1175/JHM-D-16-0079.1" TargetMode="External"/><Relationship Id="rId3" Type="http://schemas.openxmlformats.org/officeDocument/2006/relationships/hyperlink" Target="https://www.sciencedirect.com/science/article/pii/S0169809516303635" TargetMode="External"/><Relationship Id="rId7" Type="http://schemas.openxmlformats.org/officeDocument/2006/relationships/hyperlink" Target="https://www.mdpi.com/2072-4292/11/6/677" TargetMode="External"/><Relationship Id="rId2" Type="http://schemas.openxmlformats.org/officeDocument/2006/relationships/hyperlink" Target="https://journals.ametsoc.org/doi/full/10.1175/JHM-D-15-0018.1" TargetMode="External"/><Relationship Id="rId1" Type="http://schemas.openxmlformats.org/officeDocument/2006/relationships/hyperlink" Target="https://journals.ametsoc.org/" TargetMode="External"/><Relationship Id="rId6" Type="http://schemas.openxmlformats.org/officeDocument/2006/relationships/hyperlink" Target="https://www.sciencedirect.com/science/article/pii/S0022169418301392" TargetMode="External"/><Relationship Id="rId11" Type="http://schemas.openxmlformats.org/officeDocument/2006/relationships/comments" Target="../comments2.xml"/><Relationship Id="rId5" Type="http://schemas.openxmlformats.org/officeDocument/2006/relationships/hyperlink" Target="https://www.hindawi.com/journals/amete/2018/1506017/" TargetMode="External"/><Relationship Id="rId10" Type="http://schemas.openxmlformats.org/officeDocument/2006/relationships/vmlDrawing" Target="../drawings/vmlDrawing2.vml"/><Relationship Id="rId4" Type="http://schemas.openxmlformats.org/officeDocument/2006/relationships/hyperlink" Target="https://ieeexplore.ieee.org/document/8334415" TargetMode="External"/><Relationship Id="rId9" Type="http://schemas.openxmlformats.org/officeDocument/2006/relationships/hyperlink" Target="https://www.mdpi.com/2072-4292/11/15/17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4"/>
  <sheetViews>
    <sheetView tabSelected="1" topLeftCell="O1" zoomScale="80" zoomScaleNormal="80" workbookViewId="0">
      <selection activeCell="AJ13" sqref="AJ1:AJ1048576"/>
    </sheetView>
  </sheetViews>
  <sheetFormatPr defaultRowHeight="12.75" x14ac:dyDescent="0.2"/>
  <cols>
    <col min="1" max="1" width="9.28515625" style="37" bestFit="1" customWidth="1"/>
    <col min="2" max="2" width="9.140625" style="19"/>
    <col min="3" max="3" width="18.7109375" style="19" customWidth="1"/>
    <col min="4" max="4" width="17.28515625" style="19" customWidth="1"/>
    <col min="5" max="5" width="14.28515625" style="19" bestFit="1" customWidth="1"/>
    <col min="6" max="6" width="14.5703125" style="19" bestFit="1" customWidth="1"/>
    <col min="7" max="9" width="14.5703125" style="123" customWidth="1"/>
    <col min="10" max="10" width="9.28515625" style="19" bestFit="1" customWidth="1"/>
    <col min="11" max="11" width="13.85546875" style="19" bestFit="1" customWidth="1"/>
    <col min="12" max="12" width="19" style="19" customWidth="1"/>
    <col min="13" max="13" width="32.7109375" style="19" customWidth="1"/>
    <col min="14" max="14" width="13.7109375" style="19" customWidth="1"/>
    <col min="15" max="15" width="12.28515625" style="123" bestFit="1" customWidth="1"/>
    <col min="16" max="16" width="11.7109375" style="123" bestFit="1" customWidth="1"/>
    <col min="17" max="17" width="12.28515625" style="123" bestFit="1" customWidth="1"/>
    <col min="18" max="18" width="27.28515625" style="19" bestFit="1" customWidth="1"/>
    <col min="19" max="19" width="11" style="122" bestFit="1" customWidth="1"/>
    <col min="20" max="20" width="20.7109375" style="38" bestFit="1" customWidth="1"/>
    <col min="21" max="21" width="16.5703125" style="38" bestFit="1" customWidth="1"/>
    <col min="22" max="22" width="9.85546875" style="19" bestFit="1" customWidth="1"/>
    <col min="23" max="23" width="6" style="124" bestFit="1" customWidth="1"/>
    <col min="24" max="24" width="27" style="124" bestFit="1" customWidth="1"/>
    <col min="25" max="25" width="13.140625" style="124" customWidth="1"/>
    <col min="26" max="26" width="14.28515625" style="124" customWidth="1"/>
    <col min="27" max="27" width="28.28515625" style="19" customWidth="1"/>
    <col min="28" max="28" width="34.42578125" style="19" hidden="1" customWidth="1"/>
    <col min="29" max="29" width="23" style="19" hidden="1" customWidth="1"/>
    <col min="30" max="30" width="10.28515625" style="19" hidden="1" customWidth="1"/>
    <col min="31" max="31" width="16" style="19" hidden="1" customWidth="1"/>
    <col min="32" max="32" width="22.140625" style="125" hidden="1" customWidth="1"/>
    <col min="33" max="33" width="26" style="19" bestFit="1" customWidth="1"/>
    <col min="34" max="34" width="5.7109375" style="19" bestFit="1" customWidth="1"/>
    <col min="35" max="35" width="25.140625" style="19" bestFit="1" customWidth="1"/>
    <col min="36" max="36" width="46.7109375" style="19" customWidth="1"/>
    <col min="37" max="41" width="9.140625" style="19"/>
    <col min="42" max="42" width="9.28515625" style="19" bestFit="1" customWidth="1"/>
    <col min="43" max="16384" width="9.140625" style="19"/>
  </cols>
  <sheetData>
    <row r="1" spans="1:36" s="3" customFormat="1" x14ac:dyDescent="0.2">
      <c r="A1" s="3" t="s">
        <v>394</v>
      </c>
      <c r="B1" s="3" t="s">
        <v>16</v>
      </c>
      <c r="C1" s="3" t="s">
        <v>22</v>
      </c>
      <c r="D1" s="3" t="s">
        <v>522</v>
      </c>
      <c r="E1" s="3" t="s">
        <v>9</v>
      </c>
      <c r="F1" s="3" t="s">
        <v>21</v>
      </c>
      <c r="G1" s="24" t="s">
        <v>508</v>
      </c>
      <c r="H1" s="24" t="s">
        <v>509</v>
      </c>
      <c r="I1" s="24" t="s">
        <v>373</v>
      </c>
      <c r="J1" s="3" t="s">
        <v>0</v>
      </c>
      <c r="K1" s="3" t="s">
        <v>41</v>
      </c>
      <c r="L1" s="3" t="s">
        <v>1</v>
      </c>
      <c r="M1" s="3" t="s">
        <v>33</v>
      </c>
      <c r="N1" s="3" t="s">
        <v>25</v>
      </c>
      <c r="O1" s="3" t="s">
        <v>44</v>
      </c>
      <c r="P1" s="3" t="s">
        <v>45</v>
      </c>
      <c r="Q1" s="3" t="s">
        <v>43</v>
      </c>
      <c r="R1" s="3" t="s">
        <v>26</v>
      </c>
      <c r="S1" s="3" t="s">
        <v>711</v>
      </c>
      <c r="T1" s="3" t="s">
        <v>712</v>
      </c>
      <c r="U1" s="3" t="s">
        <v>713</v>
      </c>
      <c r="V1" s="3" t="s">
        <v>46</v>
      </c>
      <c r="W1" s="3" t="s">
        <v>95</v>
      </c>
      <c r="X1" s="3" t="s">
        <v>32</v>
      </c>
      <c r="Y1" s="3" t="s">
        <v>31</v>
      </c>
      <c r="Z1" s="3" t="s">
        <v>30</v>
      </c>
      <c r="AA1" s="3" t="s">
        <v>29</v>
      </c>
      <c r="AB1" s="3" t="s">
        <v>35</v>
      </c>
      <c r="AC1" s="3" t="s">
        <v>36</v>
      </c>
      <c r="AD1" s="3" t="s">
        <v>34</v>
      </c>
      <c r="AE1" s="3" t="s">
        <v>42</v>
      </c>
      <c r="AF1" s="3" t="s">
        <v>54</v>
      </c>
      <c r="AG1" s="3" t="s">
        <v>15</v>
      </c>
      <c r="AH1" s="3" t="s">
        <v>28</v>
      </c>
      <c r="AI1" s="3" t="s">
        <v>55</v>
      </c>
      <c r="AJ1" s="3" t="s">
        <v>104</v>
      </c>
    </row>
    <row r="2" spans="1:36" x14ac:dyDescent="0.2">
      <c r="A2" s="5">
        <v>1</v>
      </c>
      <c r="B2" s="29" t="s">
        <v>18</v>
      </c>
      <c r="C2" s="1" t="s">
        <v>3</v>
      </c>
      <c r="D2" s="1" t="s">
        <v>519</v>
      </c>
      <c r="E2" s="1" t="s">
        <v>2</v>
      </c>
      <c r="F2" s="1" t="s">
        <v>40</v>
      </c>
      <c r="G2" s="22">
        <v>-3.15</v>
      </c>
      <c r="H2" s="22">
        <v>-59.99</v>
      </c>
      <c r="I2" s="22">
        <v>38013</v>
      </c>
      <c r="J2" s="1" t="s">
        <v>37</v>
      </c>
      <c r="K2" s="1" t="s">
        <v>38</v>
      </c>
      <c r="L2" s="1" t="s">
        <v>392</v>
      </c>
      <c r="M2" s="1" t="s">
        <v>413</v>
      </c>
      <c r="N2" s="1" t="s">
        <v>483</v>
      </c>
      <c r="O2" s="59">
        <v>41710</v>
      </c>
      <c r="P2" s="59">
        <v>41912</v>
      </c>
      <c r="Q2" s="22">
        <v>7</v>
      </c>
      <c r="R2" s="80" t="s">
        <v>526</v>
      </c>
      <c r="S2" s="53">
        <v>0.1</v>
      </c>
      <c r="T2" s="32" t="s">
        <v>420</v>
      </c>
      <c r="U2" s="32" t="s">
        <v>724</v>
      </c>
      <c r="V2" s="5" t="s">
        <v>534</v>
      </c>
      <c r="W2" s="56" t="s">
        <v>533</v>
      </c>
      <c r="X2" s="57" t="s">
        <v>533</v>
      </c>
      <c r="Y2" s="56" t="s">
        <v>559</v>
      </c>
      <c r="Z2" s="56" t="s">
        <v>533</v>
      </c>
      <c r="AA2" s="1" t="s">
        <v>533</v>
      </c>
      <c r="AB2" s="1" t="s">
        <v>576</v>
      </c>
      <c r="AC2" s="1" t="s">
        <v>363</v>
      </c>
      <c r="AD2" s="10"/>
      <c r="AE2" s="1" t="s">
        <v>393</v>
      </c>
      <c r="AF2" s="67" t="s">
        <v>391</v>
      </c>
      <c r="AG2" s="1" t="s">
        <v>4</v>
      </c>
      <c r="AH2" s="1">
        <v>2016</v>
      </c>
      <c r="AI2" s="7" t="s">
        <v>384</v>
      </c>
      <c r="AJ2" s="31" t="s">
        <v>439</v>
      </c>
    </row>
    <row r="3" spans="1:36" s="38" customFormat="1" x14ac:dyDescent="0.2">
      <c r="A3" s="26">
        <v>2</v>
      </c>
      <c r="B3" s="32" t="s">
        <v>17</v>
      </c>
      <c r="C3" s="10" t="s">
        <v>10</v>
      </c>
      <c r="D3" s="10" t="s">
        <v>10</v>
      </c>
      <c r="E3" s="53"/>
      <c r="F3" s="53"/>
      <c r="G3" s="43"/>
      <c r="H3" s="43"/>
      <c r="I3" s="43"/>
      <c r="J3" s="10" t="s">
        <v>37</v>
      </c>
      <c r="K3" s="80" t="s">
        <v>517</v>
      </c>
      <c r="L3" s="10"/>
      <c r="M3" s="10" t="s">
        <v>413</v>
      </c>
      <c r="N3" s="10" t="s">
        <v>483</v>
      </c>
      <c r="O3" s="43"/>
      <c r="P3" s="43"/>
      <c r="Q3" s="43">
        <v>6</v>
      </c>
      <c r="R3" s="10" t="s">
        <v>49</v>
      </c>
      <c r="S3" s="53">
        <v>0.25</v>
      </c>
      <c r="T3" s="32" t="s">
        <v>719</v>
      </c>
      <c r="U3" s="32" t="s">
        <v>718</v>
      </c>
      <c r="V3" s="10" t="s">
        <v>534</v>
      </c>
      <c r="W3" s="56" t="s">
        <v>533</v>
      </c>
      <c r="X3" s="85"/>
      <c r="Y3" s="53" t="s">
        <v>533</v>
      </c>
      <c r="Z3" s="53" t="s">
        <v>533</v>
      </c>
      <c r="AA3" s="10" t="s">
        <v>539</v>
      </c>
      <c r="AB3" s="10" t="s">
        <v>52</v>
      </c>
      <c r="AC3" s="10" t="s">
        <v>533</v>
      </c>
      <c r="AD3" s="10" t="s">
        <v>6</v>
      </c>
      <c r="AE3" s="10" t="s">
        <v>13</v>
      </c>
      <c r="AF3" s="68" t="s">
        <v>395</v>
      </c>
      <c r="AG3" s="10" t="s">
        <v>5</v>
      </c>
      <c r="AH3" s="10">
        <v>2016</v>
      </c>
      <c r="AI3" s="14" t="s">
        <v>236</v>
      </c>
      <c r="AJ3" s="34" t="s">
        <v>116</v>
      </c>
    </row>
    <row r="4" spans="1:36" s="38" customFormat="1" x14ac:dyDescent="0.2">
      <c r="A4" s="26">
        <v>3</v>
      </c>
      <c r="B4" s="32" t="s">
        <v>19</v>
      </c>
      <c r="C4" s="10" t="s">
        <v>386</v>
      </c>
      <c r="D4" s="1" t="s">
        <v>520</v>
      </c>
      <c r="E4" s="10" t="s">
        <v>39</v>
      </c>
      <c r="F4" s="10" t="s">
        <v>8</v>
      </c>
      <c r="G4" s="43">
        <v>35.5</v>
      </c>
      <c r="H4" s="43">
        <v>104</v>
      </c>
      <c r="I4" s="43">
        <v>96000000</v>
      </c>
      <c r="J4" s="10" t="s">
        <v>37</v>
      </c>
      <c r="K4" s="10" t="s">
        <v>38</v>
      </c>
      <c r="L4" s="10"/>
      <c r="M4" s="10" t="s">
        <v>413</v>
      </c>
      <c r="N4" s="5" t="s">
        <v>483</v>
      </c>
      <c r="O4" s="60">
        <v>41730</v>
      </c>
      <c r="P4" s="60">
        <v>41974</v>
      </c>
      <c r="Q4" s="43">
        <v>9</v>
      </c>
      <c r="R4" s="80" t="s">
        <v>525</v>
      </c>
      <c r="S4" s="53">
        <v>0.1</v>
      </c>
      <c r="T4" s="10" t="s">
        <v>715</v>
      </c>
      <c r="U4" s="10" t="s">
        <v>718</v>
      </c>
      <c r="V4" s="10" t="s">
        <v>48</v>
      </c>
      <c r="W4" s="53">
        <v>0.1</v>
      </c>
      <c r="X4" s="53" t="s">
        <v>61</v>
      </c>
      <c r="Y4" s="53" t="s">
        <v>533</v>
      </c>
      <c r="Z4" s="53" t="s">
        <v>533</v>
      </c>
      <c r="AA4" s="10" t="s">
        <v>536</v>
      </c>
      <c r="AB4" s="10" t="s">
        <v>596</v>
      </c>
      <c r="AC4" s="10" t="s">
        <v>14</v>
      </c>
      <c r="AD4" s="10" t="s">
        <v>633</v>
      </c>
      <c r="AE4" s="10" t="s">
        <v>600</v>
      </c>
      <c r="AF4" s="68" t="s">
        <v>396</v>
      </c>
      <c r="AG4" s="10" t="s">
        <v>7</v>
      </c>
      <c r="AH4" s="10">
        <v>2015</v>
      </c>
      <c r="AI4" s="14" t="s">
        <v>74</v>
      </c>
      <c r="AJ4" s="34" t="s">
        <v>397</v>
      </c>
    </row>
    <row r="5" spans="1:36" x14ac:dyDescent="0.2">
      <c r="A5" s="5">
        <v>4</v>
      </c>
      <c r="B5" s="29" t="s">
        <v>20</v>
      </c>
      <c r="C5" s="10" t="s">
        <v>386</v>
      </c>
      <c r="D5" s="1" t="s">
        <v>520</v>
      </c>
      <c r="E5" s="1" t="s">
        <v>39</v>
      </c>
      <c r="F5" s="1" t="s">
        <v>8</v>
      </c>
      <c r="G5" s="22">
        <v>35.5</v>
      </c>
      <c r="H5" s="22">
        <v>104</v>
      </c>
      <c r="I5" s="22">
        <v>96000000</v>
      </c>
      <c r="J5" s="1" t="s">
        <v>37</v>
      </c>
      <c r="K5" s="1" t="s">
        <v>38</v>
      </c>
      <c r="L5" s="1"/>
      <c r="M5" s="1" t="s">
        <v>413</v>
      </c>
      <c r="N5" s="3"/>
      <c r="O5" s="59">
        <v>41710</v>
      </c>
      <c r="P5" s="59">
        <v>42063</v>
      </c>
      <c r="Q5" s="27">
        <v>12</v>
      </c>
      <c r="R5" s="1" t="s">
        <v>50</v>
      </c>
      <c r="S5" s="53">
        <v>0.25</v>
      </c>
      <c r="T5" s="10" t="s">
        <v>715</v>
      </c>
      <c r="U5" s="23"/>
      <c r="V5" s="1" t="s">
        <v>534</v>
      </c>
      <c r="W5" s="56" t="s">
        <v>533</v>
      </c>
      <c r="X5" s="56" t="s">
        <v>390</v>
      </c>
      <c r="Y5" s="56" t="s">
        <v>533</v>
      </c>
      <c r="Z5" s="56" t="s">
        <v>533</v>
      </c>
      <c r="AA5" s="1" t="s">
        <v>662</v>
      </c>
      <c r="AB5" s="1" t="s">
        <v>589</v>
      </c>
      <c r="AC5" s="1" t="s">
        <v>533</v>
      </c>
      <c r="AD5" s="1" t="s">
        <v>564</v>
      </c>
      <c r="AE5" s="1" t="s">
        <v>622</v>
      </c>
      <c r="AF5" s="67" t="s">
        <v>407</v>
      </c>
      <c r="AG5" s="1" t="s">
        <v>11</v>
      </c>
      <c r="AH5" s="1">
        <v>2016</v>
      </c>
      <c r="AI5" s="7" t="s">
        <v>384</v>
      </c>
      <c r="AJ5" s="31" t="s">
        <v>408</v>
      </c>
    </row>
    <row r="6" spans="1:36" x14ac:dyDescent="0.2">
      <c r="A6" s="5">
        <v>5</v>
      </c>
      <c r="B6" s="1" t="s">
        <v>56</v>
      </c>
      <c r="C6" s="1" t="s">
        <v>377</v>
      </c>
      <c r="D6" s="1" t="s">
        <v>519</v>
      </c>
      <c r="E6" s="1" t="s">
        <v>57</v>
      </c>
      <c r="F6" s="1" t="s">
        <v>58</v>
      </c>
      <c r="G6" s="22">
        <v>11</v>
      </c>
      <c r="H6" s="22">
        <v>36.5</v>
      </c>
      <c r="I6" s="22"/>
      <c r="J6" s="1" t="s">
        <v>37</v>
      </c>
      <c r="K6" s="1" t="s">
        <v>38</v>
      </c>
      <c r="L6" s="29"/>
      <c r="M6" s="26" t="s">
        <v>502</v>
      </c>
      <c r="N6" s="5" t="s">
        <v>483</v>
      </c>
      <c r="O6" s="61">
        <v>41771</v>
      </c>
      <c r="P6" s="61">
        <v>41913</v>
      </c>
      <c r="Q6" s="22">
        <v>6</v>
      </c>
      <c r="R6" s="1" t="s">
        <v>375</v>
      </c>
      <c r="S6" s="53">
        <v>0.1</v>
      </c>
      <c r="T6" s="10" t="s">
        <v>716</v>
      </c>
      <c r="U6" s="10" t="s">
        <v>718</v>
      </c>
      <c r="V6" s="1" t="s">
        <v>534</v>
      </c>
      <c r="W6" s="56" t="s">
        <v>533</v>
      </c>
      <c r="X6" s="56" t="s">
        <v>243</v>
      </c>
      <c r="Y6" s="56" t="s">
        <v>533</v>
      </c>
      <c r="Z6" s="56" t="s">
        <v>533</v>
      </c>
      <c r="AA6" s="1" t="s">
        <v>59</v>
      </c>
      <c r="AB6" s="1" t="s">
        <v>577</v>
      </c>
      <c r="AC6" s="1" t="s">
        <v>584</v>
      </c>
      <c r="AD6" s="1" t="s">
        <v>60</v>
      </c>
      <c r="AE6" s="1" t="s">
        <v>61</v>
      </c>
      <c r="AF6" s="67" t="s">
        <v>63</v>
      </c>
      <c r="AG6" s="1" t="s">
        <v>62</v>
      </c>
      <c r="AH6" s="1">
        <v>2016</v>
      </c>
      <c r="AI6" s="7" t="s">
        <v>236</v>
      </c>
      <c r="AJ6" s="31" t="s">
        <v>116</v>
      </c>
    </row>
    <row r="7" spans="1:36" s="38" customFormat="1" x14ac:dyDescent="0.2">
      <c r="A7" s="26">
        <v>6</v>
      </c>
      <c r="B7" s="10" t="s">
        <v>67</v>
      </c>
      <c r="C7" s="10" t="s">
        <v>65</v>
      </c>
      <c r="D7" s="10" t="s">
        <v>518</v>
      </c>
      <c r="E7" s="10" t="s">
        <v>65</v>
      </c>
      <c r="F7" s="10" t="s">
        <v>66</v>
      </c>
      <c r="G7" s="43">
        <v>52.150000000000006</v>
      </c>
      <c r="H7" s="43">
        <v>5.3</v>
      </c>
      <c r="I7" s="43">
        <v>35000</v>
      </c>
      <c r="J7" s="10" t="s">
        <v>37</v>
      </c>
      <c r="K7" s="10" t="s">
        <v>38</v>
      </c>
      <c r="L7" s="32"/>
      <c r="M7" s="26" t="s">
        <v>502</v>
      </c>
      <c r="N7" s="26" t="s">
        <v>483</v>
      </c>
      <c r="O7" s="60">
        <v>41791</v>
      </c>
      <c r="P7" s="60">
        <v>42094</v>
      </c>
      <c r="Q7" s="43">
        <v>10</v>
      </c>
      <c r="R7" s="80" t="s">
        <v>527</v>
      </c>
      <c r="S7" s="53">
        <v>0.1</v>
      </c>
      <c r="T7" s="32" t="s">
        <v>716</v>
      </c>
      <c r="U7" s="10" t="s">
        <v>718</v>
      </c>
      <c r="V7" s="10" t="s">
        <v>534</v>
      </c>
      <c r="W7" s="56" t="s">
        <v>533</v>
      </c>
      <c r="X7" s="53"/>
      <c r="Y7" s="55" t="s">
        <v>560</v>
      </c>
      <c r="Z7" s="53" t="s">
        <v>533</v>
      </c>
      <c r="AA7" s="10" t="s">
        <v>533</v>
      </c>
      <c r="AB7" s="10" t="s">
        <v>590</v>
      </c>
      <c r="AC7" s="10" t="s">
        <v>68</v>
      </c>
      <c r="AD7" s="10" t="s">
        <v>69</v>
      </c>
      <c r="AE7" s="10" t="s">
        <v>70</v>
      </c>
      <c r="AF7" s="68" t="s">
        <v>71</v>
      </c>
      <c r="AG7" s="10" t="s">
        <v>64</v>
      </c>
      <c r="AH7" s="10">
        <v>2016</v>
      </c>
      <c r="AI7" s="14" t="s">
        <v>236</v>
      </c>
      <c r="AJ7" s="34" t="s">
        <v>116</v>
      </c>
    </row>
    <row r="8" spans="1:36" s="44" customFormat="1" x14ac:dyDescent="0.2">
      <c r="A8" s="26">
        <v>7</v>
      </c>
      <c r="B8" s="26" t="s">
        <v>72</v>
      </c>
      <c r="C8" s="26" t="s">
        <v>388</v>
      </c>
      <c r="D8" s="26" t="s">
        <v>388</v>
      </c>
      <c r="E8" s="54"/>
      <c r="F8" s="26" t="s">
        <v>10</v>
      </c>
      <c r="G8" s="48"/>
      <c r="H8" s="48"/>
      <c r="I8" s="48"/>
      <c r="J8" s="26" t="s">
        <v>37</v>
      </c>
      <c r="K8" s="80" t="s">
        <v>517</v>
      </c>
      <c r="L8" s="26"/>
      <c r="M8" s="26" t="s">
        <v>387</v>
      </c>
      <c r="N8" s="79" t="s">
        <v>523</v>
      </c>
      <c r="O8" s="62">
        <v>41791</v>
      </c>
      <c r="P8" s="62">
        <v>42155</v>
      </c>
      <c r="Q8" s="48">
        <v>12</v>
      </c>
      <c r="R8" s="26" t="s">
        <v>60</v>
      </c>
      <c r="S8" s="54">
        <v>2.5</v>
      </c>
      <c r="T8" s="26" t="s">
        <v>721</v>
      </c>
      <c r="U8" s="26" t="s">
        <v>718</v>
      </c>
      <c r="V8" s="26" t="s">
        <v>534</v>
      </c>
      <c r="W8" s="54" t="s">
        <v>533</v>
      </c>
      <c r="X8" s="54" t="s">
        <v>60</v>
      </c>
      <c r="Y8" s="54" t="s">
        <v>533</v>
      </c>
      <c r="Z8" s="54" t="s">
        <v>73</v>
      </c>
      <c r="AA8" s="10" t="s">
        <v>533</v>
      </c>
      <c r="AB8" s="23" t="s">
        <v>599</v>
      </c>
      <c r="AC8" s="26" t="s">
        <v>158</v>
      </c>
      <c r="AD8" s="26" t="s">
        <v>445</v>
      </c>
      <c r="AE8" s="26" t="s">
        <v>446</v>
      </c>
      <c r="AF8" s="69" t="s">
        <v>511</v>
      </c>
      <c r="AG8" s="26" t="s">
        <v>75</v>
      </c>
      <c r="AH8" s="26">
        <v>2018</v>
      </c>
      <c r="AI8" s="30" t="s">
        <v>74</v>
      </c>
      <c r="AJ8" s="46" t="s">
        <v>164</v>
      </c>
    </row>
    <row r="9" spans="1:36" s="119" customFormat="1" x14ac:dyDescent="0.2">
      <c r="A9" s="110">
        <v>8</v>
      </c>
      <c r="B9" s="110" t="s">
        <v>76</v>
      </c>
      <c r="C9" s="110" t="s">
        <v>77</v>
      </c>
      <c r="D9" s="111" t="s">
        <v>519</v>
      </c>
      <c r="E9" s="110" t="s">
        <v>39</v>
      </c>
      <c r="F9" s="110" t="s">
        <v>8</v>
      </c>
      <c r="G9" s="114">
        <v>32.5</v>
      </c>
      <c r="H9" s="114">
        <v>90</v>
      </c>
      <c r="I9" s="114"/>
      <c r="J9" s="110" t="s">
        <v>37</v>
      </c>
      <c r="K9" s="110" t="s">
        <v>38</v>
      </c>
      <c r="L9" s="110"/>
      <c r="M9" s="111" t="s">
        <v>413</v>
      </c>
      <c r="N9" s="111" t="s">
        <v>483</v>
      </c>
      <c r="O9" s="113">
        <v>41760</v>
      </c>
      <c r="P9" s="113">
        <v>41943</v>
      </c>
      <c r="Q9" s="114">
        <v>6</v>
      </c>
      <c r="R9" s="111" t="s">
        <v>126</v>
      </c>
      <c r="S9" s="112"/>
      <c r="T9" s="110" t="s">
        <v>443</v>
      </c>
      <c r="U9" s="110" t="s">
        <v>718</v>
      </c>
      <c r="V9" s="110" t="s">
        <v>48</v>
      </c>
      <c r="W9" s="115" t="s">
        <v>533</v>
      </c>
      <c r="X9" s="115" t="s">
        <v>60</v>
      </c>
      <c r="Y9" s="112" t="s">
        <v>533</v>
      </c>
      <c r="Z9" s="112" t="s">
        <v>533</v>
      </c>
      <c r="AA9" s="110" t="s">
        <v>540</v>
      </c>
      <c r="AB9" s="110" t="s">
        <v>553</v>
      </c>
      <c r="AC9" s="110" t="s">
        <v>573</v>
      </c>
      <c r="AD9" s="110" t="s">
        <v>663</v>
      </c>
      <c r="AE9" s="110" t="s">
        <v>563</v>
      </c>
      <c r="AF9" s="116" t="s">
        <v>442</v>
      </c>
      <c r="AG9" s="110" t="s">
        <v>78</v>
      </c>
      <c r="AH9" s="110">
        <v>2017</v>
      </c>
      <c r="AI9" s="117" t="s">
        <v>385</v>
      </c>
      <c r="AJ9" s="118" t="s">
        <v>250</v>
      </c>
    </row>
    <row r="10" spans="1:36" s="44" customFormat="1" x14ac:dyDescent="0.2">
      <c r="A10" s="26">
        <v>9</v>
      </c>
      <c r="B10" s="26" t="s">
        <v>80</v>
      </c>
      <c r="C10" s="26" t="s">
        <v>77</v>
      </c>
      <c r="D10" s="1" t="s">
        <v>519</v>
      </c>
      <c r="E10" s="26" t="s">
        <v>39</v>
      </c>
      <c r="F10" s="26" t="s">
        <v>8</v>
      </c>
      <c r="G10" s="48">
        <v>32.5</v>
      </c>
      <c r="H10" s="48">
        <v>90</v>
      </c>
      <c r="I10" s="48"/>
      <c r="J10" s="26" t="s">
        <v>37</v>
      </c>
      <c r="K10" s="26" t="s">
        <v>38</v>
      </c>
      <c r="L10" s="26"/>
      <c r="M10" s="10" t="s">
        <v>413</v>
      </c>
      <c r="N10" s="26" t="s">
        <v>483</v>
      </c>
      <c r="O10" s="62">
        <v>41730</v>
      </c>
      <c r="P10" s="62">
        <v>41912</v>
      </c>
      <c r="Q10" s="48">
        <v>6</v>
      </c>
      <c r="R10" s="10" t="s">
        <v>490</v>
      </c>
      <c r="S10" s="54">
        <v>0.1</v>
      </c>
      <c r="T10" s="32" t="s">
        <v>716</v>
      </c>
      <c r="U10" s="32" t="s">
        <v>718</v>
      </c>
      <c r="V10" s="26" t="s">
        <v>534</v>
      </c>
      <c r="W10" s="53" t="s">
        <v>533</v>
      </c>
      <c r="X10" s="53" t="s">
        <v>490</v>
      </c>
      <c r="Y10" s="54" t="s">
        <v>533</v>
      </c>
      <c r="Z10" s="54" t="s">
        <v>533</v>
      </c>
      <c r="AA10" s="26" t="s">
        <v>540</v>
      </c>
      <c r="AB10" s="26" t="s">
        <v>591</v>
      </c>
      <c r="AC10" s="10" t="s">
        <v>68</v>
      </c>
      <c r="AD10" s="10" t="s">
        <v>634</v>
      </c>
      <c r="AE10" s="10" t="s">
        <v>81</v>
      </c>
      <c r="AF10" s="68" t="s">
        <v>82</v>
      </c>
      <c r="AG10" s="26" t="s">
        <v>79</v>
      </c>
      <c r="AH10" s="26">
        <v>2016</v>
      </c>
      <c r="AI10" s="30" t="s">
        <v>384</v>
      </c>
      <c r="AJ10" s="34" t="s">
        <v>409</v>
      </c>
    </row>
    <row r="11" spans="1:36" s="38" customFormat="1" x14ac:dyDescent="0.2">
      <c r="A11" s="26">
        <v>10</v>
      </c>
      <c r="B11" s="32" t="s">
        <v>83</v>
      </c>
      <c r="C11" s="10" t="s">
        <v>84</v>
      </c>
      <c r="D11" s="1" t="s">
        <v>519</v>
      </c>
      <c r="E11" s="26" t="s">
        <v>39</v>
      </c>
      <c r="F11" s="26" t="s">
        <v>8</v>
      </c>
      <c r="G11" s="48">
        <v>26.9</v>
      </c>
      <c r="H11" s="48">
        <v>115.05</v>
      </c>
      <c r="I11" s="48">
        <v>81258</v>
      </c>
      <c r="J11" s="26" t="s">
        <v>37</v>
      </c>
      <c r="K11" s="26" t="s">
        <v>38</v>
      </c>
      <c r="L11" s="26" t="s">
        <v>85</v>
      </c>
      <c r="M11" s="10" t="s">
        <v>413</v>
      </c>
      <c r="N11" s="26" t="s">
        <v>483</v>
      </c>
      <c r="O11" s="62">
        <v>41760</v>
      </c>
      <c r="P11" s="62">
        <v>41912</v>
      </c>
      <c r="Q11" s="51">
        <v>5</v>
      </c>
      <c r="R11" s="10" t="s">
        <v>60</v>
      </c>
      <c r="S11" s="55">
        <v>0.25</v>
      </c>
      <c r="T11" s="32" t="s">
        <v>716</v>
      </c>
      <c r="U11" s="32" t="s">
        <v>718</v>
      </c>
      <c r="V11" s="32" t="s">
        <v>534</v>
      </c>
      <c r="W11" s="55">
        <v>0.25</v>
      </c>
      <c r="X11" s="53" t="s">
        <v>60</v>
      </c>
      <c r="Y11" s="54" t="s">
        <v>533</v>
      </c>
      <c r="Z11" s="54" t="s">
        <v>533</v>
      </c>
      <c r="AA11" s="32" t="s">
        <v>535</v>
      </c>
      <c r="AB11" s="26" t="s">
        <v>592</v>
      </c>
      <c r="AC11" s="32"/>
      <c r="AD11" s="10" t="s">
        <v>88</v>
      </c>
      <c r="AE11" s="32" t="s">
        <v>444</v>
      </c>
      <c r="AF11" s="68" t="s">
        <v>87</v>
      </c>
      <c r="AG11" s="10" t="s">
        <v>86</v>
      </c>
      <c r="AH11" s="32">
        <v>2016</v>
      </c>
      <c r="AI11" s="14" t="s">
        <v>236</v>
      </c>
      <c r="AJ11" s="34" t="s">
        <v>116</v>
      </c>
    </row>
    <row r="12" spans="1:36" s="38" customFormat="1" x14ac:dyDescent="0.2">
      <c r="A12" s="26">
        <v>11</v>
      </c>
      <c r="B12" s="26" t="s">
        <v>89</v>
      </c>
      <c r="C12" s="26" t="s">
        <v>39</v>
      </c>
      <c r="D12" s="10" t="s">
        <v>518</v>
      </c>
      <c r="E12" s="26" t="s">
        <v>39</v>
      </c>
      <c r="F12" s="26" t="s">
        <v>8</v>
      </c>
      <c r="G12" s="48">
        <v>35.5</v>
      </c>
      <c r="H12" s="48">
        <v>104</v>
      </c>
      <c r="I12" s="48">
        <v>96000000</v>
      </c>
      <c r="J12" s="26" t="s">
        <v>37</v>
      </c>
      <c r="K12" s="26" t="s">
        <v>38</v>
      </c>
      <c r="L12" s="32"/>
      <c r="M12" s="10" t="s">
        <v>507</v>
      </c>
      <c r="N12" s="26" t="s">
        <v>483</v>
      </c>
      <c r="O12" s="62">
        <v>41710</v>
      </c>
      <c r="P12" s="62">
        <v>42063</v>
      </c>
      <c r="Q12" s="51">
        <v>12</v>
      </c>
      <c r="R12" s="10" t="s">
        <v>60</v>
      </c>
      <c r="S12" s="55">
        <v>0.25</v>
      </c>
      <c r="T12" s="10" t="s">
        <v>715</v>
      </c>
      <c r="U12" s="10" t="s">
        <v>718</v>
      </c>
      <c r="V12" s="32" t="s">
        <v>534</v>
      </c>
      <c r="W12" s="55" t="s">
        <v>533</v>
      </c>
      <c r="X12" s="53" t="s">
        <v>60</v>
      </c>
      <c r="Y12" s="54" t="s">
        <v>533</v>
      </c>
      <c r="Z12" s="54" t="s">
        <v>533</v>
      </c>
      <c r="AA12" s="32" t="s">
        <v>536</v>
      </c>
      <c r="AB12" s="26" t="s">
        <v>593</v>
      </c>
      <c r="AC12" s="10" t="s">
        <v>93</v>
      </c>
      <c r="AD12" s="10" t="s">
        <v>92</v>
      </c>
      <c r="AE12" s="10" t="s">
        <v>623</v>
      </c>
      <c r="AF12" s="68" t="s">
        <v>94</v>
      </c>
      <c r="AG12" s="10" t="s">
        <v>91</v>
      </c>
      <c r="AH12" s="32">
        <v>2016</v>
      </c>
      <c r="AI12" s="14" t="s">
        <v>90</v>
      </c>
      <c r="AJ12" s="34" t="s">
        <v>251</v>
      </c>
    </row>
    <row r="13" spans="1:36" s="44" customFormat="1" x14ac:dyDescent="0.2">
      <c r="A13" s="26">
        <v>12</v>
      </c>
      <c r="B13" s="26" t="s">
        <v>96</v>
      </c>
      <c r="C13" s="26" t="s">
        <v>386</v>
      </c>
      <c r="D13" s="1" t="s">
        <v>520</v>
      </c>
      <c r="E13" s="26" t="s">
        <v>97</v>
      </c>
      <c r="F13" s="26" t="s">
        <v>8</v>
      </c>
      <c r="G13" s="48"/>
      <c r="H13" s="48"/>
      <c r="I13" s="48"/>
      <c r="J13" s="26" t="s">
        <v>37</v>
      </c>
      <c r="K13" s="26" t="s">
        <v>38</v>
      </c>
      <c r="L13" s="26"/>
      <c r="M13" s="26" t="s">
        <v>413</v>
      </c>
      <c r="N13" s="26" t="s">
        <v>483</v>
      </c>
      <c r="O13" s="62">
        <v>41710</v>
      </c>
      <c r="P13" s="62">
        <v>42063</v>
      </c>
      <c r="Q13" s="48">
        <v>12</v>
      </c>
      <c r="R13" s="26" t="s">
        <v>98</v>
      </c>
      <c r="S13" s="54">
        <v>0.1</v>
      </c>
      <c r="T13" s="10" t="s">
        <v>715</v>
      </c>
      <c r="U13" s="26" t="s">
        <v>717</v>
      </c>
      <c r="V13" s="26" t="s">
        <v>48</v>
      </c>
      <c r="W13" s="54" t="s">
        <v>533</v>
      </c>
      <c r="X13" s="54" t="s">
        <v>98</v>
      </c>
      <c r="Y13" s="54" t="s">
        <v>533</v>
      </c>
      <c r="Z13" s="54" t="s">
        <v>100</v>
      </c>
      <c r="AA13" s="26" t="s">
        <v>536</v>
      </c>
      <c r="AB13" s="26" t="s">
        <v>594</v>
      </c>
      <c r="AC13" s="26" t="s">
        <v>14</v>
      </c>
      <c r="AD13" s="26" t="s">
        <v>635</v>
      </c>
      <c r="AE13" s="26" t="s">
        <v>620</v>
      </c>
      <c r="AF13" s="70" t="s">
        <v>101</v>
      </c>
      <c r="AG13" s="26" t="s">
        <v>99</v>
      </c>
      <c r="AH13" s="26">
        <v>2016</v>
      </c>
      <c r="AI13" s="30" t="s">
        <v>384</v>
      </c>
      <c r="AJ13" s="120" t="s">
        <v>106</v>
      </c>
    </row>
    <row r="14" spans="1:36" s="44" customFormat="1" x14ac:dyDescent="0.2">
      <c r="A14" s="26">
        <v>13</v>
      </c>
      <c r="B14" s="26" t="s">
        <v>102</v>
      </c>
      <c r="C14" s="26" t="s">
        <v>103</v>
      </c>
      <c r="D14" s="1" t="s">
        <v>518</v>
      </c>
      <c r="E14" s="26" t="s">
        <v>103</v>
      </c>
      <c r="F14" s="26" t="s">
        <v>8</v>
      </c>
      <c r="G14" s="48">
        <v>22.5</v>
      </c>
      <c r="H14" s="48">
        <v>82.7</v>
      </c>
      <c r="I14" s="48">
        <v>3287590</v>
      </c>
      <c r="J14" s="26" t="s">
        <v>37</v>
      </c>
      <c r="K14" s="26" t="s">
        <v>38</v>
      </c>
      <c r="L14" s="26"/>
      <c r="M14" s="26" t="s">
        <v>413</v>
      </c>
      <c r="N14" s="26" t="s">
        <v>483</v>
      </c>
      <c r="O14" s="62">
        <v>41791</v>
      </c>
      <c r="P14" s="62">
        <v>41912</v>
      </c>
      <c r="Q14" s="48">
        <v>4</v>
      </c>
      <c r="R14" s="26" t="s">
        <v>60</v>
      </c>
      <c r="S14" s="54">
        <v>0.25</v>
      </c>
      <c r="T14" s="10"/>
      <c r="U14" s="26" t="s">
        <v>718</v>
      </c>
      <c r="V14" s="26" t="s">
        <v>534</v>
      </c>
      <c r="W14" s="54">
        <v>0.25</v>
      </c>
      <c r="X14" s="54" t="s">
        <v>60</v>
      </c>
      <c r="Y14" s="54" t="s">
        <v>533</v>
      </c>
      <c r="Z14" s="54" t="s">
        <v>533</v>
      </c>
      <c r="AA14" s="26" t="s">
        <v>536</v>
      </c>
      <c r="AB14" s="26" t="s">
        <v>533</v>
      </c>
      <c r="AC14" s="26" t="s">
        <v>572</v>
      </c>
      <c r="AD14" s="26" t="s">
        <v>636</v>
      </c>
      <c r="AE14" s="26" t="s">
        <v>601</v>
      </c>
      <c r="AF14" s="70" t="s">
        <v>107</v>
      </c>
      <c r="AG14" s="26" t="s">
        <v>108</v>
      </c>
      <c r="AH14" s="26">
        <v>2016</v>
      </c>
      <c r="AI14" s="30" t="s">
        <v>109</v>
      </c>
      <c r="AJ14" s="120" t="s">
        <v>105</v>
      </c>
    </row>
    <row r="15" spans="1:36" x14ac:dyDescent="0.2">
      <c r="A15" s="26">
        <v>14</v>
      </c>
      <c r="B15" s="29" t="s">
        <v>110</v>
      </c>
      <c r="C15" s="29" t="s">
        <v>111</v>
      </c>
      <c r="D15" s="1" t="s">
        <v>520</v>
      </c>
      <c r="E15" s="5" t="s">
        <v>112</v>
      </c>
      <c r="F15" s="5" t="s">
        <v>40</v>
      </c>
      <c r="G15" s="27">
        <v>-8.25</v>
      </c>
      <c r="H15" s="27">
        <v>-75.25</v>
      </c>
      <c r="I15" s="27">
        <v>1500000</v>
      </c>
      <c r="J15" s="5" t="s">
        <v>37</v>
      </c>
      <c r="K15" s="5" t="s">
        <v>38</v>
      </c>
      <c r="L15" s="29"/>
      <c r="M15" s="1" t="s">
        <v>413</v>
      </c>
      <c r="N15" s="26" t="s">
        <v>483</v>
      </c>
      <c r="O15" s="59">
        <v>42095</v>
      </c>
      <c r="P15" s="59">
        <v>42247</v>
      </c>
      <c r="Q15" s="63">
        <v>5</v>
      </c>
      <c r="R15" s="1" t="s">
        <v>492</v>
      </c>
      <c r="S15" s="55" t="s">
        <v>113</v>
      </c>
      <c r="T15" s="38" t="s">
        <v>420</v>
      </c>
      <c r="U15" s="26" t="s">
        <v>718</v>
      </c>
      <c r="V15" s="29" t="s">
        <v>534</v>
      </c>
      <c r="W15" s="57" t="s">
        <v>533</v>
      </c>
      <c r="X15" s="56" t="s">
        <v>558</v>
      </c>
      <c r="Y15" s="58" t="s">
        <v>533</v>
      </c>
      <c r="Z15" s="58" t="s">
        <v>533</v>
      </c>
      <c r="AA15" s="29" t="s">
        <v>536</v>
      </c>
      <c r="AB15" s="5" t="s">
        <v>578</v>
      </c>
      <c r="AC15" s="29" t="s">
        <v>114</v>
      </c>
      <c r="AD15" s="1" t="s">
        <v>637</v>
      </c>
      <c r="AE15" s="1" t="s">
        <v>383</v>
      </c>
      <c r="AF15" s="67" t="s">
        <v>496</v>
      </c>
      <c r="AG15" s="1" t="s">
        <v>115</v>
      </c>
      <c r="AH15" s="29">
        <v>2017</v>
      </c>
      <c r="AI15" s="7" t="s">
        <v>236</v>
      </c>
      <c r="AJ15" s="31" t="s">
        <v>116</v>
      </c>
    </row>
    <row r="16" spans="1:36" s="37" customFormat="1" x14ac:dyDescent="0.2">
      <c r="A16" s="26">
        <v>15</v>
      </c>
      <c r="B16" s="5" t="s">
        <v>117</v>
      </c>
      <c r="C16" s="5" t="s">
        <v>119</v>
      </c>
      <c r="D16" s="1" t="s">
        <v>521</v>
      </c>
      <c r="E16" s="5"/>
      <c r="F16" s="5" t="s">
        <v>58</v>
      </c>
      <c r="G16" s="27"/>
      <c r="H16" s="27"/>
      <c r="I16" s="27"/>
      <c r="J16" s="5" t="s">
        <v>37</v>
      </c>
      <c r="K16" s="5" t="s">
        <v>38</v>
      </c>
      <c r="L16" s="5"/>
      <c r="M16" s="5" t="s">
        <v>413</v>
      </c>
      <c r="N16" s="5" t="s">
        <v>417</v>
      </c>
      <c r="O16" s="62">
        <v>42005</v>
      </c>
      <c r="P16" s="62">
        <v>42369</v>
      </c>
      <c r="Q16" s="27">
        <v>12</v>
      </c>
      <c r="R16" s="79" t="s">
        <v>529</v>
      </c>
      <c r="S16" s="54">
        <v>0.1</v>
      </c>
      <c r="T16" s="37" t="s">
        <v>420</v>
      </c>
      <c r="U16" s="26" t="s">
        <v>717</v>
      </c>
      <c r="V16" s="5" t="s">
        <v>48</v>
      </c>
      <c r="W16" s="58">
        <v>1</v>
      </c>
      <c r="X16" s="58" t="s">
        <v>453</v>
      </c>
      <c r="Y16" s="58" t="s">
        <v>533</v>
      </c>
      <c r="Z16" s="58" t="s">
        <v>533</v>
      </c>
      <c r="AA16" s="5" t="s">
        <v>537</v>
      </c>
      <c r="AB16" s="5" t="s">
        <v>554</v>
      </c>
      <c r="AC16" s="5" t="s">
        <v>120</v>
      </c>
      <c r="AD16" s="5" t="s">
        <v>638</v>
      </c>
      <c r="AE16" s="5" t="s">
        <v>621</v>
      </c>
      <c r="AF16" s="72" t="s">
        <v>121</v>
      </c>
      <c r="AG16" s="5" t="s">
        <v>118</v>
      </c>
      <c r="AH16" s="5">
        <v>2017</v>
      </c>
      <c r="AI16" s="28" t="s">
        <v>236</v>
      </c>
      <c r="AJ16" s="47" t="s">
        <v>116</v>
      </c>
    </row>
    <row r="17" spans="1:36" x14ac:dyDescent="0.2">
      <c r="A17" s="26">
        <v>16</v>
      </c>
      <c r="B17" s="29" t="s">
        <v>122</v>
      </c>
      <c r="C17" s="26" t="s">
        <v>386</v>
      </c>
      <c r="D17" s="1" t="s">
        <v>520</v>
      </c>
      <c r="E17" s="5" t="s">
        <v>125</v>
      </c>
      <c r="F17" s="5" t="s">
        <v>40</v>
      </c>
      <c r="G17" s="27">
        <v>16</v>
      </c>
      <c r="H17" s="27">
        <v>-63</v>
      </c>
      <c r="I17" s="27">
        <v>1100000</v>
      </c>
      <c r="J17" s="5" t="s">
        <v>37</v>
      </c>
      <c r="K17" s="5" t="s">
        <v>38</v>
      </c>
      <c r="L17" s="29"/>
      <c r="M17" s="1" t="s">
        <v>413</v>
      </c>
      <c r="N17" s="3"/>
      <c r="O17" s="61">
        <v>41711</v>
      </c>
      <c r="P17" s="61">
        <v>42735</v>
      </c>
      <c r="Q17" s="63">
        <v>34</v>
      </c>
      <c r="R17" s="29" t="s">
        <v>126</v>
      </c>
      <c r="S17" s="55" t="s">
        <v>113</v>
      </c>
      <c r="T17" s="32" t="s">
        <v>722</v>
      </c>
      <c r="U17" s="32" t="s">
        <v>718</v>
      </c>
      <c r="V17" s="29" t="s">
        <v>534</v>
      </c>
      <c r="W17" s="57" t="s">
        <v>533</v>
      </c>
      <c r="X17" s="57" t="s">
        <v>128</v>
      </c>
      <c r="Y17" s="58" t="s">
        <v>533</v>
      </c>
      <c r="Z17" s="58" t="s">
        <v>533</v>
      </c>
      <c r="AA17" s="29" t="s">
        <v>545</v>
      </c>
      <c r="AB17" s="29" t="s">
        <v>575</v>
      </c>
      <c r="AC17" s="1" t="s">
        <v>127</v>
      </c>
      <c r="AD17" s="1" t="s">
        <v>639</v>
      </c>
      <c r="AE17" s="1" t="s">
        <v>454</v>
      </c>
      <c r="AF17" s="71" t="s">
        <v>129</v>
      </c>
      <c r="AG17" s="1" t="s">
        <v>123</v>
      </c>
      <c r="AH17" s="29">
        <v>2017</v>
      </c>
      <c r="AI17" s="7" t="s">
        <v>384</v>
      </c>
      <c r="AJ17" s="31" t="s">
        <v>124</v>
      </c>
    </row>
    <row r="18" spans="1:36" x14ac:dyDescent="0.2">
      <c r="A18" s="26">
        <v>17</v>
      </c>
      <c r="B18" s="29" t="s">
        <v>130</v>
      </c>
      <c r="C18" s="26" t="s">
        <v>386</v>
      </c>
      <c r="D18" s="1" t="s">
        <v>520</v>
      </c>
      <c r="E18" s="5" t="s">
        <v>39</v>
      </c>
      <c r="F18" s="5" t="s">
        <v>8</v>
      </c>
      <c r="G18" s="27">
        <v>35</v>
      </c>
      <c r="H18" s="27">
        <v>110</v>
      </c>
      <c r="I18" s="27">
        <v>12000000</v>
      </c>
      <c r="J18" s="5" t="s">
        <v>37</v>
      </c>
      <c r="K18" s="5" t="s">
        <v>38</v>
      </c>
      <c r="L18" s="29"/>
      <c r="M18" s="1" t="s">
        <v>413</v>
      </c>
      <c r="N18" s="5" t="s">
        <v>417</v>
      </c>
      <c r="O18" s="61">
        <v>41730</v>
      </c>
      <c r="P18" s="61">
        <v>42460</v>
      </c>
      <c r="Q18" s="63">
        <v>24</v>
      </c>
      <c r="R18" s="29" t="s">
        <v>60</v>
      </c>
      <c r="S18" s="55">
        <v>0.25</v>
      </c>
      <c r="T18" s="32" t="s">
        <v>719</v>
      </c>
      <c r="U18" s="32" t="s">
        <v>718</v>
      </c>
      <c r="V18" s="29" t="s">
        <v>534</v>
      </c>
      <c r="W18" s="57">
        <v>0.25</v>
      </c>
      <c r="X18" s="57" t="s">
        <v>60</v>
      </c>
      <c r="Y18" s="58" t="s">
        <v>533</v>
      </c>
      <c r="Z18" s="58" t="s">
        <v>533</v>
      </c>
      <c r="AA18" s="29" t="s">
        <v>544</v>
      </c>
      <c r="AB18" s="29" t="s">
        <v>136</v>
      </c>
      <c r="AC18" s="1" t="s">
        <v>135</v>
      </c>
      <c r="AD18" s="1" t="s">
        <v>493</v>
      </c>
      <c r="AE18" s="1" t="s">
        <v>619</v>
      </c>
      <c r="AF18" s="71" t="s">
        <v>137</v>
      </c>
      <c r="AG18" s="1" t="s">
        <v>134</v>
      </c>
      <c r="AH18" s="29">
        <v>2017</v>
      </c>
      <c r="AI18" s="7" t="s">
        <v>132</v>
      </c>
      <c r="AJ18" s="31" t="s">
        <v>133</v>
      </c>
    </row>
    <row r="19" spans="1:36" s="36" customFormat="1" x14ac:dyDescent="0.2">
      <c r="A19" s="26">
        <v>18</v>
      </c>
      <c r="B19" s="5" t="s">
        <v>567</v>
      </c>
      <c r="C19" s="5" t="s">
        <v>379</v>
      </c>
      <c r="D19" s="10" t="s">
        <v>518</v>
      </c>
      <c r="E19" s="5" t="s">
        <v>149</v>
      </c>
      <c r="F19" s="5" t="s">
        <v>140</v>
      </c>
      <c r="G19" s="27">
        <v>40</v>
      </c>
      <c r="H19" s="27">
        <v>-90</v>
      </c>
      <c r="I19" s="27">
        <v>12000000</v>
      </c>
      <c r="J19" s="5" t="s">
        <v>37</v>
      </c>
      <c r="K19" s="5" t="s">
        <v>38</v>
      </c>
      <c r="L19" s="3"/>
      <c r="M19" s="1" t="s">
        <v>413</v>
      </c>
      <c r="N19" s="5" t="s">
        <v>417</v>
      </c>
      <c r="O19" s="24"/>
      <c r="P19" s="24"/>
      <c r="Q19" s="24">
        <v>6</v>
      </c>
      <c r="R19" s="79" t="s">
        <v>562</v>
      </c>
      <c r="S19" s="54">
        <v>1</v>
      </c>
      <c r="U19" s="26" t="s">
        <v>718</v>
      </c>
      <c r="V19" s="5" t="s">
        <v>534</v>
      </c>
      <c r="W19" s="85" t="s">
        <v>685</v>
      </c>
      <c r="X19" s="58"/>
      <c r="Y19" s="26" t="s">
        <v>562</v>
      </c>
      <c r="Z19" s="58" t="s">
        <v>533</v>
      </c>
      <c r="AA19" s="5" t="s">
        <v>533</v>
      </c>
      <c r="AB19" s="5" t="s">
        <v>455</v>
      </c>
      <c r="AC19" s="3" t="s">
        <v>533</v>
      </c>
      <c r="AD19" s="29" t="s">
        <v>411</v>
      </c>
      <c r="AE19" s="29" t="s">
        <v>686</v>
      </c>
      <c r="AF19" s="72" t="s">
        <v>410</v>
      </c>
      <c r="AG19" s="5" t="s">
        <v>147</v>
      </c>
      <c r="AH19" s="5">
        <v>2018</v>
      </c>
      <c r="AI19" s="28" t="s">
        <v>146</v>
      </c>
      <c r="AJ19" s="47" t="s">
        <v>148</v>
      </c>
    </row>
    <row r="20" spans="1:36" s="44" customFormat="1" x14ac:dyDescent="0.2">
      <c r="A20" s="26">
        <v>19</v>
      </c>
      <c r="B20" s="26" t="s">
        <v>150</v>
      </c>
      <c r="C20" s="26" t="s">
        <v>131</v>
      </c>
      <c r="D20" s="1" t="s">
        <v>519</v>
      </c>
      <c r="E20" s="26" t="s">
        <v>39</v>
      </c>
      <c r="F20" s="5" t="s">
        <v>8</v>
      </c>
      <c r="G20" s="27">
        <v>36</v>
      </c>
      <c r="H20" s="27">
        <v>116</v>
      </c>
      <c r="I20" s="27">
        <v>13680000</v>
      </c>
      <c r="J20" s="26" t="s">
        <v>37</v>
      </c>
      <c r="K20" s="26" t="s">
        <v>38</v>
      </c>
      <c r="L20" s="26" t="s">
        <v>151</v>
      </c>
      <c r="M20" s="26" t="s">
        <v>502</v>
      </c>
      <c r="N20" s="23"/>
      <c r="O20" s="62">
        <v>41730</v>
      </c>
      <c r="P20" s="62">
        <v>41942</v>
      </c>
      <c r="Q20" s="48">
        <v>7</v>
      </c>
      <c r="R20" s="26" t="s">
        <v>61</v>
      </c>
      <c r="S20" s="54">
        <v>0.1</v>
      </c>
      <c r="T20" s="44" t="s">
        <v>420</v>
      </c>
      <c r="U20" s="26" t="s">
        <v>718</v>
      </c>
      <c r="V20" s="26" t="s">
        <v>534</v>
      </c>
      <c r="W20" s="54" t="s">
        <v>533</v>
      </c>
      <c r="X20" s="54" t="s">
        <v>61</v>
      </c>
      <c r="Y20" s="54" t="s">
        <v>533</v>
      </c>
      <c r="Z20" s="54" t="s">
        <v>533</v>
      </c>
      <c r="AA20" s="26" t="s">
        <v>533</v>
      </c>
      <c r="AB20" s="23" t="s">
        <v>555</v>
      </c>
      <c r="AC20" s="26" t="s">
        <v>533</v>
      </c>
      <c r="AD20" s="26" t="s">
        <v>456</v>
      </c>
      <c r="AE20" s="26" t="s">
        <v>624</v>
      </c>
      <c r="AF20" s="69" t="s">
        <v>457</v>
      </c>
      <c r="AG20" s="26" t="s">
        <v>152</v>
      </c>
      <c r="AH20" s="26">
        <v>2016</v>
      </c>
      <c r="AI20" s="30" t="s">
        <v>146</v>
      </c>
      <c r="AJ20" s="46" t="s">
        <v>252</v>
      </c>
    </row>
    <row r="21" spans="1:36" x14ac:dyDescent="0.2">
      <c r="A21" s="26">
        <v>20</v>
      </c>
      <c r="B21" s="29" t="s">
        <v>155</v>
      </c>
      <c r="C21" s="1" t="s">
        <v>386</v>
      </c>
      <c r="D21" s="1" t="s">
        <v>520</v>
      </c>
      <c r="E21" s="29" t="s">
        <v>39</v>
      </c>
      <c r="F21" s="5" t="s">
        <v>8</v>
      </c>
      <c r="G21" s="27">
        <v>35.5</v>
      </c>
      <c r="H21" s="27">
        <v>104</v>
      </c>
      <c r="I21" s="27"/>
      <c r="J21" s="5" t="s">
        <v>37</v>
      </c>
      <c r="K21" s="5" t="s">
        <v>38</v>
      </c>
      <c r="L21" s="5" t="s">
        <v>161</v>
      </c>
      <c r="M21" s="3" t="s">
        <v>156</v>
      </c>
      <c r="N21" s="3"/>
      <c r="O21" s="59">
        <v>41730</v>
      </c>
      <c r="P21" s="59">
        <v>42735</v>
      </c>
      <c r="Q21" s="63">
        <v>33</v>
      </c>
      <c r="R21" s="29" t="s">
        <v>491</v>
      </c>
      <c r="S21" s="55">
        <v>0.1</v>
      </c>
      <c r="T21" s="10" t="s">
        <v>715</v>
      </c>
      <c r="U21" s="10" t="s">
        <v>718</v>
      </c>
      <c r="V21" s="29" t="s">
        <v>48</v>
      </c>
      <c r="W21" s="57">
        <v>0.1</v>
      </c>
      <c r="X21" s="57" t="s">
        <v>157</v>
      </c>
      <c r="Y21" s="57" t="s">
        <v>533</v>
      </c>
      <c r="Z21" s="57" t="s">
        <v>533</v>
      </c>
      <c r="AA21" s="1" t="s">
        <v>551</v>
      </c>
      <c r="AB21" s="5" t="s">
        <v>683</v>
      </c>
      <c r="AC21" s="1" t="s">
        <v>158</v>
      </c>
      <c r="AD21" s="1" t="s">
        <v>514</v>
      </c>
      <c r="AE21" s="1" t="s">
        <v>494</v>
      </c>
      <c r="AF21" s="67" t="s">
        <v>689</v>
      </c>
      <c r="AG21" s="1" t="s">
        <v>159</v>
      </c>
      <c r="AH21" s="5">
        <v>2018</v>
      </c>
      <c r="AI21" s="28" t="s">
        <v>384</v>
      </c>
      <c r="AJ21" s="31" t="s">
        <v>160</v>
      </c>
    </row>
    <row r="22" spans="1:36" s="38" customFormat="1" x14ac:dyDescent="0.2">
      <c r="A22" s="26">
        <v>21</v>
      </c>
      <c r="B22" s="32" t="s">
        <v>162</v>
      </c>
      <c r="C22" s="10" t="s">
        <v>163</v>
      </c>
      <c r="D22" s="1" t="s">
        <v>519</v>
      </c>
      <c r="E22" s="10" t="s">
        <v>163</v>
      </c>
      <c r="F22" s="32" t="s">
        <v>66</v>
      </c>
      <c r="G22" s="51">
        <v>39</v>
      </c>
      <c r="H22" s="51">
        <v>16.5</v>
      </c>
      <c r="I22" s="51">
        <v>15000</v>
      </c>
      <c r="J22" s="32" t="s">
        <v>37</v>
      </c>
      <c r="K22" s="26" t="s">
        <v>38</v>
      </c>
      <c r="L22" s="26" t="s">
        <v>165</v>
      </c>
      <c r="M22" s="32" t="s">
        <v>415</v>
      </c>
      <c r="N22" s="32" t="s">
        <v>417</v>
      </c>
      <c r="O22" s="62">
        <v>42073</v>
      </c>
      <c r="P22" s="62">
        <v>42735</v>
      </c>
      <c r="Q22" s="26">
        <v>22</v>
      </c>
      <c r="R22" s="81" t="s">
        <v>528</v>
      </c>
      <c r="S22" s="78">
        <v>0.1</v>
      </c>
      <c r="T22" s="26"/>
      <c r="U22" s="10" t="s">
        <v>718</v>
      </c>
      <c r="V22" s="32" t="s">
        <v>534</v>
      </c>
      <c r="W22" s="55"/>
      <c r="X22" s="55" t="s">
        <v>486</v>
      </c>
      <c r="Y22" s="55" t="s">
        <v>533</v>
      </c>
      <c r="Z22" s="55" t="s">
        <v>533</v>
      </c>
      <c r="AA22" s="10" t="s">
        <v>459</v>
      </c>
      <c r="AB22" s="26" t="s">
        <v>661</v>
      </c>
      <c r="AC22" s="10" t="s">
        <v>458</v>
      </c>
      <c r="AD22" s="10" t="s">
        <v>640</v>
      </c>
      <c r="AE22" s="10" t="s">
        <v>629</v>
      </c>
      <c r="AF22" s="73" t="s">
        <v>460</v>
      </c>
      <c r="AG22" s="32" t="s">
        <v>461</v>
      </c>
      <c r="AH22" s="26">
        <v>2018</v>
      </c>
      <c r="AI22" s="14" t="s">
        <v>90</v>
      </c>
      <c r="AJ22" s="34" t="s">
        <v>166</v>
      </c>
    </row>
    <row r="23" spans="1:36" x14ac:dyDescent="0.2">
      <c r="A23" s="26">
        <v>22</v>
      </c>
      <c r="B23" s="1" t="s">
        <v>167</v>
      </c>
      <c r="C23" s="1" t="s">
        <v>168</v>
      </c>
      <c r="D23" s="1" t="s">
        <v>521</v>
      </c>
      <c r="E23" s="29"/>
      <c r="F23" s="29" t="s">
        <v>8</v>
      </c>
      <c r="G23" s="63"/>
      <c r="H23" s="63"/>
      <c r="I23" s="63"/>
      <c r="J23" s="29" t="s">
        <v>37</v>
      </c>
      <c r="K23" s="29" t="s">
        <v>38</v>
      </c>
      <c r="L23" s="29"/>
      <c r="M23" s="1" t="s">
        <v>413</v>
      </c>
      <c r="N23" s="3"/>
      <c r="O23" s="59">
        <v>41711</v>
      </c>
      <c r="P23" s="59">
        <v>41882</v>
      </c>
      <c r="Q23" s="63">
        <v>7</v>
      </c>
      <c r="R23" s="29" t="s">
        <v>60</v>
      </c>
      <c r="S23" s="55">
        <v>0.1</v>
      </c>
      <c r="T23" s="32" t="s">
        <v>420</v>
      </c>
      <c r="U23" s="10" t="s">
        <v>718</v>
      </c>
      <c r="V23" s="29" t="s">
        <v>534</v>
      </c>
      <c r="W23" s="57" t="s">
        <v>533</v>
      </c>
      <c r="X23" s="57" t="s">
        <v>60</v>
      </c>
      <c r="Y23" s="57" t="s">
        <v>533</v>
      </c>
      <c r="Z23" s="57" t="s">
        <v>533</v>
      </c>
      <c r="AA23" s="29" t="s">
        <v>540</v>
      </c>
      <c r="AB23" s="29" t="s">
        <v>171</v>
      </c>
      <c r="AC23" s="1" t="s">
        <v>158</v>
      </c>
      <c r="AD23" s="1" t="s">
        <v>172</v>
      </c>
      <c r="AE23" s="1" t="s">
        <v>603</v>
      </c>
      <c r="AF23" s="67" t="s">
        <v>173</v>
      </c>
      <c r="AG23" s="1" t="s">
        <v>170</v>
      </c>
      <c r="AH23" s="5">
        <v>2016</v>
      </c>
      <c r="AI23" s="7" t="s">
        <v>90</v>
      </c>
      <c r="AJ23" s="33" t="s">
        <v>164</v>
      </c>
    </row>
    <row r="24" spans="1:36" s="38" customFormat="1" x14ac:dyDescent="0.2">
      <c r="A24" s="26">
        <v>23</v>
      </c>
      <c r="B24" s="10" t="s">
        <v>174</v>
      </c>
      <c r="C24" s="26" t="s">
        <v>386</v>
      </c>
      <c r="D24" s="1" t="s">
        <v>520</v>
      </c>
      <c r="E24" s="5" t="s">
        <v>149</v>
      </c>
      <c r="F24" s="32" t="s">
        <v>140</v>
      </c>
      <c r="G24" s="51">
        <v>40</v>
      </c>
      <c r="H24" s="51">
        <v>-110</v>
      </c>
      <c r="I24" s="51">
        <v>1600000</v>
      </c>
      <c r="J24" s="32" t="s">
        <v>175</v>
      </c>
      <c r="K24" s="32" t="s">
        <v>38</v>
      </c>
      <c r="L24" s="32"/>
      <c r="M24" s="10" t="s">
        <v>502</v>
      </c>
      <c r="N24" s="5" t="s">
        <v>417</v>
      </c>
      <c r="O24" s="62">
        <v>41711</v>
      </c>
      <c r="P24" s="62">
        <v>42277</v>
      </c>
      <c r="Q24" s="43">
        <v>19</v>
      </c>
      <c r="R24" s="32" t="s">
        <v>60</v>
      </c>
      <c r="S24" s="55">
        <v>0.1</v>
      </c>
      <c r="U24" s="26" t="s">
        <v>717</v>
      </c>
      <c r="V24" s="32" t="s">
        <v>48</v>
      </c>
      <c r="W24" s="54" t="s">
        <v>533</v>
      </c>
      <c r="X24" s="55" t="s">
        <v>60</v>
      </c>
      <c r="Y24" s="55" t="s">
        <v>60</v>
      </c>
      <c r="Z24" s="55" t="s">
        <v>533</v>
      </c>
      <c r="AA24" s="55" t="s">
        <v>533</v>
      </c>
      <c r="AB24" s="26" t="s">
        <v>683</v>
      </c>
      <c r="AC24" s="26" t="s">
        <v>533</v>
      </c>
      <c r="AD24" s="10" t="s">
        <v>463</v>
      </c>
      <c r="AE24" s="32" t="s">
        <v>464</v>
      </c>
      <c r="AF24" s="73" t="s">
        <v>465</v>
      </c>
      <c r="AG24" s="10" t="s">
        <v>176</v>
      </c>
      <c r="AH24" s="26">
        <v>2016</v>
      </c>
      <c r="AI24" s="30" t="s">
        <v>384</v>
      </c>
      <c r="AJ24" s="34" t="s">
        <v>462</v>
      </c>
    </row>
    <row r="25" spans="1:36" s="38" customFormat="1" x14ac:dyDescent="0.2">
      <c r="A25" s="26">
        <v>24</v>
      </c>
      <c r="B25" s="32" t="s">
        <v>225</v>
      </c>
      <c r="C25" s="10" t="s">
        <v>531</v>
      </c>
      <c r="D25" s="1" t="s">
        <v>520</v>
      </c>
      <c r="E25" s="55"/>
      <c r="F25" s="55"/>
      <c r="G25" s="51">
        <v>80</v>
      </c>
      <c r="H25" s="51">
        <v>14</v>
      </c>
      <c r="I25" s="51"/>
      <c r="J25" s="32" t="s">
        <v>37</v>
      </c>
      <c r="K25" s="32" t="s">
        <v>210</v>
      </c>
      <c r="L25" s="32" t="s">
        <v>231</v>
      </c>
      <c r="M25" s="1" t="s">
        <v>413</v>
      </c>
      <c r="N25" s="5" t="s">
        <v>417</v>
      </c>
      <c r="O25" s="62">
        <v>41711</v>
      </c>
      <c r="P25" s="62">
        <v>42369</v>
      </c>
      <c r="Q25" s="22">
        <v>22</v>
      </c>
      <c r="R25" s="32" t="s">
        <v>490</v>
      </c>
      <c r="S25" s="54">
        <v>0.1</v>
      </c>
      <c r="U25" s="26" t="s">
        <v>717</v>
      </c>
      <c r="V25" s="32" t="s">
        <v>48</v>
      </c>
      <c r="W25" s="55" t="s">
        <v>533</v>
      </c>
      <c r="X25" s="55" t="s">
        <v>61</v>
      </c>
      <c r="Y25" s="55" t="s">
        <v>533</v>
      </c>
      <c r="Z25" s="55" t="s">
        <v>533</v>
      </c>
      <c r="AA25" s="10" t="s">
        <v>536</v>
      </c>
      <c r="AB25" s="26" t="s">
        <v>682</v>
      </c>
      <c r="AC25" s="10" t="s">
        <v>572</v>
      </c>
      <c r="AD25" s="10" t="s">
        <v>641</v>
      </c>
      <c r="AE25" s="10" t="s">
        <v>605</v>
      </c>
      <c r="AF25" s="68" t="s">
        <v>691</v>
      </c>
      <c r="AG25" s="10" t="s">
        <v>226</v>
      </c>
      <c r="AH25" s="32">
        <v>2017</v>
      </c>
      <c r="AI25" s="14" t="s">
        <v>227</v>
      </c>
      <c r="AJ25" s="34" t="s">
        <v>228</v>
      </c>
    </row>
    <row r="26" spans="1:36" s="44" customFormat="1" x14ac:dyDescent="0.2">
      <c r="A26" s="26">
        <v>25</v>
      </c>
      <c r="B26" s="26" t="s">
        <v>218</v>
      </c>
      <c r="C26" s="26" t="s">
        <v>219</v>
      </c>
      <c r="D26" s="26" t="s">
        <v>518</v>
      </c>
      <c r="E26" s="26" t="s">
        <v>219</v>
      </c>
      <c r="F26" s="26" t="s">
        <v>8</v>
      </c>
      <c r="G26" s="48">
        <v>30.5</v>
      </c>
      <c r="H26" s="48">
        <v>68.5</v>
      </c>
      <c r="I26" s="48">
        <v>796000</v>
      </c>
      <c r="J26" s="26" t="s">
        <v>37</v>
      </c>
      <c r="K26" s="26" t="s">
        <v>38</v>
      </c>
      <c r="L26" s="26" t="s">
        <v>419</v>
      </c>
      <c r="M26" s="26" t="s">
        <v>413</v>
      </c>
      <c r="N26" s="26"/>
      <c r="O26" s="62">
        <v>42005</v>
      </c>
      <c r="P26" s="62">
        <v>42735</v>
      </c>
      <c r="Q26" s="27">
        <v>24</v>
      </c>
      <c r="R26" s="5" t="s">
        <v>60</v>
      </c>
      <c r="S26" s="54">
        <v>0.25</v>
      </c>
      <c r="T26" s="26" t="s">
        <v>420</v>
      </c>
      <c r="U26" s="26" t="s">
        <v>718</v>
      </c>
      <c r="V26" s="26" t="s">
        <v>534</v>
      </c>
      <c r="W26" s="54" t="s">
        <v>533</v>
      </c>
      <c r="X26" s="54" t="s">
        <v>60</v>
      </c>
      <c r="Y26" s="54" t="s">
        <v>533</v>
      </c>
      <c r="Z26" s="54" t="s">
        <v>533</v>
      </c>
      <c r="AA26" s="5" t="s">
        <v>710</v>
      </c>
      <c r="AB26" s="26" t="s">
        <v>673</v>
      </c>
      <c r="AC26" s="5" t="s">
        <v>158</v>
      </c>
      <c r="AD26" s="5" t="s">
        <v>422</v>
      </c>
      <c r="AE26" s="5" t="s">
        <v>421</v>
      </c>
      <c r="AF26" s="69" t="s">
        <v>423</v>
      </c>
      <c r="AG26" s="5" t="s">
        <v>220</v>
      </c>
      <c r="AH26" s="26">
        <v>2018</v>
      </c>
      <c r="AI26" s="30" t="s">
        <v>384</v>
      </c>
      <c r="AJ26" s="47" t="s">
        <v>186</v>
      </c>
    </row>
    <row r="27" spans="1:36" s="38" customFormat="1" x14ac:dyDescent="0.2">
      <c r="A27" s="26">
        <v>26</v>
      </c>
      <c r="B27" s="32" t="s">
        <v>178</v>
      </c>
      <c r="C27" s="10" t="s">
        <v>381</v>
      </c>
      <c r="D27" s="26" t="s">
        <v>518</v>
      </c>
      <c r="E27" s="10" t="s">
        <v>381</v>
      </c>
      <c r="F27" s="32" t="s">
        <v>8</v>
      </c>
      <c r="G27" s="51">
        <v>1.25</v>
      </c>
      <c r="H27" s="51">
        <v>103.83</v>
      </c>
      <c r="I27" s="51">
        <v>720</v>
      </c>
      <c r="J27" s="32" t="s">
        <v>37</v>
      </c>
      <c r="K27" s="32" t="s">
        <v>38</v>
      </c>
      <c r="L27" s="32"/>
      <c r="M27" s="1" t="s">
        <v>413</v>
      </c>
      <c r="N27" s="5" t="s">
        <v>417</v>
      </c>
      <c r="O27" s="62">
        <v>41730</v>
      </c>
      <c r="P27" s="62">
        <v>42400</v>
      </c>
      <c r="Q27" s="22">
        <v>22</v>
      </c>
      <c r="R27" s="81" t="s">
        <v>376</v>
      </c>
      <c r="S27" s="55">
        <v>0.1</v>
      </c>
      <c r="T27" s="38" t="s">
        <v>719</v>
      </c>
      <c r="U27" s="26" t="s">
        <v>718</v>
      </c>
      <c r="V27" s="32" t="s">
        <v>534</v>
      </c>
      <c r="W27" s="55"/>
      <c r="X27" s="32" t="s">
        <v>376</v>
      </c>
      <c r="Y27" s="55" t="s">
        <v>533</v>
      </c>
      <c r="Z27" s="55" t="s">
        <v>533</v>
      </c>
      <c r="AA27" s="10" t="s">
        <v>543</v>
      </c>
      <c r="AB27" s="26" t="s">
        <v>552</v>
      </c>
      <c r="AC27" s="10" t="s">
        <v>158</v>
      </c>
      <c r="AD27" s="10" t="s">
        <v>642</v>
      </c>
      <c r="AE27" s="10" t="s">
        <v>606</v>
      </c>
      <c r="AF27" s="68" t="s">
        <v>690</v>
      </c>
      <c r="AG27" s="10" t="s">
        <v>216</v>
      </c>
      <c r="AH27" s="32">
        <v>2017</v>
      </c>
      <c r="AI27" s="30" t="s">
        <v>384</v>
      </c>
      <c r="AJ27" s="34" t="s">
        <v>217</v>
      </c>
    </row>
    <row r="28" spans="1:36" x14ac:dyDescent="0.2">
      <c r="A28" s="26">
        <v>27</v>
      </c>
      <c r="B28" s="29" t="s">
        <v>208</v>
      </c>
      <c r="C28" s="29" t="s">
        <v>209</v>
      </c>
      <c r="D28" s="1" t="s">
        <v>520</v>
      </c>
      <c r="E28" s="57"/>
      <c r="F28" s="57"/>
      <c r="G28" s="63"/>
      <c r="H28" s="63"/>
      <c r="I28" s="63"/>
      <c r="J28" s="29" t="s">
        <v>37</v>
      </c>
      <c r="K28" s="29" t="s">
        <v>210</v>
      </c>
      <c r="L28" s="29"/>
      <c r="M28" s="1" t="s">
        <v>504</v>
      </c>
      <c r="N28" s="29" t="s">
        <v>425</v>
      </c>
      <c r="O28" s="59">
        <v>41711</v>
      </c>
      <c r="P28" s="59">
        <v>42794</v>
      </c>
      <c r="Q28" s="22">
        <v>36</v>
      </c>
      <c r="R28" s="29" t="s">
        <v>60</v>
      </c>
      <c r="S28" s="55" t="s">
        <v>211</v>
      </c>
      <c r="T28" s="26"/>
      <c r="U28" s="26" t="s">
        <v>718</v>
      </c>
      <c r="V28" s="29" t="s">
        <v>534</v>
      </c>
      <c r="W28" s="66"/>
      <c r="X28" s="57" t="s">
        <v>60</v>
      </c>
      <c r="Y28" s="57" t="s">
        <v>60</v>
      </c>
      <c r="Z28" s="57" t="s">
        <v>533</v>
      </c>
      <c r="AA28" s="29" t="s">
        <v>212</v>
      </c>
      <c r="AB28" s="5" t="s">
        <v>671</v>
      </c>
      <c r="AC28" s="1" t="s">
        <v>581</v>
      </c>
      <c r="AD28" s="1" t="s">
        <v>513</v>
      </c>
      <c r="AE28" s="5" t="s">
        <v>495</v>
      </c>
      <c r="AF28" s="67" t="s">
        <v>497</v>
      </c>
      <c r="AG28" s="1" t="s">
        <v>213</v>
      </c>
      <c r="AH28" s="29">
        <v>2019</v>
      </c>
      <c r="AI28" s="28" t="s">
        <v>384</v>
      </c>
      <c r="AJ28" s="31" t="s">
        <v>214</v>
      </c>
    </row>
    <row r="29" spans="1:36" x14ac:dyDescent="0.2">
      <c r="A29" s="26">
        <v>28</v>
      </c>
      <c r="B29" s="29" t="s">
        <v>199</v>
      </c>
      <c r="C29" s="1" t="s">
        <v>386</v>
      </c>
      <c r="D29" s="1" t="s">
        <v>520</v>
      </c>
      <c r="E29" s="29" t="s">
        <v>149</v>
      </c>
      <c r="F29" s="29" t="s">
        <v>203</v>
      </c>
      <c r="G29" s="63">
        <v>31.15</v>
      </c>
      <c r="H29" s="63">
        <v>-100.05000000000001</v>
      </c>
      <c r="I29" s="63">
        <v>695663</v>
      </c>
      <c r="J29" s="29" t="s">
        <v>37</v>
      </c>
      <c r="K29" s="29" t="s">
        <v>38</v>
      </c>
      <c r="L29" s="29" t="s">
        <v>204</v>
      </c>
      <c r="M29" s="3" t="s">
        <v>501</v>
      </c>
      <c r="N29" s="1" t="s">
        <v>484</v>
      </c>
      <c r="O29" s="59">
        <v>43337</v>
      </c>
      <c r="P29" s="59">
        <v>43341</v>
      </c>
      <c r="Q29" s="82">
        <f>4/30</f>
        <v>0.13333333333333333</v>
      </c>
      <c r="R29" s="29" t="s">
        <v>61</v>
      </c>
      <c r="S29" s="55">
        <v>0.1</v>
      </c>
      <c r="T29" s="32"/>
      <c r="U29" s="26" t="s">
        <v>718</v>
      </c>
      <c r="V29" s="29" t="s">
        <v>48</v>
      </c>
      <c r="W29" s="57" t="s">
        <v>533</v>
      </c>
      <c r="X29" s="57"/>
      <c r="Y29" s="57" t="s">
        <v>561</v>
      </c>
      <c r="Z29" s="57"/>
      <c r="AA29" s="29"/>
      <c r="AB29" s="5" t="s">
        <v>681</v>
      </c>
      <c r="AC29" s="29" t="s">
        <v>583</v>
      </c>
      <c r="AD29" s="1" t="s">
        <v>206</v>
      </c>
      <c r="AE29" s="1" t="s">
        <v>607</v>
      </c>
      <c r="AF29" s="74" t="s">
        <v>205</v>
      </c>
      <c r="AG29" s="1" t="s">
        <v>202</v>
      </c>
      <c r="AH29" s="29">
        <v>2018</v>
      </c>
      <c r="AI29" s="28" t="s">
        <v>384</v>
      </c>
      <c r="AJ29" s="121" t="s">
        <v>723</v>
      </c>
    </row>
    <row r="30" spans="1:36" x14ac:dyDescent="0.2">
      <c r="A30" s="26">
        <v>29</v>
      </c>
      <c r="B30" s="29" t="s">
        <v>197</v>
      </c>
      <c r="C30" s="29" t="s">
        <v>103</v>
      </c>
      <c r="D30" s="29" t="s">
        <v>518</v>
      </c>
      <c r="E30" s="29" t="s">
        <v>103</v>
      </c>
      <c r="F30" s="29" t="s">
        <v>8</v>
      </c>
      <c r="G30" s="63">
        <v>22.5</v>
      </c>
      <c r="H30" s="63">
        <v>82.7</v>
      </c>
      <c r="I30" s="63">
        <v>3287590</v>
      </c>
      <c r="J30" s="29" t="s">
        <v>37</v>
      </c>
      <c r="K30" s="29" t="s">
        <v>38</v>
      </c>
      <c r="L30" s="29"/>
      <c r="M30" s="5" t="s">
        <v>413</v>
      </c>
      <c r="N30" s="29" t="s">
        <v>483</v>
      </c>
      <c r="O30" s="59">
        <v>41791</v>
      </c>
      <c r="P30" s="59">
        <v>41912</v>
      </c>
      <c r="Q30" s="63">
        <v>4</v>
      </c>
      <c r="R30" s="29" t="s">
        <v>60</v>
      </c>
      <c r="S30" s="55">
        <v>0.25</v>
      </c>
      <c r="T30" s="32" t="s">
        <v>719</v>
      </c>
      <c r="U30" s="26" t="s">
        <v>718</v>
      </c>
      <c r="V30" s="29" t="s">
        <v>534</v>
      </c>
      <c r="W30" s="57">
        <v>0.25</v>
      </c>
      <c r="X30" s="57" t="s">
        <v>60</v>
      </c>
      <c r="Y30" s="57" t="s">
        <v>533</v>
      </c>
      <c r="Z30" s="57" t="s">
        <v>533</v>
      </c>
      <c r="AA30" s="29" t="s">
        <v>538</v>
      </c>
      <c r="AB30" s="5" t="s">
        <v>677</v>
      </c>
      <c r="AC30" s="1" t="s">
        <v>200</v>
      </c>
      <c r="AD30" s="5" t="s">
        <v>708</v>
      </c>
      <c r="AE30" s="5" t="s">
        <v>602</v>
      </c>
      <c r="AF30" s="67" t="s">
        <v>687</v>
      </c>
      <c r="AG30" s="1" t="s">
        <v>201</v>
      </c>
      <c r="AH30" s="29">
        <v>2018</v>
      </c>
      <c r="AI30" s="7" t="s">
        <v>74</v>
      </c>
      <c r="AJ30" s="31" t="s">
        <v>166</v>
      </c>
    </row>
    <row r="31" spans="1:36" s="38" customFormat="1" x14ac:dyDescent="0.2">
      <c r="A31" s="26">
        <v>30</v>
      </c>
      <c r="B31" s="32" t="s">
        <v>195</v>
      </c>
      <c r="C31" s="26" t="s">
        <v>196</v>
      </c>
      <c r="D31" s="26" t="s">
        <v>519</v>
      </c>
      <c r="E31" s="10" t="s">
        <v>39</v>
      </c>
      <c r="F31" s="32" t="s">
        <v>8</v>
      </c>
      <c r="G31" s="51">
        <v>24</v>
      </c>
      <c r="H31" s="51">
        <v>113.4</v>
      </c>
      <c r="I31" s="51" t="s">
        <v>530</v>
      </c>
      <c r="J31" s="32" t="s">
        <v>37</v>
      </c>
      <c r="K31" s="32" t="s">
        <v>38</v>
      </c>
      <c r="L31" s="29" t="s">
        <v>368</v>
      </c>
      <c r="M31" s="1" t="s">
        <v>466</v>
      </c>
      <c r="N31" s="23"/>
      <c r="O31" s="62">
        <v>41711</v>
      </c>
      <c r="P31" s="62">
        <v>42369</v>
      </c>
      <c r="Q31" s="51">
        <v>22</v>
      </c>
      <c r="R31" s="1" t="s">
        <v>60</v>
      </c>
      <c r="S31" s="55">
        <v>0.1</v>
      </c>
      <c r="T31" s="32" t="s">
        <v>716</v>
      </c>
      <c r="U31" s="32" t="s">
        <v>718</v>
      </c>
      <c r="V31" s="32" t="s">
        <v>534</v>
      </c>
      <c r="W31" s="55">
        <v>0.1</v>
      </c>
      <c r="X31" s="56" t="s">
        <v>60</v>
      </c>
      <c r="Y31" s="57" t="s">
        <v>533</v>
      </c>
      <c r="Z31" s="57" t="s">
        <v>533</v>
      </c>
      <c r="AA31" s="10" t="s">
        <v>536</v>
      </c>
      <c r="AB31" s="5" t="s">
        <v>678</v>
      </c>
      <c r="AC31" s="1" t="s">
        <v>135</v>
      </c>
      <c r="AD31" s="29" t="s">
        <v>512</v>
      </c>
      <c r="AE31" s="29" t="s">
        <v>630</v>
      </c>
      <c r="AF31" s="73" t="s">
        <v>478</v>
      </c>
      <c r="AG31" s="10" t="s">
        <v>369</v>
      </c>
      <c r="AH31" s="32">
        <v>2017</v>
      </c>
      <c r="AI31" s="14" t="s">
        <v>90</v>
      </c>
      <c r="AJ31" s="34" t="s">
        <v>105</v>
      </c>
    </row>
    <row r="32" spans="1:36" s="38" customFormat="1" x14ac:dyDescent="0.2">
      <c r="A32" s="26">
        <v>31</v>
      </c>
      <c r="B32" s="32" t="s">
        <v>193</v>
      </c>
      <c r="C32" s="26" t="s">
        <v>515</v>
      </c>
      <c r="D32" s="26" t="s">
        <v>519</v>
      </c>
      <c r="E32" s="10" t="s">
        <v>194</v>
      </c>
      <c r="F32" s="32" t="s">
        <v>8</v>
      </c>
      <c r="G32" s="51">
        <v>24.5</v>
      </c>
      <c r="H32" s="51">
        <v>95.5</v>
      </c>
      <c r="I32" s="51">
        <v>110350</v>
      </c>
      <c r="J32" s="32" t="s">
        <v>37</v>
      </c>
      <c r="K32" s="32" t="s">
        <v>38</v>
      </c>
      <c r="L32" s="29" t="s">
        <v>368</v>
      </c>
      <c r="M32" s="1" t="s">
        <v>413</v>
      </c>
      <c r="N32" s="26" t="s">
        <v>417</v>
      </c>
      <c r="O32" s="62">
        <v>41730</v>
      </c>
      <c r="P32" s="62">
        <v>42369</v>
      </c>
      <c r="Q32" s="51">
        <v>21</v>
      </c>
      <c r="R32" s="1" t="s">
        <v>126</v>
      </c>
      <c r="S32" s="55">
        <v>0.1</v>
      </c>
      <c r="U32" s="23" t="s">
        <v>717</v>
      </c>
      <c r="V32" s="32" t="s">
        <v>48</v>
      </c>
      <c r="W32" s="55" t="s">
        <v>533</v>
      </c>
      <c r="X32" s="56" t="s">
        <v>126</v>
      </c>
      <c r="Y32" s="57" t="s">
        <v>533</v>
      </c>
      <c r="Z32" s="57" t="s">
        <v>533</v>
      </c>
      <c r="AA32" s="10" t="s">
        <v>536</v>
      </c>
      <c r="AB32" s="5" t="s">
        <v>664</v>
      </c>
      <c r="AC32" s="1" t="s">
        <v>135</v>
      </c>
      <c r="AD32" s="29" t="s">
        <v>467</v>
      </c>
      <c r="AE32" s="29" t="s">
        <v>631</v>
      </c>
      <c r="AF32" s="73" t="s">
        <v>468</v>
      </c>
      <c r="AG32" s="10" t="s">
        <v>371</v>
      </c>
      <c r="AH32" s="32">
        <v>2017</v>
      </c>
      <c r="AI32" s="14" t="s">
        <v>90</v>
      </c>
      <c r="AJ32" s="34" t="s">
        <v>370</v>
      </c>
    </row>
    <row r="33" spans="1:36" s="109" customFormat="1" x14ac:dyDescent="0.2">
      <c r="A33" s="23">
        <v>32</v>
      </c>
      <c r="B33" s="23" t="s">
        <v>431</v>
      </c>
      <c r="C33" s="23" t="s">
        <v>77</v>
      </c>
      <c r="D33" s="26" t="s">
        <v>519</v>
      </c>
      <c r="E33" s="23" t="s">
        <v>39</v>
      </c>
      <c r="F33" s="23" t="s">
        <v>8</v>
      </c>
      <c r="G33" s="97">
        <v>33</v>
      </c>
      <c r="H33" s="97">
        <v>88.5</v>
      </c>
      <c r="I33" s="97">
        <v>2500000</v>
      </c>
      <c r="J33" s="23" t="s">
        <v>37</v>
      </c>
      <c r="K33" s="23" t="s">
        <v>38</v>
      </c>
      <c r="L33" s="3" t="s">
        <v>189</v>
      </c>
      <c r="M33" s="3" t="s">
        <v>413</v>
      </c>
      <c r="N33" s="3" t="s">
        <v>484</v>
      </c>
      <c r="O33" s="96">
        <v>42005</v>
      </c>
      <c r="P33" s="96">
        <v>42369</v>
      </c>
      <c r="Q33" s="97">
        <v>12</v>
      </c>
      <c r="R33" s="3" t="s">
        <v>126</v>
      </c>
      <c r="S33" s="52" t="s">
        <v>113</v>
      </c>
      <c r="T33" s="23"/>
      <c r="U33" s="23"/>
      <c r="V33" s="3" t="s">
        <v>47</v>
      </c>
      <c r="W33" s="85" t="s">
        <v>533</v>
      </c>
      <c r="X33" s="85" t="s">
        <v>126</v>
      </c>
      <c r="Y33" s="85" t="s">
        <v>533</v>
      </c>
      <c r="Z33" s="85" t="s">
        <v>533</v>
      </c>
      <c r="AA33" s="3" t="s">
        <v>541</v>
      </c>
      <c r="AB33" s="3" t="s">
        <v>679</v>
      </c>
      <c r="AC33" s="23" t="s">
        <v>533</v>
      </c>
      <c r="AD33" s="3" t="s">
        <v>433</v>
      </c>
      <c r="AE33" s="3" t="s">
        <v>434</v>
      </c>
      <c r="AF33" s="108" t="s">
        <v>688</v>
      </c>
      <c r="AG33" s="3" t="s">
        <v>432</v>
      </c>
      <c r="AH33" s="3">
        <v>2018</v>
      </c>
      <c r="AI33" s="9" t="s">
        <v>384</v>
      </c>
      <c r="AJ33" s="99" t="s">
        <v>430</v>
      </c>
    </row>
    <row r="34" spans="1:36" x14ac:dyDescent="0.2">
      <c r="A34" s="26">
        <v>33</v>
      </c>
      <c r="B34" s="29" t="s">
        <v>184</v>
      </c>
      <c r="C34" s="29" t="s">
        <v>498</v>
      </c>
      <c r="D34" s="29" t="s">
        <v>518</v>
      </c>
      <c r="E34" s="29" t="s">
        <v>39</v>
      </c>
      <c r="F34" s="29" t="s">
        <v>8</v>
      </c>
      <c r="G34" s="63">
        <v>35</v>
      </c>
      <c r="H34" s="63">
        <v>113</v>
      </c>
      <c r="I34" s="63">
        <v>2400000</v>
      </c>
      <c r="J34" s="29" t="s">
        <v>37</v>
      </c>
      <c r="K34" s="29" t="s">
        <v>38</v>
      </c>
      <c r="L34" s="29" t="s">
        <v>234</v>
      </c>
      <c r="M34" s="1" t="s">
        <v>413</v>
      </c>
      <c r="N34" s="25" t="s">
        <v>484</v>
      </c>
      <c r="O34" s="83" t="s">
        <v>533</v>
      </c>
      <c r="P34" s="83" t="s">
        <v>533</v>
      </c>
      <c r="Q34" s="83"/>
      <c r="R34" s="29" t="s">
        <v>61</v>
      </c>
      <c r="S34" s="55">
        <v>0.1</v>
      </c>
      <c r="T34" s="26" t="s">
        <v>719</v>
      </c>
      <c r="U34" s="26" t="s">
        <v>718</v>
      </c>
      <c r="V34" s="29" t="s">
        <v>534</v>
      </c>
      <c r="W34" s="57"/>
      <c r="X34" s="57" t="s">
        <v>61</v>
      </c>
      <c r="Y34" s="57" t="s">
        <v>533</v>
      </c>
      <c r="Z34" s="57" t="s">
        <v>533</v>
      </c>
      <c r="AA34" s="29" t="s">
        <v>533</v>
      </c>
      <c r="AB34" s="5" t="s">
        <v>664</v>
      </c>
      <c r="AC34" s="1" t="s">
        <v>187</v>
      </c>
      <c r="AD34" s="1" t="s">
        <v>647</v>
      </c>
      <c r="AE34" s="1" t="s">
        <v>697</v>
      </c>
      <c r="AF34" s="67" t="s">
        <v>372</v>
      </c>
      <c r="AG34" s="1" t="s">
        <v>185</v>
      </c>
      <c r="AH34" s="29">
        <v>2019</v>
      </c>
      <c r="AI34" s="28" t="s">
        <v>384</v>
      </c>
      <c r="AJ34" s="31" t="s">
        <v>186</v>
      </c>
    </row>
    <row r="35" spans="1:36" x14ac:dyDescent="0.2">
      <c r="A35" s="26">
        <v>34</v>
      </c>
      <c r="B35" s="29" t="s">
        <v>181</v>
      </c>
      <c r="C35" s="29" t="s">
        <v>39</v>
      </c>
      <c r="D35" s="29" t="s">
        <v>518</v>
      </c>
      <c r="E35" s="29" t="s">
        <v>39</v>
      </c>
      <c r="F35" s="29" t="s">
        <v>8</v>
      </c>
      <c r="G35" s="63">
        <v>22.9</v>
      </c>
      <c r="H35" s="63">
        <v>105</v>
      </c>
      <c r="I35" s="63">
        <v>3145999.9999999991</v>
      </c>
      <c r="J35" s="29" t="s">
        <v>37</v>
      </c>
      <c r="K35" s="29" t="s">
        <v>38</v>
      </c>
      <c r="L35" s="29" t="s">
        <v>234</v>
      </c>
      <c r="M35" s="1" t="s">
        <v>413</v>
      </c>
      <c r="N35" s="1" t="s">
        <v>425</v>
      </c>
      <c r="O35" s="62">
        <v>41730</v>
      </c>
      <c r="P35" s="59">
        <v>43100</v>
      </c>
      <c r="Q35" s="84">
        <v>45</v>
      </c>
      <c r="R35" s="81" t="s">
        <v>487</v>
      </c>
      <c r="S35" s="122">
        <v>0.1</v>
      </c>
      <c r="T35" s="55" t="s">
        <v>420</v>
      </c>
      <c r="U35" s="55" t="s">
        <v>717</v>
      </c>
      <c r="V35" s="29" t="s">
        <v>48</v>
      </c>
      <c r="W35" s="57" t="s">
        <v>533</v>
      </c>
      <c r="X35" s="57" t="s">
        <v>487</v>
      </c>
      <c r="Y35" s="57" t="s">
        <v>533</v>
      </c>
      <c r="Z35" s="57" t="s">
        <v>533</v>
      </c>
      <c r="AA35" s="29" t="s">
        <v>540</v>
      </c>
      <c r="AB35" s="5" t="s">
        <v>680</v>
      </c>
      <c r="AC35" s="1" t="s">
        <v>158</v>
      </c>
      <c r="AD35" s="1" t="s">
        <v>694</v>
      </c>
      <c r="AE35" s="1" t="s">
        <v>604</v>
      </c>
      <c r="AF35" s="67" t="s">
        <v>183</v>
      </c>
      <c r="AG35" s="1" t="s">
        <v>182</v>
      </c>
      <c r="AH35" s="29">
        <v>2019</v>
      </c>
      <c r="AI35" s="7" t="s">
        <v>90</v>
      </c>
      <c r="AJ35" s="31" t="s">
        <v>164</v>
      </c>
    </row>
    <row r="36" spans="1:36" s="20" customFormat="1" x14ac:dyDescent="0.2">
      <c r="A36" s="17">
        <v>35</v>
      </c>
      <c r="B36" s="100" t="s">
        <v>178</v>
      </c>
      <c r="C36" s="100" t="s">
        <v>179</v>
      </c>
      <c r="D36" s="29" t="s">
        <v>518</v>
      </c>
      <c r="E36" s="100" t="s">
        <v>179</v>
      </c>
      <c r="F36" s="100" t="s">
        <v>8</v>
      </c>
      <c r="G36" s="126">
        <v>4</v>
      </c>
      <c r="H36" s="126">
        <v>109.5</v>
      </c>
      <c r="I36" s="126">
        <v>330000</v>
      </c>
      <c r="J36" s="100" t="s">
        <v>37</v>
      </c>
      <c r="K36" s="100" t="s">
        <v>38</v>
      </c>
      <c r="L36" s="100"/>
      <c r="M36" s="100" t="s">
        <v>503</v>
      </c>
      <c r="N36" s="102" t="s">
        <v>417</v>
      </c>
      <c r="O36" s="103">
        <v>41710</v>
      </c>
      <c r="P36" s="103">
        <v>42429</v>
      </c>
      <c r="Q36" s="104">
        <v>24</v>
      </c>
      <c r="R36" s="100" t="s">
        <v>376</v>
      </c>
      <c r="S36" s="76" t="s">
        <v>113</v>
      </c>
      <c r="T36" s="17" t="s">
        <v>719</v>
      </c>
      <c r="U36" s="17" t="s">
        <v>718</v>
      </c>
      <c r="V36" s="100" t="s">
        <v>534</v>
      </c>
      <c r="W36" s="101" t="s">
        <v>533</v>
      </c>
      <c r="X36" s="101" t="s">
        <v>376</v>
      </c>
      <c r="Y36" s="101" t="s">
        <v>533</v>
      </c>
      <c r="Z36" s="101" t="s">
        <v>533</v>
      </c>
      <c r="AA36" s="100" t="s">
        <v>550</v>
      </c>
      <c r="AB36" s="100" t="s">
        <v>664</v>
      </c>
      <c r="AC36" s="100" t="s">
        <v>158</v>
      </c>
      <c r="AD36" s="100" t="s">
        <v>658</v>
      </c>
      <c r="AE36" s="100" t="s">
        <v>632</v>
      </c>
      <c r="AF36" s="105" t="s">
        <v>249</v>
      </c>
      <c r="AG36" s="100" t="s">
        <v>180</v>
      </c>
      <c r="AH36" s="100">
        <v>2017</v>
      </c>
      <c r="AI36" s="106" t="s">
        <v>90</v>
      </c>
      <c r="AJ36" s="107" t="s">
        <v>164</v>
      </c>
    </row>
    <row r="37" spans="1:36" s="10" customFormat="1" x14ac:dyDescent="0.2">
      <c r="A37" s="26">
        <v>36</v>
      </c>
      <c r="B37" s="10" t="s">
        <v>177</v>
      </c>
      <c r="C37" s="10" t="s">
        <v>386</v>
      </c>
      <c r="D37" s="10" t="s">
        <v>520</v>
      </c>
      <c r="E37" s="10" t="s">
        <v>39</v>
      </c>
      <c r="F37" s="32" t="s">
        <v>8</v>
      </c>
      <c r="G37" s="51">
        <v>32.5</v>
      </c>
      <c r="H37" s="51">
        <v>112.5</v>
      </c>
      <c r="I37" s="51">
        <v>6250000</v>
      </c>
      <c r="J37" s="32" t="s">
        <v>37</v>
      </c>
      <c r="K37" s="32" t="s">
        <v>38</v>
      </c>
      <c r="L37" s="10" t="s">
        <v>479</v>
      </c>
      <c r="M37" s="23"/>
      <c r="N37" s="77"/>
      <c r="O37" s="83" t="s">
        <v>533</v>
      </c>
      <c r="P37" s="83" t="s">
        <v>533</v>
      </c>
      <c r="Q37" s="43">
        <v>14</v>
      </c>
      <c r="R37" s="10" t="s">
        <v>243</v>
      </c>
      <c r="S37" s="53">
        <v>0.1</v>
      </c>
      <c r="T37" s="10" t="s">
        <v>420</v>
      </c>
      <c r="U37" s="10" t="s">
        <v>717</v>
      </c>
      <c r="V37" s="10" t="s">
        <v>48</v>
      </c>
      <c r="W37" s="53" t="s">
        <v>533</v>
      </c>
      <c r="X37" s="53" t="s">
        <v>243</v>
      </c>
      <c r="Y37" s="53" t="s">
        <v>533</v>
      </c>
      <c r="Z37" s="53" t="s">
        <v>533</v>
      </c>
      <c r="AA37" s="10" t="s">
        <v>533</v>
      </c>
      <c r="AB37" s="10" t="s">
        <v>676</v>
      </c>
      <c r="AC37" s="10" t="s">
        <v>242</v>
      </c>
      <c r="AD37" s="26" t="s">
        <v>692</v>
      </c>
      <c r="AE37" s="32" t="s">
        <v>693</v>
      </c>
      <c r="AF37" s="32" t="s">
        <v>480</v>
      </c>
      <c r="AG37" s="10" t="s">
        <v>235</v>
      </c>
      <c r="AH37" s="10">
        <v>2018</v>
      </c>
      <c r="AI37" s="14" t="s">
        <v>236</v>
      </c>
      <c r="AJ37" s="34" t="s">
        <v>481</v>
      </c>
    </row>
    <row r="38" spans="1:36" s="23" customFormat="1" x14ac:dyDescent="0.2">
      <c r="A38" s="23">
        <v>37</v>
      </c>
      <c r="B38" s="23" t="s">
        <v>253</v>
      </c>
      <c r="C38" s="23" t="s">
        <v>346</v>
      </c>
      <c r="D38" s="23" t="s">
        <v>519</v>
      </c>
      <c r="E38" s="23" t="s">
        <v>39</v>
      </c>
      <c r="F38" s="23" t="s">
        <v>8</v>
      </c>
      <c r="G38" s="97">
        <v>26.5</v>
      </c>
      <c r="H38" s="97">
        <v>114.5</v>
      </c>
      <c r="I38" s="97">
        <v>83500</v>
      </c>
      <c r="J38" s="23" t="s">
        <v>37</v>
      </c>
      <c r="K38" s="23" t="s">
        <v>38</v>
      </c>
      <c r="L38" s="23" t="s">
        <v>349</v>
      </c>
      <c r="M38" s="23" t="s">
        <v>447</v>
      </c>
      <c r="O38" s="96">
        <v>41760</v>
      </c>
      <c r="P38" s="96">
        <v>42278</v>
      </c>
      <c r="Q38" s="23">
        <v>18</v>
      </c>
      <c r="R38" s="23" t="s">
        <v>126</v>
      </c>
      <c r="S38" s="52">
        <v>0.25</v>
      </c>
      <c r="T38" s="23" t="s">
        <v>716</v>
      </c>
      <c r="U38" s="1" t="s">
        <v>718</v>
      </c>
      <c r="V38" s="23" t="s">
        <v>534</v>
      </c>
      <c r="W38" s="52" t="s">
        <v>533</v>
      </c>
      <c r="X38" s="52" t="s">
        <v>126</v>
      </c>
      <c r="Y38" s="52" t="s">
        <v>533</v>
      </c>
      <c r="Z38" s="52" t="s">
        <v>533</v>
      </c>
      <c r="AA38" s="23" t="s">
        <v>549</v>
      </c>
      <c r="AB38" s="23" t="s">
        <v>664</v>
      </c>
      <c r="AC38" s="23" t="s">
        <v>351</v>
      </c>
      <c r="AD38" s="23" t="s">
        <v>648</v>
      </c>
      <c r="AE38" s="23" t="s">
        <v>610</v>
      </c>
      <c r="AF38" s="41" t="s">
        <v>469</v>
      </c>
      <c r="AG38" s="23" t="s">
        <v>348</v>
      </c>
      <c r="AH38" s="23">
        <v>2019</v>
      </c>
      <c r="AI38" s="98" t="s">
        <v>384</v>
      </c>
      <c r="AJ38" s="99" t="s">
        <v>347</v>
      </c>
    </row>
    <row r="39" spans="1:36" s="1" customFormat="1" x14ac:dyDescent="0.2">
      <c r="A39" s="26">
        <v>38</v>
      </c>
      <c r="B39" s="1" t="s">
        <v>438</v>
      </c>
      <c r="C39" s="1" t="s">
        <v>275</v>
      </c>
      <c r="D39" s="1" t="s">
        <v>519</v>
      </c>
      <c r="E39" s="1" t="s">
        <v>39</v>
      </c>
      <c r="F39" s="1" t="s">
        <v>8</v>
      </c>
      <c r="G39" s="22">
        <v>22.85</v>
      </c>
      <c r="H39" s="22">
        <v>113.35</v>
      </c>
      <c r="I39" s="22">
        <v>493801.00000000023</v>
      </c>
      <c r="J39" s="1" t="s">
        <v>37</v>
      </c>
      <c r="K39" s="1" t="s">
        <v>38</v>
      </c>
      <c r="L39" s="1" t="s">
        <v>234</v>
      </c>
      <c r="M39" s="1" t="s">
        <v>502</v>
      </c>
      <c r="N39" s="1" t="s">
        <v>484</v>
      </c>
      <c r="O39" s="59">
        <v>42862</v>
      </c>
      <c r="P39" s="59">
        <v>42862</v>
      </c>
      <c r="Q39" s="82">
        <f>1/30</f>
        <v>3.3333333333333333E-2</v>
      </c>
      <c r="R39" s="80" t="s">
        <v>243</v>
      </c>
      <c r="S39" s="56">
        <v>0.1</v>
      </c>
      <c r="T39" s="1" t="s">
        <v>719</v>
      </c>
      <c r="U39" s="1" t="s">
        <v>718</v>
      </c>
      <c r="V39" s="1" t="s">
        <v>534</v>
      </c>
      <c r="W39" s="56" t="s">
        <v>533</v>
      </c>
      <c r="X39" s="53" t="s">
        <v>61</v>
      </c>
      <c r="Y39" s="53" t="s">
        <v>243</v>
      </c>
      <c r="Z39" s="56" t="s">
        <v>533</v>
      </c>
      <c r="AA39" s="5" t="s">
        <v>659</v>
      </c>
      <c r="AB39" s="5" t="s">
        <v>665</v>
      </c>
      <c r="AC39" s="1" t="s">
        <v>158</v>
      </c>
      <c r="AD39" s="1" t="s">
        <v>695</v>
      </c>
      <c r="AE39" s="10" t="s">
        <v>696</v>
      </c>
      <c r="AF39" s="67" t="s">
        <v>276</v>
      </c>
      <c r="AG39" s="1" t="s">
        <v>348</v>
      </c>
      <c r="AH39" s="1">
        <v>2019</v>
      </c>
      <c r="AI39" s="7" t="s">
        <v>90</v>
      </c>
      <c r="AJ39" s="31" t="s">
        <v>274</v>
      </c>
    </row>
    <row r="40" spans="1:36" s="10" customFormat="1" x14ac:dyDescent="0.2">
      <c r="A40" s="26">
        <v>39</v>
      </c>
      <c r="B40" s="10" t="s">
        <v>254</v>
      </c>
      <c r="C40" s="10" t="s">
        <v>279</v>
      </c>
      <c r="D40" s="10" t="s">
        <v>519</v>
      </c>
      <c r="E40" s="10" t="s">
        <v>194</v>
      </c>
      <c r="F40" s="10" t="s">
        <v>8</v>
      </c>
      <c r="G40" s="43">
        <v>24.5</v>
      </c>
      <c r="H40" s="43">
        <v>95.5</v>
      </c>
      <c r="I40" s="43">
        <v>150000</v>
      </c>
      <c r="J40" s="10" t="s">
        <v>37</v>
      </c>
      <c r="K40" s="10" t="s">
        <v>38</v>
      </c>
      <c r="L40" s="10" t="s">
        <v>280</v>
      </c>
      <c r="M40" s="1" t="s">
        <v>503</v>
      </c>
      <c r="N40" s="1" t="s">
        <v>484</v>
      </c>
      <c r="O40" s="62">
        <v>41730</v>
      </c>
      <c r="P40" s="62">
        <v>42735</v>
      </c>
      <c r="Q40" s="22">
        <v>33</v>
      </c>
      <c r="R40" s="80" t="s">
        <v>489</v>
      </c>
      <c r="S40" s="53">
        <v>0.25</v>
      </c>
      <c r="T40" s="10" t="s">
        <v>716</v>
      </c>
      <c r="U40" s="10" t="s">
        <v>718</v>
      </c>
      <c r="V40" s="10" t="s">
        <v>534</v>
      </c>
      <c r="W40" s="53" t="s">
        <v>533</v>
      </c>
      <c r="X40" s="53" t="s">
        <v>489</v>
      </c>
      <c r="Y40" s="55" t="s">
        <v>533</v>
      </c>
      <c r="Z40" s="53" t="s">
        <v>533</v>
      </c>
      <c r="AA40" s="26" t="s">
        <v>684</v>
      </c>
      <c r="AB40" s="10" t="s">
        <v>664</v>
      </c>
      <c r="AC40" s="10" t="s">
        <v>350</v>
      </c>
      <c r="AD40" s="10" t="s">
        <v>353</v>
      </c>
      <c r="AE40" s="23" t="s">
        <v>499</v>
      </c>
      <c r="AF40" s="68" t="s">
        <v>352</v>
      </c>
      <c r="AG40" s="10" t="s">
        <v>277</v>
      </c>
      <c r="AH40" s="10">
        <v>2019</v>
      </c>
      <c r="AI40" s="14" t="s">
        <v>384</v>
      </c>
      <c r="AJ40" s="34" t="s">
        <v>278</v>
      </c>
    </row>
    <row r="41" spans="1:36" s="10" customFormat="1" x14ac:dyDescent="0.2">
      <c r="A41" s="26">
        <v>40</v>
      </c>
      <c r="B41" s="10" t="s">
        <v>255</v>
      </c>
      <c r="C41" s="10" t="s">
        <v>281</v>
      </c>
      <c r="D41" s="10" t="s">
        <v>519</v>
      </c>
      <c r="E41" s="10" t="s">
        <v>39</v>
      </c>
      <c r="F41" s="10" t="s">
        <v>8</v>
      </c>
      <c r="G41" s="43">
        <v>42.5</v>
      </c>
      <c r="H41" s="43">
        <v>85</v>
      </c>
      <c r="I41" s="43">
        <v>800000</v>
      </c>
      <c r="J41" s="10" t="s">
        <v>37</v>
      </c>
      <c r="K41" s="10" t="s">
        <v>38</v>
      </c>
      <c r="M41" s="1" t="s">
        <v>414</v>
      </c>
      <c r="N41" s="1" t="s">
        <v>425</v>
      </c>
      <c r="O41" s="62">
        <v>41760</v>
      </c>
      <c r="P41" s="59">
        <v>43009</v>
      </c>
      <c r="Q41" s="22">
        <v>42</v>
      </c>
      <c r="R41" s="5" t="s">
        <v>376</v>
      </c>
      <c r="S41" s="53">
        <v>0.1</v>
      </c>
      <c r="T41" s="10" t="s">
        <v>719</v>
      </c>
      <c r="U41" s="10" t="s">
        <v>717</v>
      </c>
      <c r="V41" s="10" t="s">
        <v>48</v>
      </c>
      <c r="W41" s="53" t="s">
        <v>533</v>
      </c>
      <c r="X41" s="58" t="s">
        <v>376</v>
      </c>
      <c r="Y41" s="55" t="s">
        <v>533</v>
      </c>
      <c r="Z41" s="53" t="s">
        <v>533</v>
      </c>
      <c r="AA41" s="29" t="s">
        <v>660</v>
      </c>
      <c r="AB41" s="10" t="s">
        <v>552</v>
      </c>
      <c r="AC41" s="1" t="s">
        <v>158</v>
      </c>
      <c r="AD41" s="29" t="s">
        <v>649</v>
      </c>
      <c r="AE41" s="10" t="s">
        <v>608</v>
      </c>
      <c r="AF41" s="68" t="s">
        <v>354</v>
      </c>
      <c r="AG41" s="10" t="s">
        <v>284</v>
      </c>
      <c r="AH41" s="10">
        <v>2019</v>
      </c>
      <c r="AI41" s="14" t="s">
        <v>283</v>
      </c>
      <c r="AJ41" s="34" t="s">
        <v>282</v>
      </c>
    </row>
    <row r="42" spans="1:36" s="10" customFormat="1" x14ac:dyDescent="0.2">
      <c r="A42" s="26">
        <v>41</v>
      </c>
      <c r="B42" s="10" t="s">
        <v>256</v>
      </c>
      <c r="C42" s="10" t="s">
        <v>287</v>
      </c>
      <c r="D42" s="10" t="s">
        <v>519</v>
      </c>
      <c r="E42" s="10" t="s">
        <v>39</v>
      </c>
      <c r="F42" s="10" t="s">
        <v>8</v>
      </c>
      <c r="G42" s="43">
        <v>36</v>
      </c>
      <c r="H42" s="43">
        <v>116.5</v>
      </c>
      <c r="I42" s="43">
        <v>300000</v>
      </c>
      <c r="J42" s="10" t="s">
        <v>37</v>
      </c>
      <c r="K42" s="10" t="s">
        <v>38</v>
      </c>
      <c r="L42" s="10" t="s">
        <v>293</v>
      </c>
      <c r="M42" s="1" t="s">
        <v>413</v>
      </c>
      <c r="N42" s="1" t="s">
        <v>425</v>
      </c>
      <c r="O42" s="62">
        <v>42005</v>
      </c>
      <c r="P42" s="59">
        <v>43100</v>
      </c>
      <c r="Q42" s="22">
        <v>36</v>
      </c>
      <c r="R42" s="5" t="s">
        <v>376</v>
      </c>
      <c r="S42" s="57">
        <v>0.1</v>
      </c>
      <c r="T42" s="29" t="s">
        <v>719</v>
      </c>
      <c r="U42" s="10" t="s">
        <v>717</v>
      </c>
      <c r="V42" s="1" t="s">
        <v>48</v>
      </c>
      <c r="W42" s="53" t="s">
        <v>533</v>
      </c>
      <c r="X42" s="58" t="s">
        <v>376</v>
      </c>
      <c r="Y42" s="55" t="s">
        <v>533</v>
      </c>
      <c r="Z42" s="53" t="s">
        <v>533</v>
      </c>
      <c r="AA42" s="29" t="s">
        <v>540</v>
      </c>
      <c r="AB42" s="10" t="s">
        <v>664</v>
      </c>
      <c r="AC42" s="1" t="s">
        <v>355</v>
      </c>
      <c r="AD42" s="23" t="s">
        <v>650</v>
      </c>
      <c r="AE42" s="10" t="s">
        <v>628</v>
      </c>
      <c r="AF42" s="68" t="s">
        <v>354</v>
      </c>
      <c r="AG42" s="10" t="s">
        <v>286</v>
      </c>
      <c r="AH42" s="10">
        <v>2019</v>
      </c>
      <c r="AI42" s="14" t="s">
        <v>384</v>
      </c>
      <c r="AJ42" s="34" t="s">
        <v>285</v>
      </c>
    </row>
    <row r="43" spans="1:36" s="10" customFormat="1" x14ac:dyDescent="0.2">
      <c r="A43" s="26">
        <v>42</v>
      </c>
      <c r="B43" s="10" t="s">
        <v>258</v>
      </c>
      <c r="C43" s="10" t="s">
        <v>294</v>
      </c>
      <c r="D43" s="10" t="s">
        <v>519</v>
      </c>
      <c r="E43" s="10" t="s">
        <v>39</v>
      </c>
      <c r="F43" s="10" t="s">
        <v>8</v>
      </c>
      <c r="G43" s="43">
        <v>39.9</v>
      </c>
      <c r="H43" s="43">
        <v>98.7</v>
      </c>
      <c r="I43" s="43">
        <v>317200</v>
      </c>
      <c r="J43" s="10" t="s">
        <v>37</v>
      </c>
      <c r="K43" s="10" t="s">
        <v>38</v>
      </c>
      <c r="M43" s="1" t="s">
        <v>413</v>
      </c>
      <c r="N43" s="1" t="s">
        <v>484</v>
      </c>
      <c r="O43" s="62">
        <v>41730</v>
      </c>
      <c r="P43" s="62">
        <v>43008</v>
      </c>
      <c r="Q43" s="22">
        <v>42</v>
      </c>
      <c r="R43" s="5" t="s">
        <v>376</v>
      </c>
      <c r="S43" s="53">
        <v>0.1</v>
      </c>
      <c r="T43" s="10" t="s">
        <v>716</v>
      </c>
      <c r="U43" s="10" t="s">
        <v>717</v>
      </c>
      <c r="V43" s="10" t="s">
        <v>48</v>
      </c>
      <c r="W43" s="53" t="s">
        <v>533</v>
      </c>
      <c r="X43" s="58" t="s">
        <v>376</v>
      </c>
      <c r="Y43" s="53" t="s">
        <v>533</v>
      </c>
      <c r="Z43" s="53" t="s">
        <v>533</v>
      </c>
      <c r="AA43" s="29" t="s">
        <v>540</v>
      </c>
      <c r="AB43" s="5" t="s">
        <v>666</v>
      </c>
      <c r="AC43" s="1" t="s">
        <v>158</v>
      </c>
      <c r="AD43" s="10" t="s">
        <v>654</v>
      </c>
      <c r="AE43" s="10" t="s">
        <v>617</v>
      </c>
      <c r="AF43" s="68" t="s">
        <v>356</v>
      </c>
      <c r="AG43" s="10" t="s">
        <v>292</v>
      </c>
      <c r="AH43" s="10">
        <v>2019</v>
      </c>
      <c r="AI43" s="14" t="s">
        <v>90</v>
      </c>
      <c r="AJ43" s="34" t="s">
        <v>291</v>
      </c>
    </row>
    <row r="44" spans="1:36" s="10" customFormat="1" x14ac:dyDescent="0.2">
      <c r="A44" s="26">
        <v>43</v>
      </c>
      <c r="B44" s="10" t="s">
        <v>436</v>
      </c>
      <c r="C44" s="32" t="s">
        <v>77</v>
      </c>
      <c r="D44" s="32" t="s">
        <v>519</v>
      </c>
      <c r="E44" s="10" t="s">
        <v>39</v>
      </c>
      <c r="F44" s="10" t="s">
        <v>8</v>
      </c>
      <c r="G44" s="43">
        <v>30</v>
      </c>
      <c r="H44" s="43">
        <v>91.5</v>
      </c>
      <c r="I44" s="43">
        <v>32588</v>
      </c>
      <c r="J44" s="10" t="s">
        <v>37</v>
      </c>
      <c r="K44" s="10" t="s">
        <v>38</v>
      </c>
      <c r="M44" s="1" t="s">
        <v>413</v>
      </c>
      <c r="N44" s="1" t="s">
        <v>484</v>
      </c>
      <c r="O44" s="62">
        <v>41730</v>
      </c>
      <c r="P44" s="62">
        <v>43039</v>
      </c>
      <c r="Q44" s="83">
        <f>4*3</f>
        <v>12</v>
      </c>
      <c r="R44" s="79" t="s">
        <v>60</v>
      </c>
      <c r="S44" s="54">
        <v>0.1</v>
      </c>
      <c r="T44" s="26" t="s">
        <v>420</v>
      </c>
      <c r="U44" s="10" t="s">
        <v>717</v>
      </c>
      <c r="V44" s="10" t="s">
        <v>48</v>
      </c>
      <c r="W44" s="53" t="s">
        <v>533</v>
      </c>
      <c r="X44" s="58" t="s">
        <v>376</v>
      </c>
      <c r="Y44" s="53" t="s">
        <v>533</v>
      </c>
      <c r="Z44" s="53" t="s">
        <v>533</v>
      </c>
      <c r="AA44" s="32" t="s">
        <v>540</v>
      </c>
      <c r="AB44" s="10" t="s">
        <v>667</v>
      </c>
      <c r="AC44" s="10" t="s">
        <v>357</v>
      </c>
      <c r="AD44" s="10" t="s">
        <v>655</v>
      </c>
      <c r="AE44" s="10" t="s">
        <v>611</v>
      </c>
      <c r="AF44" s="69" t="s">
        <v>500</v>
      </c>
      <c r="AG44" s="10" t="s">
        <v>292</v>
      </c>
      <c r="AH44" s="10">
        <v>2019</v>
      </c>
      <c r="AI44" s="14" t="s">
        <v>384</v>
      </c>
      <c r="AJ44" s="34" t="s">
        <v>295</v>
      </c>
    </row>
    <row r="45" spans="1:36" s="26" customFormat="1" x14ac:dyDescent="0.2">
      <c r="A45" s="26">
        <v>44</v>
      </c>
      <c r="B45" s="26" t="s">
        <v>437</v>
      </c>
      <c r="C45" s="26" t="s">
        <v>298</v>
      </c>
      <c r="D45" s="26" t="s">
        <v>520</v>
      </c>
      <c r="E45" s="26" t="s">
        <v>39</v>
      </c>
      <c r="F45" s="26" t="s">
        <v>8</v>
      </c>
      <c r="G45" s="48">
        <v>24.6</v>
      </c>
      <c r="H45" s="48">
        <v>113.4</v>
      </c>
      <c r="I45" s="48">
        <v>38672</v>
      </c>
      <c r="J45" s="26" t="s">
        <v>37</v>
      </c>
      <c r="K45" s="26" t="s">
        <v>38</v>
      </c>
      <c r="M45" s="26" t="s">
        <v>413</v>
      </c>
      <c r="N45" s="26" t="s">
        <v>358</v>
      </c>
      <c r="O45" s="62">
        <v>41760</v>
      </c>
      <c r="P45" s="62">
        <v>42735</v>
      </c>
      <c r="Q45" s="48">
        <v>32</v>
      </c>
      <c r="R45" s="26" t="s">
        <v>488</v>
      </c>
      <c r="S45" s="54" t="s">
        <v>113</v>
      </c>
      <c r="T45" s="26" t="s">
        <v>420</v>
      </c>
      <c r="U45" s="23" t="s">
        <v>717</v>
      </c>
      <c r="V45" s="23" t="s">
        <v>48</v>
      </c>
      <c r="W45" s="54" t="s">
        <v>533</v>
      </c>
      <c r="X45" s="54" t="s">
        <v>488</v>
      </c>
      <c r="Y45" s="54" t="s">
        <v>533</v>
      </c>
      <c r="Z45" s="54" t="s">
        <v>533</v>
      </c>
      <c r="AA45" s="26" t="s">
        <v>542</v>
      </c>
      <c r="AB45" s="26" t="s">
        <v>668</v>
      </c>
      <c r="AC45" s="26" t="s">
        <v>158</v>
      </c>
      <c r="AD45" s="26" t="s">
        <v>707</v>
      </c>
      <c r="AE45" s="26" t="s">
        <v>618</v>
      </c>
      <c r="AF45" s="69" t="s">
        <v>477</v>
      </c>
      <c r="AG45" s="26" t="s">
        <v>292</v>
      </c>
      <c r="AH45" s="26">
        <v>2019</v>
      </c>
      <c r="AI45" s="30" t="s">
        <v>297</v>
      </c>
      <c r="AJ45" s="46" t="s">
        <v>296</v>
      </c>
    </row>
    <row r="46" spans="1:36" s="10" customFormat="1" x14ac:dyDescent="0.2">
      <c r="A46" s="26">
        <v>45</v>
      </c>
      <c r="B46" s="10" t="s">
        <v>259</v>
      </c>
      <c r="C46" s="10" t="s">
        <v>516</v>
      </c>
      <c r="D46" s="10" t="s">
        <v>521</v>
      </c>
      <c r="E46" s="53"/>
      <c r="F46" s="10" t="s">
        <v>8</v>
      </c>
      <c r="G46" s="43"/>
      <c r="H46" s="43"/>
      <c r="I46" s="43"/>
      <c r="J46" s="10" t="s">
        <v>37</v>
      </c>
      <c r="K46" s="10" t="s">
        <v>38</v>
      </c>
      <c r="M46" s="26" t="s">
        <v>413</v>
      </c>
      <c r="N46" s="26" t="s">
        <v>425</v>
      </c>
      <c r="O46" s="62">
        <v>41710</v>
      </c>
      <c r="P46" s="62">
        <v>42369</v>
      </c>
      <c r="Q46" s="26">
        <v>22</v>
      </c>
      <c r="R46" s="26" t="s">
        <v>475</v>
      </c>
      <c r="S46" s="53">
        <v>0.1</v>
      </c>
      <c r="T46" s="10" t="s">
        <v>420</v>
      </c>
      <c r="U46" s="10" t="s">
        <v>718</v>
      </c>
      <c r="V46" s="10" t="s">
        <v>534</v>
      </c>
      <c r="W46" s="55">
        <v>0.1</v>
      </c>
      <c r="X46" s="54" t="s">
        <v>128</v>
      </c>
      <c r="Y46" s="53" t="s">
        <v>533</v>
      </c>
      <c r="Z46" s="53" t="s">
        <v>533</v>
      </c>
      <c r="AA46" s="10" t="s">
        <v>533</v>
      </c>
      <c r="AB46" s="26" t="s">
        <v>661</v>
      </c>
      <c r="AC46" s="10" t="s">
        <v>574</v>
      </c>
      <c r="AD46" s="10" t="s">
        <v>651</v>
      </c>
      <c r="AE46" s="10" t="s">
        <v>627</v>
      </c>
      <c r="AF46" s="68" t="s">
        <v>476</v>
      </c>
      <c r="AG46" s="10" t="s">
        <v>301</v>
      </c>
      <c r="AH46" s="10">
        <v>2019</v>
      </c>
      <c r="AI46" s="14" t="s">
        <v>300</v>
      </c>
      <c r="AJ46" s="34" t="s">
        <v>299</v>
      </c>
    </row>
    <row r="47" spans="1:36" s="1" customFormat="1" x14ac:dyDescent="0.2">
      <c r="A47" s="26">
        <v>46</v>
      </c>
      <c r="B47" s="1" t="s">
        <v>260</v>
      </c>
      <c r="C47" s="1" t="s">
        <v>304</v>
      </c>
      <c r="D47" s="1" t="s">
        <v>519</v>
      </c>
      <c r="E47" s="1" t="s">
        <v>39</v>
      </c>
      <c r="F47" s="1" t="s">
        <v>8</v>
      </c>
      <c r="G47" s="22">
        <v>32.1</v>
      </c>
      <c r="H47" s="22">
        <v>59.345000000000006</v>
      </c>
      <c r="I47" s="22">
        <v>16000</v>
      </c>
      <c r="J47" s="1" t="s">
        <v>37</v>
      </c>
      <c r="K47" s="1" t="s">
        <v>38</v>
      </c>
      <c r="L47" s="1" t="s">
        <v>404</v>
      </c>
      <c r="M47" s="1" t="s">
        <v>505</v>
      </c>
      <c r="N47" s="1" t="s">
        <v>485</v>
      </c>
      <c r="O47" s="62">
        <v>41730</v>
      </c>
      <c r="P47" s="62">
        <v>42369</v>
      </c>
      <c r="Q47" s="22">
        <v>21</v>
      </c>
      <c r="R47" s="1" t="s">
        <v>60</v>
      </c>
      <c r="S47" s="56">
        <v>0.1</v>
      </c>
      <c r="T47" s="1" t="s">
        <v>716</v>
      </c>
      <c r="U47" s="1" t="s">
        <v>718</v>
      </c>
      <c r="V47" s="1" t="s">
        <v>534</v>
      </c>
      <c r="W47" s="56" t="s">
        <v>533</v>
      </c>
      <c r="X47" s="56" t="s">
        <v>60</v>
      </c>
      <c r="Y47" s="56" t="s">
        <v>533</v>
      </c>
      <c r="Z47" s="56" t="s">
        <v>533</v>
      </c>
      <c r="AA47" s="1" t="s">
        <v>533</v>
      </c>
      <c r="AB47" s="10" t="s">
        <v>664</v>
      </c>
      <c r="AC47" s="1" t="s">
        <v>158</v>
      </c>
      <c r="AD47" s="10" t="s">
        <v>698</v>
      </c>
      <c r="AE47" s="26" t="s">
        <v>699</v>
      </c>
      <c r="AF47" s="67" t="s">
        <v>359</v>
      </c>
      <c r="AG47" s="1" t="s">
        <v>303</v>
      </c>
      <c r="AH47" s="1">
        <v>2019</v>
      </c>
      <c r="AI47" s="7" t="s">
        <v>90</v>
      </c>
      <c r="AJ47" s="31" t="s">
        <v>302</v>
      </c>
    </row>
    <row r="48" spans="1:36" s="10" customFormat="1" x14ac:dyDescent="0.2">
      <c r="A48" s="26">
        <v>47</v>
      </c>
      <c r="B48" s="10" t="s">
        <v>261</v>
      </c>
      <c r="C48" s="10" t="s">
        <v>386</v>
      </c>
      <c r="D48" s="10" t="s">
        <v>520</v>
      </c>
      <c r="E48" s="10" t="s">
        <v>103</v>
      </c>
      <c r="F48" s="10" t="s">
        <v>8</v>
      </c>
      <c r="G48" s="43">
        <v>21</v>
      </c>
      <c r="H48" s="43">
        <v>81.5</v>
      </c>
      <c r="I48" s="43">
        <v>7792400</v>
      </c>
      <c r="J48" s="10" t="s">
        <v>37</v>
      </c>
      <c r="K48" s="10" t="s">
        <v>38</v>
      </c>
      <c r="L48" s="10" t="s">
        <v>361</v>
      </c>
      <c r="M48" s="10" t="s">
        <v>415</v>
      </c>
      <c r="N48" s="23"/>
      <c r="O48" s="62">
        <v>42522</v>
      </c>
      <c r="P48" s="62">
        <v>42643</v>
      </c>
      <c r="Q48" s="48">
        <v>4</v>
      </c>
      <c r="R48" s="81"/>
      <c r="S48" s="53">
        <v>0.1</v>
      </c>
      <c r="T48" s="53" t="s">
        <v>420</v>
      </c>
      <c r="U48" s="1" t="s">
        <v>718</v>
      </c>
      <c r="V48" s="10" t="s">
        <v>534</v>
      </c>
      <c r="W48" s="53">
        <v>0.25</v>
      </c>
      <c r="X48" s="55"/>
      <c r="Y48" s="53" t="s">
        <v>533</v>
      </c>
      <c r="Z48" s="53" t="s">
        <v>533</v>
      </c>
      <c r="AA48" s="23" t="s">
        <v>360</v>
      </c>
      <c r="AB48" s="23" t="s">
        <v>669</v>
      </c>
      <c r="AC48" s="10" t="s">
        <v>533</v>
      </c>
      <c r="AD48" s="10" t="s">
        <v>646</v>
      </c>
      <c r="AE48" s="10" t="s">
        <v>626</v>
      </c>
      <c r="AF48" s="68" t="s">
        <v>362</v>
      </c>
      <c r="AG48" s="10" t="s">
        <v>306</v>
      </c>
      <c r="AH48" s="10">
        <v>2019</v>
      </c>
      <c r="AI48" s="14" t="s">
        <v>74</v>
      </c>
      <c r="AJ48" s="34" t="s">
        <v>305</v>
      </c>
    </row>
    <row r="49" spans="1:36" s="26" customFormat="1" x14ac:dyDescent="0.2">
      <c r="A49" s="26">
        <v>48</v>
      </c>
      <c r="B49" s="26" t="s">
        <v>262</v>
      </c>
      <c r="C49" s="26" t="s">
        <v>309</v>
      </c>
      <c r="D49" s="26" t="s">
        <v>519</v>
      </c>
      <c r="E49" s="26" t="s">
        <v>2</v>
      </c>
      <c r="F49" s="26" t="s">
        <v>40</v>
      </c>
      <c r="G49" s="48">
        <v>-15.8</v>
      </c>
      <c r="H49" s="48">
        <v>-47.9</v>
      </c>
      <c r="I49" s="48">
        <v>8712.0000000000418</v>
      </c>
      <c r="J49" s="26" t="s">
        <v>37</v>
      </c>
      <c r="K49" s="26" t="s">
        <v>38</v>
      </c>
      <c r="M49" s="26" t="s">
        <v>413</v>
      </c>
      <c r="N49" s="26" t="s">
        <v>425</v>
      </c>
      <c r="O49" s="62">
        <v>41710</v>
      </c>
      <c r="P49" s="62">
        <v>42703</v>
      </c>
      <c r="Q49" s="48">
        <v>33</v>
      </c>
      <c r="R49" s="79" t="s">
        <v>128</v>
      </c>
      <c r="S49" s="54" t="s">
        <v>113</v>
      </c>
      <c r="T49" s="26" t="s">
        <v>420</v>
      </c>
      <c r="U49" s="26" t="s">
        <v>718</v>
      </c>
      <c r="V49" s="26" t="s">
        <v>534</v>
      </c>
      <c r="W49" s="54" t="s">
        <v>533</v>
      </c>
      <c r="X49" s="54" t="s">
        <v>128</v>
      </c>
      <c r="Y49" s="54" t="s">
        <v>533</v>
      </c>
      <c r="Z49" s="54" t="s">
        <v>533</v>
      </c>
      <c r="AA49" s="26" t="s">
        <v>548</v>
      </c>
      <c r="AB49" s="26" t="s">
        <v>661</v>
      </c>
      <c r="AC49" s="26" t="s">
        <v>158</v>
      </c>
      <c r="AD49" s="26" t="s">
        <v>645</v>
      </c>
      <c r="AE49" s="26" t="s">
        <v>612</v>
      </c>
      <c r="AF49" s="69" t="s">
        <v>476</v>
      </c>
      <c r="AG49" s="26" t="s">
        <v>308</v>
      </c>
      <c r="AH49" s="26">
        <v>2019</v>
      </c>
      <c r="AI49" s="30" t="s">
        <v>283</v>
      </c>
      <c r="AJ49" s="46" t="s">
        <v>307</v>
      </c>
    </row>
    <row r="50" spans="1:36" s="10" customFormat="1" x14ac:dyDescent="0.2">
      <c r="A50" s="26">
        <v>49</v>
      </c>
      <c r="B50" s="10" t="s">
        <v>263</v>
      </c>
      <c r="C50" s="10" t="s">
        <v>382</v>
      </c>
      <c r="D50" s="10" t="s">
        <v>518</v>
      </c>
      <c r="E50" s="10" t="s">
        <v>149</v>
      </c>
      <c r="F50" s="29" t="s">
        <v>203</v>
      </c>
      <c r="G50" s="63">
        <v>39.69</v>
      </c>
      <c r="H50" s="63">
        <v>-119.49000000000001</v>
      </c>
      <c r="I50" s="63">
        <v>12357</v>
      </c>
      <c r="J50" s="10" t="s">
        <v>175</v>
      </c>
      <c r="K50" s="10" t="s">
        <v>38</v>
      </c>
      <c r="M50" s="1" t="s">
        <v>416</v>
      </c>
      <c r="N50" s="1" t="s">
        <v>417</v>
      </c>
      <c r="O50" s="62">
        <v>42644</v>
      </c>
      <c r="P50" s="62">
        <v>42794</v>
      </c>
      <c r="Q50" s="22">
        <v>5</v>
      </c>
      <c r="R50" s="1" t="s">
        <v>60</v>
      </c>
      <c r="S50" s="56">
        <v>0.1</v>
      </c>
      <c r="T50" s="3"/>
      <c r="U50" s="1" t="s">
        <v>717</v>
      </c>
      <c r="V50" s="10" t="s">
        <v>48</v>
      </c>
      <c r="W50" s="53" t="s">
        <v>533</v>
      </c>
      <c r="X50" s="53" t="s">
        <v>60</v>
      </c>
      <c r="Y50" s="55" t="s">
        <v>60</v>
      </c>
      <c r="Z50" s="56" t="s">
        <v>533</v>
      </c>
      <c r="AA50" s="1" t="s">
        <v>533</v>
      </c>
      <c r="AB50" s="26" t="s">
        <v>595</v>
      </c>
      <c r="AC50" s="1" t="s">
        <v>158</v>
      </c>
      <c r="AD50" s="29" t="s">
        <v>656</v>
      </c>
      <c r="AE50" s="32" t="s">
        <v>613</v>
      </c>
      <c r="AF50" s="74" t="s">
        <v>406</v>
      </c>
      <c r="AG50" s="10" t="s">
        <v>312</v>
      </c>
      <c r="AH50" s="10">
        <v>2019</v>
      </c>
      <c r="AI50" s="14" t="s">
        <v>311</v>
      </c>
      <c r="AJ50" s="34" t="s">
        <v>310</v>
      </c>
    </row>
    <row r="51" spans="1:36" s="88" customFormat="1" x14ac:dyDescent="0.2">
      <c r="A51" s="88">
        <v>50</v>
      </c>
      <c r="B51" s="88" t="s">
        <v>264</v>
      </c>
      <c r="C51" s="88" t="s">
        <v>66</v>
      </c>
      <c r="D51" s="10" t="s">
        <v>520</v>
      </c>
      <c r="E51" s="89"/>
      <c r="F51" s="88" t="s">
        <v>66</v>
      </c>
      <c r="G51" s="91">
        <v>48</v>
      </c>
      <c r="H51" s="91">
        <v>10</v>
      </c>
      <c r="I51" s="91">
        <v>32200000</v>
      </c>
      <c r="J51" s="88" t="s">
        <v>37</v>
      </c>
      <c r="K51" s="88" t="s">
        <v>38</v>
      </c>
      <c r="M51" s="88" t="s">
        <v>502</v>
      </c>
      <c r="N51" s="88" t="s">
        <v>482</v>
      </c>
      <c r="O51" s="90">
        <v>41791</v>
      </c>
      <c r="P51" s="90">
        <v>43465</v>
      </c>
      <c r="Q51" s="91">
        <v>55</v>
      </c>
      <c r="R51" s="88" t="s">
        <v>50</v>
      </c>
      <c r="S51" s="89">
        <v>0.1</v>
      </c>
      <c r="T51" s="88" t="s">
        <v>715</v>
      </c>
      <c r="U51" s="88" t="s">
        <v>718</v>
      </c>
      <c r="V51" s="88" t="s">
        <v>48</v>
      </c>
      <c r="W51" s="89">
        <v>0.1</v>
      </c>
      <c r="X51" s="89" t="s">
        <v>50</v>
      </c>
      <c r="Y51" s="89"/>
      <c r="Z51" s="89" t="s">
        <v>533</v>
      </c>
      <c r="AA51" s="88" t="s">
        <v>533</v>
      </c>
      <c r="AB51" s="88" t="s">
        <v>568</v>
      </c>
      <c r="AC51" s="88" t="s">
        <v>533</v>
      </c>
      <c r="AD51" s="88" t="s">
        <v>652</v>
      </c>
      <c r="AE51" s="88" t="s">
        <v>614</v>
      </c>
      <c r="AF51" s="88" t="s">
        <v>474</v>
      </c>
      <c r="AG51" s="88" t="s">
        <v>314</v>
      </c>
      <c r="AH51" s="88">
        <v>2019</v>
      </c>
      <c r="AI51" s="94" t="s">
        <v>384</v>
      </c>
      <c r="AJ51" s="95" t="s">
        <v>313</v>
      </c>
    </row>
    <row r="52" spans="1:36" s="88" customFormat="1" x14ac:dyDescent="0.2">
      <c r="A52" s="88">
        <v>51</v>
      </c>
      <c r="B52" s="88" t="s">
        <v>265</v>
      </c>
      <c r="C52" s="88" t="s">
        <v>317</v>
      </c>
      <c r="D52" s="88" t="s">
        <v>521</v>
      </c>
      <c r="E52" s="88" t="s">
        <v>318</v>
      </c>
      <c r="F52" s="88" t="s">
        <v>8</v>
      </c>
      <c r="G52" s="91">
        <v>24.324999999999999</v>
      </c>
      <c r="H52" s="91">
        <v>53.95</v>
      </c>
      <c r="I52" s="91">
        <v>83600</v>
      </c>
      <c r="J52" s="88" t="s">
        <v>37</v>
      </c>
      <c r="K52" s="88" t="s">
        <v>38</v>
      </c>
      <c r="M52" s="88" t="s">
        <v>389</v>
      </c>
      <c r="N52" s="88" t="s">
        <v>483</v>
      </c>
      <c r="O52" s="90">
        <v>42005</v>
      </c>
      <c r="P52" s="90">
        <v>43100</v>
      </c>
      <c r="Q52" s="91">
        <v>36</v>
      </c>
      <c r="R52" s="92" t="s">
        <v>60</v>
      </c>
      <c r="S52" s="89">
        <v>0.1</v>
      </c>
      <c r="T52" s="88" t="s">
        <v>420</v>
      </c>
      <c r="U52" s="88" t="s">
        <v>717</v>
      </c>
      <c r="V52" s="88" t="s">
        <v>48</v>
      </c>
      <c r="W52" s="89" t="s">
        <v>533</v>
      </c>
      <c r="X52" s="89" t="s">
        <v>60</v>
      </c>
      <c r="Y52" s="89" t="s">
        <v>533</v>
      </c>
      <c r="Z52" s="89" t="s">
        <v>533</v>
      </c>
      <c r="AA52" s="88" t="s">
        <v>533</v>
      </c>
      <c r="AB52" s="88" t="s">
        <v>553</v>
      </c>
      <c r="AC52" s="88" t="s">
        <v>675</v>
      </c>
      <c r="AD52" s="88" t="s">
        <v>657</v>
      </c>
      <c r="AE52" s="88" t="s">
        <v>709</v>
      </c>
      <c r="AF52" s="93" t="s">
        <v>405</v>
      </c>
      <c r="AG52" s="88" t="s">
        <v>316</v>
      </c>
      <c r="AH52" s="88">
        <v>2019</v>
      </c>
      <c r="AI52" s="94" t="s">
        <v>90</v>
      </c>
      <c r="AJ52" s="95" t="s">
        <v>315</v>
      </c>
    </row>
    <row r="53" spans="1:36" s="26" customFormat="1" x14ac:dyDescent="0.2">
      <c r="A53" s="26">
        <v>52</v>
      </c>
      <c r="B53" s="26" t="s">
        <v>266</v>
      </c>
      <c r="C53" s="26" t="s">
        <v>319</v>
      </c>
      <c r="D53" s="26" t="s">
        <v>519</v>
      </c>
      <c r="E53" s="26" t="s">
        <v>39</v>
      </c>
      <c r="F53" s="26" t="s">
        <v>8</v>
      </c>
      <c r="G53" s="48">
        <v>21.8</v>
      </c>
      <c r="H53" s="48">
        <v>110.15</v>
      </c>
      <c r="I53" s="48">
        <v>8600</v>
      </c>
      <c r="J53" s="26" t="s">
        <v>37</v>
      </c>
      <c r="K53" s="26" t="s">
        <v>38</v>
      </c>
      <c r="L53" s="26" t="s">
        <v>404</v>
      </c>
      <c r="M53" s="26" t="s">
        <v>506</v>
      </c>
      <c r="N53" s="26" t="s">
        <v>484</v>
      </c>
      <c r="O53" s="62">
        <v>41710</v>
      </c>
      <c r="P53" s="62">
        <v>42735</v>
      </c>
      <c r="Q53" s="48">
        <v>34</v>
      </c>
      <c r="R53" s="26" t="s">
        <v>126</v>
      </c>
      <c r="S53" s="54">
        <v>0.1</v>
      </c>
      <c r="T53" s="26" t="s">
        <v>716</v>
      </c>
      <c r="U53" s="26" t="s">
        <v>718</v>
      </c>
      <c r="V53" s="26" t="s">
        <v>534</v>
      </c>
      <c r="W53" s="54" t="s">
        <v>533</v>
      </c>
      <c r="X53" s="54" t="s">
        <v>126</v>
      </c>
      <c r="Y53" s="54" t="s">
        <v>533</v>
      </c>
      <c r="Z53" s="54" t="s">
        <v>533</v>
      </c>
      <c r="AA53" s="26" t="s">
        <v>533</v>
      </c>
      <c r="AB53" s="26" t="s">
        <v>670</v>
      </c>
      <c r="AC53" s="26" t="s">
        <v>158</v>
      </c>
      <c r="AD53" s="26" t="s">
        <v>653</v>
      </c>
      <c r="AE53" s="26" t="s">
        <v>615</v>
      </c>
      <c r="AF53" s="69" t="s">
        <v>472</v>
      </c>
      <c r="AG53" s="26" t="s">
        <v>320</v>
      </c>
      <c r="AH53" s="26">
        <v>2019</v>
      </c>
      <c r="AI53" s="30" t="s">
        <v>283</v>
      </c>
      <c r="AJ53" s="46" t="s">
        <v>321</v>
      </c>
    </row>
    <row r="54" spans="1:36" s="26" customFormat="1" x14ac:dyDescent="0.2">
      <c r="A54" s="26">
        <v>53</v>
      </c>
      <c r="B54" s="26" t="s">
        <v>329</v>
      </c>
      <c r="C54" s="26" t="s">
        <v>323</v>
      </c>
      <c r="D54" s="26" t="s">
        <v>519</v>
      </c>
      <c r="E54" s="26" t="s">
        <v>322</v>
      </c>
      <c r="F54" s="26" t="s">
        <v>8</v>
      </c>
      <c r="G54" s="48">
        <v>16</v>
      </c>
      <c r="H54" s="48">
        <v>104</v>
      </c>
      <c r="I54" s="48">
        <v>120000</v>
      </c>
      <c r="J54" s="26" t="s">
        <v>37</v>
      </c>
      <c r="K54" s="26" t="s">
        <v>38</v>
      </c>
      <c r="L54" s="26" t="s">
        <v>404</v>
      </c>
      <c r="M54" s="26" t="s">
        <v>413</v>
      </c>
      <c r="N54" s="26" t="s">
        <v>524</v>
      </c>
      <c r="O54" s="62">
        <v>41710</v>
      </c>
      <c r="P54" s="62">
        <v>42400</v>
      </c>
      <c r="Q54" s="26">
        <v>23</v>
      </c>
      <c r="R54" s="26" t="s">
        <v>449</v>
      </c>
      <c r="S54" s="54">
        <v>0.1</v>
      </c>
      <c r="T54" s="26" t="s">
        <v>716</v>
      </c>
      <c r="U54" s="26" t="s">
        <v>718</v>
      </c>
      <c r="V54" s="26" t="s">
        <v>534</v>
      </c>
      <c r="W54" s="52"/>
      <c r="X54" s="54" t="s">
        <v>126</v>
      </c>
      <c r="Y54" s="54" t="s">
        <v>533</v>
      </c>
      <c r="Z54" s="54" t="s">
        <v>533</v>
      </c>
      <c r="AA54" s="32" t="s">
        <v>540</v>
      </c>
      <c r="AB54" s="26" t="s">
        <v>671</v>
      </c>
      <c r="AC54" s="26" t="s">
        <v>533</v>
      </c>
      <c r="AD54" s="32" t="s">
        <v>644</v>
      </c>
      <c r="AE54" s="26" t="s">
        <v>470</v>
      </c>
      <c r="AF54" s="69" t="s">
        <v>471</v>
      </c>
      <c r="AG54" s="26" t="s">
        <v>325</v>
      </c>
      <c r="AH54" s="26">
        <v>2019</v>
      </c>
      <c r="AI54" s="30" t="s">
        <v>283</v>
      </c>
      <c r="AJ54" s="46" t="s">
        <v>324</v>
      </c>
    </row>
    <row r="55" spans="1:36" s="26" customFormat="1" x14ac:dyDescent="0.2">
      <c r="A55" s="26">
        <v>54</v>
      </c>
      <c r="B55" s="26" t="s">
        <v>267</v>
      </c>
      <c r="C55" s="26" t="s">
        <v>169</v>
      </c>
      <c r="D55" s="26" t="s">
        <v>521</v>
      </c>
      <c r="E55" s="26" t="s">
        <v>169</v>
      </c>
      <c r="F55" s="26" t="s">
        <v>8</v>
      </c>
      <c r="G55" s="48">
        <v>35</v>
      </c>
      <c r="H55" s="48">
        <v>107.5</v>
      </c>
      <c r="I55" s="48">
        <v>22500000</v>
      </c>
      <c r="J55" s="26" t="s">
        <v>37</v>
      </c>
      <c r="K55" s="80" t="s">
        <v>517</v>
      </c>
      <c r="M55" s="5" t="s">
        <v>413</v>
      </c>
      <c r="N55" s="5" t="s">
        <v>483</v>
      </c>
      <c r="O55" s="62">
        <v>41791</v>
      </c>
      <c r="P55" s="62">
        <v>42155</v>
      </c>
      <c r="Q55" s="48">
        <v>12</v>
      </c>
      <c r="R55" s="5" t="s">
        <v>60</v>
      </c>
      <c r="S55" s="58">
        <v>0.5</v>
      </c>
      <c r="T55" s="26" t="s">
        <v>719</v>
      </c>
      <c r="U55" s="26" t="s">
        <v>718</v>
      </c>
      <c r="V55" s="5" t="s">
        <v>534</v>
      </c>
      <c r="W55" s="58">
        <v>0.5</v>
      </c>
      <c r="X55" s="58" t="s">
        <v>60</v>
      </c>
      <c r="Y55" s="58" t="s">
        <v>533</v>
      </c>
      <c r="Z55" s="58" t="s">
        <v>533</v>
      </c>
      <c r="AA55" s="5" t="s">
        <v>547</v>
      </c>
      <c r="AB55" s="23" t="s">
        <v>569</v>
      </c>
      <c r="AC55" s="5" t="s">
        <v>363</v>
      </c>
      <c r="AD55" s="26" t="s">
        <v>706</v>
      </c>
      <c r="AE55" s="26" t="s">
        <v>565</v>
      </c>
      <c r="AF55" s="69" t="s">
        <v>367</v>
      </c>
      <c r="AG55" s="26" t="s">
        <v>328</v>
      </c>
      <c r="AH55" s="26">
        <v>2019</v>
      </c>
      <c r="AI55" s="30" t="s">
        <v>327</v>
      </c>
      <c r="AJ55" s="46" t="s">
        <v>326</v>
      </c>
    </row>
    <row r="56" spans="1:36" s="26" customFormat="1" x14ac:dyDescent="0.2">
      <c r="A56" s="26">
        <v>55</v>
      </c>
      <c r="B56" s="26" t="s">
        <v>268</v>
      </c>
      <c r="C56" s="10" t="s">
        <v>386</v>
      </c>
      <c r="D56" s="10" t="s">
        <v>520</v>
      </c>
      <c r="E56" s="26" t="s">
        <v>39</v>
      </c>
      <c r="F56" s="26" t="s">
        <v>8</v>
      </c>
      <c r="G56" s="48"/>
      <c r="H56" s="48"/>
      <c r="I56" s="48">
        <v>5000</v>
      </c>
      <c r="J56" s="26" t="s">
        <v>37</v>
      </c>
      <c r="K56" s="26" t="s">
        <v>38</v>
      </c>
      <c r="L56" s="26" t="s">
        <v>280</v>
      </c>
      <c r="M56" s="26" t="s">
        <v>414</v>
      </c>
      <c r="N56" s="26" t="s">
        <v>484</v>
      </c>
      <c r="O56" s="62">
        <v>42370</v>
      </c>
      <c r="P56" s="62">
        <v>43100</v>
      </c>
      <c r="Q56" s="48">
        <v>24</v>
      </c>
      <c r="R56" s="26" t="s">
        <v>60</v>
      </c>
      <c r="S56" s="54">
        <v>0.1</v>
      </c>
      <c r="T56" s="26" t="s">
        <v>720</v>
      </c>
      <c r="U56" s="26" t="s">
        <v>717</v>
      </c>
      <c r="V56" s="26" t="s">
        <v>48</v>
      </c>
      <c r="W56" s="54" t="s">
        <v>533</v>
      </c>
      <c r="X56" s="54" t="s">
        <v>60</v>
      </c>
      <c r="Y56" s="54" t="s">
        <v>533</v>
      </c>
      <c r="Z56" s="54" t="s">
        <v>533</v>
      </c>
      <c r="AA56" s="26" t="s">
        <v>540</v>
      </c>
      <c r="AB56" s="26" t="s">
        <v>672</v>
      </c>
      <c r="AC56" s="26" t="s">
        <v>158</v>
      </c>
      <c r="AD56" s="26" t="s">
        <v>403</v>
      </c>
      <c r="AE56" s="26" t="s">
        <v>566</v>
      </c>
      <c r="AF56" s="69" t="s">
        <v>367</v>
      </c>
      <c r="AG56" s="26" t="s">
        <v>331</v>
      </c>
      <c r="AH56" s="26">
        <v>2019</v>
      </c>
      <c r="AI56" s="30" t="s">
        <v>74</v>
      </c>
      <c r="AJ56" s="46" t="s">
        <v>330</v>
      </c>
    </row>
    <row r="57" spans="1:36" s="5" customFormat="1" x14ac:dyDescent="0.2">
      <c r="A57" s="26">
        <v>56</v>
      </c>
      <c r="B57" s="5" t="s">
        <v>269</v>
      </c>
      <c r="C57" s="5" t="s">
        <v>334</v>
      </c>
      <c r="D57" s="5" t="s">
        <v>518</v>
      </c>
      <c r="E57" s="5" t="s">
        <v>2</v>
      </c>
      <c r="F57" s="5" t="s">
        <v>40</v>
      </c>
      <c r="G57" s="27">
        <v>-14.250000000000002</v>
      </c>
      <c r="H57" s="27">
        <v>-54.300000000000004</v>
      </c>
      <c r="I57" s="27">
        <v>8500000</v>
      </c>
      <c r="J57" s="5" t="s">
        <v>37</v>
      </c>
      <c r="K57" s="5" t="s">
        <v>38</v>
      </c>
      <c r="M57" s="5" t="s">
        <v>413</v>
      </c>
      <c r="N57" s="5" t="s">
        <v>425</v>
      </c>
      <c r="O57" s="62">
        <v>42370</v>
      </c>
      <c r="P57" s="62">
        <v>42735</v>
      </c>
      <c r="Q57" s="27">
        <v>12</v>
      </c>
      <c r="R57" s="79" t="s">
        <v>128</v>
      </c>
      <c r="S57" s="58">
        <v>0.1</v>
      </c>
      <c r="T57" s="26" t="s">
        <v>715</v>
      </c>
      <c r="U57" s="26" t="s">
        <v>718</v>
      </c>
      <c r="V57" s="5" t="s">
        <v>534</v>
      </c>
      <c r="W57" s="58" t="s">
        <v>533</v>
      </c>
      <c r="X57" s="58" t="s">
        <v>128</v>
      </c>
      <c r="Y57" s="58" t="s">
        <v>533</v>
      </c>
      <c r="Z57" s="58" t="s">
        <v>533</v>
      </c>
      <c r="AA57" s="5" t="s">
        <v>533</v>
      </c>
      <c r="AB57" s="26" t="s">
        <v>673</v>
      </c>
      <c r="AC57" s="5" t="s">
        <v>158</v>
      </c>
      <c r="AD57" s="26" t="s">
        <v>643</v>
      </c>
      <c r="AE57" s="26" t="s">
        <v>625</v>
      </c>
      <c r="AF57" s="72" t="s">
        <v>402</v>
      </c>
      <c r="AG57" s="5" t="s">
        <v>333</v>
      </c>
      <c r="AH57" s="5">
        <v>2019</v>
      </c>
      <c r="AI57" s="28" t="s">
        <v>90</v>
      </c>
      <c r="AJ57" s="47" t="s">
        <v>332</v>
      </c>
    </row>
    <row r="58" spans="1:36" s="10" customFormat="1" x14ac:dyDescent="0.2">
      <c r="A58" s="26">
        <v>57</v>
      </c>
      <c r="B58" s="10" t="s">
        <v>270</v>
      </c>
      <c r="C58" s="10" t="s">
        <v>532</v>
      </c>
      <c r="D58" s="10" t="s">
        <v>520</v>
      </c>
      <c r="E58" s="53"/>
      <c r="F58" s="10" t="s">
        <v>10</v>
      </c>
      <c r="G58" s="43"/>
      <c r="H58" s="43"/>
      <c r="I58" s="43"/>
      <c r="J58" s="10" t="s">
        <v>37</v>
      </c>
      <c r="K58" s="10" t="s">
        <v>38</v>
      </c>
      <c r="M58" s="1" t="s">
        <v>414</v>
      </c>
      <c r="N58" s="1" t="s">
        <v>364</v>
      </c>
      <c r="O58" s="83" t="s">
        <v>533</v>
      </c>
      <c r="P58" s="83" t="s">
        <v>533</v>
      </c>
      <c r="Q58" s="43">
        <v>22</v>
      </c>
      <c r="R58" s="1" t="s">
        <v>126</v>
      </c>
      <c r="S58" s="56">
        <v>0.1</v>
      </c>
      <c r="T58" s="29"/>
      <c r="U58" s="23" t="s">
        <v>718</v>
      </c>
      <c r="V58" s="29" t="s">
        <v>534</v>
      </c>
      <c r="W58" s="56" t="s">
        <v>533</v>
      </c>
      <c r="X58" s="56" t="s">
        <v>126</v>
      </c>
      <c r="Y58" s="56" t="s">
        <v>533</v>
      </c>
      <c r="Z58" s="56" t="s">
        <v>533</v>
      </c>
      <c r="AA58" s="3" t="s">
        <v>365</v>
      </c>
      <c r="AB58" s="1" t="s">
        <v>401</v>
      </c>
      <c r="AC58" s="1" t="s">
        <v>571</v>
      </c>
      <c r="AD58" s="10" t="s">
        <v>700</v>
      </c>
      <c r="AE58" s="10" t="s">
        <v>701</v>
      </c>
      <c r="AF58" s="67" t="s">
        <v>366</v>
      </c>
      <c r="AG58" s="10" t="s">
        <v>336</v>
      </c>
      <c r="AH58" s="10">
        <v>2019</v>
      </c>
      <c r="AI58" s="14" t="s">
        <v>384</v>
      </c>
      <c r="AJ58" s="34" t="s">
        <v>335</v>
      </c>
    </row>
    <row r="59" spans="1:36" s="10" customFormat="1" x14ac:dyDescent="0.2">
      <c r="A59" s="26">
        <v>58</v>
      </c>
      <c r="B59" s="10" t="s">
        <v>271</v>
      </c>
      <c r="C59" s="10" t="s">
        <v>340</v>
      </c>
      <c r="D59" s="10" t="s">
        <v>519</v>
      </c>
      <c r="E59" s="10" t="s">
        <v>39</v>
      </c>
      <c r="F59" s="10" t="s">
        <v>8</v>
      </c>
      <c r="G59" s="43">
        <v>29.675000000000001</v>
      </c>
      <c r="H59" s="43">
        <v>96.754999999999995</v>
      </c>
      <c r="I59" s="43">
        <v>87205</v>
      </c>
      <c r="J59" s="10" t="s">
        <v>37</v>
      </c>
      <c r="K59" s="10" t="s">
        <v>38</v>
      </c>
      <c r="L59" s="26" t="s">
        <v>280</v>
      </c>
      <c r="M59" s="26" t="s">
        <v>447</v>
      </c>
      <c r="O59" s="62">
        <v>41710</v>
      </c>
      <c r="P59" s="62">
        <v>43069</v>
      </c>
      <c r="Q59" s="26">
        <v>45</v>
      </c>
      <c r="R59" s="10" t="s">
        <v>126</v>
      </c>
      <c r="S59" s="53">
        <v>0.25</v>
      </c>
      <c r="T59" s="10" t="s">
        <v>716</v>
      </c>
      <c r="U59" s="10" t="s">
        <v>718</v>
      </c>
      <c r="V59" s="32" t="s">
        <v>534</v>
      </c>
      <c r="W59" s="53">
        <v>0.25</v>
      </c>
      <c r="X59" s="53" t="s">
        <v>126</v>
      </c>
      <c r="Y59" s="53" t="s">
        <v>533</v>
      </c>
      <c r="Z59" s="53" t="s">
        <v>533</v>
      </c>
      <c r="AA59" s="32" t="s">
        <v>536</v>
      </c>
      <c r="AB59" s="10" t="s">
        <v>674</v>
      </c>
      <c r="AC59" s="26" t="s">
        <v>570</v>
      </c>
      <c r="AD59" s="10" t="s">
        <v>702</v>
      </c>
      <c r="AE59" s="10" t="s">
        <v>616</v>
      </c>
      <c r="AF59" s="68" t="s">
        <v>448</v>
      </c>
      <c r="AG59" s="10" t="s">
        <v>339</v>
      </c>
      <c r="AH59" s="10">
        <v>2019</v>
      </c>
      <c r="AI59" s="14" t="s">
        <v>338</v>
      </c>
      <c r="AJ59" s="34" t="s">
        <v>337</v>
      </c>
    </row>
    <row r="60" spans="1:36" s="1" customFormat="1" x14ac:dyDescent="0.2">
      <c r="A60" s="26">
        <v>59</v>
      </c>
      <c r="B60" s="1" t="s">
        <v>272</v>
      </c>
      <c r="C60" s="1" t="s">
        <v>341</v>
      </c>
      <c r="D60" s="1" t="s">
        <v>518</v>
      </c>
      <c r="E60" s="1" t="s">
        <v>341</v>
      </c>
      <c r="F60" s="1" t="s">
        <v>40</v>
      </c>
      <c r="G60" s="22">
        <v>4</v>
      </c>
      <c r="H60" s="22">
        <v>-53.5</v>
      </c>
      <c r="I60" s="22" t="s">
        <v>510</v>
      </c>
      <c r="J60" s="1" t="s">
        <v>37</v>
      </c>
      <c r="K60" s="1" t="s">
        <v>38</v>
      </c>
      <c r="M60" s="1" t="s">
        <v>415</v>
      </c>
      <c r="N60" s="10"/>
      <c r="O60" s="62">
        <v>42095</v>
      </c>
      <c r="P60" s="62">
        <v>42460</v>
      </c>
      <c r="Q60" s="27">
        <v>12</v>
      </c>
      <c r="R60" s="1" t="s">
        <v>126</v>
      </c>
      <c r="S60" s="56" t="s">
        <v>557</v>
      </c>
      <c r="T60" s="29"/>
      <c r="U60" s="32" t="s">
        <v>717</v>
      </c>
      <c r="V60" s="1" t="s">
        <v>48</v>
      </c>
      <c r="W60" s="56" t="s">
        <v>533</v>
      </c>
      <c r="X60" s="56" t="s">
        <v>400</v>
      </c>
      <c r="Y60" s="56" t="s">
        <v>533</v>
      </c>
      <c r="Z60" s="56" t="s">
        <v>533</v>
      </c>
      <c r="AA60" s="29" t="s">
        <v>546</v>
      </c>
      <c r="AB60" s="1" t="s">
        <v>556</v>
      </c>
      <c r="AC60" s="1" t="s">
        <v>135</v>
      </c>
      <c r="AD60" s="10" t="s">
        <v>703</v>
      </c>
      <c r="AE60" s="10" t="s">
        <v>704</v>
      </c>
      <c r="AF60" s="69" t="s">
        <v>473</v>
      </c>
      <c r="AG60" s="1" t="s">
        <v>343</v>
      </c>
      <c r="AH60" s="1">
        <v>2019</v>
      </c>
      <c r="AI60" s="7" t="s">
        <v>311</v>
      </c>
      <c r="AJ60" s="31" t="s">
        <v>342</v>
      </c>
    </row>
    <row r="61" spans="1:36" s="10" customFormat="1" x14ac:dyDescent="0.2">
      <c r="A61" s="26">
        <v>60</v>
      </c>
      <c r="B61" s="10" t="s">
        <v>273</v>
      </c>
      <c r="C61" s="10" t="s">
        <v>281</v>
      </c>
      <c r="D61" s="10" t="s">
        <v>519</v>
      </c>
      <c r="E61" s="10" t="s">
        <v>39</v>
      </c>
      <c r="F61" s="10" t="s">
        <v>8</v>
      </c>
      <c r="G61" s="43">
        <v>42.5</v>
      </c>
      <c r="H61" s="43">
        <v>85</v>
      </c>
      <c r="I61" s="43">
        <v>800000</v>
      </c>
      <c r="J61" s="10" t="s">
        <v>37</v>
      </c>
      <c r="K61" s="10" t="s">
        <v>38</v>
      </c>
      <c r="M61" s="5" t="s">
        <v>413</v>
      </c>
      <c r="N61" s="32" t="s">
        <v>714</v>
      </c>
      <c r="O61" s="62">
        <v>41791</v>
      </c>
      <c r="P61" s="62">
        <v>43100</v>
      </c>
      <c r="Q61" s="43">
        <v>43</v>
      </c>
      <c r="R61" s="10" t="s">
        <v>126</v>
      </c>
      <c r="S61" s="53">
        <v>0.1</v>
      </c>
      <c r="T61" s="32" t="s">
        <v>715</v>
      </c>
      <c r="U61" s="32" t="s">
        <v>717</v>
      </c>
      <c r="V61" s="10" t="s">
        <v>48</v>
      </c>
      <c r="W61" s="53" t="s">
        <v>533</v>
      </c>
      <c r="X61" s="55" t="s">
        <v>400</v>
      </c>
      <c r="Y61" s="53" t="s">
        <v>533</v>
      </c>
      <c r="Z61" s="53" t="s">
        <v>533</v>
      </c>
      <c r="AA61" s="32" t="s">
        <v>540</v>
      </c>
      <c r="AB61" s="10" t="s">
        <v>552</v>
      </c>
      <c r="AC61" s="10" t="s">
        <v>363</v>
      </c>
      <c r="AD61" s="10" t="s">
        <v>705</v>
      </c>
      <c r="AE61" s="10" t="s">
        <v>609</v>
      </c>
      <c r="AF61" s="68" t="s">
        <v>398</v>
      </c>
      <c r="AG61" s="10" t="s">
        <v>345</v>
      </c>
      <c r="AH61" s="10">
        <v>2019</v>
      </c>
      <c r="AI61" s="14" t="s">
        <v>384</v>
      </c>
      <c r="AJ61" s="34" t="s">
        <v>344</v>
      </c>
    </row>
    <row r="62" spans="1:36" x14ac:dyDescent="0.2">
      <c r="T62" s="26"/>
      <c r="U62" s="26"/>
    </row>
    <row r="63" spans="1:36" x14ac:dyDescent="0.2">
      <c r="T63" s="26"/>
      <c r="U63" s="26"/>
    </row>
    <row r="64" spans="1:36" x14ac:dyDescent="0.2">
      <c r="T64" s="26"/>
      <c r="U64" s="26"/>
    </row>
  </sheetData>
  <phoneticPr fontId="5" type="noConversion"/>
  <hyperlinks>
    <hyperlink ref="AJ14" r:id="rId1" display="https://reader.elsevier.com/reader/sd/pii/S0309170815002675?token=86119D2524BADAEADB8298D5C8432F3A14B82788F68D3DCA1758333C808C9EA6FC41B71171823A8050745D79EB79B8E6" xr:uid="{00000000-0004-0000-0000-000000000000}"/>
    <hyperlink ref="AJ15" r:id="rId2" display="https://journals.ametsoc.org/doi/full/10.1175/JHM-D-16-0277.1" xr:uid="{00000000-0004-0000-0000-000001000000}"/>
    <hyperlink ref="AJ16" r:id="rId3" display="https://journals.ametsoc.org/doi/full/10.1175/JHM-D-17-0139.1" xr:uid="{00000000-0004-0000-0000-000002000000}"/>
    <hyperlink ref="AJ17" r:id="rId4" xr:uid="{00000000-0004-0000-0000-000003000000}"/>
    <hyperlink ref="AJ19" r:id="rId5" xr:uid="{00000000-0004-0000-0000-000004000000}"/>
    <hyperlink ref="AJ21" r:id="rId6" xr:uid="{00000000-0004-0000-0000-000005000000}"/>
    <hyperlink ref="AJ22" r:id="rId7" display="https://www.sciencedirect.com/science/article/pii/S0169809517312978" xr:uid="{00000000-0004-0000-0000-000006000000}"/>
    <hyperlink ref="AJ23" r:id="rId8" display="https://www.sciencedirect.com/science/article/pii/S0169809516306901" xr:uid="{00000000-0004-0000-0000-000007000000}"/>
    <hyperlink ref="AJ3" r:id="rId9" display="https://journals.ametsoc.org/doi/full/10.1175/JHM-D-15-0068.1" xr:uid="{00000000-0004-0000-0000-000008000000}"/>
    <hyperlink ref="AJ4" r:id="rId10" xr:uid="{00000000-0004-0000-0000-000009000000}"/>
    <hyperlink ref="AJ5" r:id="rId11" xr:uid="{00000000-0004-0000-0000-00000A000000}"/>
    <hyperlink ref="AJ36" r:id="rId12" display="https://www.sciencedirect.com/science/article/pii/S0169809517307287?via%3Dihub" xr:uid="{00000000-0004-0000-0000-00000B000000}"/>
    <hyperlink ref="AJ35" r:id="rId13" display="https://www.sciencedirect.com/science/article/pii/S0169809518311499" xr:uid="{00000000-0004-0000-0000-00000C000000}"/>
    <hyperlink ref="AJ34" r:id="rId14" display="https://www.mdpi.com/2072-4292/11/1/70" xr:uid="{00000000-0004-0000-0000-00000D000000}"/>
    <hyperlink ref="AJ30" r:id="rId15" display="https://www.sciencedirect.com/science/article/pii/S0022169416000470" xr:uid="{00000000-0004-0000-0000-00000E000000}"/>
    <hyperlink ref="AJ29" r:id="rId16" xr:uid="{00000000-0004-0000-0000-00000F000000}"/>
    <hyperlink ref="AJ28" r:id="rId17" display="https://www.mdpi.com/2072-4292/11/3/255" xr:uid="{00000000-0004-0000-0000-000010000000}"/>
    <hyperlink ref="AJ27" r:id="rId18" xr:uid="{00000000-0004-0000-0000-000011000000}"/>
    <hyperlink ref="AJ26" r:id="rId19" display="https://www.mdpi.com/2072-4292/10/11/1835" xr:uid="{00000000-0004-0000-0000-000012000000}"/>
    <hyperlink ref="AJ25" r:id="rId20" display="https://link.springer.com/article/10.1007/s00704-017-2287-2" xr:uid="{00000000-0004-0000-0000-000013000000}"/>
    <hyperlink ref="AJ6" r:id="rId21" display="https://journals.ametsoc.org/doi/full/10.1175/JHM-D-15-0230.1" xr:uid="{00000000-0004-0000-0000-000014000000}"/>
    <hyperlink ref="AJ8" r:id="rId22" display="https://www.sciencedirect.com/science/article/pii/S0022169418304864" xr:uid="{00000000-0004-0000-0000-000015000000}"/>
    <hyperlink ref="AJ10" r:id="rId23" xr:uid="{00000000-0004-0000-0000-000016000000}"/>
    <hyperlink ref="AJ11" r:id="rId24" display="https://journals.ametsoc.org/doi/full/10.1175/JHM-D-15-0059.1" xr:uid="{00000000-0004-0000-0000-000017000000}"/>
    <hyperlink ref="AJ12" r:id="rId25" xr:uid="{00000000-0004-0000-0000-000018000000}"/>
    <hyperlink ref="AJ20" r:id="rId26" xr:uid="{00000000-0004-0000-0000-000019000000}"/>
    <hyperlink ref="AJ38" r:id="rId27" xr:uid="{00000000-0004-0000-0000-00001A000000}"/>
    <hyperlink ref="AJ39" r:id="rId28" xr:uid="{00000000-0004-0000-0000-00001B000000}"/>
    <hyperlink ref="AJ40" r:id="rId29" xr:uid="{00000000-0004-0000-0000-00001C000000}"/>
    <hyperlink ref="AJ41" r:id="rId30" xr:uid="{00000000-0004-0000-0000-00001D000000}"/>
    <hyperlink ref="AJ42" r:id="rId31" xr:uid="{00000000-0004-0000-0000-00001E000000}"/>
    <hyperlink ref="AJ44" r:id="rId32" xr:uid="{00000000-0004-0000-0000-00001F000000}"/>
    <hyperlink ref="AJ43" r:id="rId33" xr:uid="{00000000-0004-0000-0000-000020000000}"/>
    <hyperlink ref="AJ45" r:id="rId34" xr:uid="{00000000-0004-0000-0000-000021000000}"/>
    <hyperlink ref="AJ46" r:id="rId35" xr:uid="{00000000-0004-0000-0000-000022000000}"/>
    <hyperlink ref="AJ47" r:id="rId36" xr:uid="{00000000-0004-0000-0000-000023000000}"/>
    <hyperlink ref="AJ48" r:id="rId37" xr:uid="{00000000-0004-0000-0000-000024000000}"/>
    <hyperlink ref="AJ49" r:id="rId38" xr:uid="{00000000-0004-0000-0000-000025000000}"/>
    <hyperlink ref="AJ50" r:id="rId39" xr:uid="{00000000-0004-0000-0000-000026000000}"/>
    <hyperlink ref="AJ51" r:id="rId40" xr:uid="{00000000-0004-0000-0000-000027000000}"/>
    <hyperlink ref="AJ61" r:id="rId41" xr:uid="{00000000-0004-0000-0000-000028000000}"/>
    <hyperlink ref="AJ60" r:id="rId42" xr:uid="{00000000-0004-0000-0000-000029000000}"/>
    <hyperlink ref="AJ59" r:id="rId43" xr:uid="{00000000-0004-0000-0000-00002A000000}"/>
    <hyperlink ref="AJ58" r:id="rId44" xr:uid="{00000000-0004-0000-0000-00002B000000}"/>
    <hyperlink ref="AJ52" r:id="rId45" xr:uid="{00000000-0004-0000-0000-00002C000000}"/>
    <hyperlink ref="AJ53" r:id="rId46" xr:uid="{00000000-0004-0000-0000-00002D000000}"/>
    <hyperlink ref="AJ54" r:id="rId47" xr:uid="{00000000-0004-0000-0000-00002E000000}"/>
    <hyperlink ref="AJ55" r:id="rId48" xr:uid="{00000000-0004-0000-0000-00002F000000}"/>
    <hyperlink ref="AJ56" r:id="rId49" xr:uid="{00000000-0004-0000-0000-000030000000}"/>
    <hyperlink ref="AJ57" r:id="rId50" xr:uid="{00000000-0004-0000-0000-000031000000}"/>
    <hyperlink ref="AJ31" r:id="rId51" display="https://reader.elsevier.com/reader/sd/pii/S0169809517302715?token=A2780F927D1B11D884CC2826FEB21A8E459A45216A83F698204FDBB91A285726B903CB24286346DA30697B99599A0946" xr:uid="{00000000-0004-0000-0000-000033000000}"/>
    <hyperlink ref="AJ32" r:id="rId52" display="https://www.mdpi.com/2072-4292/9/3/302" xr:uid="{00000000-0004-0000-0000-000034000000}"/>
    <hyperlink ref="AJ7" r:id="rId53" display="https://journals.ametsoc.org/doi/full/10.1175/JHM-D-16-0087.1" xr:uid="{00000000-0004-0000-0000-000035000000}"/>
    <hyperlink ref="AJ33" r:id="rId54" xr:uid="{00000000-0004-0000-0000-000036000000}"/>
    <hyperlink ref="AJ2" r:id="rId55" xr:uid="{00000000-0004-0000-0000-000037000000}"/>
    <hyperlink ref="AJ9" r:id="rId56" xr:uid="{00000000-0004-0000-0000-000038000000}"/>
    <hyperlink ref="AJ18" r:id="rId57" xr:uid="{00000000-0004-0000-0000-00003A000000}"/>
    <hyperlink ref="AJ24" r:id="rId58" xr:uid="{00000000-0004-0000-0000-00003B000000}"/>
    <hyperlink ref="AJ37" r:id="rId59" xr:uid="{00000000-0004-0000-0000-00003C000000}"/>
    <hyperlink ref="AJ13" r:id="rId60" xr:uid="{00000000-0004-0000-0000-00003D000000}"/>
  </hyperlinks>
  <pageMargins left="0.7" right="0.7" top="0.75" bottom="0.75" header="0.3" footer="0.3"/>
  <pageSetup orientation="portrait" r:id="rId61"/>
  <legacyDrawing r:id="rId6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6"/>
  <sheetViews>
    <sheetView topLeftCell="A7" workbookViewId="0">
      <selection activeCell="K24" sqref="K24"/>
    </sheetView>
  </sheetViews>
  <sheetFormatPr defaultRowHeight="15" x14ac:dyDescent="0.25"/>
  <sheetData>
    <row r="1" spans="1:40" s="3" customFormat="1" ht="12.75" x14ac:dyDescent="0.2">
      <c r="B1" s="3" t="s">
        <v>16</v>
      </c>
      <c r="C1" s="3" t="s">
        <v>22</v>
      </c>
      <c r="D1" s="3" t="s">
        <v>23</v>
      </c>
      <c r="E1" s="3" t="s">
        <v>24</v>
      </c>
      <c r="F1" s="3" t="s">
        <v>373</v>
      </c>
      <c r="G1" s="3" t="s">
        <v>9</v>
      </c>
      <c r="H1" s="3" t="s">
        <v>21</v>
      </c>
      <c r="I1" s="23" t="s">
        <v>0</v>
      </c>
      <c r="J1" s="23" t="s">
        <v>41</v>
      </c>
      <c r="K1" s="23" t="s">
        <v>1</v>
      </c>
      <c r="L1" s="3" t="s">
        <v>33</v>
      </c>
      <c r="M1" s="3" t="s">
        <v>25</v>
      </c>
      <c r="N1" s="3" t="s">
        <v>44</v>
      </c>
      <c r="O1" s="3" t="s">
        <v>45</v>
      </c>
      <c r="P1" s="3" t="s">
        <v>43</v>
      </c>
      <c r="Q1" s="3" t="s">
        <v>26</v>
      </c>
      <c r="R1" s="23" t="s">
        <v>27</v>
      </c>
      <c r="S1" s="23" t="s">
        <v>374</v>
      </c>
      <c r="T1" s="3" t="s">
        <v>46</v>
      </c>
      <c r="U1" s="3" t="s">
        <v>95</v>
      </c>
      <c r="V1" s="3" t="s">
        <v>32</v>
      </c>
      <c r="W1" s="3" t="s">
        <v>31</v>
      </c>
      <c r="X1" s="3" t="s">
        <v>30</v>
      </c>
      <c r="Y1" s="3" t="s">
        <v>29</v>
      </c>
      <c r="Z1" s="3" t="s">
        <v>35</v>
      </c>
      <c r="AA1" s="3" t="s">
        <v>36</v>
      </c>
      <c r="AB1" s="41" t="s">
        <v>34</v>
      </c>
      <c r="AC1" s="41" t="s">
        <v>42</v>
      </c>
      <c r="AD1" s="41" t="s">
        <v>54</v>
      </c>
      <c r="AE1" s="3" t="s">
        <v>15</v>
      </c>
      <c r="AF1" s="3" t="s">
        <v>28</v>
      </c>
      <c r="AG1" s="3" t="s">
        <v>55</v>
      </c>
      <c r="AH1" s="3" t="s">
        <v>53</v>
      </c>
      <c r="AI1" s="3" t="s">
        <v>104</v>
      </c>
    </row>
    <row r="2" spans="1:40" s="11" customFormat="1" x14ac:dyDescent="0.25">
      <c r="B2" s="11" t="s">
        <v>224</v>
      </c>
      <c r="K2" s="12" t="s">
        <v>229</v>
      </c>
      <c r="P2" s="11">
        <f ca="1">DATEDIF(O2,P2,"m")</f>
        <v>0</v>
      </c>
      <c r="R2" s="13"/>
      <c r="S2" s="13"/>
      <c r="AB2" s="20"/>
    </row>
    <row r="3" spans="1:40" x14ac:dyDescent="0.25">
      <c r="B3" s="11" t="s">
        <v>223</v>
      </c>
      <c r="K3" s="12" t="s">
        <v>232</v>
      </c>
      <c r="L3" s="12"/>
      <c r="R3" s="8"/>
      <c r="S3" s="8"/>
      <c r="AB3" s="19"/>
    </row>
    <row r="4" spans="1:40" x14ac:dyDescent="0.25">
      <c r="B4" s="11" t="s">
        <v>222</v>
      </c>
      <c r="K4" s="12" t="s">
        <v>230</v>
      </c>
      <c r="R4" s="8"/>
      <c r="S4" s="8"/>
      <c r="AB4" s="19"/>
    </row>
    <row r="5" spans="1:40" x14ac:dyDescent="0.25">
      <c r="B5" s="11" t="s">
        <v>221</v>
      </c>
      <c r="K5" s="12" t="s">
        <v>233</v>
      </c>
      <c r="R5" s="8"/>
      <c r="S5" s="8"/>
      <c r="AB5" s="19"/>
    </row>
    <row r="6" spans="1:40" x14ac:dyDescent="0.25">
      <c r="B6" s="11" t="s">
        <v>177</v>
      </c>
      <c r="C6" t="s">
        <v>245</v>
      </c>
      <c r="G6" t="s">
        <v>39</v>
      </c>
      <c r="H6" t="s">
        <v>8</v>
      </c>
      <c r="I6" t="s">
        <v>37</v>
      </c>
      <c r="J6" t="s">
        <v>38</v>
      </c>
      <c r="K6" s="12" t="s">
        <v>237</v>
      </c>
      <c r="L6" t="s">
        <v>244</v>
      </c>
      <c r="M6" t="s">
        <v>12</v>
      </c>
      <c r="N6" t="s">
        <v>238</v>
      </c>
      <c r="O6" t="s">
        <v>239</v>
      </c>
      <c r="P6" t="s">
        <v>240</v>
      </c>
      <c r="R6" s="8"/>
      <c r="S6" s="8"/>
      <c r="V6" t="s">
        <v>243</v>
      </c>
      <c r="W6" t="s">
        <v>51</v>
      </c>
      <c r="X6" t="s">
        <v>51</v>
      </c>
      <c r="Y6" t="s">
        <v>51</v>
      </c>
      <c r="Z6" t="s">
        <v>241</v>
      </c>
      <c r="AA6" t="s">
        <v>242</v>
      </c>
      <c r="AB6" s="19"/>
      <c r="AD6" t="s">
        <v>247</v>
      </c>
      <c r="AE6" t="s">
        <v>235</v>
      </c>
      <c r="AF6">
        <v>2018</v>
      </c>
      <c r="AG6" t="s">
        <v>236</v>
      </c>
      <c r="AH6" t="s">
        <v>246</v>
      </c>
      <c r="AI6" t="s">
        <v>116</v>
      </c>
    </row>
    <row r="7" spans="1:40" s="13" customFormat="1" x14ac:dyDescent="0.25">
      <c r="B7" s="21" t="s">
        <v>271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15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16"/>
      <c r="AA7" s="21"/>
      <c r="AB7" s="21"/>
      <c r="AC7" s="21"/>
      <c r="AD7" s="39"/>
      <c r="AE7" s="17"/>
      <c r="AF7" s="21"/>
      <c r="AG7" s="18"/>
      <c r="AH7" s="17"/>
      <c r="AI7" s="40"/>
      <c r="AJ7" s="21"/>
      <c r="AK7" s="21"/>
      <c r="AL7" s="21"/>
      <c r="AM7" s="21"/>
    </row>
    <row r="8" spans="1:40" x14ac:dyDescent="0.25">
      <c r="A8" s="4">
        <v>29</v>
      </c>
      <c r="B8" s="29" t="s">
        <v>215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1"/>
      <c r="Q8" s="29"/>
      <c r="R8" s="32"/>
      <c r="S8" s="32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42"/>
      <c r="AH8" s="29"/>
      <c r="AI8" s="45" t="s">
        <v>424</v>
      </c>
      <c r="AJ8" s="19"/>
      <c r="AK8" s="19"/>
      <c r="AL8" s="19"/>
      <c r="AM8" s="19"/>
      <c r="AN8" s="19"/>
    </row>
    <row r="9" spans="1:40" x14ac:dyDescent="0.25">
      <c r="A9" s="4">
        <v>31</v>
      </c>
      <c r="B9" s="35" t="s">
        <v>207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32"/>
      <c r="S9" s="32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42"/>
      <c r="AH9" s="29"/>
      <c r="AI9" s="45" t="s">
        <v>426</v>
      </c>
      <c r="AJ9" s="19"/>
      <c r="AK9" s="19"/>
      <c r="AL9" s="19"/>
      <c r="AM9" s="19"/>
      <c r="AN9" s="19"/>
    </row>
    <row r="10" spans="1:40" s="2" customFormat="1" x14ac:dyDescent="0.25">
      <c r="A10" s="4">
        <v>21</v>
      </c>
      <c r="B10" s="3" t="s">
        <v>153</v>
      </c>
      <c r="C10" s="3" t="s">
        <v>380</v>
      </c>
      <c r="D10" s="3"/>
      <c r="E10" s="3"/>
      <c r="F10" s="3"/>
      <c r="G10" s="3"/>
      <c r="H10" s="3"/>
      <c r="I10" s="3"/>
      <c r="J10" s="3"/>
      <c r="K10" s="3" t="s">
        <v>154</v>
      </c>
      <c r="L10" s="3"/>
      <c r="M10" s="3"/>
      <c r="N10" s="3"/>
      <c r="O10" s="3"/>
      <c r="P10" s="3"/>
      <c r="Q10" s="3"/>
      <c r="R10" s="23"/>
      <c r="S10" s="2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9"/>
      <c r="AH10" s="3"/>
      <c r="AI10" s="45" t="s">
        <v>427</v>
      </c>
      <c r="AJ10" s="36"/>
      <c r="AK10" s="36"/>
      <c r="AL10" s="36"/>
      <c r="AM10" s="36"/>
      <c r="AN10" s="36"/>
    </row>
    <row r="11" spans="1:40" x14ac:dyDescent="0.25">
      <c r="A11" s="4">
        <v>36</v>
      </c>
      <c r="B11" s="29" t="s">
        <v>188</v>
      </c>
      <c r="C11" s="29"/>
      <c r="D11" s="29"/>
      <c r="E11" s="29"/>
      <c r="F11" s="29"/>
      <c r="G11" s="29"/>
      <c r="H11" s="29"/>
      <c r="I11" s="29"/>
      <c r="J11" s="29"/>
      <c r="K11" s="29" t="s">
        <v>189</v>
      </c>
      <c r="L11" s="29"/>
      <c r="M11" s="29"/>
      <c r="N11" s="29"/>
      <c r="O11" s="29"/>
      <c r="P11" s="29"/>
      <c r="Q11" s="29"/>
      <c r="R11" s="32"/>
      <c r="S11" s="32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42"/>
      <c r="AH11" s="29"/>
      <c r="AI11" s="45" t="s">
        <v>429</v>
      </c>
      <c r="AJ11" s="19"/>
      <c r="AK11" s="19"/>
      <c r="AL11" s="19"/>
      <c r="AM11" s="19"/>
      <c r="AN11" s="19"/>
    </row>
    <row r="12" spans="1:40" x14ac:dyDescent="0.25">
      <c r="A12" s="4">
        <v>35</v>
      </c>
      <c r="B12" s="29" t="s">
        <v>190</v>
      </c>
      <c r="C12" s="5" t="s">
        <v>191</v>
      </c>
      <c r="D12" s="5"/>
      <c r="E12" s="29"/>
      <c r="F12" s="29"/>
      <c r="G12" s="29" t="s">
        <v>192</v>
      </c>
      <c r="H12" s="29" t="s">
        <v>8</v>
      </c>
      <c r="I12" s="29" t="s">
        <v>37</v>
      </c>
      <c r="J12" s="29" t="s">
        <v>38</v>
      </c>
      <c r="K12" s="29"/>
      <c r="L12" s="29"/>
      <c r="M12" s="29"/>
      <c r="N12" s="29"/>
      <c r="O12" s="29"/>
      <c r="P12" s="29"/>
      <c r="Q12" s="29"/>
      <c r="R12" s="32"/>
      <c r="S12" s="32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42"/>
      <c r="AH12" s="29"/>
      <c r="AI12" s="45" t="s">
        <v>428</v>
      </c>
      <c r="AJ12" s="19"/>
      <c r="AK12" s="19"/>
      <c r="AL12" s="19"/>
      <c r="AM12" s="19"/>
      <c r="AN12" s="19"/>
    </row>
    <row r="13" spans="1:40" x14ac:dyDescent="0.25">
      <c r="A13" s="5">
        <v>30</v>
      </c>
      <c r="B13" s="29" t="s">
        <v>198</v>
      </c>
      <c r="C13" s="29" t="s">
        <v>10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63"/>
      <c r="O13" s="63"/>
      <c r="P13" s="63"/>
      <c r="Q13" s="29"/>
      <c r="R13" s="55"/>
      <c r="S13" s="32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42"/>
      <c r="AH13" s="29"/>
      <c r="AI13" s="31" t="s">
        <v>435</v>
      </c>
      <c r="AJ13" s="19"/>
      <c r="AK13" s="19"/>
      <c r="AL13" s="19"/>
      <c r="AM13" s="19"/>
      <c r="AN13" s="19"/>
    </row>
    <row r="14" spans="1:40" x14ac:dyDescent="0.25">
      <c r="A14" s="5">
        <v>18</v>
      </c>
      <c r="B14" s="29" t="s">
        <v>83</v>
      </c>
      <c r="C14" s="29" t="s">
        <v>378</v>
      </c>
      <c r="D14" s="29" t="s">
        <v>440</v>
      </c>
      <c r="E14" s="29" t="s">
        <v>441</v>
      </c>
      <c r="F14" s="29" t="s">
        <v>51</v>
      </c>
      <c r="G14" s="5" t="s">
        <v>149</v>
      </c>
      <c r="H14" s="5" t="s">
        <v>140</v>
      </c>
      <c r="I14" s="5" t="s">
        <v>37</v>
      </c>
      <c r="J14" s="5" t="s">
        <v>38</v>
      </c>
      <c r="K14" s="5" t="s">
        <v>145</v>
      </c>
      <c r="L14" s="1" t="s">
        <v>139</v>
      </c>
      <c r="M14" s="5" t="s">
        <v>141</v>
      </c>
      <c r="N14" s="61">
        <v>41760</v>
      </c>
      <c r="O14" s="59">
        <v>42277</v>
      </c>
      <c r="P14" s="63">
        <v>18</v>
      </c>
      <c r="Q14" s="29" t="s">
        <v>412</v>
      </c>
      <c r="R14" s="55">
        <v>0.1</v>
      </c>
      <c r="S14" s="26" t="s">
        <v>452</v>
      </c>
      <c r="T14" s="29" t="s">
        <v>48</v>
      </c>
      <c r="U14" s="29"/>
      <c r="V14" s="29" t="s">
        <v>453</v>
      </c>
      <c r="W14" s="29"/>
      <c r="X14" s="29"/>
      <c r="Y14" s="29"/>
      <c r="Z14" s="29" t="s">
        <v>51</v>
      </c>
      <c r="AA14" s="1" t="s">
        <v>143</v>
      </c>
      <c r="AB14" s="29"/>
      <c r="AC14" s="1" t="s">
        <v>144</v>
      </c>
      <c r="AD14" s="6" t="s">
        <v>248</v>
      </c>
      <c r="AE14" s="1" t="s">
        <v>138</v>
      </c>
      <c r="AF14" s="29">
        <v>2016</v>
      </c>
      <c r="AG14" s="7" t="s">
        <v>236</v>
      </c>
      <c r="AH14" s="1" t="s">
        <v>142</v>
      </c>
      <c r="AI14" s="31" t="s">
        <v>116</v>
      </c>
      <c r="AJ14" s="19"/>
      <c r="AK14" s="19"/>
      <c r="AL14" s="19"/>
      <c r="AM14" s="19"/>
      <c r="AN14" s="19"/>
    </row>
    <row r="15" spans="1:40" s="49" customFormat="1" ht="12.75" x14ac:dyDescent="0.2">
      <c r="A15" s="26">
        <v>44</v>
      </c>
      <c r="B15" s="10" t="s">
        <v>257</v>
      </c>
      <c r="C15" s="10" t="s">
        <v>10</v>
      </c>
      <c r="D15" s="10"/>
      <c r="E15" s="10" t="s">
        <v>290</v>
      </c>
      <c r="F15" s="10" t="s">
        <v>51</v>
      </c>
      <c r="G15" s="10" t="s">
        <v>10</v>
      </c>
      <c r="H15" s="10" t="s">
        <v>10</v>
      </c>
      <c r="I15" s="10" t="s">
        <v>450</v>
      </c>
      <c r="J15" s="10" t="s">
        <v>38</v>
      </c>
      <c r="K15" s="10" t="s">
        <v>451</v>
      </c>
      <c r="L15" s="10" t="s">
        <v>413</v>
      </c>
      <c r="M15" s="10" t="s">
        <v>418</v>
      </c>
      <c r="N15" s="62">
        <v>41791</v>
      </c>
      <c r="O15" s="62">
        <v>43251</v>
      </c>
      <c r="P15" s="43">
        <v>48</v>
      </c>
      <c r="Q15" s="49" t="s">
        <v>412</v>
      </c>
      <c r="R15" s="64">
        <v>2</v>
      </c>
      <c r="S15" s="49" t="s">
        <v>399</v>
      </c>
      <c r="T15" s="49" t="s">
        <v>51</v>
      </c>
      <c r="U15" s="53" t="s">
        <v>51</v>
      </c>
      <c r="V15" s="49" t="s">
        <v>453</v>
      </c>
      <c r="W15" s="55" t="s">
        <v>51</v>
      </c>
      <c r="X15" s="53" t="s">
        <v>51</v>
      </c>
      <c r="AD15" s="75"/>
      <c r="AE15" s="49" t="s">
        <v>289</v>
      </c>
      <c r="AF15" s="49">
        <v>2019</v>
      </c>
      <c r="AG15" s="65" t="s">
        <v>384</v>
      </c>
      <c r="AI15" s="50" t="s">
        <v>288</v>
      </c>
    </row>
    <row r="16" spans="1:40" x14ac:dyDescent="0.25">
      <c r="A16" s="13"/>
    </row>
    <row r="17" spans="1:11" x14ac:dyDescent="0.25">
      <c r="A17" s="13"/>
    </row>
    <row r="18" spans="1:11" x14ac:dyDescent="0.25">
      <c r="A18" s="13"/>
      <c r="B18" t="s">
        <v>579</v>
      </c>
    </row>
    <row r="19" spans="1:11" x14ac:dyDescent="0.25">
      <c r="A19" s="13"/>
      <c r="B19" t="s">
        <v>580</v>
      </c>
    </row>
    <row r="20" spans="1:11" x14ac:dyDescent="0.25">
      <c r="A20" s="13"/>
      <c r="B20" t="s">
        <v>582</v>
      </c>
    </row>
    <row r="21" spans="1:11" x14ac:dyDescent="0.25">
      <c r="A21" s="13"/>
      <c r="B21" s="86" t="s">
        <v>585</v>
      </c>
    </row>
    <row r="22" spans="1:11" x14ac:dyDescent="0.25">
      <c r="A22" s="13"/>
      <c r="B22" s="86" t="s">
        <v>586</v>
      </c>
    </row>
    <row r="23" spans="1:11" x14ac:dyDescent="0.25">
      <c r="A23" s="13"/>
      <c r="B23" s="86" t="s">
        <v>587</v>
      </c>
    </row>
    <row r="24" spans="1:11" x14ac:dyDescent="0.25">
      <c r="A24" s="13"/>
      <c r="B24" s="86" t="s">
        <v>588</v>
      </c>
      <c r="K24">
        <f>0.05*5</f>
        <v>0.25</v>
      </c>
    </row>
    <row r="25" spans="1:11" x14ac:dyDescent="0.25">
      <c r="B25" s="87" t="s">
        <v>597</v>
      </c>
      <c r="D25" s="87"/>
    </row>
    <row r="26" spans="1:11" x14ac:dyDescent="0.25">
      <c r="B26" s="87" t="s">
        <v>598</v>
      </c>
    </row>
  </sheetData>
  <hyperlinks>
    <hyperlink ref="AI6" r:id="rId1" xr:uid="{00000000-0004-0000-0100-000000000000}"/>
    <hyperlink ref="AI8" r:id="rId2" xr:uid="{00000000-0004-0000-0100-000001000000}"/>
    <hyperlink ref="AI9" r:id="rId3" xr:uid="{00000000-0004-0000-0100-000002000000}"/>
    <hyperlink ref="AI10" r:id="rId4" xr:uid="{00000000-0004-0000-0100-000003000000}"/>
    <hyperlink ref="AI11" r:id="rId5" xr:uid="{00000000-0004-0000-0100-000004000000}"/>
    <hyperlink ref="AI12" r:id="rId6" xr:uid="{00000000-0004-0000-0100-000005000000}"/>
    <hyperlink ref="AI13" r:id="rId7" xr:uid="{00000000-0004-0000-0100-000006000000}"/>
    <hyperlink ref="AI14" r:id="rId8" display="https://journals.ametsoc.org/doi/pdf/10.1175/JHM-D-16-0079.1" xr:uid="{00000000-0004-0000-0100-000007000000}"/>
    <hyperlink ref="AI15" r:id="rId9" xr:uid="{00000000-0004-0000-0100-000008000000}"/>
  </hyperlinks>
  <pageMargins left="0.7" right="0.7" top="0.75" bottom="0.75" header="0.3" footer="0.3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Rajani kumar</dc:creator>
  <cp:lastModifiedBy>Rajani kumar</cp:lastModifiedBy>
  <dcterms:created xsi:type="dcterms:W3CDTF">2020-01-11T16:53:58Z</dcterms:created>
  <dcterms:modified xsi:type="dcterms:W3CDTF">2020-04-01T16:33:46Z</dcterms:modified>
</cp:coreProperties>
</file>