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niapple/Desktop/GitHub/CS-2002-2003-2005-2008-2010-2012-2013/Samples/Visual Studio 2005/Addressbook/"/>
    </mc:Choice>
  </mc:AlternateContent>
  <xr:revisionPtr revIDLastSave="0" documentId="8_{A877B565-8F60-CE47-9150-9F395F54710C}" xr6:coauthVersionLast="47" xr6:coauthVersionMax="47" xr10:uidLastSave="{00000000-0000-0000-0000-000000000000}"/>
  <bookViews>
    <workbookView xWindow="480" yWindow="760" windowWidth="11360" windowHeight="9220" firstSheet="3" activeTab="7"/>
  </bookViews>
  <sheets>
    <sheet name="Total Estimation" sheetId="1" r:id="rId1"/>
    <sheet name="ILF" sheetId="2" r:id="rId2"/>
    <sheet name="EIF" sheetId="3" r:id="rId3"/>
    <sheet name="EO" sheetId="4" r:id="rId4"/>
    <sheet name="EQ" sheetId="5" r:id="rId5"/>
    <sheet name="EI" sheetId="6" r:id="rId6"/>
    <sheet name="GSC" sheetId="7" r:id="rId7"/>
    <sheet name="Assumption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" i="7" l="1"/>
  <c r="B8" i="1" s="1"/>
  <c r="D3" i="6"/>
  <c r="D4" i="6"/>
  <c r="D5" i="6"/>
  <c r="D6" i="6"/>
  <c r="D7" i="6"/>
  <c r="D8" i="6"/>
  <c r="D9" i="6"/>
  <c r="D10" i="6"/>
  <c r="D11" i="6"/>
  <c r="D12" i="6"/>
  <c r="D13" i="6"/>
  <c r="D2" i="2"/>
  <c r="B2" i="1" s="1"/>
  <c r="B7" i="1" s="1"/>
  <c r="B9" i="1" s="1"/>
  <c r="B11" i="1" s="1"/>
  <c r="D3" i="2"/>
  <c r="D4" i="2"/>
  <c r="D5" i="2"/>
  <c r="D2" i="3"/>
  <c r="B3" i="1" s="1"/>
  <c r="D2" i="4"/>
  <c r="B4" i="1" s="1"/>
  <c r="D2" i="5"/>
  <c r="B5" i="1" s="1"/>
  <c r="D2" i="6"/>
  <c r="B6" i="1" s="1"/>
  <c r="C15" i="1" l="1"/>
  <c r="C17" i="1"/>
  <c r="C16" i="1"/>
  <c r="C18" i="1"/>
  <c r="C20" i="1" l="1"/>
  <c r="C23" i="1" s="1"/>
</calcChain>
</file>

<file path=xl/sharedStrings.xml><?xml version="1.0" encoding="utf-8"?>
<sst xmlns="http://schemas.openxmlformats.org/spreadsheetml/2006/main" count="94" uniqueCount="73">
  <si>
    <t>Functionality</t>
  </si>
  <si>
    <t>DET</t>
  </si>
  <si>
    <t>RET</t>
  </si>
  <si>
    <t>FTR</t>
  </si>
  <si>
    <t>How many communication facilities are there to aid in the transfer or exchange of information with the application or system?</t>
  </si>
  <si>
    <r>
      <t xml:space="preserve"> </t>
    </r>
    <r>
      <rPr>
        <sz val="12"/>
        <rFont val="Times New Roman"/>
        <family val="1"/>
      </rPr>
      <t xml:space="preserve">Data communications: </t>
    </r>
  </si>
  <si>
    <t>Distributed data processing</t>
  </si>
  <si>
    <t>How are distributed data and processing functions handled?</t>
  </si>
  <si>
    <r>
      <t xml:space="preserve"> </t>
    </r>
    <r>
      <rPr>
        <sz val="12"/>
        <rFont val="Times New Roman"/>
        <family val="1"/>
      </rPr>
      <t>Performance</t>
    </r>
  </si>
  <si>
    <t xml:space="preserve"> Did the user require response time or throughput?</t>
  </si>
  <si>
    <t>Heavily used configuration</t>
  </si>
  <si>
    <t xml:space="preserve"> How heavily used is the current hardware platform where the application will be executed?</t>
  </si>
  <si>
    <r>
      <t xml:space="preserve"> </t>
    </r>
    <r>
      <rPr>
        <sz val="12"/>
        <rFont val="Times New Roman"/>
        <family val="1"/>
      </rPr>
      <t>Transaction rate</t>
    </r>
  </si>
  <si>
    <t xml:space="preserve"> How frequently are transactions executed; daily, weekly, monthly, etc.?</t>
  </si>
  <si>
    <t>On-Line data entry</t>
  </si>
  <si>
    <t>What percentage of the information is entered On-Line?</t>
  </si>
  <si>
    <t>End-user efficiency</t>
  </si>
  <si>
    <t>Was the application designed for end-user efficiency?</t>
  </si>
  <si>
    <t>On-Line update</t>
  </si>
  <si>
    <t>How many ILF’s are updated by On-Line transaction?</t>
  </si>
  <si>
    <t>Complex processing</t>
  </si>
  <si>
    <t>Does the application have extensive logical or mathematical processing?</t>
  </si>
  <si>
    <t>Reusability</t>
  </si>
  <si>
    <t>Was the application developed to meet one or many user’s needs?</t>
  </si>
  <si>
    <r>
      <t xml:space="preserve"> </t>
    </r>
    <r>
      <rPr>
        <sz val="12"/>
        <rFont val="Times New Roman"/>
        <family val="1"/>
      </rPr>
      <t>Installation ease</t>
    </r>
  </si>
  <si>
    <t>How difficult is conversion and installation?</t>
  </si>
  <si>
    <t>Operational ease</t>
  </si>
  <si>
    <t>How effective and/or automated are start-up, back up, and recovery procedures?</t>
  </si>
  <si>
    <t>Multiple sites</t>
  </si>
  <si>
    <t>Was the application specifically designed, developed, and supported to be installed at multiple sites for multiple organizations?</t>
  </si>
  <si>
    <t>Facilitate change</t>
  </si>
  <si>
    <t xml:space="preserve">Was the application specifically designed, developed, and supported to facilitate change? </t>
  </si>
  <si>
    <t>GSC Attribute</t>
  </si>
  <si>
    <t>Definitions</t>
  </si>
  <si>
    <t>Value</t>
  </si>
  <si>
    <t>GSC</t>
  </si>
  <si>
    <t>Total Unadjusted Function Points</t>
  </si>
  <si>
    <t>EIF</t>
  </si>
  <si>
    <t>ILF</t>
  </si>
  <si>
    <t>EO</t>
  </si>
  <si>
    <t>EQ</t>
  </si>
  <si>
    <t>EI</t>
  </si>
  <si>
    <t>Total GSC</t>
  </si>
  <si>
    <t>Total Adjusted Function Points</t>
  </si>
  <si>
    <t>Programmer can complete how much FP per day</t>
  </si>
  <si>
    <t>Total Man Days</t>
  </si>
  <si>
    <t>Project Name</t>
  </si>
  <si>
    <t>Address Book</t>
  </si>
  <si>
    <t>Assumption Sections</t>
  </si>
  <si>
    <t>Address</t>
  </si>
  <si>
    <t>Description</t>
  </si>
  <si>
    <t>Name,Phonenumber and Address</t>
  </si>
  <si>
    <t>AddressBook Screen</t>
  </si>
  <si>
    <t>Name,Address, PhoneNumber,Add and Cancel</t>
  </si>
  <si>
    <t>AddressGrid Display</t>
  </si>
  <si>
    <t>Addressgrid in the customer screen has four fields AddressID,Name,Phonenumber and Address</t>
  </si>
  <si>
    <t>Technical Design</t>
  </si>
  <si>
    <t>Requirement Gathering</t>
  </si>
  <si>
    <t>Execution</t>
  </si>
  <si>
    <t>Testing</t>
  </si>
  <si>
    <t>Phases</t>
  </si>
  <si>
    <t>Percentage</t>
  </si>
  <si>
    <t>Man Days</t>
  </si>
  <si>
    <t>Number of Developers</t>
  </si>
  <si>
    <t>Total Project Schedule</t>
  </si>
  <si>
    <t>Address book will not have huge traffic load. Maximum number of users at any point will not exceed 10</t>
  </si>
  <si>
    <t>No backup mechanism is implemented.</t>
  </si>
  <si>
    <t>No Audit history is implemented.</t>
  </si>
  <si>
    <t>Concurrency measures are not taken care for the project.</t>
  </si>
  <si>
    <t>Address book will be a windows based application</t>
  </si>
  <si>
    <t>No login screen is provided for the application.</t>
  </si>
  <si>
    <t>As the data is not critical no special security aspect is taken care for the application</t>
  </si>
  <si>
    <t>Estimation only includes the software cost of the project any licenses or hardware has a different cost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</si>
</sst>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2"/>
      <name val="Times New Roman"/>
      <family val="1"/>
    </font>
    <font>
      <sz val="7"/>
      <name val="Times New Roman"/>
      <family val="1"/>
    </font>
    <font>
      <b/>
      <sz val="12"/>
      <name val="Times New Roman"/>
      <family val="1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justify"/>
    </xf>
    <xf numFmtId="0" fontId="6" fillId="0" borderId="0" xfId="0" applyFont="1"/>
    <xf numFmtId="0" fontId="7" fillId="0" borderId="0" xfId="0" applyFont="1"/>
    <xf numFmtId="0" fontId="3" fillId="0" borderId="0" xfId="0" applyFont="1"/>
    <xf numFmtId="0" fontId="3" fillId="0" borderId="0" xfId="0" applyFont="1" applyAlignment="1">
      <alignment horizontal="justify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justify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27" sqref="A27"/>
    </sheetView>
  </sheetViews>
  <sheetFormatPr baseColWidth="10" defaultRowHeight="13" x14ac:dyDescent="0.15"/>
  <cols>
    <col min="1" max="1" width="44.83203125" customWidth="1"/>
    <col min="2" max="2" width="14" customWidth="1"/>
    <col min="3" max="256" width="8.83203125" customWidth="1"/>
  </cols>
  <sheetData>
    <row r="1" spans="1:3" s="1" customFormat="1" x14ac:dyDescent="0.15">
      <c r="A1" s="1" t="s">
        <v>46</v>
      </c>
      <c r="B1" s="1" t="s">
        <v>47</v>
      </c>
    </row>
    <row r="2" spans="1:3" x14ac:dyDescent="0.15">
      <c r="A2" t="s">
        <v>38</v>
      </c>
      <c r="B2">
        <f>SUM(ILF!D2:D898)</f>
        <v>7</v>
      </c>
    </row>
    <row r="3" spans="1:3" x14ac:dyDescent="0.15">
      <c r="A3" t="s">
        <v>37</v>
      </c>
      <c r="B3">
        <f>SUM(EIF!D2:D513)</f>
        <v>0</v>
      </c>
    </row>
    <row r="4" spans="1:3" x14ac:dyDescent="0.15">
      <c r="A4" t="s">
        <v>39</v>
      </c>
      <c r="B4">
        <f>SUM(EO!D2:D169)</f>
        <v>0</v>
      </c>
    </row>
    <row r="5" spans="1:3" x14ac:dyDescent="0.15">
      <c r="A5" t="s">
        <v>40</v>
      </c>
      <c r="B5">
        <f>SUM(EQ!D2:D129)</f>
        <v>4</v>
      </c>
    </row>
    <row r="6" spans="1:3" x14ac:dyDescent="0.15">
      <c r="A6" t="s">
        <v>41</v>
      </c>
      <c r="B6">
        <f>SUM(EI!D2:D615)</f>
        <v>4</v>
      </c>
    </row>
    <row r="7" spans="1:3" x14ac:dyDescent="0.15">
      <c r="A7" t="s">
        <v>36</v>
      </c>
      <c r="B7">
        <f>SUM(B2:B6)</f>
        <v>15</v>
      </c>
    </row>
    <row r="8" spans="1:3" x14ac:dyDescent="0.15">
      <c r="A8" t="s">
        <v>42</v>
      </c>
      <c r="B8">
        <f>GSC!C16</f>
        <v>0.79</v>
      </c>
    </row>
    <row r="9" spans="1:3" x14ac:dyDescent="0.15">
      <c r="A9" t="s">
        <v>43</v>
      </c>
      <c r="B9">
        <f>B7*B8</f>
        <v>11.850000000000001</v>
      </c>
    </row>
    <row r="10" spans="1:3" ht="14" x14ac:dyDescent="0.15">
      <c r="A10" s="12" t="s">
        <v>44</v>
      </c>
      <c r="B10">
        <v>1.5</v>
      </c>
    </row>
    <row r="11" spans="1:3" x14ac:dyDescent="0.15">
      <c r="A11" t="s">
        <v>45</v>
      </c>
      <c r="B11">
        <f>B9/B10</f>
        <v>7.9000000000000012</v>
      </c>
    </row>
    <row r="14" spans="1:3" s="1" customFormat="1" x14ac:dyDescent="0.15">
      <c r="A14" s="1" t="s">
        <v>60</v>
      </c>
      <c r="B14" s="1" t="s">
        <v>61</v>
      </c>
      <c r="C14" s="1" t="s">
        <v>62</v>
      </c>
    </row>
    <row r="15" spans="1:3" x14ac:dyDescent="0.15">
      <c r="A15" t="s">
        <v>57</v>
      </c>
      <c r="B15">
        <v>20</v>
      </c>
      <c r="C15">
        <f>B15*B11/100</f>
        <v>1.5800000000000003</v>
      </c>
    </row>
    <row r="16" spans="1:3" x14ac:dyDescent="0.15">
      <c r="A16" t="s">
        <v>56</v>
      </c>
      <c r="B16">
        <v>20</v>
      </c>
      <c r="C16">
        <f>B16*B11/100</f>
        <v>1.5800000000000003</v>
      </c>
    </row>
    <row r="17" spans="1:3" x14ac:dyDescent="0.15">
      <c r="A17" t="s">
        <v>58</v>
      </c>
      <c r="B17">
        <v>100</v>
      </c>
      <c r="C17">
        <f>B17*B11/100</f>
        <v>7.9000000000000012</v>
      </c>
    </row>
    <row r="18" spans="1:3" x14ac:dyDescent="0.15">
      <c r="A18" t="s">
        <v>59</v>
      </c>
      <c r="B18">
        <v>5</v>
      </c>
      <c r="C18">
        <f>B18*B11/100</f>
        <v>0.39500000000000007</v>
      </c>
    </row>
    <row r="20" spans="1:3" x14ac:dyDescent="0.15">
      <c r="A20" s="1" t="s">
        <v>45</v>
      </c>
      <c r="C20">
        <f>SUM(C15:C18)</f>
        <v>11.455000000000002</v>
      </c>
    </row>
    <row r="21" spans="1:3" x14ac:dyDescent="0.15">
      <c r="A21" s="1" t="s">
        <v>63</v>
      </c>
      <c r="C21">
        <v>2</v>
      </c>
    </row>
    <row r="23" spans="1:3" x14ac:dyDescent="0.15">
      <c r="A23" s="1" t="s">
        <v>64</v>
      </c>
      <c r="C23">
        <f>C20/C21</f>
        <v>5.7275000000000009</v>
      </c>
    </row>
  </sheetData>
  <phoneticPr fontId="1" type="noConversion"/>
  <pageMargins left="0.75" right="0.75" top="1" bottom="1" header="0.5" footer="0.5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7" sqref="E7"/>
    </sheetView>
  </sheetViews>
  <sheetFormatPr baseColWidth="10" defaultRowHeight="13" x14ac:dyDescent="0.15"/>
  <cols>
    <col min="1" max="1" width="15.6640625" customWidth="1"/>
    <col min="2" max="4" width="8.83203125" customWidth="1"/>
    <col min="5" max="5" width="34.6640625" customWidth="1"/>
    <col min="6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34</v>
      </c>
      <c r="E1" s="1" t="s">
        <v>50</v>
      </c>
    </row>
    <row r="2" spans="1:5" x14ac:dyDescent="0.15">
      <c r="A2" t="s">
        <v>49</v>
      </c>
      <c r="B2">
        <v>3</v>
      </c>
      <c r="C2">
        <v>1</v>
      </c>
      <c r="D2">
        <f>IF(B2*C2&gt;0,IF(IF(C2&lt;2,1,IF(C2&gt;5,3,2))*IF(B2&lt;20,1,IF(B2&gt;50,3,2))&lt;3,7,IF(IF(C2&lt;2,1,IF(C2&gt;5,3,2))*IF(B2&lt;20,1,IF(B2&gt;50,3,2))&gt;5,15,10)),0)</f>
        <v>7</v>
      </c>
      <c r="E2" t="s">
        <v>51</v>
      </c>
    </row>
    <row r="3" spans="1:5" x14ac:dyDescent="0.15">
      <c r="D3">
        <f>IF(B3*C3&gt;0,IF(IF(C3&lt;2,1,IF(C3&gt;5,3,2))*IF(B3&lt;20,1,IF(B3&gt;50,3,2))&lt;3,7,IF(IF(C3&lt;2,1,IF(C3&gt;5,3,2))*IF(B3&lt;20,1,IF(B3&gt;50,3,2))&gt;5,15,10)),0)</f>
        <v>0</v>
      </c>
    </row>
    <row r="4" spans="1:5" x14ac:dyDescent="0.15">
      <c r="D4">
        <f>IF(B6*C6&gt;0,IF(IF(C6&lt;2,1,IF(C6&gt;5,3,2))*IF(B6&lt;20,1,IF(B6&gt;50,3,2))&lt;3,7,IF(IF(C6&lt;2,1,IF(C6&gt;5,3,2))*IF(B6&lt;20,1,IF(B6&gt;50,3,2))&gt;5,15,10)),0)</f>
        <v>0</v>
      </c>
    </row>
    <row r="5" spans="1:5" x14ac:dyDescent="0.15">
      <c r="D5">
        <f>IF(B7*C7&gt;0,IF(IF(C7&lt;2,1,IF(C7&gt;5,3,2))*IF(B7&lt;20,1,IF(B7&gt;50,3,2))&lt;3,7,IF(IF(C7&lt;2,1,IF(C7&gt;5,3,2))*IF(B7&lt;20,1,IF(B7&gt;50,3,2))&gt;5,15,10)),0)</f>
        <v>0</v>
      </c>
    </row>
  </sheetData>
  <phoneticPr fontId="1" type="noConversion"/>
  <pageMargins left="0.75" right="0.75" top="1" bottom="1" header="0.5" footer="0.5"/>
  <pageSetup orientation="portrait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5" sqref="C5"/>
    </sheetView>
  </sheetViews>
  <sheetFormatPr baseColWidth="10" defaultRowHeight="13" x14ac:dyDescent="0.15"/>
  <cols>
    <col min="1" max="1" width="12.6640625" bestFit="1" customWidth="1"/>
    <col min="2" max="4" width="8.83203125" customWidth="1"/>
    <col min="5" max="5" width="11.1640625" bestFit="1" customWidth="1"/>
    <col min="6" max="256" width="8.83203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34</v>
      </c>
      <c r="E1" s="1" t="s">
        <v>50</v>
      </c>
    </row>
    <row r="2" spans="1:5" x14ac:dyDescent="0.15">
      <c r="D2">
        <f>IF(B2*C2&gt;0,IF(IF(C2&lt;2,1,IF(C2&gt;5,3,2))*IF(B2&lt;20,1,IF(B2&gt;50,3,2))&lt;3,5,IF(IF(C2&lt;2,1,IF(C2&gt;5,3,2))*IF(B2&lt;20,1,IF(B2&gt;50,3,2))&gt;5,10,7)),0)</f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baseColWidth="10" defaultRowHeight="13" x14ac:dyDescent="0.15"/>
  <cols>
    <col min="1" max="1" width="12.6640625" bestFit="1" customWidth="1"/>
    <col min="2" max="4" width="8.83203125" customWidth="1"/>
    <col min="5" max="5" width="11.1640625" bestFit="1" customWidth="1"/>
    <col min="6" max="256" width="8.83203125" customWidth="1"/>
  </cols>
  <sheetData>
    <row r="1" spans="1:5" x14ac:dyDescent="0.15">
      <c r="A1" s="1" t="s">
        <v>0</v>
      </c>
      <c r="B1" s="1" t="s">
        <v>3</v>
      </c>
      <c r="C1" s="1" t="s">
        <v>2</v>
      </c>
      <c r="D1" s="1" t="s">
        <v>34</v>
      </c>
      <c r="E1" s="1" t="s">
        <v>50</v>
      </c>
    </row>
    <row r="2" spans="1:5" x14ac:dyDescent="0.15">
      <c r="D2">
        <f>IF(B2*C2&gt;0,IF(IF(C2&lt;2,1,IF(C2&gt;3,3,2))*IF(B2&lt;6,1,IF(B2&gt;19,3,2))&lt;3,4,IF(IF(C2&lt;2,1,IF(C2&gt;3,3,2))*IF(B2&lt;6,1,IF(B2&gt;19,3,2))&gt;5,7,5)),0)</f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baseColWidth="10" defaultRowHeight="13" x14ac:dyDescent="0.15"/>
  <cols>
    <col min="1" max="1" width="19.1640625" customWidth="1"/>
    <col min="2" max="2" width="7.33203125" customWidth="1"/>
    <col min="3" max="3" width="5.5" customWidth="1"/>
    <col min="4" max="4" width="6.33203125" customWidth="1"/>
    <col min="5" max="5" width="64" customWidth="1"/>
    <col min="6" max="256" width="8.83203125" customWidth="1"/>
  </cols>
  <sheetData>
    <row r="1" spans="1:5" x14ac:dyDescent="0.15">
      <c r="A1" s="1" t="s">
        <v>0</v>
      </c>
      <c r="B1" s="1" t="s">
        <v>3</v>
      </c>
      <c r="C1" s="1" t="s">
        <v>2</v>
      </c>
      <c r="D1" s="1" t="s">
        <v>34</v>
      </c>
      <c r="E1" s="1" t="s">
        <v>50</v>
      </c>
    </row>
    <row r="2" spans="1:5" ht="28" x14ac:dyDescent="0.15">
      <c r="A2" t="s">
        <v>54</v>
      </c>
      <c r="B2">
        <v>1</v>
      </c>
      <c r="C2">
        <v>4</v>
      </c>
      <c r="D2">
        <f>IF(B2*C2&gt;0,IF(IF(C2&lt;2,1,IF(C2&gt;3,3,2))*IF(B2&lt;6,1,IF(B2&gt;19,3,2))&lt;3,3,IF(IF(C2&lt;2,1,IF(C2&gt;3,3,2))*IF(B2&lt;6,1,IF(B2&gt;19,3,2))&gt;5,6,4)),0)</f>
        <v>4</v>
      </c>
      <c r="E2" s="12" t="s">
        <v>55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6" sqref="A6"/>
    </sheetView>
  </sheetViews>
  <sheetFormatPr baseColWidth="10" defaultRowHeight="13" x14ac:dyDescent="0.15"/>
  <cols>
    <col min="1" max="1" width="18.83203125" bestFit="1" customWidth="1"/>
    <col min="2" max="2" width="5.1640625" customWidth="1"/>
    <col min="3" max="3" width="5.33203125" customWidth="1"/>
    <col min="4" max="4" width="5.5" customWidth="1"/>
    <col min="5" max="5" width="42.6640625" customWidth="1"/>
    <col min="6" max="256" width="8.83203125" customWidth="1"/>
  </cols>
  <sheetData>
    <row r="1" spans="1:5" x14ac:dyDescent="0.15">
      <c r="A1" s="1" t="s">
        <v>0</v>
      </c>
      <c r="B1" s="1" t="s">
        <v>3</v>
      </c>
      <c r="C1" s="1" t="s">
        <v>2</v>
      </c>
      <c r="D1" s="1" t="s">
        <v>34</v>
      </c>
      <c r="E1" s="1" t="s">
        <v>50</v>
      </c>
    </row>
    <row r="2" spans="1:5" ht="14" x14ac:dyDescent="0.15">
      <c r="A2" t="s">
        <v>52</v>
      </c>
      <c r="B2">
        <v>1</v>
      </c>
      <c r="C2">
        <v>5</v>
      </c>
      <c r="D2">
        <f>IF(B2*C2&gt;0,IF(IF(C2&lt;2,1,IF(C2&gt;2,3,2))*IF(B2&lt;5,1,IF(B2&gt;15,3,2))&lt;3,3,IF(IF(C2&lt;2,1,IF(C2&gt;2,3,2))*IF(B2&lt;5,1,IF(B2&gt;15,3,2))&gt;5,6,4)),0)</f>
        <v>4</v>
      </c>
      <c r="E2" s="12" t="s">
        <v>53</v>
      </c>
    </row>
    <row r="3" spans="1:5" x14ac:dyDescent="0.15">
      <c r="D3">
        <f t="shared" ref="D3:D13" si="0">IF(B3*C3&gt;0,IF(IF(C3&lt;2,1,IF(C3&gt;2,3,2))*IF(B3&lt;5,1,IF(B3&gt;15,3,2))&lt;3,3,IF(IF(C3&lt;2,1,IF(C3&gt;2,3,2))*IF(B3&lt;5,1,IF(B3&gt;15,3,2))&gt;5,6,4)),0)</f>
        <v>0</v>
      </c>
    </row>
    <row r="4" spans="1:5" x14ac:dyDescent="0.15">
      <c r="D4">
        <f t="shared" si="0"/>
        <v>0</v>
      </c>
    </row>
    <row r="5" spans="1:5" x14ac:dyDescent="0.15">
      <c r="D5">
        <f t="shared" si="0"/>
        <v>0</v>
      </c>
    </row>
    <row r="6" spans="1:5" x14ac:dyDescent="0.15">
      <c r="D6">
        <f t="shared" si="0"/>
        <v>0</v>
      </c>
    </row>
    <row r="7" spans="1:5" x14ac:dyDescent="0.15">
      <c r="D7">
        <f t="shared" si="0"/>
        <v>0</v>
      </c>
    </row>
    <row r="8" spans="1:5" x14ac:dyDescent="0.15">
      <c r="D8">
        <f t="shared" si="0"/>
        <v>0</v>
      </c>
    </row>
    <row r="9" spans="1:5" x14ac:dyDescent="0.15">
      <c r="D9">
        <f t="shared" si="0"/>
        <v>0</v>
      </c>
    </row>
    <row r="10" spans="1:5" x14ac:dyDescent="0.15">
      <c r="D10">
        <f t="shared" si="0"/>
        <v>0</v>
      </c>
    </row>
    <row r="11" spans="1:5" x14ac:dyDescent="0.15">
      <c r="D11">
        <f t="shared" si="0"/>
        <v>0</v>
      </c>
    </row>
    <row r="12" spans="1:5" x14ac:dyDescent="0.15">
      <c r="D12">
        <f t="shared" si="0"/>
        <v>0</v>
      </c>
    </row>
    <row r="13" spans="1:5" x14ac:dyDescent="0.15">
      <c r="D13">
        <f t="shared" si="0"/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8" sqref="E8"/>
    </sheetView>
  </sheetViews>
  <sheetFormatPr baseColWidth="10" defaultRowHeight="13" x14ac:dyDescent="0.15"/>
  <cols>
    <col min="1" max="1" width="30.5" customWidth="1"/>
    <col min="2" max="2" width="53.5" style="7" customWidth="1"/>
    <col min="3" max="256" width="8.83203125" customWidth="1"/>
  </cols>
  <sheetData>
    <row r="1" spans="1:3" ht="14" x14ac:dyDescent="0.15">
      <c r="A1" s="1" t="s">
        <v>32</v>
      </c>
      <c r="B1" s="9" t="s">
        <v>33</v>
      </c>
      <c r="C1" s="1" t="s">
        <v>34</v>
      </c>
    </row>
    <row r="2" spans="1:3" ht="33.75" customHeight="1" x14ac:dyDescent="0.2">
      <c r="A2" s="2" t="s">
        <v>5</v>
      </c>
      <c r="B2" s="7" t="s">
        <v>4</v>
      </c>
      <c r="C2">
        <v>1</v>
      </c>
    </row>
    <row r="3" spans="1:3" ht="17" x14ac:dyDescent="0.2">
      <c r="A3" s="6" t="s">
        <v>6</v>
      </c>
      <c r="B3" s="8" t="s">
        <v>7</v>
      </c>
      <c r="C3" s="4">
        <v>1</v>
      </c>
    </row>
    <row r="4" spans="1:3" ht="17" x14ac:dyDescent="0.2">
      <c r="A4" s="2" t="s">
        <v>8</v>
      </c>
      <c r="B4" s="8" t="s">
        <v>9</v>
      </c>
      <c r="C4" s="4">
        <v>1</v>
      </c>
    </row>
    <row r="5" spans="1:3" ht="28" x14ac:dyDescent="0.2">
      <c r="A5" s="6" t="s">
        <v>10</v>
      </c>
      <c r="B5" s="8" t="s">
        <v>11</v>
      </c>
      <c r="C5" s="4">
        <v>1</v>
      </c>
    </row>
    <row r="6" spans="1:3" ht="28" x14ac:dyDescent="0.2">
      <c r="A6" s="2" t="s">
        <v>12</v>
      </c>
      <c r="B6" s="8" t="s">
        <v>13</v>
      </c>
      <c r="C6" s="4">
        <v>1</v>
      </c>
    </row>
    <row r="7" spans="1:3" ht="17" x14ac:dyDescent="0.2">
      <c r="A7" s="6" t="s">
        <v>14</v>
      </c>
      <c r="B7" s="8" t="s">
        <v>15</v>
      </c>
      <c r="C7" s="4">
        <v>1</v>
      </c>
    </row>
    <row r="8" spans="1:3" ht="17" x14ac:dyDescent="0.2">
      <c r="A8" s="6" t="s">
        <v>16</v>
      </c>
      <c r="B8" s="8" t="s">
        <v>17</v>
      </c>
      <c r="C8" s="4">
        <v>1</v>
      </c>
    </row>
    <row r="9" spans="1:3" ht="17" x14ac:dyDescent="0.2">
      <c r="A9" s="6" t="s">
        <v>18</v>
      </c>
      <c r="B9" s="8" t="s">
        <v>19</v>
      </c>
      <c r="C9" s="4">
        <v>1</v>
      </c>
    </row>
    <row r="10" spans="1:3" ht="28" x14ac:dyDescent="0.2">
      <c r="A10" s="6" t="s">
        <v>20</v>
      </c>
      <c r="B10" s="8" t="s">
        <v>21</v>
      </c>
      <c r="C10" s="4">
        <v>1</v>
      </c>
    </row>
    <row r="11" spans="1:3" ht="28" x14ac:dyDescent="0.2">
      <c r="A11" s="6" t="s">
        <v>22</v>
      </c>
      <c r="B11" s="8" t="s">
        <v>23</v>
      </c>
      <c r="C11" s="4">
        <v>1</v>
      </c>
    </row>
    <row r="12" spans="1:3" ht="17" x14ac:dyDescent="0.2">
      <c r="A12" s="2" t="s">
        <v>24</v>
      </c>
      <c r="B12" s="8" t="s">
        <v>25</v>
      </c>
      <c r="C12" s="4">
        <v>1</v>
      </c>
    </row>
    <row r="13" spans="1:3" ht="21.75" customHeight="1" x14ac:dyDescent="0.2">
      <c r="A13" s="6" t="s">
        <v>26</v>
      </c>
      <c r="B13" s="8" t="s">
        <v>27</v>
      </c>
      <c r="C13" s="4">
        <v>1</v>
      </c>
    </row>
    <row r="14" spans="1:3" ht="30.75" customHeight="1" x14ac:dyDescent="0.2">
      <c r="A14" s="6" t="s">
        <v>28</v>
      </c>
      <c r="B14" s="8" t="s">
        <v>29</v>
      </c>
      <c r="C14" s="4">
        <v>1</v>
      </c>
    </row>
    <row r="15" spans="1:3" ht="18.75" customHeight="1" x14ac:dyDescent="0.2">
      <c r="A15" s="5" t="s">
        <v>30</v>
      </c>
      <c r="B15" s="8" t="s">
        <v>31</v>
      </c>
      <c r="C15" s="4">
        <v>1</v>
      </c>
    </row>
    <row r="16" spans="1:3" ht="17" x14ac:dyDescent="0.2">
      <c r="A16" s="10" t="s">
        <v>35</v>
      </c>
      <c r="B16" s="11"/>
      <c r="C16" s="3">
        <f>0.65 + SUM(C2:C15)/100</f>
        <v>0.79</v>
      </c>
    </row>
    <row r="17" spans="1:3" x14ac:dyDescent="0.15">
      <c r="A17" s="4"/>
      <c r="B17" s="8"/>
      <c r="C17" s="4"/>
    </row>
    <row r="18" spans="1:3" x14ac:dyDescent="0.15">
      <c r="A18" s="4"/>
      <c r="B18" s="8"/>
      <c r="C18" s="4"/>
    </row>
    <row r="19" spans="1:3" x14ac:dyDescent="0.15">
      <c r="A19" s="4"/>
      <c r="B19" s="8"/>
      <c r="C19" s="4"/>
    </row>
    <row r="20" spans="1:3" x14ac:dyDescent="0.15">
      <c r="A20" s="4"/>
      <c r="B20" s="8"/>
      <c r="C20" s="4"/>
    </row>
    <row r="21" spans="1:3" x14ac:dyDescent="0.15">
      <c r="A21" s="4"/>
      <c r="B21" s="8"/>
      <c r="C21" s="4"/>
    </row>
    <row r="22" spans="1:3" x14ac:dyDescent="0.15">
      <c r="A22" s="4"/>
      <c r="B22" s="8"/>
      <c r="C22" s="4"/>
    </row>
    <row r="23" spans="1:3" x14ac:dyDescent="0.15">
      <c r="A23" s="4"/>
      <c r="B23" s="8"/>
      <c r="C23" s="4"/>
    </row>
    <row r="24" spans="1:3" x14ac:dyDescent="0.15">
      <c r="A24" s="4"/>
      <c r="B24" s="8"/>
      <c r="C24" s="4"/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31" sqref="A31"/>
    </sheetView>
  </sheetViews>
  <sheetFormatPr baseColWidth="10" defaultRowHeight="13" x14ac:dyDescent="0.15"/>
  <cols>
    <col min="1" max="1" width="92.6640625" bestFit="1" customWidth="1"/>
    <col min="2" max="256" width="8.83203125" customWidth="1"/>
  </cols>
  <sheetData>
    <row r="1" spans="1:1" x14ac:dyDescent="0.15">
      <c r="A1" s="1" t="s">
        <v>48</v>
      </c>
    </row>
    <row r="2" spans="1:1" x14ac:dyDescent="0.15">
      <c r="A2" t="s">
        <v>65</v>
      </c>
    </row>
    <row r="3" spans="1:1" x14ac:dyDescent="0.15">
      <c r="A3" t="s">
        <v>66</v>
      </c>
    </row>
    <row r="4" spans="1:1" x14ac:dyDescent="0.15">
      <c r="A4" t="s">
        <v>67</v>
      </c>
    </row>
    <row r="5" spans="1:1" x14ac:dyDescent="0.15">
      <c r="A5" t="s">
        <v>68</v>
      </c>
    </row>
    <row r="6" spans="1:1" x14ac:dyDescent="0.15">
      <c r="A6" t="s">
        <v>69</v>
      </c>
    </row>
    <row r="7" spans="1:1" x14ac:dyDescent="0.15">
      <c r="A7" t="s">
        <v>70</v>
      </c>
    </row>
    <row r="8" spans="1:1" x14ac:dyDescent="0.15">
      <c r="A8" t="s">
        <v>71</v>
      </c>
    </row>
    <row r="9" spans="1:1" x14ac:dyDescent="0.15">
      <c r="A9" t="s">
        <v>72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Total Estimation</vt:lpstr>
      <vt:lpstr>ILF</vt:lpstr>
      <vt:lpstr>EIF</vt:lpstr>
      <vt:lpstr>EO</vt:lpstr>
      <vt:lpstr>EQ</vt:lpstr>
      <vt:lpstr>EI</vt:lpstr>
      <vt:lpstr>GSC</vt:lpstr>
      <vt:lpstr>Assumptions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Microsoft Office User</cp:lastModifiedBy>
  <dcterms:created xsi:type="dcterms:W3CDTF">2005-01-20T16:39:44Z</dcterms:created>
  <dcterms:modified xsi:type="dcterms:W3CDTF">2024-05-28T16:58:45Z</dcterms:modified>
</cp:coreProperties>
</file>