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https://d.docs.live.net/4dbba3b1f1bffd0c/Desktop/DATA ANALYSIS/EXCEL/"/>
    </mc:Choice>
  </mc:AlternateContent>
  <xr:revisionPtr revIDLastSave="1075" documentId="13_ncr:1_{EA26473C-7E30-4127-9551-2149B51926C9}" xr6:coauthVersionLast="47" xr6:coauthVersionMax="47" xr10:uidLastSave="{5CC4D506-9891-4DC3-96E0-62601E5DC9B2}"/>
  <bookViews>
    <workbookView xWindow="-108" yWindow="-108" windowWidth="23256" windowHeight="12456" xr2:uid="{26D4546B-D2A1-4444-8EAF-A6228F96F0C1}"/>
  </bookViews>
  <sheets>
    <sheet name="Call Centre Report" sheetId="6" r:id="rId1"/>
    <sheet name="Data" sheetId="2" r:id="rId2"/>
    <sheet name="Pivots" sheetId="9" r:id="rId3"/>
  </sheets>
  <definedNames>
    <definedName name="_xlnm._FilterDatabase" localSheetId="1" hidden="1">Data!$B$3:$H$1003</definedName>
    <definedName name="_xlcn.WorksheetConnection_Rajas7.xlsxcalls" hidden="1">calls[]</definedName>
    <definedName name="_xlcn.WorksheetConnection_Rajas7.xlsxcustomers" hidden="1">customers[]</definedName>
    <definedName name="Slicer_Representative">#N/A</definedName>
  </definedNames>
  <calcPr calcId="191029"/>
  <pivotCaches>
    <pivotCache cacheId="0" r:id="rId4"/>
    <pivotCache cacheId="1" r:id="rId5"/>
    <pivotCache cacheId="2" r:id="rId6"/>
    <pivotCache cacheId="3" r:id="rId7"/>
    <pivotCache cacheId="4" r:id="rId8"/>
    <pivotCache cacheId="5" r:id="rId9"/>
    <pivotCache cacheId="6" r:id="rId10"/>
    <pivotCache cacheId="7" r:id="rId11"/>
    <pivotCache cacheId="8"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Rajas - 7.xlsx!customers"/>
          <x15:modelTable id="calls" name="calls" connection="WorksheetConnection_Rajas - 7.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8" i="6" l="1" a="1"/>
  <c r="N18" i="6" s="1"/>
  <c r="M14" i="9"/>
  <c r="H16" i="9" a="1"/>
  <c r="H16" i="9"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L16" i="9" l="1"/>
  <c r="K16" i="9"/>
  <c r="K20" i="9"/>
  <c r="K19" i="9"/>
  <c r="K18" i="9"/>
  <c r="K17" i="9"/>
  <c r="L20" i="9"/>
  <c r="L19" i="9"/>
  <c r="L18" i="9"/>
  <c r="L17"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09EC4F-D38A-4223-A819-352A0D627D3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A389C9F-B105-4994-A104-E8519A0F1627}" name="WorksheetConnection_Rajas - 7.xlsx!calls" type="102" refreshedVersion="8" minRefreshableVersion="5">
    <extLst>
      <ext xmlns:x15="http://schemas.microsoft.com/office/spreadsheetml/2010/11/main" uri="{DE250136-89BD-433C-8126-D09CA5730AF9}">
        <x15:connection id="calls">
          <x15:rangePr sourceName="_xlcn.WorksheetConnection_Rajas7.xlsxcalls"/>
        </x15:connection>
      </ext>
    </extLst>
  </connection>
  <connection id="3" xr16:uid="{5CF3131F-E6C0-4899-B716-2E4C537848AE}" name="WorksheetConnection_Rajas - 7.xlsx!customers" type="102" refreshedVersion="8" minRefreshableVersion="5">
    <extLst>
      <ext xmlns:x15="http://schemas.microsoft.com/office/spreadsheetml/2010/11/main" uri="{DE250136-89BD-433C-8126-D09CA5730AF9}">
        <x15:connection id="customers">
          <x15:rangePr sourceName="_xlcn.WorksheetConnection_Rajas7.xlsxcustomer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<sst xmlns="http://schemas.openxmlformats.org/spreadsheetml/2006/main" count="3159" uniqueCount="1071">
  <si>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</si>
  <si>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</si>
  <si>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</si>
  <si>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</si>
  <si>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</si>
  <si>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</si>
  <si>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</si>
  <si>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</si>
  <si>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</si>
  <si>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</si>
  <si>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</si>
  <si>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</si>
  <si>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</si>
  <si>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</si>
  <si>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</si>
  <si>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</si>
  <si>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</si>
  <si>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</si>
  <si>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</si>
  <si>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</si>
  <si>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</si>
  <si>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</si>
  <si>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</si>
  <si>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</si>
  <si>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</si>
  <si>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</si>
  <si>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</si>
  <si>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</si>
  <si>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</si>
  <si>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</si>
  <si>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</si>
  <si>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</si>
  <si>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</si>
  <si>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</si>
  <si>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</si>
  <si>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</si>
  <si>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</si>
  <si>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</si>
  <si>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</si>
  <si>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</si>
  <si>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</si>
  <si>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</si>
  <si>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</si>
  <si>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</si>
  <si>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</si>
  <si>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</si>
  <si>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</si>
  <si>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</si>
  <si>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</si>
  <si>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</si>
  <si>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</si>
  <si>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</si>
  <si>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</si>
  <si>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</si>
  <si>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</si>
  <si>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</si>
  <si>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</si>
  <si>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</si>
  <si>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</si>
  <si>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</si>
  <si>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</si>
  <si>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</si>
  <si>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</si>
  <si>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</si>
  <si>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</si>
  <si>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</si>
  <si>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</si>
  <si>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</si>
  <si>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</si>
  <si>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</si>
  <si>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</si>
  <si>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</si>
  <si>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</si>
  <si>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</si>
  <si>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</si>
  <si>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</si>
  <si>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</si>
  <si>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</si>
  <si>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</si>
  <si>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</si>
  <si>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</si>
  <si>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</si>
  <si>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</si>
  <si>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</si>
  <si>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</si>
  <si>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</si>
  <si>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</si>
  <si>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</si>
  <si>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</si>
  <si>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</si>
  <si>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</si>
  <si>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</si>
  <si>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</si>
  <si>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</si>
  <si>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</si>
  <si>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</si>
  <si>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</si>
  <si>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</si>
  <si>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</si>
  <si>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</si>
  <si>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</si>
  <si>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</si>
  <si>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</si>
  <si>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</si>
  <si>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</si>
  <si>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</si>
  <si>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</si>
  <si>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</si>
  <si>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</si>
  <si>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</si>
  <si>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</si>
  <si>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</si>
  <si>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</si>
  <si>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</si>
  <si>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</si>
  <si>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</si>
  <si>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</si>
  <si>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</si>
  <si>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</si>
  <si>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</si>
  <si>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</si>
  <si>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</si>
  <si>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</si>
  <si>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</si>
  <si>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</si>
  <si>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</si>
  <si>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</si>
  <si>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</si>
  <si>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</si>
  <si>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</si>
  <si>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</si>
  <si>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</si>
  <si>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</si>
  <si>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</si>
  <si>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</si>
  <si>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</si>
  <si>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</si>
  <si>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</si>
  <si>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</si>
  <si>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</si>
  <si>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</si>
  <si>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</si>
  <si>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</si>
  <si>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</si>
  <si>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</si>
  <si>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</si>
  <si>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</si>
  <si>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</si>
  <si>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</si>
  <si>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</si>
  <si>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</si>
  <si>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</si>
  <si>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</si>
  <si>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</si>
  <si>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</si>
  <si>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</si>
  <si>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</si>
  <si>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</si>
  <si>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</si>
  <si>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</si>
  <si>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</si>
  <si>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</si>
  <si>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</si>
  <si>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</si>
  <si>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</si>
  <si>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</si>
  <si>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</si>
  <si>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</si>
  <si>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</si>
  <si>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</si>
  <si>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</si>
  <si>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</si>
  <si>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</si>
  <si>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</si>
  <si>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</si>
  <si>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</si>
  <si>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</si>
  <si>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</si>
  <si>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</si>
  <si>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</si>
  <si>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</si>
  <si>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</si>
  <si>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</si>
  <si>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</si>
  <si>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</si>
  <si>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</si>
  <si>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</si>
  <si>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</si>
  <si>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</si>
  <si>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</si>
  <si>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</si>
  <si>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</si>
  <si>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</si>
  <si>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</si>
  <si>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</si>
  <si>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</si>
  <si>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</si>
  <si>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</si>
  <si>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</si>
  <si>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</si>
  <si>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</si>
  <si>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</si>
  <si>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</si>
  <si>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</si>
  <si>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</si>
  <si>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</si>
  <si>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</si>
  <si>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</si>
  <si>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</si>
  <si>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</si>
  <si>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</si>
  <si>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</si>
  <si>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</si>
  <si>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</si>
  <si>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</si>
  <si>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</si>
  <si>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</si>
  <si>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</si>
  <si>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</si>
  <si>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</si>
  <si>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</si>
  <si>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</si>
  <si>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</si>
  <si>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</si>
  <si>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</si>
  <si>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</si>
  <si>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</si>
  <si>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</si>
  <si>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</si>
  <si>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</si>
  <si>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</si>
  <si>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</si>
  <si>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</si>
  <si>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</si>
  <si>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</si>
  <si>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</si>
  <si>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</si>
  <si>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</si>
  <si>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</si>
  <si>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</si>
  <si>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</si>
  <si>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</si>
  <si>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</si>
  <si>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</si>
  <si>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</si>
  <si>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</si>
  <si>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</si>
  <si>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</si>
  <si>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</si>
  <si>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</si>
  <si>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</si>
  <si>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</si>
  <si>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</si>
  <si>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</si>
  <si>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</si>
  <si>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</si>
  <si>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</si>
  <si>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</si>
  <si>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</si>
  <si>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</si>
  <si>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</si>
  <si>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</si>
  <si>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</si>
  <si>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</si>
  <si>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</si>
  <si>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</si>
  <si>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</si>
  <si>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</si>
  <si>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</si>
  <si>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</si>
  <si>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</si>
  <si>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</si>
  <si>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</si>
  <si>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</si>
  <si>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</si>
  <si>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</si>
  <si>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</si>
  <si>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</si>
  <si>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</si>
  <si>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</si>
  <si>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</si>
  <si>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</si>
  <si>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</si>
  <si>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</si>
  <si>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</si>
  <si>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</si>
  <si>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</si>
  <si>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</si>
  <si>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</si>
  <si>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</si>
  <si>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</si>
  <si>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</si>
  <si>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</si>
  <si>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</si>
  <si>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</si>
  <si>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</si>
  <si>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</si>
  <si>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</si>
  <si>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</si>
  <si>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</si>
  <si>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</si>
  <si>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</si>
  <si>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</si>
  <si>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</si>
  <si>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</si>
  <si>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</si>
  <si>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</si>
  <si>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</si>
  <si>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</si>
  <si>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</si>
  <si>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</si>
  <si>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</si>
  <si>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</si>
  <si>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</si>
  <si>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</si>
  <si>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</si>
  <si>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</si>
  <si>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</si>
  <si>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</si>
  <si>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</si>
  <si>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</si>
  <si>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</si>
  <si>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</si>
  <si>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</si>
  <si>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</si>
  <si>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</si>
  <si>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</si>
  <si>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</si>
  <si>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</si>
  <si>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</si>
  <si>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</si>
  <si>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</si>
  <si>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</si>
  <si>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</si>
  <si>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</si>
  <si>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</si>
  <si>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</si>
  <si>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</si>
  <si>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</si>
  <si>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</si>
  <si>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</si>
  <si>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</si>
  <si>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</si>
  <si>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</si>
  <si>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</si>
  <si>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</si>
  <si>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</si>
  <si>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</si>
  <si>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</si>
  <si>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</si>
  <si>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</si>
  <si>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</si>
  <si>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</si>
  <si>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</si>
  <si>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</si>
  <si>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</si>
  <si>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</si>
  <si>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</si>
  <si>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</si>
  <si>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</si>
  <si>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</si>
  <si>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</si>
  <si>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</si>
  <si>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</si>
  <si>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</si>
  <si>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</si>
  <si>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</si>
  <si>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</si>
  <si>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</si>
  <si>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</si>
  <si>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</si>
  <si>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</si>
  <si>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</si>
  <si>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</si>
  <si>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</si>
  <si>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</si>
  <si>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</si>
  <si>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</si>
  <si>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</si>
  <si>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</si>
  <si>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</si>
  <si>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</si>
  <si>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</si>
  <si>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</si>
  <si>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</si>
  <si>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</si>
  <si>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</si>
  <si>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</si>
  <si>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</si>
  <si>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</si>
  <si>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</si>
  <si>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</si>
  <si>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</si>
  <si>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</si>
  <si>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</si>
  <si>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</si>
  <si>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</si>
  <si>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</si>
  <si>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</si>
  <si>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</si>
  <si>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</si>
  <si>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</si>
  <si>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</si>
  <si>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</si>
  <si>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</si>
  <si>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</si>
  <si>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</si>
  <si>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</si>
  <si>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</si>
  <si>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</si>
  <si>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</si>
  <si>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</si>
  <si>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</si>
  <si>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</si>
  <si>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</si>
  <si>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</si>
  <si>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</si>
  <si>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</si>
  <si>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</si>
  <si>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</si>
  <si>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</si>
  <si>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</si>
  <si>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</si>
  <si>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</si>
  <si>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</si>
  <si>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</si>
  <si>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</si>
  <si>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</si>
  <si>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</si>
  <si>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</si>
  <si>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</si>
  <si>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</si>
  <si>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</si>
  <si>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</si>
  <si>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</si>
  <si>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</si>
  <si>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</si>
  <si>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</si>
  <si>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</si>
  <si>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</si>
  <si>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</si>
  <si>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</si>
  <si>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</si>
  <si>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</si>
  <si>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</si>
  <si>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</si>
  <si>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</si>
  <si>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</si>
  <si>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</si>
  <si>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</si>
  <si>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</si>
  <si>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</si>
  <si>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</si>
  <si>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</si>
  <si>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</si>
  <si>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</si>
  <si>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</si>
  <si>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</si>
  <si>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</si>
  <si>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</si>
  <si>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</si>
  <si>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</si>
  <si>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</si>
  <si>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</si>
  <si>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</si>
  <si>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</si>
  <si>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</si>
  <si>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</si>
  <si>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</si>
  <si>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</si>
  <si>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</si>
  <si>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</si>
  <si>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</si>
  <si>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</si>
  <si>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</si>
  <si>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</si>
  <si>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</si>
  <si>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</si>
  <si>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</si>
  <si>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</si>
  <si>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</si>
  <si>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</si>
  <si>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</si>
  <si>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</si>
  <si>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</si>
  <si>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</si>
  <si>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</si>
  <si>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</si>
  <si>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</si>
  <si>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</si>
  <si>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</si>
  <si>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</si>
  <si>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</si>
  <si>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</si>
  <si>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</si>
  <si>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</si>
  <si>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</si>
  <si>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</si>
  <si>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</si>
  <si>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</si>
  <si>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</si>
  <si>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</si>
  <si>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</si>
  <si>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</si>
  <si>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</si>
  <si>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</si>
  <si>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</si>
  <si>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</si>
  <si>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</si>
  <si>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</si>
  <si>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</si>
  <si>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</si>
  <si>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</si>
  <si>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</si>
  <si>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</si>
  <si>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</si>
  <si>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</si>
  <si>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</si>
  <si>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</si>
  <si>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</si>
  <si>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</si>
  <si>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</si>
  <si>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</si>
  <si>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</si>
  <si>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</si>
  <si>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</si>
  <si>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</si>
  <si>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</si>
  <si>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</si>
  <si>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</si>
  <si>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</si>
  <si>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</si>
  <si>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</si>
  <si>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</si>
  <si>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</si>
  <si>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</si>
  <si>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</si>
  <si>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</si>
  <si>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</si>
  <si>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</si>
  <si>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</si>
  <si>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</si>
  <si>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</si>
  <si>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</si>
  <si>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</si>
  <si>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</si>
  <si>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</si>
  <si>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</si>
  <si>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</si>
  <si>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</si>
  <si>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</si>
  <si>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</si>
  <si>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</si>
  <si>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</si>
  <si>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</si>
  <si>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</si>
  <si>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</si>
  <si>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</si>
  <si>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</si>
  <si>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</si>
  <si>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</si>
  <si>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</si>
  <si>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</si>
  <si>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</si>
  <si>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</si>
  <si>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</si>
  <si>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</si>
  <si>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</si>
  <si>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</si>
  <si>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</si>
  <si>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</si>
  <si>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</si>
  <si>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</si>
  <si>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</si>
  <si>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</si>
  <si>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</si>
  <si>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</si>
  <si>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</si>
  <si>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</si>
  <si>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</si>
  <si>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</si>
  <si>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</si>
  <si>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</si>
  <si>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</si>
  <si>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</si>
  <si>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</si>
  <si>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</si>
  <si>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</si>
  <si>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</si>
  <si>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</si>
  <si>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</si>
  <si>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</si>
  <si>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</si>
  <si>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</si>
  <si>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</si>
  <si>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</si>
  <si>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</si>
  <si>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</si>
  <si>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</si>
  <si>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</si>
  <si>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</si>
  <si>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</si>
  <si>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</si>
  <si>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</si>
  <si>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</si>
  <si>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</si>
  <si>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</si>
  <si>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</si>
  <si>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</si>
  <si>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</si>
  <si>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</si>
  <si>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</si>
  <si>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</si>
  <si>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</si>
  <si>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</si>
  <si>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</si>
  <si>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</si>
  <si>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</si>
  <si>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</si>
  <si>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</si>
  <si>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</si>
  <si>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</si>
  <si>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</si>
  <si>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</si>
  <si>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</si>
  <si>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</si>
  <si>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</si>
  <si>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</si>
  <si>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</si>
  <si>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</si>
  <si>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</si>
  <si>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</si>
  <si>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</si>
  <si>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</si>
  <si>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</si>
  <si>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</si>
  <si>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</si>
  <si>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</si>
  <si>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</si>
  <si>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</si>
  <si>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</si>
  <si>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</si>
  <si>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</si>
  <si>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</si>
  <si>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</si>
  <si>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</si>
  <si>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</si>
  <si>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</si>
  <si>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</si>
  <si>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</si>
  <si>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</si>
  <si>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</si>
  <si>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</si>
  <si>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</si>
  <si>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</si>
  <si>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</si>
  <si>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</si>
  <si>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</si>
  <si>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</si>
  <si>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</si>
  <si>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</si>
  <si>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</si>
  <si>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</si>
  <si>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</si>
  <si>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</si>
  <si>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</si>
  <si>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</si>
  <si>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</si>
  <si>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</si>
  <si>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</si>
  <si>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</si>
  <si>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</si>
  <si>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</si>
  <si>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</si>
  <si>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</si>
  <si>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</si>
  <si>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</si>
  <si>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</si>
  <si>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</si>
  <si>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</si>
  <si>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</si>
  <si>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</si>
  <si>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</si>
  <si>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</si>
  <si>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</si>
  <si>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</si>
  <si>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</si>
  <si>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</si>
  <si>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</si>
  <si>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</si>
  <si>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</si>
  <si>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</si>
  <si>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</si>
  <si>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</si>
  <si>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</si>
  <si>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</si>
  <si>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</si>
  <si>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</si>
  <si>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</si>
  <si>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</si>
  <si>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</si>
  <si>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</si>
  <si>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</si>
  <si>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</si>
  <si>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</si>
  <si>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</si>
  <si>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</si>
  <si>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</si>
  <si>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</si>
  <si>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</si>
  <si>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</si>
  <si>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</si>
  <si>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</si>
  <si>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</si>
  <si>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</si>
  <si>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</si>
  <si>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</si>
  <si>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</si>
  <si>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</si>
  <si>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</si>
  <si>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</si>
  <si>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</si>
  <si>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</si>
  <si>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</si>
  <si>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</si>
  <si>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</si>
  <si>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</si>
  <si>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</si>
  <si>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</si>
  <si>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</si>
  <si>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</si>
  <si>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</si>
  <si>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</si>
  <si>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</si>
  <si>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</si>
  <si>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</si>
  <si>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</si>
  <si>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</si>
  <si>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</si>
  <si>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</si>
  <si>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</si>
  <si>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</si>
  <si>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</si>
  <si>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</si>
  <si>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</si>
  <si>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</si>
  <si>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</si>
  <si>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</si>
  <si>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</si>
  <si>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</si>
  <si>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</si>
  <si>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</si>
  <si>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</si>
  <si>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</si>
  <si>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</si>
  <si>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</si>
  <si>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</si>
  <si>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</si>
  <si>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</si>
  <si>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</si>
  <si>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</si>
  <si>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</si>
  <si>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</si>
  <si>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</si>
  <si>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</si>
  <si>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</si>
  <si>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</si>
  <si>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</si>
  <si>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</si>
  <si>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</si>
  <si>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</si>
  <si>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</si>
  <si>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</si>
  <si>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</si>
  <si>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</si>
  <si>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</si>
  <si>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</si>
  <si>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</si>
  <si>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</si>
  <si>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</si>
  <si>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</si>
  <si>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</si>
  <si>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</si>
  <si>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</si>
  <si>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</si>
  <si>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</si>
  <si>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</si>
  <si>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</si>
  <si>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</si>
  <si>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</si>
  <si>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</si>
  <si>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</si>
  <si>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</si>
  <si>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</si>
  <si>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</si>
  <si>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</si>
  <si>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</si>
  <si>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</si>
  <si>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</si>
  <si>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</si>
  <si>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</si>
  <si>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</si>
  <si>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</si>
  <si>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</si>
  <si>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</si>
  <si>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</si>
  <si>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</si>
  <si>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</si>
  <si>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</si>
  <si>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</si>
  <si>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</si>
  <si>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</si>
  <si>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</si>
  <si>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</si>
  <si>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</si>
  <si>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</si>
  <si>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</si>
  <si>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</si>
  <si>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</si>
  <si>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</si>
  <si>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</si>
  <si>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</si>
  <si>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</si>
  <si>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</si>
  <si>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</si>
  <si>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</si>
  <si>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</si>
  <si>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</si>
  <si>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</si>
  <si>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</si>
  <si>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</si>
  <si>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</si>
  <si>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</si>
  <si>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</si>
  <si>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</si>
  <si>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</si>
  <si>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</si>
  <si>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</si>
  <si>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</si>
  <si>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</si>
  <si>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</si>
  <si>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</si>
  <si>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</si>
  <si>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</si>
  <si>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</si>
  <si>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</si>
  <si>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</si>
  <si>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</si>
  <si>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</si>
  <si>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</si>
  <si>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</si>
  <si>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</si>
  <si>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</si>
  <si>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</si>
  <si>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</si>
  <si>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</si>
  <si>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</si>
  <si>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</si>
  <si>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</si>
  <si>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</si>
  <si>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</si>
  <si>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</si>
  <si>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</si>
  <si>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</si>
  <si>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</si>
  <si>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</si>
  <si>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</si>
  <si>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</si>
  <si>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</si>
  <si>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</si>
  <si>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</si>
  <si>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</si>
  <si>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</si>
  <si>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</si>
  <si>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</si>
  <si>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</si>
  <si>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</si>
  <si>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</si>
  <si>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</si>
  <si>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</si>
  <si>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</si>
  <si>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</si>
  <si>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</si>
  <si>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</si>
  <si>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</si>
  <si>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</si>
  <si>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</si>
  <si>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</si>
  <si>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</si>
  <si>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</si>
  <si>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</si>
  <si>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</si>
  <si>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</si>
  <si>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</si>
  <si>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</si>
  <si>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</si>
  <si>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</si>
  <si>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</si>
  <si>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</si>
  <si>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</si>
  <si>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</si>
  <si>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</si>
  <si>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</si>
  <si>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</si>
  <si>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</si>
  <si>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</si>
  <si>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</si>
  <si>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</si>
  <si>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</si>
  <si>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</si>
  <si>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</si>
  <si>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</si>
  <si>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</si>
  <si>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</si>
  <si>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</si>
  <si>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</si>
  <si>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</si>
  <si>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</si>
  <si>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</si>
  <si>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</si>
  <si>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</si>
  <si>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</si>
  <si>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</si>
  <si>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</si>
  <si>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</si>
  <si>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</si>
  <si>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</si>
  <si>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</si>
  <si>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</si>
  <si>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</si>
  <si>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</si>
  <si>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</si>
  <si>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</si>
  <si>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</si>
  <si>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</si>
  <si>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</si>
  <si>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</si>
  <si>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</si>
  <si>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</si>
  <si>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</si>
  <si>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</si>
  <si>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</si>
  <si>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</si>
  <si>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</si>
  <si>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</si>
  <si>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</si>
  <si>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</si>
  <si>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</si>
  <si>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</si>
  <si>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</si>
  <si>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</si>
  <si>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</si>
  <si>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</si>
  <si>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</si>
  <si>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</si>
  <si>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</si>
  <si>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</si>
  <si>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</si>
  <si>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</si>
  <si>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</si>
  <si>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</si>
  <si>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</si>
  <si>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</si>
  <si>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</si>
  <si>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</si>
  <si>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</si>
  <si>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</si>
  <si>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</si>
  <si>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</si>
  <si>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</si>
  <si>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</si>
  <si>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</si>
  <si>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</si>
  <si>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</si>
  <si>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</si>
  <si>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</si>
  <si>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</si>
  <si>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</si>
  <si>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</si>
  <si>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</si>
  <si>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</si>
  <si>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</si>
  <si>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</si>
  <si>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</si>
  <si>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</si>
  <si>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</si>
  <si>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</si>
  <si>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</si>
  <si>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</si>
  <si>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</si>
  <si>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</si>
  <si>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</si>
  <si>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</si>
  <si>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</si>
  <si>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</si>
  <si>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</si>
  <si>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</si>
  <si>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</si>
  <si>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</si>
  <si>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</si>
  <si>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</si>
  <si>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</si>
  <si>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</si>
  <si>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</si>
  <si>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</si>
  <si>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</si>
  <si>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</si>
  <si>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</si>
  <si>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</si>
  <si>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</si>
  <si>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</si>
  <si>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</si>
  <si>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</si>
  <si>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</si>
  <si>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</si>
  <si>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</si>
  <si>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</si>
  <si>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</si>
  <si>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</si>
  <si>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</si>
  <si>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</si>
  <si>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</si>
  <si>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</si>
  <si>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</si>
  <si>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</si>
  <si>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</si>
  <si>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</si>
  <si>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</si>
  <si>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</si>
  <si>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</si>
  <si>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</si>
  <si>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</si>
  <si>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</si>
  <si>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</si>
  <si>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</si>
  <si>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</si>
  <si>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</si>
  <si>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</si>
  <si>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</si>
  <si>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</si>
  <si>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Count Calls</t>
  </si>
  <si>
    <t>Total Amount</t>
  </si>
  <si>
    <t>5 Star Calls</t>
  </si>
  <si>
    <t>Total Duration</t>
  </si>
  <si>
    <t>Avg. Rating</t>
  </si>
  <si>
    <t>Grand Total</t>
  </si>
  <si>
    <t>Jan</t>
  </si>
  <si>
    <t>Feb</t>
  </si>
  <si>
    <t>Mar</t>
  </si>
  <si>
    <t>Apr</t>
  </si>
  <si>
    <t>May</t>
  </si>
  <si>
    <t>Jun</t>
  </si>
  <si>
    <t>Jul</t>
  </si>
  <si>
    <t>Aug</t>
  </si>
  <si>
    <t>Sep</t>
  </si>
  <si>
    <t>Oct</t>
  </si>
  <si>
    <t>Nov</t>
  </si>
  <si>
    <t>Dec</t>
  </si>
  <si>
    <t>Row Labels</t>
  </si>
  <si>
    <t>Sunday</t>
  </si>
  <si>
    <t>Monday</t>
  </si>
  <si>
    <t>Tuesday</t>
  </si>
  <si>
    <t>Wednesday</t>
  </si>
  <si>
    <t>Thursday</t>
  </si>
  <si>
    <t>Friday</t>
  </si>
  <si>
    <t>Saturday</t>
  </si>
  <si>
    <t xml:space="preserve">Selected rep </t>
  </si>
  <si>
    <t>Sel. Calls</t>
  </si>
  <si>
    <t>Sel. Amount</t>
  </si>
  <si>
    <t>Column Labels</t>
  </si>
  <si>
    <r>
      <rPr>
        <b/>
        <sz val="22"/>
        <color theme="2" tint="-0.499984740745262"/>
        <rFont val="Aptos"/>
        <family val="2"/>
        <scheme val="minor"/>
      </rPr>
      <t>CALL CENTRE REPORT</t>
    </r>
    <r>
      <rPr>
        <b/>
        <sz val="20"/>
        <color theme="2" tint="-0.249977111117893"/>
        <rFont val="Aptos"/>
        <family val="2"/>
        <scheme val="minor"/>
      </rPr>
      <t xml:space="preserve"> - </t>
    </r>
    <r>
      <rPr>
        <sz val="20"/>
        <color theme="2" tint="-0.499984740745262"/>
        <rFont val="Aptos"/>
        <family val="2"/>
        <scheme val="minor"/>
      </rPr>
      <t>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</si>
</sst>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k"/>
    <numFmt numFmtId="168" formatCode="[$$-409]#,##0"/>
  </numFmts>
  <fonts count="8"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b/>
      <sz val="20"/>
      <color theme="2" tint="-0.249977111117893"/>
      <name val="Aptos"/>
      <family val="2"/>
      <scheme val="minor"/>
    </font>
    <font>
      <b/>
      <sz val="22"/>
      <color theme="2" tint="-0.499984740745262"/>
      <name val="Aptos"/>
      <family val="2"/>
      <scheme val="minor"/>
    </font>
    <font>
      <sz val="11"/>
      <color theme="2" tint="-0.249977111117893"/>
      <name val="Aptos"/>
      <family val="2"/>
      <scheme val="minor"/>
    </font>
    <font>
      <sz val="20"/>
      <color theme="2" tint="-0.499984740745262"/>
      <name val="Aptos"/>
      <family val="2"/>
      <scheme val="minor"/>
    </font>
  </fonts>
  <fills count="7">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theme="0"/>
        <bgColor theme="4" tint="0.79998168889431442"/>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auto="1"/>
      </top>
      <bottom style="thin">
        <color theme="4" tint="0.39997558519241921"/>
      </bottom>
      <diagonal/>
    </border>
    <border>
      <left/>
      <right style="thin">
        <color auto="1"/>
      </right>
      <top style="thin">
        <color auto="1"/>
      </top>
      <bottom style="thin">
        <color theme="4" tint="0.39997558519241921"/>
      </bottom>
      <diagonal/>
    </border>
    <border>
      <left style="thin">
        <color auto="1"/>
      </left>
      <right/>
      <top/>
      <bottom/>
      <diagonal/>
    </border>
    <border>
      <left/>
      <right style="thin">
        <color auto="1"/>
      </right>
      <top/>
      <bottom/>
      <diagonal/>
    </border>
    <border>
      <left/>
      <right/>
      <top/>
      <bottom style="thin">
        <color auto="1"/>
      </bottom>
      <diagonal/>
    </border>
  </borders>
  <cellStyleXfs count="1">
    <xf numFmtId="0" fontId="0" fillId="0" borderId="0"/>
  </cellStyleXfs>
  <cellXfs count="4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65" fontId="0" fillId="0" borderId="0" xfId="0" applyNumberFormat="1"/>
    <xf numFmtId="166" fontId="0" fillId="0" borderId="0" xfId="0" applyNumberFormat="1"/>
    <xf numFmtId="3"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4" borderId="0" xfId="0" applyFill="1"/>
    <xf numFmtId="0" fontId="0" fillId="0" borderId="0" xfId="0" applyAlignment="1">
      <alignment horizontal="left" indent="1"/>
    </xf>
    <xf numFmtId="0" fontId="0" fillId="5" borderId="9" xfId="0" applyFill="1" applyBorder="1"/>
    <xf numFmtId="0" fontId="1" fillId="6" borderId="10" xfId="0" applyFont="1" applyFill="1" applyBorder="1"/>
    <xf numFmtId="0" fontId="1" fillId="6" borderId="11" xfId="0" applyFont="1" applyFill="1" applyBorder="1"/>
    <xf numFmtId="0" fontId="0" fillId="5" borderId="12" xfId="0" applyFill="1" applyBorder="1"/>
    <xf numFmtId="0" fontId="0" fillId="5" borderId="0" xfId="0" applyFill="1"/>
    <xf numFmtId="0" fontId="0" fillId="5" borderId="13" xfId="0" applyFill="1" applyBorder="1"/>
    <xf numFmtId="168" fontId="0" fillId="5" borderId="0" xfId="0" applyNumberFormat="1" applyFill="1"/>
    <xf numFmtId="168" fontId="0" fillId="5" borderId="13" xfId="0" applyNumberFormat="1" applyFill="1" applyBorder="1"/>
    <xf numFmtId="0" fontId="0" fillId="5" borderId="6" xfId="0" applyFill="1" applyBorder="1"/>
    <xf numFmtId="168" fontId="0" fillId="5" borderId="14" xfId="0" applyNumberFormat="1" applyFill="1" applyBorder="1"/>
    <xf numFmtId="168" fontId="0" fillId="5" borderId="4" xfId="0" applyNumberFormat="1" applyFill="1" applyBorder="1"/>
    <xf numFmtId="0" fontId="4" fillId="3" borderId="0" xfId="0" applyFont="1" applyFill="1"/>
    <xf numFmtId="0" fontId="6" fillId="3" borderId="0" xfId="0" applyFont="1" applyFill="1"/>
  </cellXfs>
  <cellStyles count="1">
    <cellStyle name="Normal" xfId="0" builtinId="0"/>
  </cellStyles>
  <dxfs count="17">
    <dxf>
      <fill>
        <patternFill>
          <bgColor theme="5" tint="0.59996337778862885"/>
        </patternFill>
      </fill>
      <border>
        <left style="thin">
          <color auto="1"/>
        </left>
        <right style="thin">
          <color auto="1"/>
        </right>
        <vertical/>
        <horizontal/>
      </border>
    </dxf>
    <dxf>
      <fill>
        <patternFill patternType="solid">
          <bgColor rgb="FFFFFF00"/>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6"/>
    </tableStyle>
  </tableStyles>
  <colors>
    <mruColors>
      <color rgb="FFFF66FF"/>
      <color rgb="FFFF7DC4"/>
      <color rgb="FFA31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alcChain" Target="calcChain.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File.xlsx]Pivots!Monthly Trend</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Pivots!$A$16:$A$23</c:f>
              <c:strCache>
                <c:ptCount val="7"/>
                <c:pt idx="0">
                  <c:v>Sunday</c:v>
                </c:pt>
                <c:pt idx="1">
                  <c:v>Monday</c:v>
                </c:pt>
                <c:pt idx="2">
                  <c:v>Tuesday</c:v>
                </c:pt>
                <c:pt idx="3">
                  <c:v>Wednesday</c:v>
                </c:pt>
                <c:pt idx="4">
                  <c:v>Thursday</c:v>
                </c:pt>
                <c:pt idx="5">
                  <c:v>Friday</c:v>
                </c:pt>
                <c:pt idx="6">
                  <c:v>Saturday</c:v>
                </c:pt>
              </c:strCache>
            </c:strRef>
          </c:cat>
          <c:val>
            <c:numRef>
              <c:f>Pivots!$B$16:$B$23</c:f>
              <c:numCache>
                <c:formatCode>General</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B937-4081-8F74-1B0E541070C6}"/>
            </c:ext>
          </c:extLst>
        </c:ser>
        <c:dLbls>
          <c:dLblPos val="outEnd"/>
          <c:showLegendKey val="0"/>
          <c:showVal val="1"/>
          <c:showCatName val="0"/>
          <c:showSerName val="0"/>
          <c:showPercent val="0"/>
          <c:showBubbleSize val="0"/>
        </c:dLbls>
        <c:gapWidth val="25"/>
        <c:axId val="101641248"/>
        <c:axId val="101639808"/>
      </c:barChart>
      <c:catAx>
        <c:axId val="1016412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39808"/>
        <c:crosses val="autoZero"/>
        <c:auto val="1"/>
        <c:lblAlgn val="ctr"/>
        <c:lblOffset val="100"/>
        <c:noMultiLvlLbl val="0"/>
      </c:catAx>
      <c:valAx>
        <c:axId val="101639808"/>
        <c:scaling>
          <c:orientation val="minMax"/>
        </c:scaling>
        <c:delete val="1"/>
        <c:axPos val="t"/>
        <c:numFmt formatCode="General" sourceLinked="1"/>
        <c:majorTickMark val="none"/>
        <c:minorTickMark val="none"/>
        <c:tickLblPos val="nextTo"/>
        <c:crossAx val="101641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File.xlsx]Pivots!Weekly Trend</c:name>
    <c:fmtId val="1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j-lt"/>
                <a:ea typeface="+mn-ea"/>
                <a:cs typeface="+mn-cs"/>
              </a:defRPr>
            </a:pPr>
            <a:r>
              <a:rPr lang="en-US" sz="1600">
                <a:solidFill>
                  <a:schemeClr val="accent1"/>
                </a:solidFill>
                <a:latin typeface="+mj-lt"/>
              </a:rPr>
              <a:t>Call Trend</a:t>
            </a:r>
          </a:p>
        </c:rich>
      </c:tx>
      <c:layout>
        <c:manualLayout>
          <c:xMode val="edge"/>
          <c:yMode val="edge"/>
          <c:x val="4.5657931477156674E-2"/>
          <c:y val="3.8888905900658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Pivots!$B$27</c:f>
              <c:strCache>
                <c:ptCount val="1"/>
                <c:pt idx="0">
                  <c:v>Total</c:v>
                </c:pt>
              </c:strCache>
            </c:strRef>
          </c:tx>
          <c:spPr>
            <a:solidFill>
              <a:schemeClr val="accent1"/>
            </a:solidFill>
            <a:ln>
              <a:noFill/>
            </a:ln>
            <a:effectLst/>
          </c:spPr>
          <c:cat>
            <c:strRef>
              <c:f>Pivots!$A$28:$A$40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Pivots!$B$28:$B$40</c:f>
              <c:numCache>
                <c:formatCode>General</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CB36-4010-8B9B-A6908330AA20}"/>
            </c:ext>
          </c:extLst>
        </c:ser>
        <c:dLbls>
          <c:showLegendKey val="0"/>
          <c:showVal val="0"/>
          <c:showCatName val="0"/>
          <c:showSerName val="0"/>
          <c:showPercent val="0"/>
          <c:showBubbleSize val="0"/>
        </c:dLbls>
        <c:axId val="806458192"/>
        <c:axId val="1459404960"/>
      </c:areaChart>
      <c:catAx>
        <c:axId val="8064581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404960"/>
        <c:crosses val="autoZero"/>
        <c:auto val="1"/>
        <c:lblAlgn val="ctr"/>
        <c:lblOffset val="100"/>
        <c:noMultiLvlLbl val="0"/>
      </c:catAx>
      <c:valAx>
        <c:axId val="1459404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45819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solidFill>
                  <a:schemeClr val="accent2">
                    <a:lumMod val="60000"/>
                    <a:lumOff val="40000"/>
                  </a:schemeClr>
                </a:solidFill>
              </a:rPr>
              <a:t>Calls</a:t>
            </a:r>
          </a:p>
        </c:rich>
      </c:tx>
      <c:overlay val="0"/>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Pivots!$H$16:$H$20</c:f>
              <c:strCache>
                <c:ptCount val="5"/>
                <c:pt idx="0">
                  <c:v>R01</c:v>
                </c:pt>
                <c:pt idx="1">
                  <c:v>R02</c:v>
                </c:pt>
                <c:pt idx="2">
                  <c:v>R03</c:v>
                </c:pt>
                <c:pt idx="3">
                  <c:v>R04</c:v>
                </c:pt>
                <c:pt idx="4">
                  <c:v>R05</c:v>
                </c:pt>
              </c:strCache>
            </c:strRef>
          </c:cat>
          <c:val>
            <c:numRef>
              <c:f>Pivots!$I$16:$I$20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9C49-4AA5-9363-340111140D38}"/>
            </c:ext>
          </c:extLst>
        </c:ser>
        <c:ser>
          <c:idx val="1"/>
          <c:order val="1"/>
          <c:tx>
            <c:strRef>
              <c:f>Pivots!$K$15</c:f>
              <c:strCache>
                <c:ptCount val="1"/>
                <c:pt idx="0">
                  <c:v>Sel. Calls</c:v>
                </c:pt>
              </c:strCache>
            </c:strRef>
          </c:tx>
          <c:spPr>
            <a:gradFill>
              <a:gsLst>
                <a:gs pos="0">
                  <a:schemeClr val="accent2">
                    <a:lumMod val="60000"/>
                    <a:lumOff val="40000"/>
                  </a:schemeClr>
                </a:gs>
                <a:gs pos="100000">
                  <a:schemeClr val="accent2"/>
                </a:gs>
                <a:gs pos="100000">
                  <a:schemeClr val="accent1">
                    <a:lumMod val="45000"/>
                    <a:lumOff val="55000"/>
                  </a:schemeClr>
                </a:gs>
                <a:gs pos="100000">
                  <a:schemeClr val="accent1">
                    <a:lumMod val="30000"/>
                    <a:lumOff val="70000"/>
                  </a:schemeClr>
                </a:gs>
              </a:gsLst>
              <a:lin ang="5400000" scaled="1"/>
            </a:gra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Pivots!$K$16:$K$20</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9C49-4AA5-9363-340111140D38}"/>
            </c:ext>
          </c:extLst>
        </c:ser>
        <c:dLbls>
          <c:dLblPos val="outEnd"/>
          <c:showLegendKey val="0"/>
          <c:showVal val="1"/>
          <c:showCatName val="0"/>
          <c:showSerName val="0"/>
          <c:showPercent val="0"/>
          <c:showBubbleSize val="0"/>
        </c:dLbls>
        <c:gapWidth val="45"/>
        <c:overlap val="100"/>
        <c:axId val="313599120"/>
        <c:axId val="313595760"/>
      </c:barChart>
      <c:catAx>
        <c:axId val="3135991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595760"/>
        <c:crosses val="autoZero"/>
        <c:auto val="1"/>
        <c:lblAlgn val="ctr"/>
        <c:lblOffset val="100"/>
        <c:noMultiLvlLbl val="0"/>
      </c:catAx>
      <c:valAx>
        <c:axId val="313595760"/>
        <c:scaling>
          <c:orientation val="minMax"/>
          <c:min val="0"/>
        </c:scaling>
        <c:delete val="1"/>
        <c:axPos val="t"/>
        <c:numFmt formatCode="General" sourceLinked="1"/>
        <c:majorTickMark val="none"/>
        <c:minorTickMark val="none"/>
        <c:tickLblPos val="nextTo"/>
        <c:crossAx val="313599120"/>
        <c:crosses val="autoZero"/>
        <c:crossBetween val="between"/>
      </c:valAx>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288767827151356E-2"/>
          <c:y val="3.2749613653882542E-2"/>
          <c:w val="0.90377402807979934"/>
          <c:h val="0.91995973241577722"/>
        </c:manualLayout>
      </c:layout>
      <c:barChart>
        <c:barDir val="bar"/>
        <c:grouping val="clustered"/>
        <c:varyColors val="0"/>
        <c:ser>
          <c:idx val="0"/>
          <c:order val="0"/>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Pivots!$H$16:$H$20</c:f>
              <c:strCache>
                <c:ptCount val="5"/>
                <c:pt idx="0">
                  <c:v>R01</c:v>
                </c:pt>
                <c:pt idx="1">
                  <c:v>R02</c:v>
                </c:pt>
                <c:pt idx="2">
                  <c:v>R03</c:v>
                </c:pt>
                <c:pt idx="3">
                  <c:v>R04</c:v>
                </c:pt>
                <c:pt idx="4">
                  <c:v>R05</c:v>
                </c:pt>
              </c:strCache>
            </c:strRef>
          </c:cat>
          <c:val>
            <c:numRef>
              <c:f>Pivots!$J$16:$J$20</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4FC0-4673-8B32-FDD79F052835}"/>
            </c:ext>
          </c:extLst>
        </c:ser>
        <c:ser>
          <c:idx val="1"/>
          <c:order val="1"/>
          <c:tx>
            <c:strRef>
              <c:f>Pivots!$L$15</c:f>
              <c:strCache>
                <c:ptCount val="1"/>
                <c:pt idx="0">
                  <c:v>Sel. Amount</c:v>
                </c:pt>
              </c:strCache>
            </c:strRef>
          </c:tx>
          <c:spPr>
            <a:gradFill>
              <a:gsLst>
                <a:gs pos="0">
                  <a:srgbClr val="EE0000"/>
                </a:gs>
                <a:gs pos="100000">
                  <a:schemeClr val="accent2"/>
                </a:gs>
                <a:gs pos="100000">
                  <a:schemeClr val="accent1">
                    <a:lumMod val="45000"/>
                    <a:lumOff val="55000"/>
                  </a:schemeClr>
                </a:gs>
                <a:gs pos="100000">
                  <a:schemeClr val="accent1">
                    <a:lumMod val="30000"/>
                    <a:lumOff val="70000"/>
                  </a:schemeClr>
                </a:gs>
              </a:gsLst>
              <a:lin ang="5400000" scaled="1"/>
            </a:gra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Pivots!$L$16:$L$20</c:f>
              <c:numCache>
                <c:formatCode>\$#,###.0,\k</c:formatCode>
                <c:ptCount val="5"/>
                <c:pt idx="0">
                  <c:v>#N/A</c:v>
                </c:pt>
                <c:pt idx="1">
                  <c:v>20581</c:v>
                </c:pt>
                <c:pt idx="2">
                  <c:v>#N/A</c:v>
                </c:pt>
                <c:pt idx="3">
                  <c:v>#N/A</c:v>
                </c:pt>
                <c:pt idx="4">
                  <c:v>#N/A</c:v>
                </c:pt>
              </c:numCache>
            </c:numRef>
          </c:val>
          <c:extLst>
            <c:ext xmlns:c16="http://schemas.microsoft.com/office/drawing/2014/chart" uri="{C3380CC4-5D6E-409C-BE32-E72D297353CC}">
              <c16:uniqueId val="{00000001-4FC0-4673-8B32-FDD79F052835}"/>
            </c:ext>
          </c:extLst>
        </c:ser>
        <c:dLbls>
          <c:dLblPos val="outEnd"/>
          <c:showLegendKey val="0"/>
          <c:showVal val="1"/>
          <c:showCatName val="0"/>
          <c:showSerName val="0"/>
          <c:showPercent val="0"/>
          <c:showBubbleSize val="0"/>
        </c:dLbls>
        <c:gapWidth val="45"/>
        <c:overlap val="100"/>
        <c:axId val="313599120"/>
        <c:axId val="313595760"/>
      </c:barChart>
      <c:catAx>
        <c:axId val="313599120"/>
        <c:scaling>
          <c:orientation val="maxMin"/>
        </c:scaling>
        <c:delete val="1"/>
        <c:axPos val="l"/>
        <c:numFmt formatCode="General" sourceLinked="1"/>
        <c:majorTickMark val="none"/>
        <c:minorTickMark val="none"/>
        <c:tickLblPos val="nextTo"/>
        <c:crossAx val="313595760"/>
        <c:crosses val="autoZero"/>
        <c:auto val="1"/>
        <c:lblAlgn val="ctr"/>
        <c:lblOffset val="100"/>
        <c:noMultiLvlLbl val="0"/>
      </c:catAx>
      <c:valAx>
        <c:axId val="313595760"/>
        <c:scaling>
          <c:orientation val="minMax"/>
        </c:scaling>
        <c:delete val="1"/>
        <c:axPos val="t"/>
        <c:numFmt formatCode="\$#,###.0,\k" sourceLinked="1"/>
        <c:majorTickMark val="none"/>
        <c:minorTickMark val="none"/>
        <c:tickLblPos val="nextTo"/>
        <c:crossAx val="313599120"/>
        <c:crosses val="autoZero"/>
        <c:crossBetween val="between"/>
      </c:valAx>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File.xlsx]Pivots!male vs female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solidFill>
                  <a:srgbClr val="00B0F0"/>
                </a:solidFill>
              </a:rPr>
              <a:t>Male</a:t>
            </a:r>
            <a:r>
              <a:rPr lang="en-IN" sz="1400" b="1" baseline="0"/>
              <a:t> VS. </a:t>
            </a:r>
            <a:r>
              <a:rPr lang="en-IN" sz="1400" b="1" baseline="0">
                <a:solidFill>
                  <a:srgbClr val="FF66FF"/>
                </a:solidFill>
              </a:rPr>
              <a:t>Female</a:t>
            </a:r>
            <a:r>
              <a:rPr lang="en-IN" sz="1400" b="1" baseline="0"/>
              <a:t> Callers</a:t>
            </a:r>
            <a:endParaRPr lang="en-IN" sz="1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66FF"/>
          </a:solidFill>
          <a:ln>
            <a:noFill/>
          </a:ln>
          <a:effectLst/>
        </c:spPr>
        <c:marker>
          <c:symbol val="none"/>
        </c:marker>
        <c:dLbl>
          <c:idx val="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c:spPr>
        <c:marker>
          <c:symbol val="none"/>
        </c:marker>
        <c:dLbl>
          <c:idx val="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Pivots!$D$29:$D$30</c:f>
              <c:strCache>
                <c:ptCount val="1"/>
                <c:pt idx="0">
                  <c:v>Female</c:v>
                </c:pt>
              </c:strCache>
            </c:strRef>
          </c:tx>
          <c:spPr>
            <a:solidFill>
              <a:srgbClr val="FF66FF"/>
            </a:solidFill>
            <a:ln>
              <a:noFill/>
            </a:ln>
            <a:effectLst/>
          </c:spPr>
          <c:invertIfNegative val="0"/>
          <c:dLbls>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Pivots!$C$31:$C$34</c:f>
              <c:strCache>
                <c:ptCount val="3"/>
                <c:pt idx="0">
                  <c:v>Cincinnati</c:v>
                </c:pt>
                <c:pt idx="1">
                  <c:v>Cleveland</c:v>
                </c:pt>
                <c:pt idx="2">
                  <c:v>Columbus</c:v>
                </c:pt>
              </c:strCache>
            </c:strRef>
          </c:cat>
          <c:val>
            <c:numRef>
              <c:f>Pivots!$D$31:$D$34</c:f>
              <c:numCache>
                <c:formatCode>General</c:formatCode>
                <c:ptCount val="3"/>
                <c:pt idx="0">
                  <c:v>144</c:v>
                </c:pt>
                <c:pt idx="1">
                  <c:v>326</c:v>
                </c:pt>
                <c:pt idx="2">
                  <c:v>129</c:v>
                </c:pt>
              </c:numCache>
            </c:numRef>
          </c:val>
          <c:extLst>
            <c:ext xmlns:c16="http://schemas.microsoft.com/office/drawing/2014/chart" uri="{C3380CC4-5D6E-409C-BE32-E72D297353CC}">
              <c16:uniqueId val="{00000000-AF5E-4391-A22E-09064130C697}"/>
            </c:ext>
          </c:extLst>
        </c:ser>
        <c:ser>
          <c:idx val="1"/>
          <c:order val="1"/>
          <c:tx>
            <c:strRef>
              <c:f>Pivots!$E$29:$E$30</c:f>
              <c:strCache>
                <c:ptCount val="1"/>
                <c:pt idx="0">
                  <c:v>Male</c:v>
                </c:pt>
              </c:strCache>
            </c:strRef>
          </c:tx>
          <c:spPr>
            <a:solidFill>
              <a:srgbClr val="00B0F0"/>
            </a:solidFill>
            <a:ln>
              <a:noFill/>
            </a:ln>
            <a:effectLst/>
          </c:spPr>
          <c:invertIfNegative val="0"/>
          <c:dLbls>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Pivots!$C$31:$C$34</c:f>
              <c:strCache>
                <c:ptCount val="3"/>
                <c:pt idx="0">
                  <c:v>Cincinnati</c:v>
                </c:pt>
                <c:pt idx="1">
                  <c:v>Cleveland</c:v>
                </c:pt>
                <c:pt idx="2">
                  <c:v>Columbus</c:v>
                </c:pt>
              </c:strCache>
            </c:strRef>
          </c:cat>
          <c:val>
            <c:numRef>
              <c:f>Pivots!$E$31:$E$34</c:f>
              <c:numCache>
                <c:formatCode>General</c:formatCode>
                <c:ptCount val="3"/>
                <c:pt idx="0">
                  <c:v>132</c:v>
                </c:pt>
                <c:pt idx="1">
                  <c:v>63</c:v>
                </c:pt>
                <c:pt idx="2">
                  <c:v>206</c:v>
                </c:pt>
              </c:numCache>
            </c:numRef>
          </c:val>
          <c:extLst>
            <c:ext xmlns:c16="http://schemas.microsoft.com/office/drawing/2014/chart" uri="{C3380CC4-5D6E-409C-BE32-E72D297353CC}">
              <c16:uniqueId val="{00000001-AF5E-4391-A22E-09064130C697}"/>
            </c:ext>
          </c:extLst>
        </c:ser>
        <c:dLbls>
          <c:dLblPos val="ctr"/>
          <c:showLegendKey val="0"/>
          <c:showVal val="1"/>
          <c:showCatName val="0"/>
          <c:showSerName val="0"/>
          <c:showPercent val="0"/>
          <c:showBubbleSize val="0"/>
        </c:dLbls>
        <c:gapWidth val="25"/>
        <c:overlap val="100"/>
        <c:axId val="876637823"/>
        <c:axId val="876638303"/>
      </c:barChart>
      <c:catAx>
        <c:axId val="87663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638303"/>
        <c:crosses val="autoZero"/>
        <c:auto val="1"/>
        <c:lblAlgn val="ctr"/>
        <c:lblOffset val="100"/>
        <c:noMultiLvlLbl val="0"/>
      </c:catAx>
      <c:valAx>
        <c:axId val="876638303"/>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876637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File.xlsx]Pivots!rep satisfaction</c:name>
    <c:fmtId val="1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chemeClr val="accent1"/>
                </a:solidFill>
              </a:rPr>
              <a:t>Rating</a:t>
            </a:r>
          </a:p>
        </c:rich>
      </c:tx>
      <c:layout>
        <c:manualLayout>
          <c:xMode val="edge"/>
          <c:yMode val="edge"/>
          <c:x val="0.39222992738058715"/>
          <c:y val="4.1666702349133812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Pivots!$D$37</c:f>
              <c:strCache>
                <c:ptCount val="1"/>
                <c:pt idx="0">
                  <c:v>Total</c:v>
                </c:pt>
              </c:strCache>
            </c:strRef>
          </c:tx>
          <c:spPr>
            <a:solidFill>
              <a:schemeClr val="accent1"/>
            </a:solidFill>
            <a:ln>
              <a:noFill/>
            </a:ln>
            <a:effectLst/>
          </c:spPr>
          <c:invertIfNegative val="0"/>
          <c:cat>
            <c:strRef>
              <c:f>Pivots!$C$38:$C$43</c:f>
              <c:strCache>
                <c:ptCount val="5"/>
                <c:pt idx="0">
                  <c:v>1</c:v>
                </c:pt>
                <c:pt idx="1">
                  <c:v>2</c:v>
                </c:pt>
                <c:pt idx="2">
                  <c:v>3</c:v>
                </c:pt>
                <c:pt idx="3">
                  <c:v>4</c:v>
                </c:pt>
                <c:pt idx="4">
                  <c:v>5</c:v>
                </c:pt>
              </c:strCache>
            </c:strRef>
          </c:cat>
          <c:val>
            <c:numRef>
              <c:f>Pivots!$D$38:$D$43</c:f>
              <c:numCache>
                <c:formatCode>General</c:formatCode>
                <c:ptCount val="5"/>
                <c:pt idx="0">
                  <c:v>3</c:v>
                </c:pt>
                <c:pt idx="1">
                  <c:v>19</c:v>
                </c:pt>
                <c:pt idx="2">
                  <c:v>35</c:v>
                </c:pt>
                <c:pt idx="3">
                  <c:v>87</c:v>
                </c:pt>
                <c:pt idx="4">
                  <c:v>74</c:v>
                </c:pt>
              </c:numCache>
            </c:numRef>
          </c:val>
          <c:extLst>
            <c:ext xmlns:c16="http://schemas.microsoft.com/office/drawing/2014/chart" uri="{C3380CC4-5D6E-409C-BE32-E72D297353CC}">
              <c16:uniqueId val="{00000000-07C5-463C-803D-FE39413F684B}"/>
            </c:ext>
          </c:extLst>
        </c:ser>
        <c:dLbls>
          <c:showLegendKey val="0"/>
          <c:showVal val="0"/>
          <c:showCatName val="0"/>
          <c:showSerName val="0"/>
          <c:showPercent val="0"/>
          <c:showBubbleSize val="0"/>
        </c:dLbls>
        <c:gapWidth val="20"/>
        <c:overlap val="-27"/>
        <c:axId val="478896831"/>
        <c:axId val="478898271"/>
      </c:barChart>
      <c:catAx>
        <c:axId val="478896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898271"/>
        <c:crosses val="autoZero"/>
        <c:auto val="1"/>
        <c:lblAlgn val="ctr"/>
        <c:lblOffset val="100"/>
        <c:noMultiLvlLbl val="0"/>
      </c:catAx>
      <c:valAx>
        <c:axId val="478898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896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26446</xdr:colOff>
      <xdr:row>2</xdr:row>
      <xdr:rowOff>133574</xdr:rowOff>
    </xdr:from>
    <xdr:to>
      <xdr:col>3</xdr:col>
      <xdr:colOff>18826</xdr:colOff>
      <xdr:row>7</xdr:row>
      <xdr:rowOff>118334</xdr:rowOff>
    </xdr:to>
    <xdr:sp macro="" textlink="Pivots!A4">
      <xdr:nvSpPr>
        <xdr:cNvPr id="2" name="Rectangle 1">
          <a:extLst>
            <a:ext uri="{FF2B5EF4-FFF2-40B4-BE49-F238E27FC236}">
              <a16:creationId xmlns:a16="http://schemas.microsoft.com/office/drawing/2014/main" id="{7FA086D0-CAF0-1F2C-488D-EC62FA51DDEC}"/>
            </a:ext>
          </a:extLst>
        </xdr:cNvPr>
        <xdr:cNvSpPr/>
      </xdr:nvSpPr>
      <xdr:spPr>
        <a:xfrm>
          <a:off x="194534" y="850750"/>
          <a:ext cx="1337086" cy="881231"/>
        </a:xfrm>
        <a:prstGeom prst="rect">
          <a:avLst/>
        </a:prstGeom>
        <a:solidFill>
          <a:srgbClr val="EE0000"/>
        </a:solidFill>
        <a:ln>
          <a:solidFill>
            <a:schemeClr val="accent1">
              <a:shade val="15000"/>
              <a:alpha val="93000"/>
            </a:schemeClr>
          </a:solidFill>
        </a:ln>
        <a:effectLst>
          <a:outerShdw blurRad="254000" dist="127000" dir="54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CBEEBB6-1314-4345-859A-22CC7443118B}" type="TxLink">
            <a:rPr lang="en-US" sz="2800" b="0" i="0" u="none" strike="noStrike" cap="none" spc="0">
              <a:ln w="0">
                <a:noFill/>
                <a:prstDash val="solid"/>
              </a:ln>
              <a:solidFill>
                <a:schemeClr val="bg1"/>
              </a:solidFill>
              <a:effectLst/>
              <a:latin typeface="+mj-lt"/>
              <a:ea typeface="+mn-ea"/>
              <a:cs typeface="+mn-cs"/>
            </a:rPr>
            <a:pPr marL="0" indent="0" algn="ctr"/>
            <a:t>1,000</a:t>
          </a:fld>
          <a:endParaRPr lang="en-IN" sz="2800" b="0" i="0" u="none" strike="noStrike" cap="none" spc="0">
            <a:ln w="0">
              <a:noFill/>
              <a:prstDash val="solid"/>
            </a:ln>
            <a:solidFill>
              <a:schemeClr val="bg1"/>
            </a:solidFill>
            <a:effectLst/>
            <a:latin typeface="+mj-lt"/>
            <a:ea typeface="+mn-ea"/>
            <a:cs typeface="+mn-cs"/>
          </a:endParaRPr>
        </a:p>
      </xdr:txBody>
    </xdr:sp>
    <xdr:clientData/>
  </xdr:twoCellAnchor>
  <xdr:twoCellAnchor>
    <xdr:from>
      <xdr:col>1</xdr:col>
      <xdr:colOff>346486</xdr:colOff>
      <xdr:row>3</xdr:row>
      <xdr:rowOff>4033</xdr:rowOff>
    </xdr:from>
    <xdr:to>
      <xdr:col>2</xdr:col>
      <xdr:colOff>399826</xdr:colOff>
      <xdr:row>4</xdr:row>
      <xdr:rowOff>26893</xdr:rowOff>
    </xdr:to>
    <xdr:sp macro="" textlink="">
      <xdr:nvSpPr>
        <xdr:cNvPr id="4" name="TextBox 3">
          <a:extLst>
            <a:ext uri="{FF2B5EF4-FFF2-40B4-BE49-F238E27FC236}">
              <a16:creationId xmlns:a16="http://schemas.microsoft.com/office/drawing/2014/main" id="{33F4333F-FF41-E466-8E76-E20514EFF29E}"/>
            </a:ext>
          </a:extLst>
        </xdr:cNvPr>
        <xdr:cNvSpPr txBox="1"/>
      </xdr:nvSpPr>
      <xdr:spPr>
        <a:xfrm>
          <a:off x="514574" y="900504"/>
          <a:ext cx="725693" cy="202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Calls</a:t>
          </a:r>
        </a:p>
      </xdr:txBody>
    </xdr:sp>
    <xdr:clientData/>
  </xdr:twoCellAnchor>
  <xdr:twoCellAnchor editAs="oneCell">
    <xdr:from>
      <xdr:col>1</xdr:col>
      <xdr:colOff>103849</xdr:colOff>
      <xdr:row>3</xdr:row>
      <xdr:rowOff>19004</xdr:rowOff>
    </xdr:from>
    <xdr:to>
      <xdr:col>1</xdr:col>
      <xdr:colOff>274629</xdr:colOff>
      <xdr:row>4</xdr:row>
      <xdr:rowOff>3028</xdr:rowOff>
    </xdr:to>
    <xdr:pic>
      <xdr:nvPicPr>
        <xdr:cNvPr id="5" name="Graphic 4" descr="Receiver with solid fill">
          <a:extLst>
            <a:ext uri="{FF2B5EF4-FFF2-40B4-BE49-F238E27FC236}">
              <a16:creationId xmlns:a16="http://schemas.microsoft.com/office/drawing/2014/main" id="{4739E9D7-5F13-4340-9B42-E478A64568F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554545">
          <a:off x="271937" y="915475"/>
          <a:ext cx="170780" cy="163318"/>
        </a:xfrm>
        <a:prstGeom prst="rect">
          <a:avLst/>
        </a:prstGeom>
      </xdr:spPr>
    </xdr:pic>
    <xdr:clientData/>
  </xdr:twoCellAnchor>
  <xdr:twoCellAnchor>
    <xdr:from>
      <xdr:col>1</xdr:col>
      <xdr:colOff>418153</xdr:colOff>
      <xdr:row>6</xdr:row>
      <xdr:rowOff>23325</xdr:rowOff>
    </xdr:from>
    <xdr:to>
      <xdr:col>2</xdr:col>
      <xdr:colOff>303853</xdr:colOff>
      <xdr:row>7</xdr:row>
      <xdr:rowOff>38565</xdr:rowOff>
    </xdr:to>
    <xdr:sp macro="" textlink="Pivots!A10">
      <xdr:nvSpPr>
        <xdr:cNvPr id="6" name="TextBox 5">
          <a:extLst>
            <a:ext uri="{FF2B5EF4-FFF2-40B4-BE49-F238E27FC236}">
              <a16:creationId xmlns:a16="http://schemas.microsoft.com/office/drawing/2014/main" id="{78205A9A-8FDA-4D15-4447-31E45101B6BF}"/>
            </a:ext>
          </a:extLst>
        </xdr:cNvPr>
        <xdr:cNvSpPr txBox="1"/>
      </xdr:nvSpPr>
      <xdr:spPr>
        <a:xfrm>
          <a:off x="586241" y="1457678"/>
          <a:ext cx="558053" cy="194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E3615F6-BB6C-4522-AE88-51470B612B57}" type="TxLink">
            <a:rPr lang="en-US" sz="1100" b="0" i="0" u="none" strike="noStrike">
              <a:solidFill>
                <a:schemeClr val="bg1"/>
              </a:solidFill>
              <a:latin typeface="+mn-lt"/>
            </a:rPr>
            <a:pPr algn="ctr"/>
            <a:t>218</a:t>
          </a:fld>
          <a:endParaRPr lang="en-IN" sz="1100" b="0">
            <a:solidFill>
              <a:schemeClr val="bg1"/>
            </a:solidFill>
            <a:latin typeface="+mn-lt"/>
          </a:endParaRPr>
        </a:p>
      </xdr:txBody>
    </xdr:sp>
    <xdr:clientData/>
  </xdr:twoCellAnchor>
  <xdr:twoCellAnchor>
    <xdr:from>
      <xdr:col>1</xdr:col>
      <xdr:colOff>6525</xdr:colOff>
      <xdr:row>9</xdr:row>
      <xdr:rowOff>116029</xdr:rowOff>
    </xdr:from>
    <xdr:to>
      <xdr:col>2</xdr:col>
      <xdr:colOff>666628</xdr:colOff>
      <xdr:row>14</xdr:row>
      <xdr:rowOff>100404</xdr:rowOff>
    </xdr:to>
    <xdr:sp macro="" textlink="Pivots!B4">
      <xdr:nvSpPr>
        <xdr:cNvPr id="31" name="Rectangle 30">
          <a:extLst>
            <a:ext uri="{FF2B5EF4-FFF2-40B4-BE49-F238E27FC236}">
              <a16:creationId xmlns:a16="http://schemas.microsoft.com/office/drawing/2014/main" id="{20EDE6FA-6D4B-4061-A137-36E39AFDA84B}"/>
            </a:ext>
          </a:extLst>
        </xdr:cNvPr>
        <xdr:cNvSpPr/>
      </xdr:nvSpPr>
      <xdr:spPr>
        <a:xfrm>
          <a:off x="174613" y="2088264"/>
          <a:ext cx="1332456" cy="880846"/>
        </a:xfrm>
        <a:prstGeom prst="rect">
          <a:avLst/>
        </a:prstGeom>
        <a:solidFill>
          <a:srgbClr val="EE0000"/>
        </a:solidFill>
        <a:ln>
          <a:solidFill>
            <a:schemeClr val="accent1">
              <a:shade val="15000"/>
              <a:alpha val="93000"/>
            </a:schemeClr>
          </a:solidFill>
        </a:ln>
        <a:effectLst>
          <a:outerShdw blurRad="254000" dist="127000" dir="54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165E77A-55C5-4C49-8F0F-8B0F607ED40A}" type="TxLink">
            <a:rPr lang="en-US" sz="2800" b="0" i="0" u="none" strike="noStrike" cap="none" spc="0">
              <a:ln w="0">
                <a:noFill/>
                <a:prstDash val="solid"/>
              </a:ln>
              <a:solidFill>
                <a:schemeClr val="bg1"/>
              </a:solidFill>
              <a:effectLst/>
              <a:latin typeface="+mj-lt"/>
              <a:ea typeface="+mn-ea"/>
              <a:cs typeface="+mn-cs"/>
            </a:rPr>
            <a:pPr marL="0" indent="0" algn="ctr"/>
            <a:t>$96,623</a:t>
          </a:fld>
          <a:endParaRPr lang="en-IN" sz="2800" b="0" i="0" u="none" strike="noStrike" cap="none" spc="0">
            <a:ln w="0">
              <a:noFill/>
              <a:prstDash val="solid"/>
            </a:ln>
            <a:solidFill>
              <a:schemeClr val="bg1"/>
            </a:solidFill>
            <a:effectLst/>
            <a:latin typeface="+mj-lt"/>
            <a:ea typeface="+mn-ea"/>
            <a:cs typeface="+mn-cs"/>
          </a:endParaRPr>
        </a:p>
      </xdr:txBody>
    </xdr:sp>
    <xdr:clientData/>
  </xdr:twoCellAnchor>
  <xdr:twoCellAnchor>
    <xdr:from>
      <xdr:col>1</xdr:col>
      <xdr:colOff>320489</xdr:colOff>
      <xdr:row>9</xdr:row>
      <xdr:rowOff>157779</xdr:rowOff>
    </xdr:from>
    <xdr:to>
      <xdr:col>2</xdr:col>
      <xdr:colOff>373829</xdr:colOff>
      <xdr:row>11</xdr:row>
      <xdr:rowOff>1344</xdr:rowOff>
    </xdr:to>
    <xdr:sp macro="" textlink="">
      <xdr:nvSpPr>
        <xdr:cNvPr id="32" name="TextBox 31">
          <a:extLst>
            <a:ext uri="{FF2B5EF4-FFF2-40B4-BE49-F238E27FC236}">
              <a16:creationId xmlns:a16="http://schemas.microsoft.com/office/drawing/2014/main" id="{006C063B-373A-4851-8E3E-08C89B2ECFB8}"/>
            </a:ext>
          </a:extLst>
        </xdr:cNvPr>
        <xdr:cNvSpPr txBox="1"/>
      </xdr:nvSpPr>
      <xdr:spPr>
        <a:xfrm>
          <a:off x="488577" y="2130014"/>
          <a:ext cx="725693" cy="202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Amount</a:t>
          </a:r>
        </a:p>
        <a:p>
          <a:pPr algn="ctr"/>
          <a:endParaRPr lang="en-IN" sz="1100">
            <a:solidFill>
              <a:schemeClr val="bg1"/>
            </a:solidFill>
            <a:latin typeface="+mj-lt"/>
          </a:endParaRPr>
        </a:p>
      </xdr:txBody>
    </xdr:sp>
    <xdr:clientData/>
  </xdr:twoCellAnchor>
  <xdr:twoCellAnchor>
    <xdr:from>
      <xdr:col>1</xdr:col>
      <xdr:colOff>334475</xdr:colOff>
      <xdr:row>13</xdr:row>
      <xdr:rowOff>283</xdr:rowOff>
    </xdr:from>
    <xdr:to>
      <xdr:col>2</xdr:col>
      <xdr:colOff>389551</xdr:colOff>
      <xdr:row>14</xdr:row>
      <xdr:rowOff>31825</xdr:rowOff>
    </xdr:to>
    <xdr:sp macro="" textlink="Pivots!B10">
      <xdr:nvSpPr>
        <xdr:cNvPr id="34" name="TextBox 33">
          <a:extLst>
            <a:ext uri="{FF2B5EF4-FFF2-40B4-BE49-F238E27FC236}">
              <a16:creationId xmlns:a16="http://schemas.microsoft.com/office/drawing/2014/main" id="{B27846F3-422B-4601-A28D-3FF6313D0ACF}"/>
            </a:ext>
          </a:extLst>
        </xdr:cNvPr>
        <xdr:cNvSpPr txBox="1"/>
      </xdr:nvSpPr>
      <xdr:spPr>
        <a:xfrm>
          <a:off x="502563" y="2689695"/>
          <a:ext cx="727429" cy="210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45E0098-E8AC-4CA6-9038-E2B1D91E88DE}" type="TxLink">
            <a:rPr lang="en-US" sz="1100" b="0" i="0" u="none" strike="noStrike">
              <a:solidFill>
                <a:schemeClr val="bg1"/>
              </a:solidFill>
              <a:latin typeface="+mn-lt"/>
              <a:ea typeface="+mn-ea"/>
              <a:cs typeface="+mn-cs"/>
            </a:rPr>
            <a:pPr marL="0" indent="0" algn="ctr"/>
            <a:t>$20,581</a:t>
          </a:fld>
          <a:endParaRPr lang="en-IN" sz="1100" b="0" i="0" u="none" strike="noStrike">
            <a:solidFill>
              <a:schemeClr val="bg1"/>
            </a:solidFill>
            <a:latin typeface="+mn-lt"/>
            <a:ea typeface="+mn-ea"/>
            <a:cs typeface="+mn-cs"/>
          </a:endParaRPr>
        </a:p>
      </xdr:txBody>
    </xdr:sp>
    <xdr:clientData/>
  </xdr:twoCellAnchor>
  <xdr:twoCellAnchor>
    <xdr:from>
      <xdr:col>1</xdr:col>
      <xdr:colOff>27376</xdr:colOff>
      <xdr:row>16</xdr:row>
      <xdr:rowOff>56030</xdr:rowOff>
    </xdr:from>
    <xdr:to>
      <xdr:col>3</xdr:col>
      <xdr:colOff>15126</xdr:colOff>
      <xdr:row>21</xdr:row>
      <xdr:rowOff>44375</xdr:rowOff>
    </xdr:to>
    <xdr:sp macro="" textlink="Pivots!C4">
      <xdr:nvSpPr>
        <xdr:cNvPr id="35" name="Rectangle 34">
          <a:extLst>
            <a:ext uri="{FF2B5EF4-FFF2-40B4-BE49-F238E27FC236}">
              <a16:creationId xmlns:a16="http://schemas.microsoft.com/office/drawing/2014/main" id="{7E16AB4E-45DF-46A6-BB8A-D7818C068668}"/>
            </a:ext>
          </a:extLst>
        </xdr:cNvPr>
        <xdr:cNvSpPr/>
      </xdr:nvSpPr>
      <xdr:spPr>
        <a:xfrm>
          <a:off x="195464" y="3283324"/>
          <a:ext cx="1332456" cy="884816"/>
        </a:xfrm>
        <a:prstGeom prst="rect">
          <a:avLst/>
        </a:prstGeom>
        <a:solidFill>
          <a:srgbClr val="EE0000"/>
        </a:solidFill>
        <a:ln>
          <a:solidFill>
            <a:schemeClr val="accent1">
              <a:shade val="15000"/>
              <a:alpha val="93000"/>
            </a:schemeClr>
          </a:solidFill>
        </a:ln>
        <a:effectLst>
          <a:outerShdw blurRad="254000" dist="127000" dir="54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55801BA-9B1A-4284-B6F2-F281548CF4FF}" type="TxLink">
            <a:rPr lang="en-US" sz="2800" b="0" i="0" u="none" strike="noStrike" cap="none" spc="0">
              <a:ln w="0">
                <a:noFill/>
                <a:prstDash val="solid"/>
              </a:ln>
              <a:solidFill>
                <a:schemeClr val="bg1"/>
              </a:solidFill>
              <a:effectLst/>
              <a:latin typeface="+mj-lt"/>
              <a:ea typeface="+mn-ea"/>
              <a:cs typeface="+mn-cs"/>
            </a:rPr>
            <a:pPr marL="0" indent="0" algn="ctr"/>
            <a:t>89,850</a:t>
          </a:fld>
          <a:endParaRPr lang="en-IN" sz="2800" b="0" i="0" u="none" strike="noStrike" cap="none" spc="0">
            <a:ln w="0">
              <a:noFill/>
              <a:prstDash val="solid"/>
            </a:ln>
            <a:solidFill>
              <a:schemeClr val="bg1"/>
            </a:solidFill>
            <a:effectLst/>
            <a:latin typeface="+mj-lt"/>
            <a:ea typeface="+mn-ea"/>
            <a:cs typeface="+mn-cs"/>
          </a:endParaRPr>
        </a:p>
      </xdr:txBody>
    </xdr:sp>
    <xdr:clientData/>
  </xdr:twoCellAnchor>
  <xdr:twoCellAnchor>
    <xdr:from>
      <xdr:col>1</xdr:col>
      <xdr:colOff>331694</xdr:colOff>
      <xdr:row>16</xdr:row>
      <xdr:rowOff>101750</xdr:rowOff>
    </xdr:from>
    <xdr:to>
      <xdr:col>2</xdr:col>
      <xdr:colOff>468854</xdr:colOff>
      <xdr:row>17</xdr:row>
      <xdr:rowOff>132230</xdr:rowOff>
    </xdr:to>
    <xdr:sp macro="" textlink="">
      <xdr:nvSpPr>
        <xdr:cNvPr id="36" name="TextBox 35">
          <a:extLst>
            <a:ext uri="{FF2B5EF4-FFF2-40B4-BE49-F238E27FC236}">
              <a16:creationId xmlns:a16="http://schemas.microsoft.com/office/drawing/2014/main" id="{D7DB9D81-3E4D-498A-9C84-289609220418}"/>
            </a:ext>
          </a:extLst>
        </xdr:cNvPr>
        <xdr:cNvSpPr txBox="1"/>
      </xdr:nvSpPr>
      <xdr:spPr>
        <a:xfrm>
          <a:off x="499782" y="3329044"/>
          <a:ext cx="809513" cy="209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Duration</a:t>
          </a:r>
        </a:p>
      </xdr:txBody>
    </xdr:sp>
    <xdr:clientData/>
  </xdr:twoCellAnchor>
  <xdr:twoCellAnchor>
    <xdr:from>
      <xdr:col>1</xdr:col>
      <xdr:colOff>364971</xdr:colOff>
      <xdr:row>19</xdr:row>
      <xdr:rowOff>133194</xdr:rowOff>
    </xdr:from>
    <xdr:to>
      <xdr:col>2</xdr:col>
      <xdr:colOff>362174</xdr:colOff>
      <xdr:row>20</xdr:row>
      <xdr:rowOff>155089</xdr:rowOff>
    </xdr:to>
    <xdr:sp macro="" textlink="Pivots!C10">
      <xdr:nvSpPr>
        <xdr:cNvPr id="38" name="TextBox 37">
          <a:extLst>
            <a:ext uri="{FF2B5EF4-FFF2-40B4-BE49-F238E27FC236}">
              <a16:creationId xmlns:a16="http://schemas.microsoft.com/office/drawing/2014/main" id="{85F52B31-1C28-48E8-95A7-E0A233AA39D8}"/>
            </a:ext>
          </a:extLst>
        </xdr:cNvPr>
        <xdr:cNvSpPr txBox="1"/>
      </xdr:nvSpPr>
      <xdr:spPr>
        <a:xfrm>
          <a:off x="533059" y="3898370"/>
          <a:ext cx="669556" cy="2011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535FCE9-8036-4A2C-A346-23B15502F43D}" type="TxLink">
            <a:rPr lang="en-US" sz="1100" b="0" i="0" u="none" strike="noStrike">
              <a:solidFill>
                <a:schemeClr val="bg1"/>
              </a:solidFill>
              <a:latin typeface="+mn-lt"/>
              <a:ea typeface="+mn-ea"/>
              <a:cs typeface="+mn-cs"/>
            </a:rPr>
            <a:pPr marL="0" indent="0" algn="ctr"/>
            <a:t>19,300</a:t>
          </a:fld>
          <a:endParaRPr lang="en-IN" sz="1100" b="0" i="0" u="none" strike="noStrike">
            <a:solidFill>
              <a:schemeClr val="bg1"/>
            </a:solidFill>
            <a:latin typeface="+mn-lt"/>
            <a:ea typeface="+mn-ea"/>
            <a:cs typeface="+mn-cs"/>
          </a:endParaRPr>
        </a:p>
      </xdr:txBody>
    </xdr:sp>
    <xdr:clientData/>
  </xdr:twoCellAnchor>
  <xdr:twoCellAnchor>
    <xdr:from>
      <xdr:col>1</xdr:col>
      <xdr:colOff>37021</xdr:colOff>
      <xdr:row>23</xdr:row>
      <xdr:rowOff>33618</xdr:rowOff>
    </xdr:from>
    <xdr:to>
      <xdr:col>3</xdr:col>
      <xdr:colOff>24771</xdr:colOff>
      <xdr:row>28</xdr:row>
      <xdr:rowOff>21963</xdr:rowOff>
    </xdr:to>
    <xdr:sp macro="" textlink="Pivots!D4">
      <xdr:nvSpPr>
        <xdr:cNvPr id="39" name="Rectangle 38">
          <a:extLst>
            <a:ext uri="{FF2B5EF4-FFF2-40B4-BE49-F238E27FC236}">
              <a16:creationId xmlns:a16="http://schemas.microsoft.com/office/drawing/2014/main" id="{0F1AA7B6-7BD9-46C0-92E7-077478759100}"/>
            </a:ext>
          </a:extLst>
        </xdr:cNvPr>
        <xdr:cNvSpPr/>
      </xdr:nvSpPr>
      <xdr:spPr>
        <a:xfrm>
          <a:off x="205109" y="4515971"/>
          <a:ext cx="1332456" cy="884816"/>
        </a:xfrm>
        <a:prstGeom prst="rect">
          <a:avLst/>
        </a:prstGeom>
        <a:solidFill>
          <a:srgbClr val="EE0000"/>
        </a:solidFill>
        <a:ln>
          <a:solidFill>
            <a:schemeClr val="accent1">
              <a:shade val="15000"/>
              <a:alpha val="93000"/>
            </a:schemeClr>
          </a:solidFill>
        </a:ln>
        <a:effectLst>
          <a:outerShdw blurRad="254000" dist="127000" dir="54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E52A7BD-0898-4B1B-B870-1A497D873B0E}" type="TxLink">
            <a:rPr lang="en-US" sz="2800" b="0" i="0" u="none" strike="noStrike" cap="none" spc="0">
              <a:ln w="0">
                <a:noFill/>
                <a:prstDash val="solid"/>
              </a:ln>
              <a:solidFill>
                <a:schemeClr val="bg1"/>
              </a:solidFill>
              <a:effectLst/>
              <a:latin typeface="+mj-lt"/>
              <a:ea typeface="+mn-ea"/>
              <a:cs typeface="+mn-cs"/>
            </a:rPr>
            <a:pPr marL="0" indent="0" algn="ctr"/>
            <a:t>3.9</a:t>
          </a:fld>
          <a:endParaRPr lang="en-IN" sz="2800" b="0" i="0" u="none" strike="noStrike" cap="none" spc="0">
            <a:ln w="0">
              <a:noFill/>
              <a:prstDash val="solid"/>
            </a:ln>
            <a:solidFill>
              <a:schemeClr val="bg1"/>
            </a:solidFill>
            <a:effectLst/>
            <a:latin typeface="+mj-lt"/>
            <a:ea typeface="+mn-ea"/>
            <a:cs typeface="+mn-cs"/>
          </a:endParaRPr>
        </a:p>
      </xdr:txBody>
    </xdr:sp>
    <xdr:clientData/>
  </xdr:twoCellAnchor>
  <xdr:twoCellAnchor>
    <xdr:from>
      <xdr:col>1</xdr:col>
      <xdr:colOff>264174</xdr:colOff>
      <xdr:row>23</xdr:row>
      <xdr:rowOff>79337</xdr:rowOff>
    </xdr:from>
    <xdr:to>
      <xdr:col>2</xdr:col>
      <xdr:colOff>519299</xdr:colOff>
      <xdr:row>24</xdr:row>
      <xdr:rowOff>130072</xdr:rowOff>
    </xdr:to>
    <xdr:sp macro="" textlink="">
      <xdr:nvSpPr>
        <xdr:cNvPr id="40" name="TextBox 39">
          <a:extLst>
            <a:ext uri="{FF2B5EF4-FFF2-40B4-BE49-F238E27FC236}">
              <a16:creationId xmlns:a16="http://schemas.microsoft.com/office/drawing/2014/main" id="{BB566E68-9DC1-4EAC-BAB3-5BD823287182}"/>
            </a:ext>
          </a:extLst>
        </xdr:cNvPr>
        <xdr:cNvSpPr txBox="1"/>
      </xdr:nvSpPr>
      <xdr:spPr>
        <a:xfrm>
          <a:off x="432262" y="4561690"/>
          <a:ext cx="927478" cy="23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Avg.</a:t>
          </a:r>
          <a:r>
            <a:rPr lang="en-IN" sz="1100" baseline="0">
              <a:solidFill>
                <a:schemeClr val="bg1"/>
              </a:solidFill>
              <a:latin typeface="+mj-lt"/>
            </a:rPr>
            <a:t> Rating</a:t>
          </a:r>
          <a:endParaRPr lang="en-IN" sz="1100">
            <a:solidFill>
              <a:schemeClr val="bg1"/>
            </a:solidFill>
            <a:latin typeface="+mj-lt"/>
          </a:endParaRPr>
        </a:p>
      </xdr:txBody>
    </xdr:sp>
    <xdr:clientData/>
  </xdr:twoCellAnchor>
  <xdr:twoCellAnchor>
    <xdr:from>
      <xdr:col>1</xdr:col>
      <xdr:colOff>447538</xdr:colOff>
      <xdr:row>26</xdr:row>
      <xdr:rowOff>117438</xdr:rowOff>
    </xdr:from>
    <xdr:to>
      <xdr:col>2</xdr:col>
      <xdr:colOff>333238</xdr:colOff>
      <xdr:row>27</xdr:row>
      <xdr:rowOff>132678</xdr:rowOff>
    </xdr:to>
    <xdr:sp macro="" textlink="Pivots!D10">
      <xdr:nvSpPr>
        <xdr:cNvPr id="42" name="TextBox 41">
          <a:extLst>
            <a:ext uri="{FF2B5EF4-FFF2-40B4-BE49-F238E27FC236}">
              <a16:creationId xmlns:a16="http://schemas.microsoft.com/office/drawing/2014/main" id="{C4654174-843B-4BD3-B82B-F959F92B00FF}"/>
            </a:ext>
          </a:extLst>
        </xdr:cNvPr>
        <xdr:cNvSpPr txBox="1"/>
      </xdr:nvSpPr>
      <xdr:spPr>
        <a:xfrm>
          <a:off x="615626" y="5137673"/>
          <a:ext cx="558053" cy="194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651673F-ED6C-43C9-855E-D2022DFB9ADD}" type="TxLink">
            <a:rPr lang="en-US" sz="1100" b="0" i="0" u="none" strike="noStrike">
              <a:solidFill>
                <a:schemeClr val="bg1"/>
              </a:solidFill>
              <a:latin typeface="+mn-lt"/>
              <a:ea typeface="+mn-ea"/>
              <a:cs typeface="+mn-cs"/>
            </a:rPr>
            <a:pPr marL="0" indent="0" algn="ctr"/>
            <a:t>3.9</a:t>
          </a:fld>
          <a:endParaRPr lang="en-IN" sz="1100" b="0" i="0" u="none" strike="noStrike">
            <a:solidFill>
              <a:schemeClr val="bg1"/>
            </a:solidFill>
            <a:latin typeface="+mn-lt"/>
            <a:ea typeface="+mn-ea"/>
            <a:cs typeface="+mn-cs"/>
          </a:endParaRPr>
        </a:p>
      </xdr:txBody>
    </xdr:sp>
    <xdr:clientData/>
  </xdr:twoCellAnchor>
  <xdr:twoCellAnchor>
    <xdr:from>
      <xdr:col>1</xdr:col>
      <xdr:colOff>56313</xdr:colOff>
      <xdr:row>30</xdr:row>
      <xdr:rowOff>1</xdr:rowOff>
    </xdr:from>
    <xdr:to>
      <xdr:col>3</xdr:col>
      <xdr:colOff>44063</xdr:colOff>
      <xdr:row>34</xdr:row>
      <xdr:rowOff>167641</xdr:rowOff>
    </xdr:to>
    <xdr:sp macro="" textlink="Pivots!E4">
      <xdr:nvSpPr>
        <xdr:cNvPr id="43" name="Rectangle 42">
          <a:extLst>
            <a:ext uri="{FF2B5EF4-FFF2-40B4-BE49-F238E27FC236}">
              <a16:creationId xmlns:a16="http://schemas.microsoft.com/office/drawing/2014/main" id="{D6911578-3798-4DC8-A5EA-393ABE42F85E}"/>
            </a:ext>
          </a:extLst>
        </xdr:cNvPr>
        <xdr:cNvSpPr/>
      </xdr:nvSpPr>
      <xdr:spPr>
        <a:xfrm>
          <a:off x="224401" y="5737413"/>
          <a:ext cx="1332456" cy="884816"/>
        </a:xfrm>
        <a:prstGeom prst="rect">
          <a:avLst/>
        </a:prstGeom>
        <a:solidFill>
          <a:srgbClr val="EE0000"/>
        </a:solidFill>
        <a:ln>
          <a:solidFill>
            <a:schemeClr val="accent1">
              <a:shade val="15000"/>
              <a:alpha val="93000"/>
            </a:schemeClr>
          </a:solidFill>
        </a:ln>
        <a:effectLst>
          <a:outerShdw blurRad="254000" dist="127000" dir="54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35AA75C-D888-402E-A959-C4CF8413BB67}" type="TxLink">
            <a:rPr lang="en-US" sz="2800" b="0" i="0" u="none" strike="noStrike" cap="none" spc="0">
              <a:ln w="0">
                <a:noFill/>
                <a:prstDash val="solid"/>
              </a:ln>
              <a:solidFill>
                <a:schemeClr val="bg1"/>
              </a:solidFill>
              <a:effectLst/>
              <a:latin typeface="+mj-lt"/>
              <a:ea typeface="+mn-ea"/>
              <a:cs typeface="+mn-cs"/>
            </a:rPr>
            <a:pPr marL="0" indent="0" algn="ctr"/>
            <a:t>307</a:t>
          </a:fld>
          <a:endParaRPr lang="en-IN" sz="2800" b="0" i="0" u="none" strike="noStrike" cap="none" spc="0">
            <a:ln w="0">
              <a:noFill/>
              <a:prstDash val="solid"/>
            </a:ln>
            <a:solidFill>
              <a:schemeClr val="bg1"/>
            </a:solidFill>
            <a:effectLst/>
            <a:latin typeface="+mj-lt"/>
            <a:ea typeface="+mn-ea"/>
            <a:cs typeface="+mn-cs"/>
          </a:endParaRPr>
        </a:p>
      </xdr:txBody>
    </xdr:sp>
    <xdr:clientData/>
  </xdr:twoCellAnchor>
  <xdr:twoCellAnchor>
    <xdr:from>
      <xdr:col>1</xdr:col>
      <xdr:colOff>187009</xdr:colOff>
      <xdr:row>30</xdr:row>
      <xdr:rowOff>45720</xdr:rowOff>
    </xdr:from>
    <xdr:to>
      <xdr:col>2</xdr:col>
      <xdr:colOff>670791</xdr:colOff>
      <xdr:row>31</xdr:row>
      <xdr:rowOff>86811</xdr:rowOff>
    </xdr:to>
    <xdr:sp macro="" textlink="">
      <xdr:nvSpPr>
        <xdr:cNvPr id="44" name="TextBox 43">
          <a:extLst>
            <a:ext uri="{FF2B5EF4-FFF2-40B4-BE49-F238E27FC236}">
              <a16:creationId xmlns:a16="http://schemas.microsoft.com/office/drawing/2014/main" id="{D891C54D-302B-4717-A223-192D6457CB69}"/>
            </a:ext>
          </a:extLst>
        </xdr:cNvPr>
        <xdr:cNvSpPr txBox="1"/>
      </xdr:nvSpPr>
      <xdr:spPr>
        <a:xfrm>
          <a:off x="355097" y="5783132"/>
          <a:ext cx="1156135" cy="220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Happy</a:t>
          </a:r>
          <a:r>
            <a:rPr lang="en-IN" sz="1100" baseline="0">
              <a:solidFill>
                <a:schemeClr val="bg1"/>
              </a:solidFill>
              <a:latin typeface="+mj-lt"/>
            </a:rPr>
            <a:t> Callers</a:t>
          </a:r>
          <a:endParaRPr lang="en-IN" sz="1100">
            <a:solidFill>
              <a:schemeClr val="bg1"/>
            </a:solidFill>
            <a:latin typeface="+mj-lt"/>
          </a:endParaRPr>
        </a:p>
      </xdr:txBody>
    </xdr:sp>
    <xdr:clientData/>
  </xdr:twoCellAnchor>
  <xdr:twoCellAnchor>
    <xdr:from>
      <xdr:col>1</xdr:col>
      <xdr:colOff>428247</xdr:colOff>
      <xdr:row>33</xdr:row>
      <xdr:rowOff>74176</xdr:rowOff>
    </xdr:from>
    <xdr:to>
      <xdr:col>2</xdr:col>
      <xdr:colOff>313947</xdr:colOff>
      <xdr:row>34</xdr:row>
      <xdr:rowOff>89416</xdr:rowOff>
    </xdr:to>
    <xdr:sp macro="" textlink="Pivots!E10">
      <xdr:nvSpPr>
        <xdr:cNvPr id="46" name="TextBox 45">
          <a:extLst>
            <a:ext uri="{FF2B5EF4-FFF2-40B4-BE49-F238E27FC236}">
              <a16:creationId xmlns:a16="http://schemas.microsoft.com/office/drawing/2014/main" id="{B0149C6D-A4C0-4648-BF44-7D3216A72FAA}"/>
            </a:ext>
          </a:extLst>
        </xdr:cNvPr>
        <xdr:cNvSpPr txBox="1"/>
      </xdr:nvSpPr>
      <xdr:spPr>
        <a:xfrm>
          <a:off x="596335" y="6349470"/>
          <a:ext cx="558053" cy="194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BDA64F9-C57A-4E54-A240-71134B3ED6AB}" type="TxLink">
            <a:rPr lang="en-US" sz="1100" b="0" i="0" u="none" strike="noStrike">
              <a:solidFill>
                <a:schemeClr val="bg1"/>
              </a:solidFill>
              <a:latin typeface="+mn-lt"/>
              <a:ea typeface="+mn-ea"/>
              <a:cs typeface="+mn-cs"/>
            </a:rPr>
            <a:pPr marL="0" indent="0" algn="ctr"/>
            <a:t>74</a:t>
          </a:fld>
          <a:endParaRPr lang="en-IN" sz="1100" b="0" i="0" u="none" strike="noStrike">
            <a:solidFill>
              <a:schemeClr val="bg1"/>
            </a:solidFill>
            <a:latin typeface="+mn-lt"/>
            <a:ea typeface="+mn-ea"/>
            <a:cs typeface="+mn-cs"/>
          </a:endParaRPr>
        </a:p>
      </xdr:txBody>
    </xdr:sp>
    <xdr:clientData/>
  </xdr:twoCellAnchor>
  <xdr:twoCellAnchor editAs="oneCell">
    <xdr:from>
      <xdr:col>9</xdr:col>
      <xdr:colOff>605117</xdr:colOff>
      <xdr:row>25</xdr:row>
      <xdr:rowOff>0</xdr:rowOff>
    </xdr:from>
    <xdr:to>
      <xdr:col>12</xdr:col>
      <xdr:colOff>627529</xdr:colOff>
      <xdr:row>34</xdr:row>
      <xdr:rowOff>168089</xdr:rowOff>
    </xdr:to>
    <mc:AlternateContent xmlns:mc="http://schemas.openxmlformats.org/markup-compatibility/2006" xmlns:a14="http://schemas.microsoft.com/office/drawing/2010/main">
      <mc:Choice Requires="a14">
        <xdr:graphicFrame macro="">
          <xdr:nvGraphicFramePr>
            <xdr:cNvPr id="47" name="Representative">
              <a:extLst>
                <a:ext uri="{FF2B5EF4-FFF2-40B4-BE49-F238E27FC236}">
                  <a16:creationId xmlns:a16="http://schemas.microsoft.com/office/drawing/2014/main" id="{2C77B59E-0A49-496F-B77F-B7F7D89E7C3B}"/>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108450" y="4688417"/>
              <a:ext cx="2022662" cy="17873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78728</xdr:colOff>
      <xdr:row>30</xdr:row>
      <xdr:rowOff>55119</xdr:rowOff>
    </xdr:from>
    <xdr:to>
      <xdr:col>1</xdr:col>
      <xdr:colOff>311342</xdr:colOff>
      <xdr:row>31</xdr:row>
      <xdr:rowOff>108857</xdr:rowOff>
    </xdr:to>
    <xdr:pic>
      <xdr:nvPicPr>
        <xdr:cNvPr id="3" name="Graphic 2" descr="Star-struck face outline with solid fill">
          <a:extLst>
            <a:ext uri="{FF2B5EF4-FFF2-40B4-BE49-F238E27FC236}">
              <a16:creationId xmlns:a16="http://schemas.microsoft.com/office/drawing/2014/main" id="{9E56194E-B71F-4717-B193-7CAE986253B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46816" y="5792531"/>
          <a:ext cx="232614" cy="233032"/>
        </a:xfrm>
        <a:prstGeom prst="rect">
          <a:avLst/>
        </a:prstGeom>
      </xdr:spPr>
    </xdr:pic>
    <xdr:clientData/>
  </xdr:twoCellAnchor>
  <xdr:twoCellAnchor editAs="oneCell">
    <xdr:from>
      <xdr:col>1</xdr:col>
      <xdr:colOff>75881</xdr:colOff>
      <xdr:row>23</xdr:row>
      <xdr:rowOff>98933</xdr:rowOff>
    </xdr:from>
    <xdr:to>
      <xdr:col>1</xdr:col>
      <xdr:colOff>317287</xdr:colOff>
      <xdr:row>24</xdr:row>
      <xdr:rowOff>127960</xdr:rowOff>
    </xdr:to>
    <xdr:pic>
      <xdr:nvPicPr>
        <xdr:cNvPr id="7" name="Graphic 6" descr="Rating Star with solid fill">
          <a:extLst>
            <a:ext uri="{FF2B5EF4-FFF2-40B4-BE49-F238E27FC236}">
              <a16:creationId xmlns:a16="http://schemas.microsoft.com/office/drawing/2014/main" id="{351EB633-3C5F-4445-A9C9-87FB1E2B264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243969" y="4581286"/>
          <a:ext cx="241406" cy="208322"/>
        </a:xfrm>
        <a:prstGeom prst="rect">
          <a:avLst/>
        </a:prstGeom>
      </xdr:spPr>
    </xdr:pic>
    <xdr:clientData/>
  </xdr:twoCellAnchor>
  <xdr:twoCellAnchor editAs="oneCell">
    <xdr:from>
      <xdr:col>1</xdr:col>
      <xdr:colOff>54109</xdr:colOff>
      <xdr:row>16</xdr:row>
      <xdr:rowOff>92316</xdr:rowOff>
    </xdr:from>
    <xdr:to>
      <xdr:col>1</xdr:col>
      <xdr:colOff>279080</xdr:colOff>
      <xdr:row>17</xdr:row>
      <xdr:rowOff>132059</xdr:rowOff>
    </xdr:to>
    <xdr:pic>
      <xdr:nvPicPr>
        <xdr:cNvPr id="8" name="Graphic 7" descr="Call center with solid fill">
          <a:extLst>
            <a:ext uri="{FF2B5EF4-FFF2-40B4-BE49-F238E27FC236}">
              <a16:creationId xmlns:a16="http://schemas.microsoft.com/office/drawing/2014/main" id="{93EEB686-3F7C-4583-8297-BCBED2CB789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22197" y="3319610"/>
          <a:ext cx="224971" cy="219036"/>
        </a:xfrm>
        <a:prstGeom prst="rect">
          <a:avLst/>
        </a:prstGeom>
      </xdr:spPr>
    </xdr:pic>
    <xdr:clientData/>
  </xdr:twoCellAnchor>
  <xdr:twoCellAnchor editAs="oneCell">
    <xdr:from>
      <xdr:col>1</xdr:col>
      <xdr:colOff>64674</xdr:colOff>
      <xdr:row>9</xdr:row>
      <xdr:rowOff>155602</xdr:rowOff>
    </xdr:from>
    <xdr:to>
      <xdr:col>1</xdr:col>
      <xdr:colOff>289645</xdr:colOff>
      <xdr:row>11</xdr:row>
      <xdr:rowOff>11663</xdr:rowOff>
    </xdr:to>
    <xdr:pic>
      <xdr:nvPicPr>
        <xdr:cNvPr id="9" name="Graphic 8" descr="Shopping cart with solid fill">
          <a:extLst>
            <a:ext uri="{FF2B5EF4-FFF2-40B4-BE49-F238E27FC236}">
              <a16:creationId xmlns:a16="http://schemas.microsoft.com/office/drawing/2014/main" id="{87B2D8EE-2205-4EE8-93CC-FCD5FD904DA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32762" y="2127837"/>
          <a:ext cx="224971" cy="214649"/>
        </a:xfrm>
        <a:prstGeom prst="rect">
          <a:avLst/>
        </a:prstGeom>
      </xdr:spPr>
    </xdr:pic>
    <xdr:clientData/>
  </xdr:twoCellAnchor>
  <xdr:twoCellAnchor>
    <xdr:from>
      <xdr:col>9</xdr:col>
      <xdr:colOff>613964</xdr:colOff>
      <xdr:row>2</xdr:row>
      <xdr:rowOff>81560</xdr:rowOff>
    </xdr:from>
    <xdr:to>
      <xdr:col>12</xdr:col>
      <xdr:colOff>605116</xdr:colOff>
      <xdr:row>24</xdr:row>
      <xdr:rowOff>1</xdr:rowOff>
    </xdr:to>
    <xdr:graphicFrame macro="">
      <xdr:nvGraphicFramePr>
        <xdr:cNvPr id="11" name="Chart 10">
          <a:extLst>
            <a:ext uri="{FF2B5EF4-FFF2-40B4-BE49-F238E27FC236}">
              <a16:creationId xmlns:a16="http://schemas.microsoft.com/office/drawing/2014/main" id="{FA00A577-FD06-4DF5-A1BA-9098D1980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242835</xdr:colOff>
      <xdr:row>2</xdr:row>
      <xdr:rowOff>89648</xdr:rowOff>
    </xdr:from>
    <xdr:to>
      <xdr:col>9</xdr:col>
      <xdr:colOff>461818</xdr:colOff>
      <xdr:row>16</xdr:row>
      <xdr:rowOff>33618</xdr:rowOff>
    </xdr:to>
    <xdr:graphicFrame macro="">
      <xdr:nvGraphicFramePr>
        <xdr:cNvPr id="12" name="Chart 11">
          <a:extLst>
            <a:ext uri="{FF2B5EF4-FFF2-40B4-BE49-F238E27FC236}">
              <a16:creationId xmlns:a16="http://schemas.microsoft.com/office/drawing/2014/main" id="{63F13E86-3AC8-457C-852C-E9AD7A393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217594</xdr:colOff>
      <xdr:row>17</xdr:row>
      <xdr:rowOff>44824</xdr:rowOff>
    </xdr:from>
    <xdr:to>
      <xdr:col>6</xdr:col>
      <xdr:colOff>426934</xdr:colOff>
      <xdr:row>35</xdr:row>
      <xdr:rowOff>8608</xdr:rowOff>
    </xdr:to>
    <xdr:graphicFrame macro="">
      <xdr:nvGraphicFramePr>
        <xdr:cNvPr id="10" name="Chart 4">
          <a:extLst>
            <a:ext uri="{FF2B5EF4-FFF2-40B4-BE49-F238E27FC236}">
              <a16:creationId xmlns:a16="http://schemas.microsoft.com/office/drawing/2014/main" id="{D72974E4-3EBE-4C6F-9767-67200FF48D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221842</xdr:colOff>
      <xdr:row>19</xdr:row>
      <xdr:rowOff>123265</xdr:rowOff>
    </xdr:from>
    <xdr:to>
      <xdr:col>9</xdr:col>
      <xdr:colOff>460428</xdr:colOff>
      <xdr:row>35</xdr:row>
      <xdr:rowOff>32612</xdr:rowOff>
    </xdr:to>
    <xdr:graphicFrame macro="">
      <xdr:nvGraphicFramePr>
        <xdr:cNvPr id="13" name="Chart 4">
          <a:extLst>
            <a:ext uri="{FF2B5EF4-FFF2-40B4-BE49-F238E27FC236}">
              <a16:creationId xmlns:a16="http://schemas.microsoft.com/office/drawing/2014/main" id="{4428593E-FD7F-48D6-B21A-AB7D0DC536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xdr:col>
      <xdr:colOff>209219</xdr:colOff>
      <xdr:row>17</xdr:row>
      <xdr:rowOff>45441</xdr:rowOff>
    </xdr:from>
    <xdr:to>
      <xdr:col>9</xdr:col>
      <xdr:colOff>452055</xdr:colOff>
      <xdr:row>35</xdr:row>
      <xdr:rowOff>18964</xdr:rowOff>
    </xdr:to>
    <xdr:sp macro="" textlink="">
      <xdr:nvSpPr>
        <xdr:cNvPr id="14" name="Rectangle 13">
          <a:extLst>
            <a:ext uri="{FF2B5EF4-FFF2-40B4-BE49-F238E27FC236}">
              <a16:creationId xmlns:a16="http://schemas.microsoft.com/office/drawing/2014/main" id="{7A00678C-DB03-DADB-E987-01D1854C942E}"/>
            </a:ext>
          </a:extLst>
        </xdr:cNvPr>
        <xdr:cNvSpPr/>
      </xdr:nvSpPr>
      <xdr:spPr>
        <a:xfrm>
          <a:off x="1722013" y="3452029"/>
          <a:ext cx="4276954" cy="3200817"/>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xdr:colOff>
      <xdr:row>2</xdr:row>
      <xdr:rowOff>100853</xdr:rowOff>
    </xdr:from>
    <xdr:to>
      <xdr:col>16</xdr:col>
      <xdr:colOff>403412</xdr:colOff>
      <xdr:row>15</xdr:row>
      <xdr:rowOff>31374</xdr:rowOff>
    </xdr:to>
    <xdr:graphicFrame macro="">
      <xdr:nvGraphicFramePr>
        <xdr:cNvPr id="15" name="Chart 14">
          <a:extLst>
            <a:ext uri="{FF2B5EF4-FFF2-40B4-BE49-F238E27FC236}">
              <a16:creationId xmlns:a16="http://schemas.microsoft.com/office/drawing/2014/main" id="{1BDC9673-8116-434B-B239-857E74F141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493059</xdr:colOff>
      <xdr:row>2</xdr:row>
      <xdr:rowOff>100853</xdr:rowOff>
    </xdr:from>
    <xdr:to>
      <xdr:col>19</xdr:col>
      <xdr:colOff>930089</xdr:colOff>
      <xdr:row>15</xdr:row>
      <xdr:rowOff>20170</xdr:rowOff>
    </xdr:to>
    <xdr:graphicFrame macro="">
      <xdr:nvGraphicFramePr>
        <xdr:cNvPr id="16" name="Chart 15">
          <a:extLst>
            <a:ext uri="{FF2B5EF4-FFF2-40B4-BE49-F238E27FC236}">
              <a16:creationId xmlns:a16="http://schemas.microsoft.com/office/drawing/2014/main" id="{43E891A5-87C2-4E71-993F-A41FFCD6C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425823</xdr:colOff>
      <xdr:row>17</xdr:row>
      <xdr:rowOff>56030</xdr:rowOff>
    </xdr:from>
    <xdr:to>
      <xdr:col>9</xdr:col>
      <xdr:colOff>459441</xdr:colOff>
      <xdr:row>19</xdr:row>
      <xdr:rowOff>123265</xdr:rowOff>
    </xdr:to>
    <xdr:sp macro="" textlink="">
      <xdr:nvSpPr>
        <xdr:cNvPr id="17" name="TextBox 16">
          <a:extLst>
            <a:ext uri="{FF2B5EF4-FFF2-40B4-BE49-F238E27FC236}">
              <a16:creationId xmlns:a16="http://schemas.microsoft.com/office/drawing/2014/main" id="{8911BD1D-BDAE-1122-5C64-25F393E25886}"/>
            </a:ext>
          </a:extLst>
        </xdr:cNvPr>
        <xdr:cNvSpPr txBox="1"/>
      </xdr:nvSpPr>
      <xdr:spPr>
        <a:xfrm>
          <a:off x="3955676" y="3462618"/>
          <a:ext cx="2050677" cy="4258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EE0000"/>
              </a:solidFill>
            </a:rPr>
            <a:t>Amount</a:t>
          </a:r>
        </a:p>
      </xdr:txBody>
    </xdr:sp>
    <xdr:clientData/>
  </xdr:twoCellAnchor>
  <xdr:twoCellAnchor>
    <xdr:from>
      <xdr:col>9</xdr:col>
      <xdr:colOff>453293</xdr:colOff>
      <xdr:row>17</xdr:row>
      <xdr:rowOff>41349</xdr:rowOff>
    </xdr:from>
    <xdr:to>
      <xdr:col>9</xdr:col>
      <xdr:colOff>454837</xdr:colOff>
      <xdr:row>19</xdr:row>
      <xdr:rowOff>136770</xdr:rowOff>
    </xdr:to>
    <xdr:cxnSp macro="">
      <xdr:nvCxnSpPr>
        <xdr:cNvPr id="19" name="Straight Connector 18">
          <a:extLst>
            <a:ext uri="{FF2B5EF4-FFF2-40B4-BE49-F238E27FC236}">
              <a16:creationId xmlns:a16="http://schemas.microsoft.com/office/drawing/2014/main" id="{B5708CDA-B703-1920-BBC8-22820646C423}"/>
            </a:ext>
          </a:extLst>
        </xdr:cNvPr>
        <xdr:cNvCxnSpPr/>
      </xdr:nvCxnSpPr>
      <xdr:spPr>
        <a:xfrm flipH="1">
          <a:off x="5998308" y="3530918"/>
          <a:ext cx="1544" cy="462744"/>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 refreshedDate="45845.785519212965" backgroundQuery="1" createdVersion="8" refreshedVersion="8" minRefreshableVersion="3" recordCount="0" supportSubquery="1" supportAdvancedDrill="1" xr:uid="{3472379E-067F-496C-99F6-F834229157BA}">
  <cacheSource type="external" connectionId="1"/>
  <cacheFields count="5">
    <cacheField name="[Measures].[Count Calls]" caption="Count Calls" numFmtId="0" hierarchy="17" level="32767"/>
    <cacheField name="[Measures].[Total Amount]" caption="Total Amount" numFmtId="0" hierarchy="18" level="32767"/>
    <cacheField name="[Measures].[5 Star Calls]" caption="5 Star Calls" numFmtId="0" hierarchy="19" level="32767"/>
    <cacheField name="[Measures].[Total Duration]" caption="Total Duration" numFmtId="0" hierarchy="20" level="32767"/>
    <cacheField name="[Measures].[Avg. Rating]" caption="Avg. Rating"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Calls]" caption="Count Call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5 Star Calls]" caption="5 Star Calls" measure="1" displayFolder="" measureGroup="calls" count="0" oneField="1">
      <fieldsUsage count="1">
        <fieldUsage x="2"/>
      </fieldsUsage>
    </cacheHierarchy>
    <cacheHierarchy uniqueName="[Measures].[Total Duration]" caption="Total Duration" measure="1" displayFolder="" measureGroup="calls" count="0" oneField="1">
      <fieldsUsage count="1">
        <fieldUsage x="3"/>
      </fieldsUsage>
    </cacheHierarchy>
    <cacheHierarchy uniqueName="[Measures].[Avg. Rating]" caption="Avg.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 refreshedDate="45845.785520254627" backgroundQuery="1" createdVersion="8" refreshedVersion="8" minRefreshableVersion="3" recordCount="0" supportSubquery="1" supportAdvancedDrill="1" xr:uid="{995686C7-F316-4D92-AE15-FF9CEF4BC041}">
  <cacheSource type="external" connectionId="1"/>
  <cacheFields count="3">
    <cacheField name="[calls].[Representative].[Representative]" caption="Representative" numFmtId="0" hierarchy="3" level="1">
      <sharedItems count="5">
        <s v="R01"/>
        <s v="R02"/>
        <s v="R03"/>
        <s v="R04"/>
        <s v="R05"/>
      </sharedItems>
    </cacheField>
    <cacheField name="[Measures].[Count Calls]" caption="Count Calls"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Calls]" caption="Count Calls"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5 Star Calls]" caption="5 Star Calls"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 refreshedDate="45845.785521527781" backgroundQuery="1" createdVersion="8" refreshedVersion="8" minRefreshableVersion="3" recordCount="0" supportSubquery="1" supportAdvancedDrill="1" xr:uid="{827715FA-37D5-4910-8874-E7667F1D7669}">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ount Calls]" caption="Count Calls"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Calls]" caption="Count Calls" measure="1" displayFolder="" measureGroup="calls" count="0" oneField="1">
      <fieldsUsage count="1">
        <fieldUsage x="2"/>
      </fieldsUsage>
    </cacheHierarchy>
    <cacheHierarchy uniqueName="[Measures].[Total Amount]" caption="Total Amount" measure="1" displayFolder="" measureGroup="calls" count="0"/>
    <cacheHierarchy uniqueName="[Measures].[5 Star Calls]" caption="5 Star Calls"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 refreshedDate="45845.790968055553" backgroundQuery="1" createdVersion="8" refreshedVersion="8" minRefreshableVersion="3" recordCount="0" supportSubquery="1" supportAdvancedDrill="1" xr:uid="{2355F7C6-75ED-48B3-89E0-D83001377709}">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Measures].[Total Amount]" caption="Total Amount" numFmtId="0" hierarchy="18" level="32767"/>
    <cacheField name="[calls].[Customer ID].[Customer ID]" caption="Customer ID" numFmtId="0" hierarchy="1" level="1">
      <sharedItems count="15">
        <s v="C0003"/>
        <s v="C0004"/>
        <s v="C0011"/>
        <s v="C0012"/>
        <s v="C0002"/>
        <s v="C0007"/>
        <s v="C0008"/>
        <s v="C0010"/>
        <s v="C0013"/>
        <s v="C0015"/>
        <s v="C0001"/>
        <s v="C0005"/>
        <s v="C0006"/>
        <s v="C0009"/>
        <s v="C0014"/>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3"/>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Calls]" caption="Count Calls" measure="1" displayFolder="" measureGroup="calls" count="0"/>
    <cacheHierarchy uniqueName="[Measures].[Total Amount]" caption="Total Amount" measure="1" displayFolder="" measureGroup="calls" count="0" oneField="1">
      <fieldsUsage count="1">
        <fieldUsage x="2"/>
      </fieldsUsage>
    </cacheHierarchy>
    <cacheHierarchy uniqueName="[Measures].[5 Star Calls]" caption="5 Star Calls"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 refreshedDate="45846.688504745369" backgroundQuery="1" createdVersion="8" refreshedVersion="8" minRefreshableVersion="3" recordCount="0" supportSubquery="1" supportAdvancedDrill="1" xr:uid="{15E8A3B8-24A4-4E5E-B5A2-B10C5783A5AB}">
  <cacheSource type="external" connectionId="1"/>
  <cacheFields count="6">
    <cacheField name="[Measures].[Count Calls]" caption="Count Calls" numFmtId="0" hierarchy="17" level="32767"/>
    <cacheField name="[Measures].[Total Amount]" caption="Total Amount" numFmtId="0" hierarchy="18" level="32767"/>
    <cacheField name="[Measures].[5 Star Calls]" caption="5 Star Calls" numFmtId="0" hierarchy="19" level="32767"/>
    <cacheField name="[Measures].[Total Duration]" caption="Total Duration" numFmtId="0" hierarchy="20" level="32767"/>
    <cacheField name="[Measures].[Avg. Rating]" caption="Avg. Rating"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Calls]" caption="Count Call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5 Star Calls]" caption="5 Star Calls" measure="1" displayFolder="" measureGroup="calls" count="0" oneField="1">
      <fieldsUsage count="1">
        <fieldUsage x="2"/>
      </fieldsUsage>
    </cacheHierarchy>
    <cacheHierarchy uniqueName="[Measures].[Total Duration]" caption="Total Duration" measure="1" displayFolder="" measureGroup="calls" count="0" oneField="1">
      <fieldsUsage count="1">
        <fieldUsage x="3"/>
      </fieldsUsage>
    </cacheHierarchy>
    <cacheHierarchy uniqueName="[Measures].[Avg. Rating]" caption="Avg.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 refreshedDate="45846.688505324077" backgroundQuery="1" createdVersion="8" refreshedVersion="8" minRefreshableVersion="3" recordCount="0" supportSubquery="1" supportAdvancedDrill="1" xr:uid="{D9FAF4C5-802B-49B7-8910-5BF9B217B419}">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ount Calls]" caption="Count Calls"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Calls]" caption="Count Calls" measure="1" displayFolder="" measureGroup="calls" count="0" oneField="1">
      <fieldsUsage count="1">
        <fieldUsage x="1"/>
      </fieldsUsage>
    </cacheHierarchy>
    <cacheHierarchy uniqueName="[Measures].[Total Amount]" caption="Total Amount" measure="1" displayFolder="" measureGroup="calls" count="0"/>
    <cacheHierarchy uniqueName="[Measures].[5 Star Calls]" caption="5 Star Calls"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 refreshedDate="45846.688505902777" backgroundQuery="1" createdVersion="8" refreshedVersion="8" minRefreshableVersion="3" recordCount="0" supportSubquery="1" supportAdvancedDrill="1" xr:uid="{BF374688-7C36-4AA2-B87D-95771C33811A}">
  <cacheSource type="external" connectionId="1"/>
  <cacheFields count="3">
    <cacheField name="[calls].[Date of Call (Month)].[Date of Call (Month)]" caption="Date of Call (Month)" numFmtId="0" hierarchy="11" level="1">
      <sharedItems count="12">
        <s v="Jan"/>
        <s v="Feb"/>
        <s v="Mar"/>
        <s v="Apr"/>
        <s v="May"/>
        <s v="Jun"/>
        <s v="Jul"/>
        <s v="Aug"/>
        <s v="Sep"/>
        <s v="Oct"/>
        <s v="Nov"/>
        <s v="Dec"/>
      </sharedItems>
    </cacheField>
    <cacheField name="[Measures].[Count Calls]" caption="Count Calls"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Calls]" caption="Count Calls" measure="1" displayFolder="" measureGroup="calls" count="0" oneField="1">
      <fieldsUsage count="1">
        <fieldUsage x="1"/>
      </fieldsUsage>
    </cacheHierarchy>
    <cacheHierarchy uniqueName="[Measures].[Total Amount]" caption="Total Amount" measure="1" displayFolder="" measureGroup="calls" count="0"/>
    <cacheHierarchy uniqueName="[Measures].[5 Star Calls]" caption="5 Star Calls"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 refreshedDate="45846.688506365739" backgroundQuery="1" createdVersion="8" refreshedVersion="8" minRefreshableVersion="3" recordCount="0" supportSubquery="1" supportAdvancedDrill="1" xr:uid="{BA854213-59E9-4DC6-B287-A8D661237A1A}">
  <cacheSource type="external" connectionId="1"/>
  <cacheFields count="1">
    <cacheField name="[calls].[Representative].[Representative]" caption="Representative" numFmtId="0" hierarchy="3" level="1">
      <sharedItems count="1">
        <s v="R02"/>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Calls]" caption="Count Calls" measure="1" displayFolder="" measureGroup="calls" count="0"/>
    <cacheHierarchy uniqueName="[Measures].[Total Amount]" caption="Total Amount" measure="1" displayFolder="" measureGroup="calls" count="0"/>
    <cacheHierarchy uniqueName="[Measures].[5 Star Calls]" caption="5 Star Calls"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 refreshedDate="45846.688506944447" backgroundQuery="1" createdVersion="8" refreshedVersion="8" minRefreshableVersion="3" recordCount="0" supportSubquery="1" supportAdvancedDrill="1" xr:uid="{FB46B667-5503-4267-A9AD-86A3060F5120}">
  <cacheSource type="external" connectionId="1"/>
  <cacheFields count="3">
    <cacheField name="[Measures].[Count Calls]" caption="Count Calls"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Calls]" caption="Count Calls" measure="1" displayFolder="" measureGroup="calls" count="0" oneField="1">
      <fieldsUsage count="1">
        <fieldUsage x="0"/>
      </fieldsUsage>
    </cacheHierarchy>
    <cacheHierarchy uniqueName="[Measures].[Total Amount]" caption="Total Amount" measure="1" displayFolder="" measureGroup="calls" count="0"/>
    <cacheHierarchy uniqueName="[Measures].[5 Star Calls]" caption="5 Star Calls"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as" refreshedDate="45845.785510532405" backgroundQuery="1" createdVersion="3" refreshedVersion="8" minRefreshableVersion="3" recordCount="0" supportSubquery="1" supportAdvancedDrill="1" xr:uid="{46D19AD3-55DB-4274-B54E-AF46D4E339C0}">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Calls]" caption="Count Calls" measure="1" displayFolder="" measureGroup="calls" count="0"/>
    <cacheHierarchy uniqueName="[Measures].[Total Amount]" caption="Total Amount" measure="1" displayFolder="" measureGroup="calls" count="0"/>
    <cacheHierarchy uniqueName="[Measures].[5 Star Calls]" caption="5 Star Calls"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13939282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47F5E0-67E9-4575-90B6-10B7EC1A7799}"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3" numFmtId="3"/>
    <dataField fld="1" subtotal="count" baseField="0" baseItem="0"/>
    <dataField fld="3" subtotal="count" baseField="0" baseItem="2" numFmtId="3"/>
    <dataField fld="4"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ajas - 7.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6EEC9F-4B2C-4CC7-A94F-FD8D4FF3D0FD}" name="selected rep" cacheId="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24:C2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formats count="1">
    <format dxfId="1">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33C2A5-7394-4B63-AB87-3D37A71A7925}" name="Monthl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A15:B23"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4">
    <chartFormat chart="6" format="3"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ajas - 7.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462BEE-CECA-4192-85D1-89DCC511E628}" name="Weekly Trend"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A27:B40"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Items count="1">
    <i/>
  </colItems>
  <dataFields count="1">
    <dataField fld="1" subtotal="count" baseField="0" baseItem="0"/>
  </dataFields>
  <chartFormats count="3">
    <chartFormat chart="9"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ajas - 7.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D9452B-74D6-4A3F-B8F7-08F8EF258A84}"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F37:L57"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dataField="1" subtotalTop="0" showAll="0" defaultSubtotal="0"/>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s>
  <rowFields count="2">
    <field x="1"/>
    <field x="3"/>
  </rowFields>
  <rowItems count="19">
    <i>
      <x/>
    </i>
    <i r="1">
      <x/>
    </i>
    <i r="1">
      <x v="1"/>
    </i>
    <i r="1">
      <x v="2"/>
    </i>
    <i r="1">
      <x v="3"/>
    </i>
    <i>
      <x v="1"/>
    </i>
    <i r="1">
      <x v="4"/>
    </i>
    <i r="1">
      <x v="5"/>
    </i>
    <i r="1">
      <x v="6"/>
    </i>
    <i r="1">
      <x v="7"/>
    </i>
    <i r="1">
      <x v="8"/>
    </i>
    <i r="1">
      <x v="9"/>
    </i>
    <i>
      <x v="2"/>
    </i>
    <i r="1">
      <x v="10"/>
    </i>
    <i r="1">
      <x v="11"/>
    </i>
    <i r="1">
      <x v="12"/>
    </i>
    <i r="1">
      <x v="13"/>
    </i>
    <i r="1">
      <x v="14"/>
    </i>
    <i t="grand">
      <x/>
    </i>
  </rowItems>
  <colFields count="1">
    <field x="0"/>
  </colFields>
  <colItems count="6">
    <i>
      <x/>
    </i>
    <i>
      <x v="1"/>
    </i>
    <i>
      <x v="2"/>
    </i>
    <i>
      <x v="3"/>
    </i>
    <i>
      <x v="4"/>
    </i>
    <i t="grand">
      <x/>
    </i>
  </colItems>
  <dataFields count="1">
    <dataField fld="2"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C4DB15-5520-453A-9357-2408BFF7359A}" name="rep satisfaction"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C37:D43"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79F491-9DA4-4689-9C3A-F150B883CAA7}"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5:F2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ajas - 7.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F10D1F-198F-4609-B4AE-81896F651A96}" name="male vs femal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C29:F3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20BD37-FE32-429F-BE1C-1CE65A4195BD}" name="rep pivot"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3" subtotal="count" baseField="0" baseItem="2" numFmtId="3"/>
    <dataField fld="4" subtotal="count" baseField="0" baseItem="0"/>
    <dataField fld="2" subtotal="count" baseField="0" baseItem="0"/>
  </dataField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ajas - 7.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0CF65525-F0A6-4138-A936-675120A471BB}" sourceName="[calls].[Representative]">
  <pivotTables>
    <pivotTable tabId="9" name="rep pivot"/>
    <pivotTable tabId="9" name="Monthly Trend"/>
    <pivotTable tabId="9" name="Weekly Trend"/>
    <pivotTable tabId="9" name="selected rep"/>
    <pivotTable tabId="9" name="rep satisfaction"/>
  </pivotTables>
  <data>
    <olap pivotCacheId="13939282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B2D56715-170A-49FC-8521-A16483E8AC3E}" cache="Slicer_Representative" caption="Representative" level="1" style="SlicerStyleDark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6D4EA-3F76-4CCD-9D81-3A8FD206C24E}">
  <dimension ref="A1:AK36"/>
  <sheetViews>
    <sheetView tabSelected="1" topLeftCell="A2" zoomScale="72" workbookViewId="0">
      <selection activeCell="W6" sqref="W6"/>
    </sheetView>
  </sheetViews>
  <sheetFormatPr defaultRowHeight="14.4" x14ac:dyDescent="0.3"/>
  <cols>
    <col min="1" max="1" width="2.19921875" customWidth="1"/>
    <col min="13" max="13" width="10.5" customWidth="1"/>
    <col min="14" max="14" width="12" customWidth="1"/>
    <col min="20" max="20" width="12.296875" customWidth="1"/>
  </cols>
  <sheetData>
    <row r="1" spans="1:37" x14ac:dyDescent="0.3">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row>
    <row r="2" spans="1:37" ht="28.8" x14ac:dyDescent="0.55000000000000004">
      <c r="A2" s="20"/>
      <c r="B2" s="42"/>
      <c r="C2" s="41" t="s">
        <v>1070</v>
      </c>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row>
    <row r="3" spans="1:37"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row>
    <row r="4" spans="1:37"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row>
    <row r="5" spans="1:37"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row>
    <row r="6" spans="1:37"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row>
    <row r="7" spans="1:37"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row>
    <row r="8" spans="1:37"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row>
    <row r="9" spans="1:37"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row>
    <row r="10" spans="1:37"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row>
    <row r="11" spans="1:37"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row>
    <row r="12" spans="1:37"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row>
    <row r="13" spans="1:37"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row>
    <row r="14" spans="1:37"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row>
    <row r="15" spans="1:37"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row>
    <row r="16" spans="1:37"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row>
    <row r="17" spans="1:37" x14ac:dyDescent="0.3">
      <c r="A17" s="20"/>
      <c r="B17" s="20"/>
      <c r="C17" s="20"/>
      <c r="D17" s="20"/>
      <c r="E17" s="20"/>
      <c r="F17" s="20"/>
      <c r="G17" s="20"/>
      <c r="H17" s="20"/>
      <c r="I17" s="20"/>
      <c r="J17" s="20"/>
      <c r="K17" s="20"/>
      <c r="L17" s="20"/>
      <c r="M17" s="20"/>
      <c r="N17" s="30"/>
      <c r="O17" s="31" t="s">
        <v>11</v>
      </c>
      <c r="P17" s="31" t="s">
        <v>9</v>
      </c>
      <c r="Q17" s="31" t="s">
        <v>6</v>
      </c>
      <c r="R17" s="31" t="s">
        <v>13</v>
      </c>
      <c r="S17" s="31" t="s">
        <v>10</v>
      </c>
      <c r="T17" s="32" t="s">
        <v>1045</v>
      </c>
      <c r="U17" s="20"/>
      <c r="V17" s="20"/>
      <c r="W17" s="20"/>
      <c r="X17" s="20"/>
      <c r="Y17" s="20"/>
      <c r="Z17" s="20"/>
      <c r="AA17" s="20"/>
      <c r="AB17" s="20"/>
      <c r="AC17" s="20"/>
      <c r="AD17" s="20"/>
      <c r="AE17" s="20"/>
      <c r="AF17" s="20"/>
      <c r="AG17" s="20"/>
      <c r="AH17" s="20"/>
      <c r="AI17" s="20"/>
      <c r="AJ17" s="20"/>
      <c r="AK17" s="20"/>
    </row>
    <row r="18" spans="1:37" x14ac:dyDescent="0.3">
      <c r="A18" s="20"/>
      <c r="B18" s="20"/>
      <c r="C18" s="20"/>
      <c r="D18" s="20"/>
      <c r="E18" s="20"/>
      <c r="F18" s="20"/>
      <c r="G18" s="20"/>
      <c r="H18" s="20"/>
      <c r="I18" s="20"/>
      <c r="J18" s="20"/>
      <c r="K18" s="20"/>
      <c r="L18" s="20"/>
      <c r="M18" s="20"/>
      <c r="N18" s="33" t="str" cm="1">
        <f t="array" ref="N18:T35">IF(Pivots!F39:L56="","",Pivots!F39:L56)</f>
        <v>Cincinnati</v>
      </c>
      <c r="O18" s="34" t="str">
        <v/>
      </c>
      <c r="P18" s="34" t="str">
        <v/>
      </c>
      <c r="Q18" s="34" t="str">
        <v/>
      </c>
      <c r="R18" s="34" t="str">
        <v/>
      </c>
      <c r="S18" s="34" t="str">
        <v/>
      </c>
      <c r="T18" s="35" t="str">
        <v/>
      </c>
      <c r="U18" s="20"/>
      <c r="V18" s="20"/>
      <c r="W18" s="20"/>
      <c r="X18" s="20"/>
      <c r="Y18" s="20"/>
      <c r="Z18" s="20"/>
      <c r="AA18" s="20"/>
      <c r="AB18" s="20"/>
      <c r="AC18" s="20"/>
      <c r="AD18" s="20"/>
      <c r="AE18" s="20"/>
      <c r="AF18" s="20"/>
      <c r="AG18" s="20"/>
      <c r="AH18" s="20"/>
      <c r="AI18" s="20"/>
      <c r="AJ18" s="20"/>
      <c r="AK18" s="20"/>
    </row>
    <row r="19" spans="1:37" x14ac:dyDescent="0.3">
      <c r="A19" s="20"/>
      <c r="B19" s="20"/>
      <c r="C19" s="20"/>
      <c r="D19" s="20"/>
      <c r="E19" s="20"/>
      <c r="F19" s="20"/>
      <c r="G19" s="20"/>
      <c r="H19" s="20"/>
      <c r="I19" s="20"/>
      <c r="J19" s="20"/>
      <c r="K19" s="20"/>
      <c r="L19" s="20"/>
      <c r="M19" s="20"/>
      <c r="N19" s="33" t="str">
        <v>C0003</v>
      </c>
      <c r="O19" s="36">
        <v>891</v>
      </c>
      <c r="P19" s="36">
        <v>1332</v>
      </c>
      <c r="Q19" s="36">
        <v>1282</v>
      </c>
      <c r="R19" s="36">
        <v>739</v>
      </c>
      <c r="S19" s="36">
        <v>560</v>
      </c>
      <c r="T19" s="37">
        <v>4804</v>
      </c>
      <c r="U19" s="20"/>
      <c r="V19" s="20"/>
      <c r="W19" s="20"/>
      <c r="X19" s="20"/>
      <c r="Y19" s="20"/>
      <c r="Z19" s="20"/>
      <c r="AA19" s="20"/>
      <c r="AB19" s="20"/>
      <c r="AC19" s="20"/>
      <c r="AD19" s="20"/>
      <c r="AE19" s="20"/>
      <c r="AF19" s="20"/>
      <c r="AG19" s="20"/>
      <c r="AH19" s="20"/>
      <c r="AI19" s="20"/>
      <c r="AJ19" s="20"/>
      <c r="AK19" s="20"/>
    </row>
    <row r="20" spans="1:37" x14ac:dyDescent="0.3">
      <c r="A20" s="20"/>
      <c r="B20" s="20"/>
      <c r="C20" s="20"/>
      <c r="D20" s="20"/>
      <c r="E20" s="20"/>
      <c r="F20" s="20"/>
      <c r="G20" s="20"/>
      <c r="H20" s="20"/>
      <c r="I20" s="20"/>
      <c r="J20" s="20"/>
      <c r="K20" s="20"/>
      <c r="L20" s="20"/>
      <c r="M20" s="20"/>
      <c r="N20" s="33" t="str">
        <v>C0004</v>
      </c>
      <c r="O20" s="36">
        <v>1991</v>
      </c>
      <c r="P20" s="36">
        <v>1886</v>
      </c>
      <c r="Q20" s="36">
        <v>1206</v>
      </c>
      <c r="R20" s="36">
        <v>884</v>
      </c>
      <c r="S20" s="36">
        <v>1722</v>
      </c>
      <c r="T20" s="37">
        <v>7689</v>
      </c>
      <c r="U20" s="20"/>
      <c r="V20" s="20"/>
      <c r="W20" s="20"/>
      <c r="X20" s="20"/>
      <c r="Y20" s="20"/>
      <c r="Z20" s="20"/>
      <c r="AA20" s="20"/>
      <c r="AB20" s="20"/>
      <c r="AC20" s="20"/>
      <c r="AD20" s="20"/>
      <c r="AE20" s="20"/>
      <c r="AF20" s="20"/>
      <c r="AG20" s="20"/>
      <c r="AH20" s="20"/>
      <c r="AI20" s="20"/>
      <c r="AJ20" s="20"/>
      <c r="AK20" s="20"/>
    </row>
    <row r="21" spans="1:37" x14ac:dyDescent="0.3">
      <c r="A21" s="20"/>
      <c r="B21" s="20"/>
      <c r="C21" s="20"/>
      <c r="D21" s="20"/>
      <c r="E21" s="20"/>
      <c r="F21" s="20"/>
      <c r="G21" s="20"/>
      <c r="H21" s="20"/>
      <c r="I21" s="20"/>
      <c r="J21" s="20"/>
      <c r="K21" s="20"/>
      <c r="L21" s="20"/>
      <c r="M21" s="20"/>
      <c r="N21" s="33" t="str">
        <v>C0011</v>
      </c>
      <c r="O21" s="36">
        <v>1163</v>
      </c>
      <c r="P21" s="36">
        <v>1180</v>
      </c>
      <c r="Q21" s="36">
        <v>1616</v>
      </c>
      <c r="R21" s="36">
        <v>1043</v>
      </c>
      <c r="S21" s="36">
        <v>1747</v>
      </c>
      <c r="T21" s="37">
        <v>6749</v>
      </c>
      <c r="U21" s="20"/>
      <c r="V21" s="20"/>
      <c r="W21" s="20"/>
      <c r="X21" s="20"/>
      <c r="Y21" s="20"/>
      <c r="Z21" s="20"/>
      <c r="AA21" s="20"/>
      <c r="AB21" s="20"/>
      <c r="AC21" s="20"/>
      <c r="AD21" s="20"/>
      <c r="AE21" s="20"/>
      <c r="AF21" s="20"/>
      <c r="AG21" s="20"/>
      <c r="AH21" s="20"/>
      <c r="AI21" s="20"/>
      <c r="AJ21" s="20"/>
      <c r="AK21" s="20"/>
    </row>
    <row r="22" spans="1:37" x14ac:dyDescent="0.3">
      <c r="A22" s="20"/>
      <c r="B22" s="20"/>
      <c r="C22" s="20"/>
      <c r="D22" s="20"/>
      <c r="E22" s="20"/>
      <c r="F22" s="20"/>
      <c r="G22" s="20"/>
      <c r="H22" s="20"/>
      <c r="I22" s="20"/>
      <c r="J22" s="20"/>
      <c r="K22" s="20"/>
      <c r="L22" s="20"/>
      <c r="M22" s="20"/>
      <c r="N22" s="33" t="str">
        <v>C0012</v>
      </c>
      <c r="O22" s="36">
        <v>1438</v>
      </c>
      <c r="P22" s="36">
        <v>1616</v>
      </c>
      <c r="Q22" s="36">
        <v>866</v>
      </c>
      <c r="R22" s="36">
        <v>829</v>
      </c>
      <c r="S22" s="36">
        <v>2070</v>
      </c>
      <c r="T22" s="37">
        <v>6819</v>
      </c>
      <c r="U22" s="20"/>
      <c r="V22" s="20"/>
      <c r="W22" s="20"/>
      <c r="X22" s="20"/>
      <c r="Y22" s="20"/>
      <c r="Z22" s="20"/>
      <c r="AA22" s="20"/>
      <c r="AB22" s="20"/>
      <c r="AC22" s="20"/>
      <c r="AD22" s="20"/>
      <c r="AE22" s="20"/>
      <c r="AF22" s="20"/>
      <c r="AG22" s="20"/>
      <c r="AH22" s="20"/>
      <c r="AI22" s="20"/>
      <c r="AJ22" s="20"/>
      <c r="AK22" s="20"/>
    </row>
    <row r="23" spans="1:37" x14ac:dyDescent="0.3">
      <c r="A23" s="20"/>
      <c r="B23" s="20"/>
      <c r="C23" s="20"/>
      <c r="D23" s="20"/>
      <c r="E23" s="20"/>
      <c r="F23" s="20"/>
      <c r="G23" s="20"/>
      <c r="H23" s="20"/>
      <c r="I23" s="20"/>
      <c r="J23" s="20"/>
      <c r="K23" s="20"/>
      <c r="L23" s="20"/>
      <c r="M23" s="20"/>
      <c r="N23" s="33" t="str">
        <v>Cleveland</v>
      </c>
      <c r="O23" s="36" t="str">
        <v/>
      </c>
      <c r="P23" s="36" t="str">
        <v/>
      </c>
      <c r="Q23" s="36" t="str">
        <v/>
      </c>
      <c r="R23" s="36" t="str">
        <v/>
      </c>
      <c r="S23" s="36" t="str">
        <v/>
      </c>
      <c r="T23" s="37" t="str">
        <v/>
      </c>
      <c r="U23" s="20"/>
      <c r="V23" s="20"/>
      <c r="W23" s="20"/>
      <c r="X23" s="20"/>
      <c r="Y23" s="20"/>
      <c r="Z23" s="20"/>
      <c r="AA23" s="20"/>
      <c r="AB23" s="20"/>
      <c r="AC23" s="20"/>
      <c r="AD23" s="20"/>
      <c r="AE23" s="20"/>
      <c r="AF23" s="20"/>
      <c r="AG23" s="20"/>
      <c r="AH23" s="20"/>
      <c r="AI23" s="20"/>
      <c r="AJ23" s="20"/>
      <c r="AK23" s="20"/>
    </row>
    <row r="24" spans="1:37" x14ac:dyDescent="0.3">
      <c r="A24" s="20"/>
      <c r="B24" s="20"/>
      <c r="C24" s="20"/>
      <c r="D24" s="20"/>
      <c r="E24" s="20"/>
      <c r="F24" s="20"/>
      <c r="G24" s="20"/>
      <c r="H24" s="20"/>
      <c r="I24" s="20"/>
      <c r="J24" s="20"/>
      <c r="K24" s="20"/>
      <c r="L24" s="20"/>
      <c r="M24" s="20"/>
      <c r="N24" s="33" t="str">
        <v>C0002</v>
      </c>
      <c r="O24" s="36">
        <v>1233</v>
      </c>
      <c r="P24" s="36">
        <v>223</v>
      </c>
      <c r="Q24" s="36">
        <v>1680</v>
      </c>
      <c r="R24" s="36">
        <v>990</v>
      </c>
      <c r="S24" s="36">
        <v>1508</v>
      </c>
      <c r="T24" s="37">
        <v>5634</v>
      </c>
      <c r="U24" s="20"/>
      <c r="V24" s="20"/>
      <c r="W24" s="20"/>
      <c r="X24" s="20"/>
      <c r="Y24" s="20"/>
      <c r="Z24" s="20"/>
      <c r="AA24" s="20"/>
      <c r="AB24" s="20"/>
      <c r="AC24" s="20"/>
      <c r="AD24" s="20"/>
      <c r="AE24" s="20"/>
      <c r="AF24" s="20"/>
      <c r="AG24" s="20"/>
      <c r="AH24" s="20"/>
      <c r="AI24" s="20"/>
      <c r="AJ24" s="20"/>
      <c r="AK24" s="20"/>
    </row>
    <row r="25" spans="1:37" x14ac:dyDescent="0.3">
      <c r="A25" s="20"/>
      <c r="B25" s="20"/>
      <c r="C25" s="20"/>
      <c r="D25" s="20"/>
      <c r="E25" s="20"/>
      <c r="F25" s="20"/>
      <c r="G25" s="20"/>
      <c r="H25" s="20"/>
      <c r="I25" s="20"/>
      <c r="J25" s="20"/>
      <c r="K25" s="20"/>
      <c r="L25" s="20"/>
      <c r="M25" s="20"/>
      <c r="N25" s="33" t="str">
        <v>C0007</v>
      </c>
      <c r="O25" s="36">
        <v>1598</v>
      </c>
      <c r="P25" s="36">
        <v>1907</v>
      </c>
      <c r="Q25" s="36">
        <v>869</v>
      </c>
      <c r="R25" s="36">
        <v>1426</v>
      </c>
      <c r="S25" s="36">
        <v>1416</v>
      </c>
      <c r="T25" s="37">
        <v>7216</v>
      </c>
      <c r="U25" s="20"/>
      <c r="V25" s="20"/>
      <c r="W25" s="20"/>
      <c r="X25" s="20"/>
      <c r="Y25" s="20"/>
      <c r="Z25" s="20"/>
      <c r="AA25" s="20"/>
      <c r="AB25" s="20"/>
      <c r="AC25" s="20"/>
      <c r="AD25" s="20"/>
      <c r="AE25" s="20"/>
      <c r="AF25" s="20"/>
      <c r="AG25" s="20"/>
      <c r="AH25" s="20"/>
      <c r="AI25" s="20"/>
      <c r="AJ25" s="20"/>
      <c r="AK25" s="20"/>
    </row>
    <row r="26" spans="1:37" x14ac:dyDescent="0.3">
      <c r="A26" s="20"/>
      <c r="B26" s="20"/>
      <c r="C26" s="20"/>
      <c r="D26" s="20"/>
      <c r="E26" s="20"/>
      <c r="F26" s="20"/>
      <c r="G26" s="20"/>
      <c r="H26" s="20"/>
      <c r="I26" s="20"/>
      <c r="J26" s="20"/>
      <c r="K26" s="20"/>
      <c r="L26" s="20"/>
      <c r="M26" s="20"/>
      <c r="N26" s="33" t="str">
        <v>C0008</v>
      </c>
      <c r="O26" s="36">
        <v>900</v>
      </c>
      <c r="P26" s="36">
        <v>1016</v>
      </c>
      <c r="Q26" s="36">
        <v>960</v>
      </c>
      <c r="R26" s="36">
        <v>940</v>
      </c>
      <c r="S26" s="36">
        <v>1193</v>
      </c>
      <c r="T26" s="37">
        <v>5009</v>
      </c>
      <c r="U26" s="20"/>
      <c r="V26" s="20"/>
      <c r="W26" s="20"/>
      <c r="X26" s="20"/>
      <c r="Y26" s="20"/>
      <c r="Z26" s="20"/>
      <c r="AA26" s="20"/>
      <c r="AB26" s="20"/>
      <c r="AC26" s="20"/>
      <c r="AD26" s="20"/>
      <c r="AE26" s="20"/>
      <c r="AF26" s="20"/>
      <c r="AG26" s="20"/>
      <c r="AH26" s="20"/>
      <c r="AI26" s="20"/>
      <c r="AJ26" s="20"/>
      <c r="AK26" s="20"/>
    </row>
    <row r="27" spans="1:37" x14ac:dyDescent="0.3">
      <c r="A27" s="20"/>
      <c r="B27" s="20"/>
      <c r="C27" s="20"/>
      <c r="D27" s="20"/>
      <c r="E27" s="20"/>
      <c r="F27" s="20"/>
      <c r="G27" s="20"/>
      <c r="H27" s="20"/>
      <c r="I27" s="20"/>
      <c r="J27" s="20"/>
      <c r="K27" s="20"/>
      <c r="L27" s="20"/>
      <c r="M27" s="20"/>
      <c r="N27" s="33" t="str">
        <v>C0010</v>
      </c>
      <c r="O27" s="36">
        <v>900</v>
      </c>
      <c r="P27" s="36">
        <v>1470</v>
      </c>
      <c r="Q27" s="36">
        <v>1617</v>
      </c>
      <c r="R27" s="36">
        <v>1314</v>
      </c>
      <c r="S27" s="36">
        <v>941</v>
      </c>
      <c r="T27" s="37">
        <v>6242</v>
      </c>
      <c r="U27" s="20"/>
      <c r="V27" s="20"/>
      <c r="W27" s="20"/>
      <c r="X27" s="20"/>
      <c r="Y27" s="20"/>
      <c r="Z27" s="20"/>
      <c r="AA27" s="20"/>
      <c r="AB27" s="20"/>
      <c r="AC27" s="20"/>
      <c r="AD27" s="20"/>
      <c r="AE27" s="20"/>
      <c r="AF27" s="20"/>
      <c r="AG27" s="20"/>
      <c r="AH27" s="20"/>
      <c r="AI27" s="20"/>
      <c r="AJ27" s="20"/>
      <c r="AK27" s="20"/>
    </row>
    <row r="28" spans="1:37" x14ac:dyDescent="0.3">
      <c r="A28" s="20"/>
      <c r="B28" s="20"/>
      <c r="C28" s="20"/>
      <c r="D28" s="20"/>
      <c r="E28" s="20"/>
      <c r="F28" s="20"/>
      <c r="G28" s="20"/>
      <c r="H28" s="20"/>
      <c r="I28" s="20"/>
      <c r="J28" s="20"/>
      <c r="K28" s="20"/>
      <c r="L28" s="20"/>
      <c r="M28" s="20"/>
      <c r="N28" s="33" t="str">
        <v>C0013</v>
      </c>
      <c r="O28" s="36">
        <v>1255</v>
      </c>
      <c r="P28" s="36">
        <v>516</v>
      </c>
      <c r="Q28" s="36">
        <v>1874</v>
      </c>
      <c r="R28" s="36">
        <v>1863</v>
      </c>
      <c r="S28" s="36">
        <v>1722</v>
      </c>
      <c r="T28" s="37">
        <v>7230</v>
      </c>
      <c r="U28" s="20"/>
      <c r="V28" s="20"/>
      <c r="W28" s="20"/>
      <c r="X28" s="20"/>
      <c r="Y28" s="20"/>
      <c r="Z28" s="20"/>
      <c r="AA28" s="20"/>
      <c r="AB28" s="20"/>
      <c r="AC28" s="20"/>
      <c r="AD28" s="20"/>
      <c r="AE28" s="20"/>
      <c r="AF28" s="20"/>
      <c r="AG28" s="20"/>
      <c r="AH28" s="20"/>
      <c r="AI28" s="20"/>
      <c r="AJ28" s="20"/>
      <c r="AK28" s="20"/>
    </row>
    <row r="29" spans="1:37" x14ac:dyDescent="0.3">
      <c r="A29" s="20"/>
      <c r="B29" s="20"/>
      <c r="C29" s="20"/>
      <c r="D29" s="20"/>
      <c r="E29" s="20"/>
      <c r="F29" s="20"/>
      <c r="G29" s="20"/>
      <c r="H29" s="20"/>
      <c r="I29" s="20"/>
      <c r="J29" s="20"/>
      <c r="K29" s="20"/>
      <c r="L29" s="20"/>
      <c r="M29" s="20"/>
      <c r="N29" s="33" t="str">
        <v>C0015</v>
      </c>
      <c r="O29" s="36">
        <v>1138</v>
      </c>
      <c r="P29" s="36">
        <v>1898</v>
      </c>
      <c r="Q29" s="36">
        <v>1482</v>
      </c>
      <c r="R29" s="36">
        <v>846</v>
      </c>
      <c r="S29" s="36">
        <v>1154</v>
      </c>
      <c r="T29" s="37">
        <v>6518</v>
      </c>
      <c r="U29" s="20"/>
      <c r="V29" s="20"/>
      <c r="W29" s="20"/>
      <c r="X29" s="20"/>
      <c r="Y29" s="20"/>
      <c r="Z29" s="20"/>
      <c r="AA29" s="20"/>
      <c r="AB29" s="20"/>
      <c r="AC29" s="20"/>
      <c r="AD29" s="20"/>
      <c r="AE29" s="20"/>
      <c r="AF29" s="20"/>
      <c r="AG29" s="20"/>
      <c r="AH29" s="20"/>
      <c r="AI29" s="20"/>
      <c r="AJ29" s="20"/>
      <c r="AK29" s="20"/>
    </row>
    <row r="30" spans="1:37" x14ac:dyDescent="0.3">
      <c r="A30" s="20"/>
      <c r="B30" s="20"/>
      <c r="C30" s="20"/>
      <c r="D30" s="20"/>
      <c r="E30" s="20"/>
      <c r="F30" s="20"/>
      <c r="G30" s="20"/>
      <c r="H30" s="20"/>
      <c r="I30" s="20"/>
      <c r="J30" s="20"/>
      <c r="K30" s="20"/>
      <c r="L30" s="20"/>
      <c r="M30" s="20"/>
      <c r="N30" s="33" t="str">
        <v>Columbus</v>
      </c>
      <c r="O30" s="36" t="str">
        <v/>
      </c>
      <c r="P30" s="36" t="str">
        <v/>
      </c>
      <c r="Q30" s="36" t="str">
        <v/>
      </c>
      <c r="R30" s="36" t="str">
        <v/>
      </c>
      <c r="S30" s="36" t="str">
        <v/>
      </c>
      <c r="T30" s="37" t="str">
        <v/>
      </c>
      <c r="U30" s="20"/>
      <c r="V30" s="20"/>
      <c r="W30" s="20"/>
      <c r="X30" s="20"/>
      <c r="Y30" s="20"/>
      <c r="Z30" s="20"/>
      <c r="AA30" s="20"/>
      <c r="AB30" s="20"/>
      <c r="AC30" s="20"/>
      <c r="AD30" s="20"/>
      <c r="AE30" s="20"/>
      <c r="AF30" s="20"/>
      <c r="AG30" s="20"/>
      <c r="AH30" s="20"/>
      <c r="AI30" s="20"/>
      <c r="AJ30" s="20"/>
      <c r="AK30" s="20"/>
    </row>
    <row r="31" spans="1:37" x14ac:dyDescent="0.3">
      <c r="A31" s="20"/>
      <c r="B31" s="20"/>
      <c r="C31" s="20"/>
      <c r="D31" s="20"/>
      <c r="E31" s="20"/>
      <c r="F31" s="20"/>
      <c r="G31" s="20"/>
      <c r="H31" s="20"/>
      <c r="I31" s="20"/>
      <c r="J31" s="20"/>
      <c r="K31" s="20"/>
      <c r="L31" s="20"/>
      <c r="M31" s="20"/>
      <c r="N31" s="33" t="str">
        <v>C0001</v>
      </c>
      <c r="O31" s="36">
        <v>1655</v>
      </c>
      <c r="P31" s="36">
        <v>805</v>
      </c>
      <c r="Q31" s="36">
        <v>2263</v>
      </c>
      <c r="R31" s="36">
        <v>987</v>
      </c>
      <c r="S31" s="36">
        <v>1075</v>
      </c>
      <c r="T31" s="37">
        <v>6785</v>
      </c>
      <c r="U31" s="20"/>
      <c r="V31" s="20"/>
      <c r="W31" s="20"/>
      <c r="X31" s="20"/>
      <c r="Y31" s="20"/>
      <c r="Z31" s="20"/>
      <c r="AA31" s="20"/>
      <c r="AB31" s="20"/>
      <c r="AC31" s="20"/>
      <c r="AD31" s="20"/>
      <c r="AE31" s="20"/>
      <c r="AF31" s="20"/>
      <c r="AG31" s="20"/>
      <c r="AH31" s="20"/>
      <c r="AI31" s="20"/>
      <c r="AJ31" s="20"/>
      <c r="AK31" s="20"/>
    </row>
    <row r="32" spans="1:37" x14ac:dyDescent="0.3">
      <c r="A32" s="20"/>
      <c r="B32" s="20"/>
      <c r="C32" s="20"/>
      <c r="D32" s="20"/>
      <c r="E32" s="20"/>
      <c r="F32" s="20"/>
      <c r="G32" s="20"/>
      <c r="H32" s="20"/>
      <c r="I32" s="20"/>
      <c r="J32" s="20"/>
      <c r="K32" s="20"/>
      <c r="L32" s="20"/>
      <c r="M32" s="20"/>
      <c r="N32" s="33" t="str">
        <v>C0005</v>
      </c>
      <c r="O32" s="36">
        <v>1104</v>
      </c>
      <c r="P32" s="36">
        <v>2280</v>
      </c>
      <c r="Q32" s="36">
        <v>1445</v>
      </c>
      <c r="R32" s="36">
        <v>1722</v>
      </c>
      <c r="S32" s="36">
        <v>1196</v>
      </c>
      <c r="T32" s="37">
        <v>7747</v>
      </c>
      <c r="U32" s="20"/>
      <c r="V32" s="20"/>
      <c r="W32" s="20"/>
      <c r="X32" s="20"/>
      <c r="Y32" s="20"/>
      <c r="Z32" s="20"/>
      <c r="AA32" s="20"/>
      <c r="AB32" s="20"/>
      <c r="AC32" s="20"/>
      <c r="AD32" s="20"/>
      <c r="AE32" s="20"/>
      <c r="AF32" s="20"/>
      <c r="AG32" s="20"/>
      <c r="AH32" s="20"/>
      <c r="AI32" s="20"/>
      <c r="AJ32" s="20"/>
      <c r="AK32" s="20"/>
    </row>
    <row r="33" spans="1:37" x14ac:dyDescent="0.3">
      <c r="A33" s="20"/>
      <c r="B33" s="20"/>
      <c r="C33" s="20"/>
      <c r="D33" s="20"/>
      <c r="E33" s="20"/>
      <c r="F33" s="20"/>
      <c r="G33" s="20"/>
      <c r="H33" s="20"/>
      <c r="I33" s="20"/>
      <c r="J33" s="20"/>
      <c r="K33" s="20"/>
      <c r="L33" s="20"/>
      <c r="M33" s="20"/>
      <c r="N33" s="33" t="str">
        <v>C0006</v>
      </c>
      <c r="O33" s="36">
        <v>372</v>
      </c>
      <c r="P33" s="36">
        <v>1818</v>
      </c>
      <c r="Q33" s="36">
        <v>1346</v>
      </c>
      <c r="R33" s="36">
        <v>1156</v>
      </c>
      <c r="S33" s="36">
        <v>1484</v>
      </c>
      <c r="T33" s="37">
        <v>6176</v>
      </c>
      <c r="U33" s="20"/>
      <c r="V33" s="20"/>
      <c r="W33" s="20"/>
      <c r="X33" s="20"/>
      <c r="Y33" s="20"/>
      <c r="Z33" s="20"/>
      <c r="AA33" s="20"/>
      <c r="AB33" s="20"/>
      <c r="AC33" s="20"/>
      <c r="AD33" s="20"/>
      <c r="AE33" s="20"/>
      <c r="AF33" s="20"/>
      <c r="AG33" s="20"/>
      <c r="AH33" s="20"/>
      <c r="AI33" s="20"/>
      <c r="AJ33" s="20"/>
      <c r="AK33" s="20"/>
    </row>
    <row r="34" spans="1:37" x14ac:dyDescent="0.3">
      <c r="A34" s="20"/>
      <c r="B34" s="20"/>
      <c r="C34" s="20"/>
      <c r="D34" s="20"/>
      <c r="E34" s="20"/>
      <c r="F34" s="20"/>
      <c r="G34" s="20"/>
      <c r="H34" s="20"/>
      <c r="I34" s="20"/>
      <c r="J34" s="20"/>
      <c r="K34" s="20"/>
      <c r="L34" s="20"/>
      <c r="M34" s="20"/>
      <c r="N34" s="33" t="str">
        <v>C0009</v>
      </c>
      <c r="O34" s="36">
        <v>1415</v>
      </c>
      <c r="P34" s="36">
        <v>1271</v>
      </c>
      <c r="Q34" s="36">
        <v>1214</v>
      </c>
      <c r="R34" s="36">
        <v>1135</v>
      </c>
      <c r="S34" s="36">
        <v>1566</v>
      </c>
      <c r="T34" s="37">
        <v>6601</v>
      </c>
      <c r="U34" s="20"/>
      <c r="V34" s="20"/>
      <c r="W34" s="20"/>
      <c r="X34" s="20"/>
      <c r="Y34" s="20"/>
      <c r="Z34" s="20"/>
      <c r="AA34" s="20"/>
      <c r="AB34" s="20"/>
      <c r="AC34" s="20"/>
      <c r="AD34" s="20"/>
      <c r="AE34" s="20"/>
      <c r="AF34" s="20"/>
      <c r="AG34" s="20"/>
      <c r="AH34" s="20"/>
      <c r="AI34" s="20"/>
      <c r="AJ34" s="20"/>
      <c r="AK34" s="20"/>
    </row>
    <row r="35" spans="1:37" x14ac:dyDescent="0.3">
      <c r="A35" s="20"/>
      <c r="B35" s="20"/>
      <c r="C35" s="20"/>
      <c r="D35" s="20"/>
      <c r="E35" s="20"/>
      <c r="F35" s="20"/>
      <c r="G35" s="20"/>
      <c r="H35" s="20"/>
      <c r="I35" s="20"/>
      <c r="J35" s="20"/>
      <c r="K35" s="20"/>
      <c r="L35" s="20"/>
      <c r="M35" s="20"/>
      <c r="N35" s="38" t="str">
        <v>C0014</v>
      </c>
      <c r="O35" s="39">
        <v>1362</v>
      </c>
      <c r="P35" s="39">
        <v>1363</v>
      </c>
      <c r="Q35" s="39">
        <v>1152</v>
      </c>
      <c r="R35" s="39">
        <v>777</v>
      </c>
      <c r="S35" s="39">
        <v>750</v>
      </c>
      <c r="T35" s="40">
        <v>5404</v>
      </c>
      <c r="U35" s="20"/>
      <c r="V35" s="20"/>
      <c r="W35" s="20"/>
      <c r="X35" s="20"/>
      <c r="Y35" s="20"/>
      <c r="Z35" s="20"/>
      <c r="AA35" s="20"/>
      <c r="AB35" s="20"/>
      <c r="AC35" s="20"/>
      <c r="AD35" s="20"/>
      <c r="AE35" s="20"/>
      <c r="AF35" s="20"/>
      <c r="AG35" s="20"/>
      <c r="AH35" s="20"/>
      <c r="AI35" s="20"/>
      <c r="AJ35" s="20"/>
      <c r="AK35" s="20"/>
    </row>
    <row r="36" spans="1:37" x14ac:dyDescent="0.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row>
  </sheetData>
  <conditionalFormatting sqref="O19:S35">
    <cfRule type="dataBar" priority="2">
      <dataBar>
        <cfvo type="num" val="0"/>
        <cfvo type="formula" val="MAX($O$19:$S$35)*2"/>
        <color rgb="FF638EC6"/>
      </dataBar>
      <extLst>
        <ext xmlns:x14="http://schemas.microsoft.com/office/spreadsheetml/2009/9/main" uri="{B025F937-C7B1-47D3-B67F-A62EFF666E3E}">
          <x14:id>{C7B138E2-1C8E-4FC9-A098-A2F9E634D627}</x14:id>
        </ext>
      </extLst>
    </cfRule>
    <cfRule type="dataBar" priority="3">
      <dataBar>
        <cfvo type="min"/>
        <cfvo type="max"/>
        <color rgb="FF638EC6"/>
      </dataBar>
      <extLst>
        <ext xmlns:x14="http://schemas.microsoft.com/office/spreadsheetml/2009/9/main" uri="{B025F937-C7B1-47D3-B67F-A62EFF666E3E}">
          <x14:id>{2A40D756-DD62-45F7-8B9A-12CC25F4C3DF}</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 id="{F14E8F79-7528-47D8-8CA8-0C17B72213B9}">
            <xm:f>O$17=Pivots!$C$25</xm:f>
            <x14:dxf>
              <fill>
                <patternFill>
                  <bgColor theme="5" tint="0.59996337778862885"/>
                </patternFill>
              </fill>
              <border>
                <left style="thin">
                  <color auto="1"/>
                </left>
                <right style="thin">
                  <color auto="1"/>
                </right>
                <vertical/>
                <horizontal/>
              </border>
            </x14:dxf>
          </x14:cfRule>
          <xm:sqref>O17:S35</xm:sqref>
        </x14:conditionalFormatting>
        <x14:conditionalFormatting xmlns:xm="http://schemas.microsoft.com/office/excel/2006/main">
          <x14:cfRule type="dataBar" id="{C7B138E2-1C8E-4FC9-A098-A2F9E634D627}">
            <x14:dataBar minLength="0" maxLength="100" gradient="0">
              <x14:cfvo type="num">
                <xm:f>0</xm:f>
              </x14:cfvo>
              <x14:cfvo type="formula">
                <xm:f>MAX($O$19:$S$35)*2</xm:f>
              </x14:cfvo>
              <x14:negativeFillColor rgb="FFFF0000"/>
              <x14:axisColor rgb="FF000000"/>
            </x14:dataBar>
          </x14:cfRule>
          <x14:cfRule type="dataBar" id="{2A40D756-DD62-45F7-8B9A-12CC25F4C3DF}">
            <x14:dataBar minLength="0" maxLength="100" gradient="0">
              <x14:cfvo type="autoMin"/>
              <x14:cfvo type="autoMax"/>
              <x14:negativeFillColor rgb="FFFF0000"/>
              <x14:axisColor rgb="FF000000"/>
            </x14:dataBar>
          </x14:cfRule>
          <xm:sqref>O19:S35</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69" zoomScaleNormal="115" workbookViewId="0">
      <selection activeCell="N11" sqref="N11"/>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0" width="15.5" customWidth="1"/>
    <col min="11" max="11" width="16.796875" customWidth="1"/>
    <col min="12"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17587-334F-4D11-A5C5-ED8B0DD13F6F}">
  <dimension ref="A3:M57"/>
  <sheetViews>
    <sheetView topLeftCell="C26" workbookViewId="0">
      <selection activeCell="N36" sqref="N36"/>
    </sheetView>
  </sheetViews>
  <sheetFormatPr defaultRowHeight="14.4" x14ac:dyDescent="0.3"/>
  <cols>
    <col min="1" max="1" width="12.19921875" bestFit="1" customWidth="1"/>
    <col min="2" max="2" width="10.3984375" bestFit="1" customWidth="1"/>
    <col min="3" max="3" width="12.19921875" bestFit="1" customWidth="1"/>
    <col min="4" max="4" width="10.3984375" bestFit="1" customWidth="1"/>
    <col min="5" max="5" width="10.296875" bestFit="1" customWidth="1"/>
    <col min="6" max="6" width="12.19921875" bestFit="1" customWidth="1"/>
    <col min="7" max="7" width="15.19921875" bestFit="1" customWidth="1"/>
    <col min="8" max="11" width="7.3984375" bestFit="1" customWidth="1"/>
    <col min="12" max="13" width="10.3984375" bestFit="1" customWidth="1"/>
    <col min="14" max="14" width="11.59765625" bestFit="1" customWidth="1"/>
    <col min="15" max="15" width="10.3984375" bestFit="1" customWidth="1"/>
    <col min="16" max="16" width="11.59765625" bestFit="1" customWidth="1"/>
    <col min="17" max="17" width="14.8984375" bestFit="1" customWidth="1"/>
    <col min="18" max="18" width="16.09765625" bestFit="1" customWidth="1"/>
    <col min="19" max="330" width="15.19921875" bestFit="1" customWidth="1"/>
    <col min="331" max="331" width="10.3984375" bestFit="1" customWidth="1"/>
  </cols>
  <sheetData>
    <row r="3" spans="1:13" x14ac:dyDescent="0.3">
      <c r="A3" t="s">
        <v>1040</v>
      </c>
      <c r="B3" t="s">
        <v>1041</v>
      </c>
      <c r="C3" t="s">
        <v>1043</v>
      </c>
      <c r="D3" t="s">
        <v>1044</v>
      </c>
      <c r="E3" t="s">
        <v>1042</v>
      </c>
    </row>
    <row r="4" spans="1:13" x14ac:dyDescent="0.3">
      <c r="A4" s="23">
        <v>1000</v>
      </c>
      <c r="B4" s="21">
        <v>96623</v>
      </c>
      <c r="C4" s="23">
        <v>89850</v>
      </c>
      <c r="D4" s="22">
        <v>3.8854000000000033</v>
      </c>
      <c r="E4">
        <v>307</v>
      </c>
    </row>
    <row r="9" spans="1:13" x14ac:dyDescent="0.3">
      <c r="A9" t="s">
        <v>1040</v>
      </c>
      <c r="B9" t="s">
        <v>1041</v>
      </c>
      <c r="C9" t="s">
        <v>1043</v>
      </c>
      <c r="D9" t="s">
        <v>1044</v>
      </c>
      <c r="E9" t="s">
        <v>1042</v>
      </c>
    </row>
    <row r="10" spans="1:13" x14ac:dyDescent="0.3">
      <c r="A10">
        <v>218</v>
      </c>
      <c r="B10" s="21">
        <v>20581</v>
      </c>
      <c r="C10" s="23">
        <v>19300</v>
      </c>
      <c r="D10" s="22">
        <v>3.8706422018348627</v>
      </c>
      <c r="E10">
        <v>74</v>
      </c>
    </row>
    <row r="14" spans="1:13" x14ac:dyDescent="0.3">
      <c r="L14" t="s">
        <v>1066</v>
      </c>
      <c r="M14" s="28" t="str">
        <f>C25</f>
        <v>R02</v>
      </c>
    </row>
    <row r="15" spans="1:13" x14ac:dyDescent="0.3">
      <c r="A15" s="24" t="s">
        <v>1058</v>
      </c>
      <c r="B15" t="s">
        <v>1040</v>
      </c>
      <c r="D15" s="24" t="s">
        <v>1058</v>
      </c>
      <c r="E15" t="s">
        <v>1040</v>
      </c>
      <c r="F15" t="s">
        <v>1041</v>
      </c>
      <c r="K15" t="s">
        <v>1067</v>
      </c>
      <c r="L15" t="s">
        <v>1068</v>
      </c>
    </row>
    <row r="16" spans="1:13" x14ac:dyDescent="0.3">
      <c r="A16" s="25" t="s">
        <v>1059</v>
      </c>
      <c r="B16">
        <v>28</v>
      </c>
      <c r="D16" s="25" t="s">
        <v>11</v>
      </c>
      <c r="E16">
        <v>189</v>
      </c>
      <c r="F16" s="21">
        <v>18415</v>
      </c>
      <c r="H16" t="str" cm="1">
        <f t="array" ref="H16:J20">D16:F20</f>
        <v>R01</v>
      </c>
      <c r="I16">
        <v>189</v>
      </c>
      <c r="J16" s="26">
        <v>18415</v>
      </c>
      <c r="K16" t="e">
        <f>IF($H16=$M$14,I16,NA())</f>
        <v>#N/A</v>
      </c>
      <c r="L16" s="26" t="e">
        <f>IF($H16=$M$14,J16,NA())</f>
        <v>#N/A</v>
      </c>
    </row>
    <row r="17" spans="1:12" x14ac:dyDescent="0.3">
      <c r="A17" s="25" t="s">
        <v>1060</v>
      </c>
      <c r="B17">
        <v>24</v>
      </c>
      <c r="D17" s="25" t="s">
        <v>9</v>
      </c>
      <c r="E17">
        <v>218</v>
      </c>
      <c r="F17" s="21">
        <v>20581</v>
      </c>
      <c r="H17" t="str">
        <v>R02</v>
      </c>
      <c r="I17">
        <v>218</v>
      </c>
      <c r="J17" s="26">
        <v>20581</v>
      </c>
      <c r="K17">
        <f t="shared" ref="K17:L20" si="0">IF($H17=$M$14,I17,NA())</f>
        <v>218</v>
      </c>
      <c r="L17" s="26">
        <f t="shared" si="0"/>
        <v>20581</v>
      </c>
    </row>
    <row r="18" spans="1:12" x14ac:dyDescent="0.3">
      <c r="A18" s="25" t="s">
        <v>1061</v>
      </c>
      <c r="B18">
        <v>44</v>
      </c>
      <c r="D18" s="25" t="s">
        <v>6</v>
      </c>
      <c r="E18">
        <v>207</v>
      </c>
      <c r="F18" s="21">
        <v>20872</v>
      </c>
      <c r="H18" t="str">
        <v>R03</v>
      </c>
      <c r="I18">
        <v>207</v>
      </c>
      <c r="J18" s="26">
        <v>20872</v>
      </c>
      <c r="K18" t="e">
        <f t="shared" si="0"/>
        <v>#N/A</v>
      </c>
      <c r="L18" s="26" t="e">
        <f t="shared" si="0"/>
        <v>#N/A</v>
      </c>
    </row>
    <row r="19" spans="1:12" x14ac:dyDescent="0.3">
      <c r="A19" s="25" t="s">
        <v>1062</v>
      </c>
      <c r="B19">
        <v>36</v>
      </c>
      <c r="D19" s="25" t="s">
        <v>13</v>
      </c>
      <c r="E19">
        <v>186</v>
      </c>
      <c r="F19" s="21">
        <v>16651</v>
      </c>
      <c r="H19" t="str">
        <v>R04</v>
      </c>
      <c r="I19">
        <v>186</v>
      </c>
      <c r="J19" s="26">
        <v>16651</v>
      </c>
      <c r="K19" t="e">
        <f t="shared" si="0"/>
        <v>#N/A</v>
      </c>
      <c r="L19" s="26" t="e">
        <f t="shared" si="0"/>
        <v>#N/A</v>
      </c>
    </row>
    <row r="20" spans="1:12" x14ac:dyDescent="0.3">
      <c r="A20" s="25" t="s">
        <v>1063</v>
      </c>
      <c r="B20">
        <v>33</v>
      </c>
      <c r="D20" s="25" t="s">
        <v>10</v>
      </c>
      <c r="E20">
        <v>200</v>
      </c>
      <c r="F20" s="21">
        <v>20104</v>
      </c>
      <c r="H20" t="str">
        <v>R05</v>
      </c>
      <c r="I20">
        <v>200</v>
      </c>
      <c r="J20" s="26">
        <v>20104</v>
      </c>
      <c r="K20" t="e">
        <f t="shared" si="0"/>
        <v>#N/A</v>
      </c>
      <c r="L20" s="26" t="e">
        <f t="shared" si="0"/>
        <v>#N/A</v>
      </c>
    </row>
    <row r="21" spans="1:12" x14ac:dyDescent="0.3">
      <c r="A21" s="25" t="s">
        <v>1064</v>
      </c>
      <c r="B21">
        <v>29</v>
      </c>
      <c r="D21" s="25" t="s">
        <v>1045</v>
      </c>
      <c r="E21">
        <v>1000</v>
      </c>
      <c r="F21" s="21">
        <v>96623</v>
      </c>
    </row>
    <row r="22" spans="1:12" x14ac:dyDescent="0.3">
      <c r="A22" s="25" t="s">
        <v>1065</v>
      </c>
      <c r="B22">
        <v>24</v>
      </c>
    </row>
    <row r="23" spans="1:12" x14ac:dyDescent="0.3">
      <c r="A23" s="25" t="s">
        <v>1045</v>
      </c>
      <c r="B23">
        <v>218</v>
      </c>
    </row>
    <row r="24" spans="1:12" x14ac:dyDescent="0.3">
      <c r="C24" s="24" t="s">
        <v>1058</v>
      </c>
    </row>
    <row r="25" spans="1:12" x14ac:dyDescent="0.3">
      <c r="C25" s="27" t="s">
        <v>9</v>
      </c>
    </row>
    <row r="26" spans="1:12" x14ac:dyDescent="0.3">
      <c r="C26" s="25" t="s">
        <v>1045</v>
      </c>
    </row>
    <row r="27" spans="1:12" x14ac:dyDescent="0.3">
      <c r="A27" s="24" t="s">
        <v>1058</v>
      </c>
      <c r="B27" t="s">
        <v>1040</v>
      </c>
    </row>
    <row r="28" spans="1:12" x14ac:dyDescent="0.3">
      <c r="A28" s="25" t="s">
        <v>1046</v>
      </c>
      <c r="B28">
        <v>19</v>
      </c>
    </row>
    <row r="29" spans="1:12" x14ac:dyDescent="0.3">
      <c r="A29" s="25" t="s">
        <v>1047</v>
      </c>
      <c r="B29">
        <v>10</v>
      </c>
      <c r="C29" s="24" t="s">
        <v>1040</v>
      </c>
      <c r="D29" s="24" t="s">
        <v>1069</v>
      </c>
    </row>
    <row r="30" spans="1:12" x14ac:dyDescent="0.3">
      <c r="A30" s="25" t="s">
        <v>1048</v>
      </c>
      <c r="B30">
        <v>40</v>
      </c>
      <c r="C30" s="24" t="s">
        <v>1058</v>
      </c>
      <c r="D30" t="s">
        <v>999</v>
      </c>
      <c r="E30" t="s">
        <v>998</v>
      </c>
      <c r="F30" t="s">
        <v>1045</v>
      </c>
    </row>
    <row r="31" spans="1:12" x14ac:dyDescent="0.3">
      <c r="A31" s="25" t="s">
        <v>1049</v>
      </c>
      <c r="B31">
        <v>40</v>
      </c>
      <c r="C31" s="25" t="s">
        <v>1002</v>
      </c>
      <c r="D31">
        <v>144</v>
      </c>
      <c r="E31">
        <v>132</v>
      </c>
      <c r="F31">
        <v>276</v>
      </c>
    </row>
    <row r="32" spans="1:12" x14ac:dyDescent="0.3">
      <c r="A32" s="25" t="s">
        <v>1050</v>
      </c>
      <c r="B32">
        <v>13</v>
      </c>
      <c r="C32" s="25" t="s">
        <v>1001</v>
      </c>
      <c r="D32">
        <v>326</v>
      </c>
      <c r="E32">
        <v>63</v>
      </c>
      <c r="F32">
        <v>389</v>
      </c>
    </row>
    <row r="33" spans="1:12" x14ac:dyDescent="0.3">
      <c r="A33" s="25" t="s">
        <v>1051</v>
      </c>
      <c r="B33">
        <v>12</v>
      </c>
      <c r="C33" s="25" t="s">
        <v>1000</v>
      </c>
      <c r="D33">
        <v>129</v>
      </c>
      <c r="E33">
        <v>206</v>
      </c>
      <c r="F33">
        <v>335</v>
      </c>
    </row>
    <row r="34" spans="1:12" x14ac:dyDescent="0.3">
      <c r="A34" s="25" t="s">
        <v>1052</v>
      </c>
      <c r="B34">
        <v>9</v>
      </c>
      <c r="C34" s="25" t="s">
        <v>1045</v>
      </c>
      <c r="D34">
        <v>599</v>
      </c>
      <c r="E34">
        <v>401</v>
      </c>
      <c r="F34">
        <v>1000</v>
      </c>
    </row>
    <row r="35" spans="1:12" x14ac:dyDescent="0.3">
      <c r="A35" s="25" t="s">
        <v>1053</v>
      </c>
      <c r="B35">
        <v>13</v>
      </c>
    </row>
    <row r="36" spans="1:12" x14ac:dyDescent="0.3">
      <c r="A36" s="25" t="s">
        <v>1054</v>
      </c>
      <c r="B36">
        <v>18</v>
      </c>
    </row>
    <row r="37" spans="1:12" x14ac:dyDescent="0.3">
      <c r="A37" s="25" t="s">
        <v>1055</v>
      </c>
      <c r="B37">
        <v>21</v>
      </c>
      <c r="C37" s="24" t="s">
        <v>1058</v>
      </c>
      <c r="D37" t="s">
        <v>1040</v>
      </c>
      <c r="F37" s="24" t="s">
        <v>1041</v>
      </c>
      <c r="G37" s="24" t="s">
        <v>1069</v>
      </c>
    </row>
    <row r="38" spans="1:12" x14ac:dyDescent="0.3">
      <c r="A38" s="25" t="s">
        <v>1056</v>
      </c>
      <c r="B38">
        <v>14</v>
      </c>
      <c r="C38" s="25">
        <v>1</v>
      </c>
      <c r="D38">
        <v>3</v>
      </c>
      <c r="F38" s="24" t="s">
        <v>1058</v>
      </c>
      <c r="G38" t="s">
        <v>11</v>
      </c>
      <c r="H38" t="s">
        <v>9</v>
      </c>
      <c r="I38" t="s">
        <v>6</v>
      </c>
      <c r="J38" t="s">
        <v>13</v>
      </c>
      <c r="K38" t="s">
        <v>10</v>
      </c>
      <c r="L38" t="s">
        <v>1045</v>
      </c>
    </row>
    <row r="39" spans="1:12" x14ac:dyDescent="0.3">
      <c r="A39" s="25" t="s">
        <v>1057</v>
      </c>
      <c r="B39">
        <v>9</v>
      </c>
      <c r="C39" s="25">
        <v>2</v>
      </c>
      <c r="D39">
        <v>19</v>
      </c>
      <c r="F39" s="25" t="s">
        <v>1002</v>
      </c>
    </row>
    <row r="40" spans="1:12" x14ac:dyDescent="0.3">
      <c r="A40" s="25" t="s">
        <v>1045</v>
      </c>
      <c r="B40">
        <v>218</v>
      </c>
      <c r="C40" s="25">
        <v>3</v>
      </c>
      <c r="D40">
        <v>35</v>
      </c>
      <c r="F40" s="29" t="s">
        <v>20</v>
      </c>
      <c r="G40" s="21">
        <v>891</v>
      </c>
      <c r="H40" s="21">
        <v>1332</v>
      </c>
      <c r="I40" s="21">
        <v>1282</v>
      </c>
      <c r="J40" s="21">
        <v>739</v>
      </c>
      <c r="K40" s="21">
        <v>560</v>
      </c>
      <c r="L40" s="21">
        <v>4804</v>
      </c>
    </row>
    <row r="41" spans="1:12" x14ac:dyDescent="0.3">
      <c r="C41" s="25">
        <v>4</v>
      </c>
      <c r="D41">
        <v>87</v>
      </c>
      <c r="F41" s="29" t="s">
        <v>12</v>
      </c>
      <c r="G41" s="21">
        <v>1991</v>
      </c>
      <c r="H41" s="21">
        <v>1886</v>
      </c>
      <c r="I41" s="21">
        <v>1206</v>
      </c>
      <c r="J41" s="21">
        <v>884</v>
      </c>
      <c r="K41" s="21">
        <v>1722</v>
      </c>
      <c r="L41" s="21">
        <v>7689</v>
      </c>
    </row>
    <row r="42" spans="1:12" x14ac:dyDescent="0.3">
      <c r="C42" s="25">
        <v>5</v>
      </c>
      <c r="D42">
        <v>74</v>
      </c>
      <c r="F42" s="29" t="s">
        <v>8</v>
      </c>
      <c r="G42" s="21">
        <v>1163</v>
      </c>
      <c r="H42" s="21">
        <v>1180</v>
      </c>
      <c r="I42" s="21">
        <v>1616</v>
      </c>
      <c r="J42" s="21">
        <v>1043</v>
      </c>
      <c r="K42" s="21">
        <v>1747</v>
      </c>
      <c r="L42" s="21">
        <v>6749</v>
      </c>
    </row>
    <row r="43" spans="1:12" x14ac:dyDescent="0.3">
      <c r="C43" s="25" t="s">
        <v>1045</v>
      </c>
      <c r="D43">
        <v>218</v>
      </c>
      <c r="F43" s="29" t="s">
        <v>16</v>
      </c>
      <c r="G43" s="21">
        <v>1438</v>
      </c>
      <c r="H43" s="21">
        <v>1616</v>
      </c>
      <c r="I43" s="21">
        <v>866</v>
      </c>
      <c r="J43" s="21">
        <v>829</v>
      </c>
      <c r="K43" s="21">
        <v>2070</v>
      </c>
      <c r="L43" s="21">
        <v>6819</v>
      </c>
    </row>
    <row r="44" spans="1:12" x14ac:dyDescent="0.3">
      <c r="F44" s="25" t="s">
        <v>1001</v>
      </c>
    </row>
    <row r="45" spans="1:12" x14ac:dyDescent="0.3">
      <c r="F45" s="29" t="s">
        <v>24</v>
      </c>
      <c r="G45" s="21">
        <v>1233</v>
      </c>
      <c r="H45" s="21">
        <v>223</v>
      </c>
      <c r="I45" s="21">
        <v>1680</v>
      </c>
      <c r="J45" s="21">
        <v>990</v>
      </c>
      <c r="K45" s="21">
        <v>1508</v>
      </c>
      <c r="L45" s="21">
        <v>5634</v>
      </c>
    </row>
    <row r="46" spans="1:12" x14ac:dyDescent="0.3">
      <c r="F46" s="29" t="s">
        <v>15</v>
      </c>
      <c r="G46" s="21">
        <v>1598</v>
      </c>
      <c r="H46" s="21">
        <v>1907</v>
      </c>
      <c r="I46" s="21">
        <v>869</v>
      </c>
      <c r="J46" s="21">
        <v>1426</v>
      </c>
      <c r="K46" s="21">
        <v>1416</v>
      </c>
      <c r="L46" s="21">
        <v>7216</v>
      </c>
    </row>
    <row r="47" spans="1:12" x14ac:dyDescent="0.3">
      <c r="F47" s="29" t="s">
        <v>5</v>
      </c>
      <c r="G47" s="21">
        <v>900</v>
      </c>
      <c r="H47" s="21">
        <v>1016</v>
      </c>
      <c r="I47" s="21">
        <v>960</v>
      </c>
      <c r="J47" s="21">
        <v>940</v>
      </c>
      <c r="K47" s="21">
        <v>1193</v>
      </c>
      <c r="L47" s="21">
        <v>5009</v>
      </c>
    </row>
    <row r="48" spans="1:12" x14ac:dyDescent="0.3">
      <c r="F48" s="29" t="s">
        <v>18</v>
      </c>
      <c r="G48" s="21">
        <v>900</v>
      </c>
      <c r="H48" s="21">
        <v>1470</v>
      </c>
      <c r="I48" s="21">
        <v>1617</v>
      </c>
      <c r="J48" s="21">
        <v>1314</v>
      </c>
      <c r="K48" s="21">
        <v>941</v>
      </c>
      <c r="L48" s="21">
        <v>6242</v>
      </c>
    </row>
    <row r="49" spans="6:12" x14ac:dyDescent="0.3">
      <c r="F49" s="29" t="s">
        <v>14</v>
      </c>
      <c r="G49" s="21">
        <v>1255</v>
      </c>
      <c r="H49" s="21">
        <v>516</v>
      </c>
      <c r="I49" s="21">
        <v>1874</v>
      </c>
      <c r="J49" s="21">
        <v>1863</v>
      </c>
      <c r="K49" s="21">
        <v>1722</v>
      </c>
      <c r="L49" s="21">
        <v>7230</v>
      </c>
    </row>
    <row r="50" spans="6:12" x14ac:dyDescent="0.3">
      <c r="F50" s="29" t="s">
        <v>19</v>
      </c>
      <c r="G50" s="21">
        <v>1138</v>
      </c>
      <c r="H50" s="21">
        <v>1898</v>
      </c>
      <c r="I50" s="21">
        <v>1482</v>
      </c>
      <c r="J50" s="21">
        <v>846</v>
      </c>
      <c r="K50" s="21">
        <v>1154</v>
      </c>
      <c r="L50" s="21">
        <v>6518</v>
      </c>
    </row>
    <row r="51" spans="6:12" x14ac:dyDescent="0.3">
      <c r="F51" s="25" t="s">
        <v>1000</v>
      </c>
    </row>
    <row r="52" spans="6:12" x14ac:dyDescent="0.3">
      <c r="F52" s="29" t="s">
        <v>17</v>
      </c>
      <c r="G52" s="21">
        <v>1655</v>
      </c>
      <c r="H52" s="21">
        <v>805</v>
      </c>
      <c r="I52" s="21">
        <v>2263</v>
      </c>
      <c r="J52" s="21">
        <v>987</v>
      </c>
      <c r="K52" s="21">
        <v>1075</v>
      </c>
      <c r="L52" s="21">
        <v>6785</v>
      </c>
    </row>
    <row r="53" spans="6:12" x14ac:dyDescent="0.3">
      <c r="F53" s="29" t="s">
        <v>23</v>
      </c>
      <c r="G53" s="21">
        <v>1104</v>
      </c>
      <c r="H53" s="21">
        <v>2280</v>
      </c>
      <c r="I53" s="21">
        <v>1445</v>
      </c>
      <c r="J53" s="21">
        <v>1722</v>
      </c>
      <c r="K53" s="21">
        <v>1196</v>
      </c>
      <c r="L53" s="21">
        <v>7747</v>
      </c>
    </row>
    <row r="54" spans="6:12" x14ac:dyDescent="0.3">
      <c r="F54" s="29" t="s">
        <v>7</v>
      </c>
      <c r="G54" s="21">
        <v>372</v>
      </c>
      <c r="H54" s="21">
        <v>1818</v>
      </c>
      <c r="I54" s="21">
        <v>1346</v>
      </c>
      <c r="J54" s="21">
        <v>1156</v>
      </c>
      <c r="K54" s="21">
        <v>1484</v>
      </c>
      <c r="L54" s="21">
        <v>6176</v>
      </c>
    </row>
    <row r="55" spans="6:12" x14ac:dyDescent="0.3">
      <c r="F55" s="29" t="s">
        <v>22</v>
      </c>
      <c r="G55" s="21">
        <v>1415</v>
      </c>
      <c r="H55" s="21">
        <v>1271</v>
      </c>
      <c r="I55" s="21">
        <v>1214</v>
      </c>
      <c r="J55" s="21">
        <v>1135</v>
      </c>
      <c r="K55" s="21">
        <v>1566</v>
      </c>
      <c r="L55" s="21">
        <v>6601</v>
      </c>
    </row>
    <row r="56" spans="6:12" x14ac:dyDescent="0.3">
      <c r="F56" s="29" t="s">
        <v>21</v>
      </c>
      <c r="G56" s="21">
        <v>1362</v>
      </c>
      <c r="H56" s="21">
        <v>1363</v>
      </c>
      <c r="I56" s="21">
        <v>1152</v>
      </c>
      <c r="J56" s="21">
        <v>777</v>
      </c>
      <c r="K56" s="21">
        <v>750</v>
      </c>
      <c r="L56" s="21">
        <v>5404</v>
      </c>
    </row>
    <row r="57" spans="6:12" x14ac:dyDescent="0.3">
      <c r="F57" s="25" t="s">
        <v>1045</v>
      </c>
      <c r="G57" s="21">
        <v>18415</v>
      </c>
      <c r="H57" s="21">
        <v>20581</v>
      </c>
      <c r="I57" s="21">
        <v>20872</v>
      </c>
      <c r="J57" s="21">
        <v>16651</v>
      </c>
      <c r="K57" s="21">
        <v>20104</v>
      </c>
      <c r="L57" s="21">
        <v>96623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Call Centre Report</vt:lpstr>
      <vt:lpstr>Data</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Rajas Wanikar</cp:lastModifiedBy>
  <dcterms:created xsi:type="dcterms:W3CDTF">2021-03-14T20:21:32Z</dcterms:created>
  <dcterms:modified xsi:type="dcterms:W3CDTF">2025-07-08T11:27:05Z</dcterms:modified>
</cp:coreProperties>
</file>