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DIMEX\Desktop\Big Data Course\The Analytics Edge\Unit9_Integer Optimization\"/>
    </mc:Choice>
  </mc:AlternateContent>
  <bookViews>
    <workbookView xWindow="4485" yWindow="0" windowWidth="18195" windowHeight="15120" tabRatio="500" activeTab="1"/>
  </bookViews>
  <sheets>
    <sheet name="Sheet1" sheetId="1" r:id="rId1"/>
    <sheet name="Assn" sheetId="2" r:id="rId2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1" i="1" l="1"/>
  <c r="B50" i="1"/>
  <c r="B49" i="1"/>
  <c r="B47" i="1"/>
  <c r="B46" i="1"/>
  <c r="B45" i="1"/>
  <c r="B44" i="1"/>
  <c r="B43" i="1"/>
  <c r="B42" i="1"/>
  <c r="B41" i="1"/>
  <c r="B40" i="1"/>
  <c r="A37" i="1"/>
</calcChain>
</file>

<file path=xl/sharedStrings.xml><?xml version="1.0" encoding="utf-8"?>
<sst xmlns="http://schemas.openxmlformats.org/spreadsheetml/2006/main" count="168" uniqueCount="148">
  <si>
    <t>EVEN' STAR ORGANIC PRODUCE</t>
  </si>
  <si>
    <t>Produce Data</t>
  </si>
  <si>
    <t>Produce</t>
  </si>
  <si>
    <t>Number of Available Cases</t>
  </si>
  <si>
    <t>Restaurant Price</t>
  </si>
  <si>
    <t>CSA Price</t>
  </si>
  <si>
    <t>Farmer's Market Price</t>
  </si>
  <si>
    <t>Tomatoes (large)</t>
  </si>
  <si>
    <t>Tomatoes (small)</t>
  </si>
  <si>
    <t>Watermelon</t>
  </si>
  <si>
    <t>Okra</t>
  </si>
  <si>
    <t>Basil</t>
  </si>
  <si>
    <t>Cucumbers</t>
  </si>
  <si>
    <t>Sweet Potatoes</t>
  </si>
  <si>
    <t>Winter Squash</t>
  </si>
  <si>
    <t>Cost Data</t>
  </si>
  <si>
    <t>Restaurant</t>
  </si>
  <si>
    <t>CSA</t>
  </si>
  <si>
    <t>Farmer's Market</t>
  </si>
  <si>
    <t>Cost per Client</t>
  </si>
  <si>
    <t>Entry Cost</t>
  </si>
  <si>
    <t>Decision Variables: Number of cases of each type of produce to sell in each channel</t>
  </si>
  <si>
    <t>Cases to Restaurants</t>
  </si>
  <si>
    <t>Cases to CSA</t>
  </si>
  <si>
    <t>Cases to Farmers' Market</t>
  </si>
  <si>
    <t>Objective: Maximize total profit</t>
  </si>
  <si>
    <t>Constraints</t>
  </si>
  <si>
    <t>LHS</t>
  </si>
  <si>
    <t>sign</t>
  </si>
  <si>
    <t>RHS</t>
  </si>
  <si>
    <t>Tomato (large) limit</t>
  </si>
  <si>
    <t>&lt;=</t>
  </si>
  <si>
    <t>Tomato (small) limit</t>
  </si>
  <si>
    <t>Watermelon limit</t>
  </si>
  <si>
    <t>Okra limit</t>
  </si>
  <si>
    <t>Basil limit</t>
  </si>
  <si>
    <t>Cucumbers limit</t>
  </si>
  <si>
    <t>Sweet Potatoes limit</t>
  </si>
  <si>
    <t>Winter Squash limit</t>
  </si>
  <si>
    <t>Farmers Market limit</t>
  </si>
  <si>
    <t>Restaurant limit</t>
  </si>
  <si>
    <t>CSA limit</t>
  </si>
  <si>
    <t>IMPORTANT NOTE: This problem is optional, and will not count towards your grade. We have created this problem to give you extra practice with the topics covered in this unit.</t>
  </si>
  <si>
    <t>EVEN' STAR ORGANIC FARM REVISITED (OPTIONAL)</t>
  </si>
  <si>
    <t xml:space="preserve">Last week in the "Even' Star Organic Farm" optional homework problem, we formulated and </t>
  </si>
  <si>
    <t xml:space="preserve">solved the problem faced by Brett Grohsgal, the founder of the organic farm in southern Maryland. </t>
  </si>
  <si>
    <t xml:space="preserve">This week, we'll use integer optimization to improve the formulation and model some new decisions faced by Brett. </t>
  </si>
  <si>
    <t xml:space="preserve">We'll be using the spreadsheet EvenStarFarmRevisited.ods for LibreOffice or OpenOffice, </t>
  </si>
  <si>
    <t>and EvenStarFarmRevisited.xlsx for Microsoft Excel.</t>
  </si>
  <si>
    <t>Problem 1.1 - Adjusting the Formulation</t>
  </si>
  <si>
    <t xml:space="preserve">Last week, we saw that Brett has to pay an entry fee for each channel that he participates in. </t>
  </si>
  <si>
    <t xml:space="preserve">He could instead choose to not participate in a certain channel, and therefore not have to pay the entry fee. </t>
  </si>
  <si>
    <t>This week, we'll model this choice using binary variables to see if we can increase Brett's profit.</t>
  </si>
  <si>
    <t xml:space="preserve">Add three new decision variables to your model: one for whether or not Brett participates in </t>
  </si>
  <si>
    <t xml:space="preserve">the restaurant channel, one for whether or not he participates in the farmers' market </t>
  </si>
  <si>
    <t xml:space="preserve">channel, and one for whether or not he participates in the CSA channel. </t>
  </si>
  <si>
    <t xml:space="preserve">(HINT: It will be easy to input your model into Solver if you add these decision variables in </t>
  </si>
  <si>
    <t>the row right below the current decision variable table.)</t>
  </si>
  <si>
    <t xml:space="preserve">If Brett chooses not to participate in a channel, two things need to change in our model: </t>
  </si>
  <si>
    <t>(1) he does not have to pay the fixed cost to enter that channel, and (2) he can't sell any cases in that channel.</t>
  </si>
  <si>
    <t xml:space="preserve">To remove the fixed cost, take a look at the objective function equation. </t>
  </si>
  <si>
    <t xml:space="preserve">You should see three terms each subtracting the fixed cost value from the total profit for one of the channels. </t>
  </si>
  <si>
    <t xml:space="preserve">Multiply each of these terms by the corresponding binary variable you just defined for that channel. </t>
  </si>
  <si>
    <t xml:space="preserve">Now, if the binary variable is equal to 1, Brett pays the fixed cost, but if the binary variable is </t>
  </si>
  <si>
    <t>equal to 0, Brett does not pay the fixed cost.</t>
  </si>
  <si>
    <t xml:space="preserve">Set the value of each of your binary variables equal to 1 (Brett participates in all channels). </t>
  </si>
  <si>
    <t xml:space="preserve">You should see that the objective value is the same as our best objective value without the </t>
  </si>
  <si>
    <t>binary variables ($49,956.39).</t>
  </si>
  <si>
    <t xml:space="preserve">Now, we need to add constraints to make sure that if Brett does not enter a channel </t>
  </si>
  <si>
    <t xml:space="preserve">(doesn't pay the entry cost), then he also does not sell any cases in this channel. </t>
  </si>
  <si>
    <t xml:space="preserve">And if he does enter a channel, then he can sell as many cases as he wants in that channel. </t>
  </si>
  <si>
    <t>We'll model this with a special type of logical constraint.</t>
  </si>
  <si>
    <t xml:space="preserve">We know that Brett can’t sell more cases than he produced. </t>
  </si>
  <si>
    <t>What is the total number of cases Brett produced?</t>
  </si>
  <si>
    <t>This is the maximum number of cases that Brett can sell in any channel. Call this number M. Add the following constraint to your model for restaurants:</t>
  </si>
  <si>
    <t>Total number of cases sold to restaurants ≤ M*(Binary variable for restaurants)</t>
  </si>
  <si>
    <t xml:space="preserve">What does this constraint do? </t>
  </si>
  <si>
    <t xml:space="preserve">If the binary variable is equal to 1 (Brett does enter the channel), then he can sell up to M </t>
  </si>
  <si>
    <t xml:space="preserve">cases in that channel (because he can’t sell more than M cases, this constraint will not limit </t>
  </si>
  <si>
    <t xml:space="preserve">his sales in the restaurant channel). </t>
  </si>
  <si>
    <t xml:space="preserve">But if the binary variable is equal to 0 (Brett does not enter the channel), then he can't sell </t>
  </si>
  <si>
    <t xml:space="preserve">any cases in that channel (the total number of cases in that channel has to be less than or </t>
  </si>
  <si>
    <t>equal to 0).</t>
  </si>
  <si>
    <t xml:space="preserve">Add similar constraints for the CSA channel, and the farmers' market channel, and then </t>
  </si>
  <si>
    <t xml:space="preserve">solve your model in LibreOffice. </t>
  </si>
  <si>
    <t>Be sure to add the new variables, and to indicate that the new variables are binary in the constraints section.</t>
  </si>
  <si>
    <t>Problem 1.2 - Adjusting the Formulation</t>
  </si>
  <si>
    <t>In the optimal solution, which channels does Brett enter? Select all that apply.</t>
  </si>
  <si>
    <t>Restaurants  CSA  Farmers' Market</t>
  </si>
  <si>
    <t>Problem 1.3 - Adjusting the Formulation</t>
  </si>
  <si>
    <t>How much extra profit does he gain now compared to before, when he was always entering all of the channels?</t>
  </si>
  <si>
    <t>Problem 1.4 - Adjusting the Formulation</t>
  </si>
  <si>
    <t>How many total cases of produce does Brett sell in the restaurant channel?</t>
  </si>
  <si>
    <t>Problem 2.1 - Sensitivity Analysis</t>
  </si>
  <si>
    <t xml:space="preserve">To maximize his profit, we saw in the optimal solution that Brett should not enter the Farmers' Market channel. </t>
  </si>
  <si>
    <t xml:space="preserve">However, Brett feels that having a booth at the farmers' market increases his visibility in the </t>
  </si>
  <si>
    <t xml:space="preserve">community, and is important to his business. </t>
  </si>
  <si>
    <t xml:space="preserve">Which of the following actions could he take to try to make the farmers' market channel </t>
  </si>
  <si>
    <t>more profitable so that it is worth re-entering? Select all that apply.</t>
  </si>
  <si>
    <t xml:space="preserve">He could increase his prices.  </t>
  </si>
  <si>
    <t xml:space="preserve">He could reduce the entry cost.  </t>
  </si>
  <si>
    <t xml:space="preserve">He could reduce the variable costs.  </t>
  </si>
  <si>
    <t>He could buy a bigger truck to increase the number of cases he can sell.</t>
  </si>
  <si>
    <t>Problem 2.2 - Sensitivity Analysis</t>
  </si>
  <si>
    <t xml:space="preserve">In LibreOffice, which of the following adjustments makes Brett enter the farmers' market </t>
  </si>
  <si>
    <t>channel in the optimal solution? Select all that apply.</t>
  </si>
  <si>
    <t xml:space="preserve">Increasing his prices at the farmers' market by 10%  </t>
  </si>
  <si>
    <t xml:space="preserve">Increasing his prices at the farmers' market by 25%  </t>
  </si>
  <si>
    <t xml:space="preserve">Reducing his entry cost to $5,000.00  </t>
  </si>
  <si>
    <t>Reducing his entry cost to $3,000.00</t>
  </si>
  <si>
    <t>Problem 2.3 - Sensitivity Analysis</t>
  </si>
  <si>
    <t xml:space="preserve">Suppose that Brett finds it easier to increase his prices than to reduce his entry cost, </t>
  </si>
  <si>
    <t xml:space="preserve">so he decides to increase his prices in the farmers' market by 25%. </t>
  </si>
  <si>
    <t xml:space="preserve">Make this adjustment in LibreOffice, and re-solve the model (remember to change any </t>
  </si>
  <si>
    <t>other values back to their original values if you have adjusted them to answer any previous questions).</t>
  </si>
  <si>
    <t>What is the objective value in the new solution?</t>
  </si>
  <si>
    <t>Problem 2.4 - Sensitivity Analysis</t>
  </si>
  <si>
    <t>Which types of produce does he sell at the farmers' market? Select all that apply.</t>
  </si>
  <si>
    <t xml:space="preserve">Tomatoes (large)  </t>
  </si>
  <si>
    <t xml:space="preserve">Tomatoes (small)  </t>
  </si>
  <si>
    <t xml:space="preserve">Watermelon  </t>
  </si>
  <si>
    <t xml:space="preserve">Okra  </t>
  </si>
  <si>
    <t xml:space="preserve">Basil  </t>
  </si>
  <si>
    <t xml:space="preserve">Cucumbers  </t>
  </si>
  <si>
    <t xml:space="preserve">Sweet </t>
  </si>
  <si>
    <t xml:space="preserve">Potatoes  </t>
  </si>
  <si>
    <t>Problem 2.5 - Sensitivity Analysis</t>
  </si>
  <si>
    <t>Which channels does Brett enter now? Select all that apply.</t>
  </si>
  <si>
    <t xml:space="preserve"> Restaurants  CSA  Farmers' Market</t>
  </si>
  <si>
    <t>Problem 2.6 - Sensitivity Analysis</t>
  </si>
  <si>
    <t xml:space="preserve">The decision variables for the number of cases can take fractional values. </t>
  </si>
  <si>
    <t xml:space="preserve">It seems impractical for Brett to sell a fractional number of cases of any produce at the farmers' market, </t>
  </si>
  <si>
    <t xml:space="preserve">and he would prefer to always sell an integer number of cases. Restrict the cases decision variables to be integer, </t>
  </si>
  <si>
    <t xml:space="preserve">and resolve the model. </t>
  </si>
  <si>
    <t>Does the objective value change?</t>
  </si>
  <si>
    <t xml:space="preserve">Note that you might need to set the time limit in Solver for this problem. </t>
  </si>
  <si>
    <t xml:space="preserve">Remember that you can set the time limit by opening up the Solver, and then clicking on Options. </t>
  </si>
  <si>
    <t xml:space="preserve">If you are using Excel, you want to set "Max Time" to 100. </t>
  </si>
  <si>
    <t xml:space="preserve">If you are using OpenOffice or LibreOffice, you want to check that "Solving time limit" says 100. </t>
  </si>
  <si>
    <t>If not, click on it and hit "Edit". Change it to 100 and click Okay.</t>
  </si>
  <si>
    <t xml:space="preserve"> Yes  No</t>
  </si>
  <si>
    <t xml:space="preserve">In many situations, the decision variables should take integer values, but we often don't </t>
  </si>
  <si>
    <t xml:space="preserve">need to add the integer restriction (the solution gives integer values naturally). </t>
  </si>
  <si>
    <t xml:space="preserve">If this is the case, it is better to not include the integer restriction, since it is a simpler model. </t>
  </si>
  <si>
    <t>However, in some cases, like this one, we needed to add the integer restriction to our model.</t>
  </si>
  <si>
    <t>ACKNOWLEDGEMENTS</t>
  </si>
  <si>
    <t>This problem is based on the case study "Introducing Integer Modeling with Excel Solver" by Dessislava Pachamanova, INFORMS Transactions on Education 7(1), p.88-98, 2006.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</si>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</sst>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_);[Red]\(&quot;$&quot;#,##0.00\)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00DCFF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thin">
        <color auto="1"/>
      </right>
      <top style="medium">
        <color rgb="FF0000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rgb="FF000000"/>
      </top>
      <bottom style="thin">
        <color auto="1"/>
      </bottom>
      <diagonal/>
    </border>
    <border>
      <left style="thin">
        <color auto="1"/>
      </left>
      <right style="medium">
        <color rgb="FF000000"/>
      </right>
      <top style="medium">
        <color rgb="FF000000"/>
      </top>
      <bottom style="thin">
        <color auto="1"/>
      </bottom>
      <diagonal/>
    </border>
    <border>
      <left style="medium">
        <color rgb="FF00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rgb="FF000000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thin">
        <color auto="1"/>
      </right>
      <top style="thin">
        <color auto="1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000000"/>
      </bottom>
      <diagonal/>
    </border>
    <border>
      <left style="thin">
        <color auto="1"/>
      </left>
      <right style="medium">
        <color rgb="FF000000"/>
      </right>
      <top style="thin">
        <color auto="1"/>
      </top>
      <bottom style="medium">
        <color rgb="FF000000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 applyAlignment="1">
      <alignment horizontal="left" vertical="center" wrapText="1"/>
    </xf>
    <xf numFmtId="0" fontId="0" fillId="0" borderId="0" xfId="0" applyFont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0" fillId="0" borderId="4" xfId="0" applyFont="1" applyBorder="1" applyAlignment="1">
      <alignment horizontal="left" vertical="center" wrapText="1"/>
    </xf>
    <xf numFmtId="0" fontId="0" fillId="0" borderId="0" xfId="0" applyFont="1" applyAlignment="1">
      <alignment horizontal="center" vertical="center" wrapText="1"/>
    </xf>
    <xf numFmtId="164" fontId="0" fillId="0" borderId="0" xfId="0" applyNumberFormat="1" applyFont="1" applyAlignment="1">
      <alignment horizontal="right" vertical="center" wrapText="1"/>
    </xf>
    <xf numFmtId="164" fontId="0" fillId="0" borderId="5" xfId="0" applyNumberFormat="1" applyFont="1" applyBorder="1" applyAlignment="1">
      <alignment horizontal="right" vertical="center" wrapText="1"/>
    </xf>
    <xf numFmtId="0" fontId="0" fillId="0" borderId="6" xfId="0" applyFont="1" applyBorder="1" applyAlignment="1">
      <alignment horizontal="left" vertical="center" wrapText="1"/>
    </xf>
    <xf numFmtId="0" fontId="0" fillId="0" borderId="7" xfId="0" applyFont="1" applyBorder="1" applyAlignment="1">
      <alignment horizontal="center" vertical="center" wrapText="1"/>
    </xf>
    <xf numFmtId="164" fontId="0" fillId="0" borderId="7" xfId="0" applyNumberFormat="1" applyFont="1" applyBorder="1" applyAlignment="1">
      <alignment horizontal="right" vertical="center" wrapText="1"/>
    </xf>
    <xf numFmtId="164" fontId="0" fillId="0" borderId="8" xfId="0" applyNumberFormat="1" applyFont="1" applyBorder="1" applyAlignment="1">
      <alignment horizontal="right" vertical="center" wrapText="1"/>
    </xf>
    <xf numFmtId="164" fontId="0" fillId="3" borderId="9" xfId="0" applyNumberFormat="1" applyFont="1" applyFill="1" applyBorder="1" applyAlignment="1">
      <alignment horizontal="right" vertical="center" wrapText="1"/>
    </xf>
    <xf numFmtId="0" fontId="0" fillId="0" borderId="0" xfId="0" applyFont="1" applyAlignment="1">
      <alignment horizontal="right" vertical="center" wrapText="1"/>
    </xf>
    <xf numFmtId="0" fontId="1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2" borderId="10" xfId="0" applyFont="1" applyFill="1" applyBorder="1" applyAlignment="1">
      <alignment horizontal="right" vertical="center" wrapText="1"/>
    </xf>
    <xf numFmtId="0" fontId="0" fillId="2" borderId="11" xfId="0" applyFont="1" applyFill="1" applyBorder="1" applyAlignment="1">
      <alignment horizontal="right" vertical="center" wrapText="1"/>
    </xf>
    <xf numFmtId="0" fontId="0" fillId="2" borderId="12" xfId="0" applyFont="1" applyFill="1" applyBorder="1" applyAlignment="1">
      <alignment horizontal="right" vertical="center" wrapText="1"/>
    </xf>
    <xf numFmtId="0" fontId="0" fillId="2" borderId="13" xfId="0" applyFont="1" applyFill="1" applyBorder="1" applyAlignment="1">
      <alignment horizontal="right" vertical="center" wrapText="1"/>
    </xf>
    <xf numFmtId="0" fontId="0" fillId="2" borderId="14" xfId="0" applyFont="1" applyFill="1" applyBorder="1" applyAlignment="1">
      <alignment horizontal="right" vertical="center" wrapText="1"/>
    </xf>
    <xf numFmtId="0" fontId="0" fillId="2" borderId="15" xfId="0" applyFont="1" applyFill="1" applyBorder="1" applyAlignment="1">
      <alignment horizontal="right" vertical="center" wrapText="1"/>
    </xf>
    <xf numFmtId="0" fontId="0" fillId="2" borderId="16" xfId="0" applyFont="1" applyFill="1" applyBorder="1" applyAlignment="1">
      <alignment horizontal="right" vertical="center" wrapText="1"/>
    </xf>
    <xf numFmtId="0" fontId="0" fillId="2" borderId="17" xfId="0" applyFont="1" applyFill="1" applyBorder="1" applyAlignment="1">
      <alignment horizontal="right" vertical="center" wrapText="1"/>
    </xf>
    <xf numFmtId="0" fontId="0" fillId="2" borderId="18" xfId="0" applyFont="1" applyFill="1" applyBorder="1" applyAlignment="1">
      <alignment horizontal="right" vertical="center" wrapText="1"/>
    </xf>
    <xf numFmtId="0" fontId="1" fillId="0" borderId="0" xfId="0" applyFont="1"/>
    <xf numFmtId="0" fontId="0" fillId="4" borderId="0" xfId="0" applyFill="1"/>
    <xf numFmtId="0" fontId="0" fillId="0" borderId="0" xfId="0" quotePrefix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topLeftCell="A25" workbookViewId="0">
      <selection activeCell="B52" sqref="B52"/>
    </sheetView>
  </sheetViews>
  <sheetFormatPr defaultColWidth="11" defaultRowHeight="15.75" x14ac:dyDescent="0.25"/>
  <cols>
    <col min="1" max="1" width="21.125" customWidth="1"/>
    <col min="2" max="2" width="28.125" customWidth="1"/>
    <col min="3" max="3" width="19.375" customWidth="1"/>
    <col min="4" max="4" width="25.375" customWidth="1"/>
    <col min="5" max="5" width="22.875" customWidth="1"/>
  </cols>
  <sheetData>
    <row r="1" spans="1:5" x14ac:dyDescent="0.25">
      <c r="A1" s="17" t="s">
        <v>0</v>
      </c>
      <c r="B1" s="2"/>
      <c r="C1" s="2"/>
      <c r="D1" s="2"/>
      <c r="E1" s="2"/>
    </row>
    <row r="2" spans="1:5" x14ac:dyDescent="0.25">
      <c r="A2" s="2"/>
      <c r="B2" s="2"/>
      <c r="C2" s="2"/>
      <c r="D2" s="2"/>
      <c r="E2" s="2"/>
    </row>
    <row r="3" spans="1:5" x14ac:dyDescent="0.25">
      <c r="A3" s="2" t="s">
        <v>1</v>
      </c>
      <c r="B3" s="2"/>
      <c r="C3" s="2"/>
      <c r="D3" s="2"/>
      <c r="E3" s="2"/>
    </row>
    <row r="4" spans="1:5" ht="16.5" thickBot="1" x14ac:dyDescent="0.3">
      <c r="A4" s="2"/>
      <c r="B4" s="2"/>
      <c r="C4" s="2"/>
      <c r="D4" s="2"/>
      <c r="E4" s="2"/>
    </row>
    <row r="5" spans="1:5" ht="16.5" thickBot="1" x14ac:dyDescent="0.3">
      <c r="A5" s="3" t="s">
        <v>2</v>
      </c>
      <c r="B5" s="4" t="s">
        <v>3</v>
      </c>
      <c r="C5" s="5" t="s">
        <v>4</v>
      </c>
      <c r="D5" s="5" t="s">
        <v>5</v>
      </c>
      <c r="E5" s="6" t="s">
        <v>6</v>
      </c>
    </row>
    <row r="6" spans="1:5" x14ac:dyDescent="0.25">
      <c r="A6" s="7" t="s">
        <v>7</v>
      </c>
      <c r="B6" s="8">
        <v>406</v>
      </c>
      <c r="C6" s="9">
        <v>40</v>
      </c>
      <c r="D6" s="9">
        <v>36</v>
      </c>
      <c r="E6" s="10">
        <v>38.25</v>
      </c>
    </row>
    <row r="7" spans="1:5" x14ac:dyDescent="0.25">
      <c r="A7" s="7" t="s">
        <v>8</v>
      </c>
      <c r="B7" s="8">
        <v>608</v>
      </c>
      <c r="C7" s="9">
        <v>26</v>
      </c>
      <c r="D7" s="9">
        <v>36</v>
      </c>
      <c r="E7" s="10">
        <v>34</v>
      </c>
    </row>
    <row r="8" spans="1:5" x14ac:dyDescent="0.25">
      <c r="A8" s="7" t="s">
        <v>9</v>
      </c>
      <c r="B8" s="8">
        <v>167</v>
      </c>
      <c r="C8" s="9">
        <v>20</v>
      </c>
      <c r="D8" s="9">
        <v>20</v>
      </c>
      <c r="E8" s="10">
        <v>20.25</v>
      </c>
    </row>
    <row r="9" spans="1:5" x14ac:dyDescent="0.25">
      <c r="A9" s="7" t="s">
        <v>10</v>
      </c>
      <c r="B9" s="8">
        <v>76</v>
      </c>
      <c r="C9" s="9">
        <v>24</v>
      </c>
      <c r="D9" s="9">
        <v>36</v>
      </c>
      <c r="E9" s="10">
        <v>34</v>
      </c>
    </row>
    <row r="10" spans="1:5" x14ac:dyDescent="0.25">
      <c r="A10" s="7" t="s">
        <v>11</v>
      </c>
      <c r="B10" s="8">
        <v>72</v>
      </c>
      <c r="C10" s="9">
        <v>18</v>
      </c>
      <c r="D10" s="9">
        <v>24</v>
      </c>
      <c r="E10" s="10">
        <v>21.25</v>
      </c>
    </row>
    <row r="11" spans="1:5" x14ac:dyDescent="0.25">
      <c r="A11" s="7" t="s">
        <v>12</v>
      </c>
      <c r="B11" s="8">
        <v>251</v>
      </c>
      <c r="C11" s="9">
        <v>24</v>
      </c>
      <c r="D11" s="9">
        <v>24</v>
      </c>
      <c r="E11" s="10">
        <v>25.2</v>
      </c>
    </row>
    <row r="12" spans="1:5" x14ac:dyDescent="0.25">
      <c r="A12" s="7" t="s">
        <v>13</v>
      </c>
      <c r="B12" s="8">
        <v>107</v>
      </c>
      <c r="C12" s="9">
        <v>36</v>
      </c>
      <c r="D12" s="9">
        <v>36</v>
      </c>
      <c r="E12" s="10">
        <v>36</v>
      </c>
    </row>
    <row r="13" spans="1:5" ht="16.5" thickBot="1" x14ac:dyDescent="0.3">
      <c r="A13" s="11" t="s">
        <v>14</v>
      </c>
      <c r="B13" s="12">
        <v>133</v>
      </c>
      <c r="C13" s="13">
        <v>36</v>
      </c>
      <c r="D13" s="13">
        <v>36</v>
      </c>
      <c r="E13" s="14">
        <v>36</v>
      </c>
    </row>
    <row r="14" spans="1:5" x14ac:dyDescent="0.25">
      <c r="A14" s="2"/>
      <c r="B14" s="2"/>
      <c r="C14" s="2"/>
      <c r="D14" s="2"/>
      <c r="E14" s="2"/>
    </row>
    <row r="15" spans="1:5" x14ac:dyDescent="0.25">
      <c r="A15" s="2"/>
      <c r="B15" s="2"/>
      <c r="C15" s="2"/>
      <c r="D15" s="2"/>
      <c r="E15" s="2"/>
    </row>
    <row r="16" spans="1:5" x14ac:dyDescent="0.25">
      <c r="A16" s="2" t="s">
        <v>15</v>
      </c>
      <c r="B16" s="2"/>
      <c r="C16" s="2"/>
      <c r="D16" s="2"/>
      <c r="E16" s="2"/>
    </row>
    <row r="17" spans="1:5" ht="16.5" thickBot="1" x14ac:dyDescent="0.3">
      <c r="A17" s="2"/>
      <c r="B17" s="2"/>
      <c r="C17" s="2"/>
      <c r="D17" s="2"/>
      <c r="E17" s="2"/>
    </row>
    <row r="18" spans="1:5" ht="16.5" thickBot="1" x14ac:dyDescent="0.3">
      <c r="A18" s="3"/>
      <c r="B18" s="5" t="s">
        <v>16</v>
      </c>
      <c r="C18" s="5" t="s">
        <v>17</v>
      </c>
      <c r="D18" s="6" t="s">
        <v>18</v>
      </c>
      <c r="E18" s="2"/>
    </row>
    <row r="19" spans="1:5" x14ac:dyDescent="0.25">
      <c r="A19" s="7" t="s">
        <v>19</v>
      </c>
      <c r="B19" s="9">
        <v>214.4</v>
      </c>
      <c r="C19" s="9">
        <v>31.68</v>
      </c>
      <c r="D19" s="10">
        <v>0</v>
      </c>
      <c r="E19" s="2"/>
    </row>
    <row r="20" spans="1:5" ht="16.5" thickBot="1" x14ac:dyDescent="0.3">
      <c r="A20" s="11" t="s">
        <v>20</v>
      </c>
      <c r="B20" s="13">
        <v>1495.5</v>
      </c>
      <c r="C20" s="13">
        <v>730.5</v>
      </c>
      <c r="D20" s="14">
        <v>5833.5</v>
      </c>
      <c r="E20" s="2"/>
    </row>
    <row r="21" spans="1:5" x14ac:dyDescent="0.25">
      <c r="A21" s="2"/>
      <c r="B21" s="2"/>
      <c r="C21" s="2"/>
      <c r="D21" s="2"/>
      <c r="E21" s="2"/>
    </row>
    <row r="22" spans="1:5" x14ac:dyDescent="0.25">
      <c r="A22" s="2"/>
      <c r="B22" s="2"/>
      <c r="C22" s="2"/>
      <c r="D22" s="2"/>
      <c r="E22" s="2"/>
    </row>
    <row r="23" spans="1:5" x14ac:dyDescent="0.25">
      <c r="A23" s="18" t="s">
        <v>21</v>
      </c>
      <c r="B23" s="2"/>
      <c r="C23" s="2"/>
      <c r="D23" s="2"/>
      <c r="E23" s="2"/>
    </row>
    <row r="24" spans="1:5" ht="16.5" thickBot="1" x14ac:dyDescent="0.3">
      <c r="A24" s="2"/>
      <c r="B24" s="2"/>
      <c r="C24" s="2"/>
      <c r="D24" s="2"/>
      <c r="E24" s="2"/>
    </row>
    <row r="25" spans="1:5" ht="16.5" thickBot="1" x14ac:dyDescent="0.3">
      <c r="A25" s="3" t="s">
        <v>2</v>
      </c>
      <c r="B25" s="5" t="s">
        <v>22</v>
      </c>
      <c r="C25" s="5" t="s">
        <v>23</v>
      </c>
      <c r="D25" s="6" t="s">
        <v>24</v>
      </c>
      <c r="E25" s="2"/>
    </row>
    <row r="26" spans="1:5" x14ac:dyDescent="0.25">
      <c r="A26" s="7" t="s">
        <v>7</v>
      </c>
      <c r="B26" s="20">
        <v>406</v>
      </c>
      <c r="C26" s="21">
        <v>0</v>
      </c>
      <c r="D26" s="22">
        <v>0</v>
      </c>
      <c r="E26" s="2"/>
    </row>
    <row r="27" spans="1:5" x14ac:dyDescent="0.25">
      <c r="A27" s="7" t="s">
        <v>8</v>
      </c>
      <c r="B27" s="23">
        <v>0</v>
      </c>
      <c r="C27" s="19">
        <v>608</v>
      </c>
      <c r="D27" s="24">
        <v>0</v>
      </c>
      <c r="E27" s="2"/>
    </row>
    <row r="28" spans="1:5" x14ac:dyDescent="0.25">
      <c r="A28" s="7" t="s">
        <v>9</v>
      </c>
      <c r="B28" s="23">
        <v>0</v>
      </c>
      <c r="C28" s="19">
        <v>0</v>
      </c>
      <c r="D28" s="24">
        <v>167</v>
      </c>
      <c r="E28" s="2"/>
    </row>
    <row r="29" spans="1:5" x14ac:dyDescent="0.25">
      <c r="A29" s="7" t="s">
        <v>10</v>
      </c>
      <c r="B29" s="23">
        <v>0</v>
      </c>
      <c r="C29" s="19">
        <v>76</v>
      </c>
      <c r="D29" s="24">
        <v>0</v>
      </c>
      <c r="E29" s="2"/>
    </row>
    <row r="30" spans="1:5" x14ac:dyDescent="0.25">
      <c r="A30" s="7" t="s">
        <v>11</v>
      </c>
      <c r="B30" s="23">
        <v>0</v>
      </c>
      <c r="C30" s="19">
        <v>72</v>
      </c>
      <c r="D30" s="24">
        <v>0</v>
      </c>
      <c r="E30" s="2"/>
    </row>
    <row r="31" spans="1:5" x14ac:dyDescent="0.25">
      <c r="A31" s="7" t="s">
        <v>12</v>
      </c>
      <c r="B31" s="23">
        <v>0</v>
      </c>
      <c r="C31" s="19">
        <v>0</v>
      </c>
      <c r="D31" s="24">
        <v>251</v>
      </c>
      <c r="E31" s="2"/>
    </row>
    <row r="32" spans="1:5" x14ac:dyDescent="0.25">
      <c r="A32" s="7" t="s">
        <v>13</v>
      </c>
      <c r="B32" s="23">
        <v>58</v>
      </c>
      <c r="C32" s="19">
        <v>0</v>
      </c>
      <c r="D32" s="24">
        <v>49</v>
      </c>
      <c r="E32" s="2"/>
    </row>
    <row r="33" spans="1:5" ht="16.5" thickBot="1" x14ac:dyDescent="0.3">
      <c r="A33" s="11" t="s">
        <v>14</v>
      </c>
      <c r="B33" s="25">
        <v>0</v>
      </c>
      <c r="C33" s="26">
        <v>0</v>
      </c>
      <c r="D33" s="27">
        <v>133</v>
      </c>
      <c r="E33" s="2"/>
    </row>
    <row r="34" spans="1:5" x14ac:dyDescent="0.25">
      <c r="A34" s="2"/>
      <c r="B34" s="2"/>
      <c r="C34" s="2"/>
      <c r="D34" s="2"/>
      <c r="E34" s="2"/>
    </row>
    <row r="35" spans="1:5" x14ac:dyDescent="0.25">
      <c r="A35" s="2"/>
      <c r="B35" s="2"/>
      <c r="C35" s="2"/>
      <c r="D35" s="2"/>
      <c r="E35" s="2"/>
    </row>
    <row r="36" spans="1:5" ht="32.25" thickBot="1" x14ac:dyDescent="0.3">
      <c r="A36" s="2" t="s">
        <v>25</v>
      </c>
      <c r="B36" s="2"/>
      <c r="C36" s="2"/>
      <c r="D36" s="2"/>
      <c r="E36" s="2"/>
    </row>
    <row r="37" spans="1:5" ht="16.5" thickBot="1" x14ac:dyDescent="0.3">
      <c r="A37" s="15">
        <f>SUMPRODUCT(B26:D33,C6:E13) - B19*(SUM(B26:B33)/119) - B20 - C19*(SUMPRODUCT(C26:C33,D6:D13)/400) - C20 - D20</f>
        <v>49956.391768067224</v>
      </c>
      <c r="B37" s="2"/>
      <c r="C37" s="2"/>
      <c r="D37" s="2"/>
      <c r="E37" s="2"/>
    </row>
    <row r="38" spans="1:5" x14ac:dyDescent="0.25">
      <c r="A38" s="2"/>
      <c r="B38" s="2"/>
      <c r="C38" s="2"/>
      <c r="D38" s="2"/>
      <c r="E38" s="2"/>
    </row>
    <row r="39" spans="1:5" x14ac:dyDescent="0.25">
      <c r="A39" s="1" t="s">
        <v>26</v>
      </c>
      <c r="B39" s="1" t="s">
        <v>27</v>
      </c>
      <c r="C39" s="1" t="s">
        <v>28</v>
      </c>
      <c r="D39" s="1" t="s">
        <v>29</v>
      </c>
      <c r="E39" s="2"/>
    </row>
    <row r="40" spans="1:5" x14ac:dyDescent="0.25">
      <c r="A40" s="2" t="s">
        <v>30</v>
      </c>
      <c r="B40" s="16">
        <f t="shared" ref="B40:B47" si="0">SUM(B26:D26)</f>
        <v>406</v>
      </c>
      <c r="C40" s="2" t="s">
        <v>31</v>
      </c>
      <c r="D40" s="16">
        <v>406</v>
      </c>
      <c r="E40" s="2"/>
    </row>
    <row r="41" spans="1:5" x14ac:dyDescent="0.25">
      <c r="A41" s="2" t="s">
        <v>32</v>
      </c>
      <c r="B41" s="16">
        <f t="shared" si="0"/>
        <v>608</v>
      </c>
      <c r="C41" s="2" t="s">
        <v>31</v>
      </c>
      <c r="D41" s="16">
        <v>608</v>
      </c>
      <c r="E41" s="2"/>
    </row>
    <row r="42" spans="1:5" x14ac:dyDescent="0.25">
      <c r="A42" s="2" t="s">
        <v>33</v>
      </c>
      <c r="B42" s="16">
        <f t="shared" si="0"/>
        <v>167</v>
      </c>
      <c r="C42" s="2" t="s">
        <v>31</v>
      </c>
      <c r="D42" s="16">
        <v>167</v>
      </c>
      <c r="E42" s="2"/>
    </row>
    <row r="43" spans="1:5" x14ac:dyDescent="0.25">
      <c r="A43" s="2" t="s">
        <v>34</v>
      </c>
      <c r="B43" s="16">
        <f t="shared" si="0"/>
        <v>76</v>
      </c>
      <c r="C43" s="2" t="s">
        <v>31</v>
      </c>
      <c r="D43" s="16">
        <v>76</v>
      </c>
      <c r="E43" s="2"/>
    </row>
    <row r="44" spans="1:5" x14ac:dyDescent="0.25">
      <c r="A44" s="2" t="s">
        <v>35</v>
      </c>
      <c r="B44" s="16">
        <f t="shared" si="0"/>
        <v>72</v>
      </c>
      <c r="C44" s="2" t="s">
        <v>31</v>
      </c>
      <c r="D44" s="16">
        <v>72</v>
      </c>
      <c r="E44" s="2"/>
    </row>
    <row r="45" spans="1:5" x14ac:dyDescent="0.25">
      <c r="A45" s="2" t="s">
        <v>36</v>
      </c>
      <c r="B45" s="16">
        <f t="shared" si="0"/>
        <v>251</v>
      </c>
      <c r="C45" s="2" t="s">
        <v>31</v>
      </c>
      <c r="D45" s="16">
        <v>251</v>
      </c>
      <c r="E45" s="2"/>
    </row>
    <row r="46" spans="1:5" x14ac:dyDescent="0.25">
      <c r="A46" s="2" t="s">
        <v>37</v>
      </c>
      <c r="B46" s="16">
        <f t="shared" si="0"/>
        <v>107</v>
      </c>
      <c r="C46" s="2" t="s">
        <v>31</v>
      </c>
      <c r="D46" s="16">
        <v>107</v>
      </c>
      <c r="E46" s="2"/>
    </row>
    <row r="47" spans="1:5" x14ac:dyDescent="0.25">
      <c r="A47" s="2" t="s">
        <v>38</v>
      </c>
      <c r="B47" s="16">
        <f t="shared" si="0"/>
        <v>133</v>
      </c>
      <c r="C47" s="2" t="s">
        <v>31</v>
      </c>
      <c r="D47" s="16">
        <v>133</v>
      </c>
      <c r="E47" s="2"/>
    </row>
    <row r="48" spans="1:5" x14ac:dyDescent="0.25">
      <c r="A48" s="2"/>
      <c r="B48" s="2"/>
      <c r="C48" s="2"/>
      <c r="D48" s="2"/>
      <c r="E48" s="2"/>
    </row>
    <row r="49" spans="1:5" x14ac:dyDescent="0.25">
      <c r="A49" s="2" t="s">
        <v>39</v>
      </c>
      <c r="B49" s="16">
        <f>SUM(D26:D33)</f>
        <v>600</v>
      </c>
      <c r="C49" s="2" t="s">
        <v>31</v>
      </c>
      <c r="D49" s="16">
        <v>600</v>
      </c>
      <c r="E49" s="2"/>
    </row>
    <row r="50" spans="1:5" x14ac:dyDescent="0.25">
      <c r="A50" s="2" t="s">
        <v>40</v>
      </c>
      <c r="B50" s="16">
        <f>SUM(B26:B33)/119</f>
        <v>3.8991596638655461</v>
      </c>
      <c r="C50" s="2" t="s">
        <v>31</v>
      </c>
      <c r="D50" s="16">
        <v>20</v>
      </c>
      <c r="E50" s="2"/>
    </row>
    <row r="51" spans="1:5" x14ac:dyDescent="0.25">
      <c r="A51" s="2" t="s">
        <v>41</v>
      </c>
      <c r="B51" s="16">
        <f>SUMPRODUCT(C26:C33,D6:D13)/400</f>
        <v>65.88</v>
      </c>
      <c r="C51" s="2" t="s">
        <v>31</v>
      </c>
      <c r="D51" s="16">
        <v>90</v>
      </c>
      <c r="E51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44"/>
  <sheetViews>
    <sheetView tabSelected="1" topLeftCell="A115" workbookViewId="0">
      <selection activeCell="C144" sqref="C144"/>
    </sheetView>
  </sheetViews>
  <sheetFormatPr defaultRowHeight="15.75" x14ac:dyDescent="0.25"/>
  <cols>
    <col min="2" max="2" width="5.25" customWidth="1"/>
  </cols>
  <sheetData>
    <row r="1" spans="2:2" x14ac:dyDescent="0.25">
      <c r="B1" s="28" t="s">
        <v>42</v>
      </c>
    </row>
    <row r="3" spans="2:2" x14ac:dyDescent="0.25">
      <c r="B3" s="28" t="s">
        <v>43</v>
      </c>
    </row>
    <row r="5" spans="2:2" x14ac:dyDescent="0.25">
      <c r="B5" t="s">
        <v>44</v>
      </c>
    </row>
    <row r="6" spans="2:2" x14ac:dyDescent="0.25">
      <c r="B6" t="s">
        <v>45</v>
      </c>
    </row>
    <row r="7" spans="2:2" x14ac:dyDescent="0.25">
      <c r="B7" t="s">
        <v>46</v>
      </c>
    </row>
    <row r="8" spans="2:2" x14ac:dyDescent="0.25">
      <c r="B8" t="s">
        <v>47</v>
      </c>
    </row>
    <row r="9" spans="2:2" x14ac:dyDescent="0.25">
      <c r="B9" t="s">
        <v>48</v>
      </c>
    </row>
    <row r="11" spans="2:2" x14ac:dyDescent="0.25">
      <c r="B11" s="28" t="s">
        <v>49</v>
      </c>
    </row>
    <row r="12" spans="2:2" x14ac:dyDescent="0.25">
      <c r="B12" t="s">
        <v>50</v>
      </c>
    </row>
    <row r="13" spans="2:2" x14ac:dyDescent="0.25">
      <c r="B13" t="s">
        <v>51</v>
      </c>
    </row>
    <row r="14" spans="2:2" x14ac:dyDescent="0.25">
      <c r="B14" t="s">
        <v>52</v>
      </c>
    </row>
    <row r="16" spans="2:2" x14ac:dyDescent="0.25">
      <c r="B16" t="s">
        <v>53</v>
      </c>
    </row>
    <row r="17" spans="2:2" x14ac:dyDescent="0.25">
      <c r="B17" t="s">
        <v>54</v>
      </c>
    </row>
    <row r="18" spans="2:2" x14ac:dyDescent="0.25">
      <c r="B18" t="s">
        <v>55</v>
      </c>
    </row>
    <row r="19" spans="2:2" x14ac:dyDescent="0.25">
      <c r="B19" t="s">
        <v>56</v>
      </c>
    </row>
    <row r="20" spans="2:2" x14ac:dyDescent="0.25">
      <c r="B20" t="s">
        <v>57</v>
      </c>
    </row>
    <row r="22" spans="2:2" x14ac:dyDescent="0.25">
      <c r="B22" t="s">
        <v>58</v>
      </c>
    </row>
    <row r="23" spans="2:2" x14ac:dyDescent="0.25">
      <c r="B23" t="s">
        <v>59</v>
      </c>
    </row>
    <row r="25" spans="2:2" x14ac:dyDescent="0.25">
      <c r="B25" t="s">
        <v>60</v>
      </c>
    </row>
    <row r="26" spans="2:2" x14ac:dyDescent="0.25">
      <c r="B26" t="s">
        <v>61</v>
      </c>
    </row>
    <row r="27" spans="2:2" x14ac:dyDescent="0.25">
      <c r="B27" t="s">
        <v>62</v>
      </c>
    </row>
    <row r="28" spans="2:2" x14ac:dyDescent="0.25">
      <c r="B28" t="s">
        <v>63</v>
      </c>
    </row>
    <row r="29" spans="2:2" x14ac:dyDescent="0.25">
      <c r="B29" t="s">
        <v>64</v>
      </c>
    </row>
    <row r="31" spans="2:2" x14ac:dyDescent="0.25">
      <c r="B31" t="s">
        <v>65</v>
      </c>
    </row>
    <row r="32" spans="2:2" x14ac:dyDescent="0.25">
      <c r="B32" t="s">
        <v>66</v>
      </c>
    </row>
    <row r="33" spans="2:3" x14ac:dyDescent="0.25">
      <c r="B33" t="s">
        <v>67</v>
      </c>
    </row>
    <row r="35" spans="2:3" x14ac:dyDescent="0.25">
      <c r="B35" t="s">
        <v>68</v>
      </c>
    </row>
    <row r="36" spans="2:3" x14ac:dyDescent="0.25">
      <c r="B36" t="s">
        <v>69</v>
      </c>
    </row>
    <row r="37" spans="2:3" x14ac:dyDescent="0.25">
      <c r="B37" t="s">
        <v>70</v>
      </c>
    </row>
    <row r="38" spans="2:3" x14ac:dyDescent="0.25">
      <c r="B38" t="s">
        <v>71</v>
      </c>
    </row>
    <row r="40" spans="2:3" x14ac:dyDescent="0.25">
      <c r="B40" t="s">
        <v>72</v>
      </c>
    </row>
    <row r="41" spans="2:3" x14ac:dyDescent="0.25">
      <c r="B41" t="s">
        <v>73</v>
      </c>
    </row>
    <row r="42" spans="2:3" x14ac:dyDescent="0.25">
      <c r="C42" s="29"/>
    </row>
    <row r="44" spans="2:3" x14ac:dyDescent="0.25">
      <c r="B44" t="s">
        <v>74</v>
      </c>
    </row>
    <row r="46" spans="2:3" x14ac:dyDescent="0.25">
      <c r="B46" t="s">
        <v>75</v>
      </c>
    </row>
    <row r="48" spans="2:3" x14ac:dyDescent="0.25">
      <c r="B48" t="s">
        <v>76</v>
      </c>
    </row>
    <row r="49" spans="2:3" x14ac:dyDescent="0.25">
      <c r="B49" t="s">
        <v>77</v>
      </c>
    </row>
    <row r="50" spans="2:3" x14ac:dyDescent="0.25">
      <c r="B50" t="s">
        <v>78</v>
      </c>
    </row>
    <row r="51" spans="2:3" x14ac:dyDescent="0.25">
      <c r="B51" t="s">
        <v>79</v>
      </c>
    </row>
    <row r="52" spans="2:3" x14ac:dyDescent="0.25">
      <c r="B52" t="s">
        <v>80</v>
      </c>
    </row>
    <row r="53" spans="2:3" x14ac:dyDescent="0.25">
      <c r="B53" t="s">
        <v>81</v>
      </c>
    </row>
    <row r="54" spans="2:3" x14ac:dyDescent="0.25">
      <c r="B54" t="s">
        <v>82</v>
      </c>
    </row>
    <row r="56" spans="2:3" x14ac:dyDescent="0.25">
      <c r="B56" t="s">
        <v>83</v>
      </c>
    </row>
    <row r="57" spans="2:3" x14ac:dyDescent="0.25">
      <c r="B57" t="s">
        <v>84</v>
      </c>
    </row>
    <row r="58" spans="2:3" x14ac:dyDescent="0.25">
      <c r="B58" t="s">
        <v>85</v>
      </c>
    </row>
    <row r="61" spans="2:3" x14ac:dyDescent="0.25">
      <c r="B61" s="28" t="s">
        <v>86</v>
      </c>
    </row>
    <row r="62" spans="2:3" x14ac:dyDescent="0.25">
      <c r="B62" t="s">
        <v>87</v>
      </c>
    </row>
    <row r="64" spans="2:3" x14ac:dyDescent="0.25">
      <c r="C64" s="29" t="s">
        <v>88</v>
      </c>
    </row>
    <row r="66" spans="2:3" x14ac:dyDescent="0.25">
      <c r="B66" s="28" t="s">
        <v>89</v>
      </c>
    </row>
    <row r="67" spans="2:3" x14ac:dyDescent="0.25">
      <c r="B67" t="s">
        <v>90</v>
      </c>
    </row>
    <row r="68" spans="2:3" x14ac:dyDescent="0.25">
      <c r="C68" s="29"/>
    </row>
    <row r="70" spans="2:3" x14ac:dyDescent="0.25">
      <c r="B70" s="28" t="s">
        <v>91</v>
      </c>
    </row>
    <row r="71" spans="2:3" x14ac:dyDescent="0.25">
      <c r="B71" t="s">
        <v>92</v>
      </c>
    </row>
    <row r="72" spans="2:3" x14ac:dyDescent="0.25">
      <c r="C72" s="29"/>
    </row>
    <row r="74" spans="2:3" x14ac:dyDescent="0.25">
      <c r="B74" s="28" t="s">
        <v>93</v>
      </c>
    </row>
    <row r="75" spans="2:3" x14ac:dyDescent="0.25">
      <c r="B75" t="s">
        <v>94</v>
      </c>
    </row>
    <row r="76" spans="2:3" x14ac:dyDescent="0.25">
      <c r="B76" t="s">
        <v>95</v>
      </c>
    </row>
    <row r="77" spans="2:3" x14ac:dyDescent="0.25">
      <c r="B77" t="s">
        <v>96</v>
      </c>
    </row>
    <row r="78" spans="2:3" x14ac:dyDescent="0.25">
      <c r="B78" t="s">
        <v>97</v>
      </c>
    </row>
    <row r="79" spans="2:3" x14ac:dyDescent="0.25">
      <c r="B79" t="s">
        <v>98</v>
      </c>
    </row>
    <row r="81" spans="2:3" x14ac:dyDescent="0.25">
      <c r="C81" s="29" t="s">
        <v>99</v>
      </c>
    </row>
    <row r="82" spans="2:3" x14ac:dyDescent="0.25">
      <c r="C82" s="29" t="s">
        <v>100</v>
      </c>
    </row>
    <row r="83" spans="2:3" x14ac:dyDescent="0.25">
      <c r="C83" s="29" t="s">
        <v>101</v>
      </c>
    </row>
    <row r="84" spans="2:3" x14ac:dyDescent="0.25">
      <c r="C84" s="29" t="s">
        <v>102</v>
      </c>
    </row>
    <row r="86" spans="2:3" x14ac:dyDescent="0.25">
      <c r="B86" s="28" t="s">
        <v>103</v>
      </c>
    </row>
    <row r="87" spans="2:3" x14ac:dyDescent="0.25">
      <c r="B87" t="s">
        <v>104</v>
      </c>
    </row>
    <row r="88" spans="2:3" x14ac:dyDescent="0.25">
      <c r="B88" t="s">
        <v>105</v>
      </c>
    </row>
    <row r="90" spans="2:3" x14ac:dyDescent="0.25">
      <c r="C90" s="29" t="s">
        <v>106</v>
      </c>
    </row>
    <row r="91" spans="2:3" x14ac:dyDescent="0.25">
      <c r="C91" s="29" t="s">
        <v>107</v>
      </c>
    </row>
    <row r="92" spans="2:3" x14ac:dyDescent="0.25">
      <c r="C92" s="29" t="s">
        <v>108</v>
      </c>
    </row>
    <row r="93" spans="2:3" x14ac:dyDescent="0.25">
      <c r="C93" s="29" t="s">
        <v>109</v>
      </c>
    </row>
    <row r="95" spans="2:3" x14ac:dyDescent="0.25">
      <c r="B95" s="28" t="s">
        <v>110</v>
      </c>
    </row>
    <row r="96" spans="2:3" x14ac:dyDescent="0.25">
      <c r="B96" t="s">
        <v>111</v>
      </c>
    </row>
    <row r="97" spans="2:3" x14ac:dyDescent="0.25">
      <c r="B97" t="s">
        <v>112</v>
      </c>
    </row>
    <row r="98" spans="2:3" x14ac:dyDescent="0.25">
      <c r="B98" t="s">
        <v>113</v>
      </c>
    </row>
    <row r="99" spans="2:3" x14ac:dyDescent="0.25">
      <c r="B99" t="s">
        <v>114</v>
      </c>
    </row>
    <row r="101" spans="2:3" x14ac:dyDescent="0.25">
      <c r="B101" t="s">
        <v>115</v>
      </c>
    </row>
    <row r="102" spans="2:3" x14ac:dyDescent="0.25">
      <c r="C102" s="29"/>
    </row>
    <row r="104" spans="2:3" x14ac:dyDescent="0.25">
      <c r="B104" s="28" t="s">
        <v>116</v>
      </c>
    </row>
    <row r="105" spans="2:3" x14ac:dyDescent="0.25">
      <c r="B105" t="s">
        <v>117</v>
      </c>
    </row>
    <row r="106" spans="2:3" x14ac:dyDescent="0.25">
      <c r="C106" s="29" t="s">
        <v>118</v>
      </c>
    </row>
    <row r="107" spans="2:3" x14ac:dyDescent="0.25">
      <c r="C107" s="29" t="s">
        <v>119</v>
      </c>
    </row>
    <row r="108" spans="2:3" x14ac:dyDescent="0.25">
      <c r="C108" s="29" t="s">
        <v>120</v>
      </c>
    </row>
    <row r="109" spans="2:3" x14ac:dyDescent="0.25">
      <c r="C109" s="29" t="s">
        <v>121</v>
      </c>
    </row>
    <row r="110" spans="2:3" x14ac:dyDescent="0.25">
      <c r="C110" s="29" t="s">
        <v>122</v>
      </c>
    </row>
    <row r="111" spans="2:3" x14ac:dyDescent="0.25">
      <c r="C111" s="29" t="s">
        <v>123</v>
      </c>
    </row>
    <row r="112" spans="2:3" x14ac:dyDescent="0.25">
      <c r="C112" s="29" t="s">
        <v>124</v>
      </c>
    </row>
    <row r="113" spans="2:3" x14ac:dyDescent="0.25">
      <c r="C113" s="29" t="s">
        <v>125</v>
      </c>
    </row>
    <row r="114" spans="2:3" x14ac:dyDescent="0.25">
      <c r="C114" s="29" t="s">
        <v>14</v>
      </c>
    </row>
    <row r="116" spans="2:3" x14ac:dyDescent="0.25">
      <c r="B116" s="28" t="s">
        <v>126</v>
      </c>
    </row>
    <row r="117" spans="2:3" x14ac:dyDescent="0.25">
      <c r="B117" t="s">
        <v>127</v>
      </c>
    </row>
    <row r="119" spans="2:3" x14ac:dyDescent="0.25">
      <c r="C119" t="s">
        <v>128</v>
      </c>
    </row>
    <row r="121" spans="2:3" x14ac:dyDescent="0.25">
      <c r="B121" s="28" t="s">
        <v>129</v>
      </c>
    </row>
    <row r="122" spans="2:3" x14ac:dyDescent="0.25">
      <c r="B122" t="s">
        <v>130</v>
      </c>
    </row>
    <row r="123" spans="2:3" x14ac:dyDescent="0.25">
      <c r="B123" t="s">
        <v>131</v>
      </c>
    </row>
    <row r="124" spans="2:3" x14ac:dyDescent="0.25">
      <c r="B124" t="s">
        <v>132</v>
      </c>
    </row>
    <row r="125" spans="2:3" x14ac:dyDescent="0.25">
      <c r="B125" t="s">
        <v>133</v>
      </c>
    </row>
    <row r="126" spans="2:3" x14ac:dyDescent="0.25">
      <c r="B126" t="s">
        <v>134</v>
      </c>
    </row>
    <row r="127" spans="2:3" x14ac:dyDescent="0.25">
      <c r="B127" t="s">
        <v>135</v>
      </c>
    </row>
    <row r="128" spans="2:3" x14ac:dyDescent="0.25">
      <c r="B128" t="s">
        <v>136</v>
      </c>
    </row>
    <row r="129" spans="2:3" x14ac:dyDescent="0.25">
      <c r="B129" t="s">
        <v>137</v>
      </c>
    </row>
    <row r="130" spans="2:3" x14ac:dyDescent="0.25">
      <c r="B130" t="s">
        <v>138</v>
      </c>
    </row>
    <row r="131" spans="2:3" x14ac:dyDescent="0.25">
      <c r="B131" t="s">
        <v>139</v>
      </c>
    </row>
    <row r="133" spans="2:3" x14ac:dyDescent="0.25">
      <c r="C133" s="29" t="s">
        <v>140</v>
      </c>
    </row>
    <row r="134" spans="2:3" x14ac:dyDescent="0.25">
      <c r="B134" s="30"/>
    </row>
    <row r="135" spans="2:3" x14ac:dyDescent="0.25">
      <c r="B135" t="s">
        <v>141</v>
      </c>
    </row>
    <row r="136" spans="2:3" x14ac:dyDescent="0.25">
      <c r="B136" t="s">
        <v>142</v>
      </c>
    </row>
    <row r="137" spans="2:3" x14ac:dyDescent="0.25">
      <c r="B137" t="s">
        <v>143</v>
      </c>
    </row>
    <row r="138" spans="2:3" x14ac:dyDescent="0.25">
      <c r="B138" t="s">
        <v>144</v>
      </c>
    </row>
    <row r="140" spans="2:3" x14ac:dyDescent="0.25">
      <c r="B140" t="s">
        <v>145</v>
      </c>
    </row>
    <row r="142" spans="2:3" x14ac:dyDescent="0.25">
      <c r="B142" t="s">
        <v>146</v>
      </c>
    </row>
    <row r="144" spans="2:3" x14ac:dyDescent="0.25">
      <c r="B144" t="s">
        <v>147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Assn</vt:lpstr>
    </vt:vector>
  </TitlesOfParts>
  <Company>MIT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O'Hair</dc:creator>
  <cp:lastModifiedBy>DIMEX</cp:lastModifiedBy>
  <dcterms:created xsi:type="dcterms:W3CDTF">2014-01-19T14:30:32Z</dcterms:created>
  <dcterms:modified xsi:type="dcterms:W3CDTF">2016-06-22T07:49:31Z</dcterms:modified>
</cp:coreProperties>
</file>