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13_ncr:1_{5EBAEBDC-7B04-4B3A-8462-6AAB6D9487D7}" xr6:coauthVersionLast="47" xr6:coauthVersionMax="47" xr10:uidLastSave="{00000000-0000-0000-0000-000000000000}"/>
  <bookViews>
    <workbookView xWindow="-105" yWindow="0" windowWidth="19410" windowHeight="15585" activeTab="1" xr2:uid="{00000000-000D-0000-FFFF-FFFF00000000}"/>
  </bookViews>
  <sheets>
    <sheet name="Sheet1" sheetId="1" r:id="rId1"/>
    <sheet name="Capital Ratio 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lFiOlNBRQ+uIBhFf060liELTog=="/>
    </ext>
  </extLst>
</workbook>
</file>

<file path=xl/calcChain.xml><?xml version="1.0" encoding="utf-8"?>
<calcChain xmlns="http://schemas.openxmlformats.org/spreadsheetml/2006/main">
  <c r="C10" i="2" l="1"/>
  <c r="D10" i="2"/>
  <c r="E10" i="2"/>
  <c r="B8" i="2"/>
  <c r="E8" i="2"/>
  <c r="D8" i="2"/>
  <c r="C8" i="2"/>
  <c r="C2" i="2"/>
  <c r="D2" i="2"/>
  <c r="D6" i="2" s="1"/>
  <c r="D9" i="2" s="1"/>
  <c r="E2" i="2"/>
  <c r="E6" i="2" s="1"/>
  <c r="C3" i="2"/>
  <c r="D3" i="2"/>
  <c r="E3" i="2"/>
  <c r="C4" i="2"/>
  <c r="D4" i="2"/>
  <c r="E4" i="2"/>
  <c r="C5" i="2"/>
  <c r="D5" i="2"/>
  <c r="E5" i="2"/>
  <c r="B5" i="2"/>
  <c r="B4" i="2"/>
  <c r="B3" i="2"/>
  <c r="B2" i="2"/>
  <c r="B6" i="2" s="1"/>
  <c r="B9" i="2" l="1"/>
  <c r="B10" i="2" s="1"/>
  <c r="E9" i="2"/>
  <c r="C6" i="2"/>
  <c r="C9" i="2" s="1"/>
</calcChain>
</file>

<file path=xl/sharedStrings.xml><?xml version="1.0" encoding="utf-8"?>
<sst xmlns="http://schemas.openxmlformats.org/spreadsheetml/2006/main" count="31" uniqueCount="23">
  <si>
    <t>Operating units ($'m)</t>
  </si>
  <si>
    <t>A</t>
  </si>
  <si>
    <t>B</t>
  </si>
  <si>
    <t>C</t>
  </si>
  <si>
    <t>D</t>
  </si>
  <si>
    <t>Loans for Cards</t>
  </si>
  <si>
    <t>Consumer Mortgages</t>
  </si>
  <si>
    <t>Retail Banking</t>
  </si>
  <si>
    <t>Unsecured Retail Lending</t>
  </si>
  <si>
    <t>Common Equity Tier 1 Capital (CET1)</t>
  </si>
  <si>
    <t>Risk-Weighted Assets (RWA)</t>
  </si>
  <si>
    <t>Capital Adequacy Ratio (CET1/RWA)</t>
  </si>
  <si>
    <t>Below Minimum Capital Adequacy Ratio?</t>
  </si>
  <si>
    <t>Risk Weights</t>
  </si>
  <si>
    <t>Asset Type</t>
  </si>
  <si>
    <t>Unit A</t>
  </si>
  <si>
    <t>Unit B</t>
  </si>
  <si>
    <t>Unit C</t>
  </si>
  <si>
    <t>Unit D</t>
  </si>
  <si>
    <t>Total RWA</t>
  </si>
  <si>
    <t>CET1 Capital</t>
  </si>
  <si>
    <t>Capital Adequacy Ratio</t>
  </si>
  <si>
    <t>Below 10.5%?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</si>
</sst>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6100"/>
      <name val="Calibri"/>
    </font>
    <font>
      <b/>
      <sz val="11"/>
      <color rgb="FF9C0006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10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C1EC9C-BE14-4932-B41F-6FB61065181F}" name="Table2" displayName="Table2" ref="A1:E6" totalsRowShown="0" headerRowDxfId="0">
  <autoFilter ref="A1:E6" xr:uid="{EEC1EC9C-BE14-4932-B41F-6FB61065181F}"/>
  <tableColumns count="5">
    <tableColumn id="1" xr3:uid="{8436490C-1DC8-4F21-B008-1BC5BF105BE6}" name="Asset Type"/>
    <tableColumn id="2" xr3:uid="{AC3994C9-2A58-4516-8454-EF5758FB83B0}" name="Unit A"/>
    <tableColumn id="3" xr3:uid="{86D364E2-0BF4-4466-B59E-9F99A7C9A36D}" name="Unit B"/>
    <tableColumn id="4" xr3:uid="{777ED539-C065-4E21-B6CA-C606ADD0AB7A}" name="Unit C"/>
    <tableColumn id="5" xr3:uid="{BE8B0973-9DBB-4B88-B373-ECAE77A42D37}" name="Unit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43.7109375" customWidth="1"/>
    <col min="2" max="3" width="7.140625" customWidth="1"/>
    <col min="4" max="4" width="7" customWidth="1"/>
    <col min="5" max="5" width="6.140625" customWidth="1"/>
    <col min="6" max="26" width="8.7109375" customWidth="1"/>
  </cols>
  <sheetData>
    <row r="2" spans="1:26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 t="s">
        <v>5</v>
      </c>
      <c r="B3" s="5">
        <v>5</v>
      </c>
      <c r="C3" s="5">
        <v>10</v>
      </c>
      <c r="D3" s="5">
        <v>17</v>
      </c>
      <c r="E3" s="5">
        <v>20</v>
      </c>
    </row>
    <row r="4" spans="1:26" x14ac:dyDescent="0.25">
      <c r="A4" s="6" t="s">
        <v>6</v>
      </c>
      <c r="B4" s="5">
        <v>50</v>
      </c>
      <c r="C4" s="5">
        <v>10</v>
      </c>
      <c r="D4" s="5">
        <v>15</v>
      </c>
      <c r="E4" s="5">
        <v>50</v>
      </c>
    </row>
    <row r="5" spans="1:26" x14ac:dyDescent="0.25">
      <c r="A5" s="6" t="s">
        <v>7</v>
      </c>
      <c r="B5" s="5">
        <v>35</v>
      </c>
      <c r="C5" s="5">
        <v>35</v>
      </c>
      <c r="D5" s="5">
        <v>35</v>
      </c>
      <c r="E5" s="5">
        <v>350</v>
      </c>
    </row>
    <row r="6" spans="1:26" x14ac:dyDescent="0.25">
      <c r="A6" s="6" t="s">
        <v>8</v>
      </c>
      <c r="B6" s="5">
        <v>10</v>
      </c>
      <c r="C6" s="5">
        <v>20</v>
      </c>
      <c r="D6" s="5">
        <v>200</v>
      </c>
      <c r="E6" s="5">
        <v>100</v>
      </c>
    </row>
    <row r="7" spans="1:26" x14ac:dyDescent="0.25">
      <c r="B7" s="5"/>
      <c r="C7" s="5"/>
      <c r="D7" s="5"/>
      <c r="E7" s="5"/>
    </row>
    <row r="8" spans="1:26" x14ac:dyDescent="0.25">
      <c r="A8" s="4" t="s">
        <v>9</v>
      </c>
      <c r="B8" s="5">
        <v>10</v>
      </c>
      <c r="C8" s="5">
        <v>15</v>
      </c>
      <c r="D8" s="5">
        <v>20</v>
      </c>
      <c r="E8" s="5">
        <v>20</v>
      </c>
    </row>
    <row r="9" spans="1:26" x14ac:dyDescent="0.25">
      <c r="B9" s="5"/>
      <c r="C9" s="5"/>
      <c r="D9" s="5"/>
      <c r="E9" s="5"/>
    </row>
    <row r="10" spans="1:26" x14ac:dyDescent="0.25">
      <c r="A10" s="4" t="s">
        <v>10</v>
      </c>
      <c r="B10" s="4">
        <v>70.25</v>
      </c>
      <c r="C10" s="4">
        <v>59.5</v>
      </c>
      <c r="D10" s="4">
        <v>244</v>
      </c>
      <c r="E10" s="4">
        <v>200.23</v>
      </c>
    </row>
    <row r="11" spans="1:26" x14ac:dyDescent="0.25">
      <c r="A11" s="4" t="s">
        <v>11</v>
      </c>
      <c r="B11" s="7">
        <v>0.14234875444839859</v>
      </c>
      <c r="C11" s="7">
        <v>0.25210084033613445</v>
      </c>
      <c r="D11" s="7">
        <v>8.1967213114754092E-2</v>
      </c>
      <c r="E11" s="7">
        <v>9.9885132098087206E-2</v>
      </c>
      <c r="F11" s="8"/>
    </row>
    <row r="12" spans="1:26" x14ac:dyDescent="0.25">
      <c r="A12" s="9" t="s">
        <v>12</v>
      </c>
      <c r="B12" s="10"/>
      <c r="C12" s="10"/>
      <c r="D12" s="11"/>
      <c r="E12" s="11"/>
    </row>
    <row r="13" spans="1:26" x14ac:dyDescent="0.25">
      <c r="A13" s="9"/>
      <c r="B13" s="9"/>
      <c r="C13" s="9"/>
      <c r="D13" s="9"/>
      <c r="E13" s="9"/>
    </row>
    <row r="14" spans="1:26" x14ac:dyDescent="0.25">
      <c r="A14" s="9"/>
      <c r="B14" s="9"/>
      <c r="C14" s="9"/>
      <c r="D14" s="9"/>
      <c r="E14" s="9"/>
    </row>
    <row r="15" spans="1:26" x14ac:dyDescent="0.25">
      <c r="A15" s="9"/>
      <c r="B15" s="9"/>
      <c r="C15" s="9"/>
      <c r="D15" s="9"/>
      <c r="E15" s="9"/>
    </row>
    <row r="16" spans="1:26" x14ac:dyDescent="0.25">
      <c r="A16" s="12" t="s">
        <v>13</v>
      </c>
      <c r="B16" s="9"/>
      <c r="C16" s="9"/>
      <c r="D16" s="9"/>
      <c r="E16" s="9"/>
    </row>
    <row r="17" spans="1:5" x14ac:dyDescent="0.25">
      <c r="A17" s="9" t="s">
        <v>5</v>
      </c>
      <c r="B17" s="13">
        <v>0.25</v>
      </c>
      <c r="C17" s="9"/>
      <c r="D17" s="9"/>
      <c r="E17" s="9"/>
    </row>
    <row r="18" spans="1:5" x14ac:dyDescent="0.25">
      <c r="A18" s="9" t="s">
        <v>6</v>
      </c>
      <c r="B18" s="13">
        <v>0.55000000000000004</v>
      </c>
      <c r="C18" s="9"/>
      <c r="D18" s="9"/>
      <c r="E18" s="9"/>
    </row>
    <row r="19" spans="1:5" x14ac:dyDescent="0.25">
      <c r="A19" s="9" t="s">
        <v>7</v>
      </c>
      <c r="B19" s="13">
        <v>0.9</v>
      </c>
      <c r="C19" s="9"/>
      <c r="D19" s="9"/>
      <c r="E19" s="9"/>
    </row>
    <row r="20" spans="1:5" x14ac:dyDescent="0.25">
      <c r="A20" s="9" t="s">
        <v>8</v>
      </c>
      <c r="B20" s="13">
        <v>1</v>
      </c>
      <c r="C20" s="9"/>
      <c r="D20" s="9"/>
      <c r="E20" s="9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C56-84F3-49C3-B20D-55D84B38E19F}">
  <dimension ref="A1:E10"/>
  <sheetViews>
    <sheetView tabSelected="1" workbookViewId="0">
      <selection activeCell="F14" sqref="F14"/>
    </sheetView>
  </sheetViews>
  <sheetFormatPr defaultRowHeight="15" x14ac:dyDescent="0.25"/>
  <cols>
    <col min="1" max="1" width="23.85546875" bestFit="1" customWidth="1"/>
    <col min="2" max="5" width="11.140625" bestFit="1" customWidth="1"/>
  </cols>
  <sheetData>
    <row r="1" spans="1:5" x14ac:dyDescent="0.25">
      <c r="A1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x14ac:dyDescent="0.25">
      <c r="A2" t="s">
        <v>5</v>
      </c>
      <c r="B2">
        <f>Sheet1!B3</f>
        <v>5</v>
      </c>
      <c r="C2">
        <f>Sheet1!C3</f>
        <v>10</v>
      </c>
      <c r="D2">
        <f>Sheet1!D3</f>
        <v>17</v>
      </c>
      <c r="E2">
        <f>Sheet1!E3</f>
        <v>20</v>
      </c>
    </row>
    <row r="3" spans="1:5" x14ac:dyDescent="0.25">
      <c r="A3" t="s">
        <v>6</v>
      </c>
      <c r="B3">
        <f>Sheet1!B4*0.55</f>
        <v>27.500000000000004</v>
      </c>
      <c r="C3">
        <f>Sheet1!C4*0.55</f>
        <v>5.5</v>
      </c>
      <c r="D3">
        <f>Sheet1!D4*0.55</f>
        <v>8.25</v>
      </c>
      <c r="E3">
        <f>Sheet1!E4*0.55</f>
        <v>27.500000000000004</v>
      </c>
    </row>
    <row r="4" spans="1:5" x14ac:dyDescent="0.25">
      <c r="A4" t="s">
        <v>7</v>
      </c>
      <c r="B4">
        <f>Sheet1!B5*0.9</f>
        <v>31.5</v>
      </c>
      <c r="C4">
        <f>Sheet1!C5*0.9</f>
        <v>31.5</v>
      </c>
      <c r="D4">
        <f>Sheet1!D5*0.9</f>
        <v>31.5</v>
      </c>
      <c r="E4">
        <f>Sheet1!E5*0.9</f>
        <v>315</v>
      </c>
    </row>
    <row r="5" spans="1:5" x14ac:dyDescent="0.25">
      <c r="A5" t="s">
        <v>8</v>
      </c>
      <c r="B5">
        <f>Sheet1!B6</f>
        <v>10</v>
      </c>
      <c r="C5">
        <f>Sheet1!C6</f>
        <v>20</v>
      </c>
      <c r="D5">
        <f>Sheet1!D6</f>
        <v>200</v>
      </c>
      <c r="E5">
        <f>Sheet1!E6</f>
        <v>100</v>
      </c>
    </row>
    <row r="6" spans="1:5" x14ac:dyDescent="0.25">
      <c r="A6" t="s">
        <v>19</v>
      </c>
      <c r="B6">
        <f>SUM(B2:B5)</f>
        <v>74</v>
      </c>
      <c r="C6">
        <f t="shared" ref="C6:E6" si="0">SUM(C2:C5)</f>
        <v>67</v>
      </c>
      <c r="D6">
        <f t="shared" si="0"/>
        <v>256.75</v>
      </c>
      <c r="E6">
        <f t="shared" si="0"/>
        <v>462.5</v>
      </c>
    </row>
    <row r="8" spans="1:5" x14ac:dyDescent="0.25">
      <c r="A8" t="s">
        <v>20</v>
      </c>
      <c r="B8">
        <f>Sheet1!B6</f>
        <v>10</v>
      </c>
      <c r="C8">
        <f>Sheet1!C6</f>
        <v>20</v>
      </c>
      <c r="D8">
        <f>Sheet1!D6</f>
        <v>200</v>
      </c>
      <c r="E8">
        <f>Sheet1!E6</f>
        <v>100</v>
      </c>
    </row>
    <row r="9" spans="1:5" x14ac:dyDescent="0.25">
      <c r="A9" s="14" t="s">
        <v>21</v>
      </c>
      <c r="B9">
        <f>B8/B6</f>
        <v>0.13513513513513514</v>
      </c>
      <c r="C9">
        <f t="shared" ref="C9:E9" si="1">C8/C6</f>
        <v>0.29850746268656714</v>
      </c>
      <c r="D9">
        <f t="shared" si="1"/>
        <v>0.77896786757546255</v>
      </c>
      <c r="E9">
        <f t="shared" si="1"/>
        <v>0.21621621621621623</v>
      </c>
    </row>
    <row r="10" spans="1:5" x14ac:dyDescent="0.25">
      <c r="A10" t="s">
        <v>22</v>
      </c>
      <c r="B10" t="str">
        <f>IF(B9&lt;0.105,"Yes","No")</f>
        <v>No</v>
      </c>
      <c r="C10" t="str">
        <f t="shared" ref="C10:E10" si="2">IF(C9&lt;0.105,"Yes","No")</f>
        <v>No</v>
      </c>
      <c r="D10" t="str">
        <f t="shared" si="2"/>
        <v>No</v>
      </c>
      <c r="E10" t="str">
        <f t="shared" si="2"/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Capital Ratio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rajathesh hm</cp:lastModifiedBy>
  <dcterms:created xsi:type="dcterms:W3CDTF">2023-04-07T11:46:07Z</dcterms:created>
  <dcterms:modified xsi:type="dcterms:W3CDTF">2025-07-31T15:32:33Z</dcterms:modified>
</cp:coreProperties>
</file>