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jathesh\Downloads\"/>
    </mc:Choice>
  </mc:AlternateContent>
  <xr:revisionPtr revIDLastSave="0" documentId="13_ncr:1_{3F0B343B-4261-4971-BA3E-73ACB7FFFCCA}" xr6:coauthVersionLast="47" xr6:coauthVersionMax="47" xr10:uidLastSave="{00000000-0000-0000-0000-000000000000}"/>
  <bookViews>
    <workbookView xWindow="-120" yWindow="-120" windowWidth="29040" windowHeight="15720" activeTab="2" xr2:uid="{BF275616-AF23-45F7-84D2-39C60F4A50C1}"/>
  </bookViews>
  <sheets>
    <sheet name="Transactions" sheetId="1" r:id="rId1"/>
    <sheet name="Validation_Log" sheetId="2" r:id="rId2"/>
    <sheet name="MIS_Dashboard" sheetId="3" r:id="rId3"/>
    <sheet name="EOD_Checklist       " sheetId="4" r:id="rId4"/>
    <sheet name="Escalations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3" l="1"/>
  <c r="M12" i="3"/>
  <c r="I3" i="1"/>
  <c r="I2" i="1"/>
  <c r="I4" i="1"/>
  <c r="I5" i="1"/>
  <c r="I6" i="1"/>
  <c r="I7" i="1"/>
  <c r="I8" i="1"/>
  <c r="I9" i="1"/>
  <c r="I10" i="1"/>
  <c r="I11" i="1"/>
  <c r="M5" i="3"/>
  <c r="B5" i="2"/>
  <c r="B4" i="2"/>
  <c r="B3" i="2"/>
  <c r="B2" i="2"/>
</calcChain>
</file>

<file path=xl/sharedStrings.xml><?xml version="1.0" encoding="utf-8"?>
<sst xmlns="http://schemas.openxmlformats.org/spreadsheetml/2006/main" count="104" uniqueCount="73">
  <si>
    <t>Txn_ID</t>
  </si>
  <si>
    <t>Value_Date</t>
  </si>
  <si>
    <t>Sender</t>
  </si>
  <si>
    <t>Receiver</t>
  </si>
  <si>
    <t>Currency</t>
  </si>
  <si>
    <t>Amount</t>
  </si>
  <si>
    <t>Status</t>
  </si>
  <si>
    <t>Verified_By</t>
  </si>
  <si>
    <t>TXN1001</t>
  </si>
  <si>
    <t>ABC Bank</t>
  </si>
  <si>
    <t>XYZ Corp</t>
  </si>
  <si>
    <t>INR</t>
  </si>
  <si>
    <t>Initiated</t>
  </si>
  <si>
    <t>TXN1002</t>
  </si>
  <si>
    <t>HDFC Bank</t>
  </si>
  <si>
    <t>Blue Traders</t>
  </si>
  <si>
    <t>USD</t>
  </si>
  <si>
    <t>Processed</t>
  </si>
  <si>
    <t>AK</t>
  </si>
  <si>
    <t>TXN1003</t>
  </si>
  <si>
    <t>ICICI Bank</t>
  </si>
  <si>
    <t>Red Inc.</t>
  </si>
  <si>
    <t>EUR</t>
  </si>
  <si>
    <t>TXN1004</t>
  </si>
  <si>
    <t>Axis Bank</t>
  </si>
  <si>
    <t>Leo Pvt Ltd</t>
  </si>
  <si>
    <t>Failed</t>
  </si>
  <si>
    <t>TXN1005</t>
  </si>
  <si>
    <t>Kotak</t>
  </si>
  <si>
    <t>Nova Corp</t>
  </si>
  <si>
    <t>TXN1006</t>
  </si>
  <si>
    <t>SBI</t>
  </si>
  <si>
    <t>Vision Co.</t>
  </si>
  <si>
    <t>VS</t>
  </si>
  <si>
    <t>TXN1007</t>
  </si>
  <si>
    <t>Canara</t>
  </si>
  <si>
    <t>Zen Pvt Ltd</t>
  </si>
  <si>
    <t>TXN1008</t>
  </si>
  <si>
    <t>Union Bank</t>
  </si>
  <si>
    <t>Sky Corp</t>
  </si>
  <si>
    <t>NR</t>
  </si>
  <si>
    <t>TXN1009</t>
  </si>
  <si>
    <t>HSBC</t>
  </si>
  <si>
    <t>Olive Inc.</t>
  </si>
  <si>
    <t>TXN1010</t>
  </si>
  <si>
    <t>IDFC First</t>
  </si>
  <si>
    <t>Atomix Ltd.</t>
  </si>
  <si>
    <t>coer</t>
  </si>
  <si>
    <t>Issue_Found</t>
  </si>
  <si>
    <t>Missing Amount</t>
  </si>
  <si>
    <t>Amount Negative</t>
  </si>
  <si>
    <t>Row Labels</t>
  </si>
  <si>
    <t>(blank)</t>
  </si>
  <si>
    <t>Count of coer</t>
  </si>
  <si>
    <t>Sum of Amount</t>
  </si>
  <si>
    <t>Done (✔/✘)</t>
  </si>
  <si>
    <t>All transactions validated</t>
  </si>
  <si>
    <t>Validation log reviewed</t>
  </si>
  <si>
    <t>Status updated for all payments</t>
  </si>
  <si>
    <t>Escalation sheet updated (if needed)</t>
  </si>
  <si>
    <t>MIS Dashboard refreshed</t>
  </si>
  <si>
    <t>Final file saved for audit/reference</t>
  </si>
  <si>
    <t>📋 End-of-Day Operational Checklist</t>
  </si>
  <si>
    <t>Date</t>
  </si>
  <si>
    <t>Issue</t>
  </si>
  <si>
    <t>Action Taken</t>
  </si>
  <si>
    <t>Escalated to Ops Team</t>
  </si>
  <si>
    <t>Flagged to QA Lead</t>
  </si>
  <si>
    <t>Total Transactions</t>
  </si>
  <si>
    <t>% Processed</t>
  </si>
  <si>
    <t>% Processed Transactions</t>
  </si>
  <si>
    <t>Exception Rate</t>
  </si>
  <si>
    <t>MIS_Dashboard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</si>
</sst>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7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0" applyFont="1"/>
    <xf numFmtId="165" fontId="3" fillId="0" borderId="0" xfId="0" applyNumberFormat="1" applyFont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164" fontId="3" fillId="0" borderId="0" xfId="0" applyNumberFormat="1" applyFont="1"/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0" formatCode="dd/mmm/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0" formatCode="dd/mmm/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[Payment Processing Simulation – Excel Dashboard Project.xlsx]MIS_Dashboard!PivotTable3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Total Amount by Currency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MIS_Dashboard!$B$8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BC-40EC-84EE-91EB108318C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BC-40EC-84EE-91EB108318C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4BC-40EC-84EE-91EB108318CC}"/>
              </c:ext>
            </c:extLst>
          </c:dPt>
          <c:cat>
            <c:strRef>
              <c:f>MIS_Dashboard!$A$9:$A$11</c:f>
              <c:strCache>
                <c:ptCount val="3"/>
                <c:pt idx="0">
                  <c:v>EUR</c:v>
                </c:pt>
                <c:pt idx="1">
                  <c:v>INR</c:v>
                </c:pt>
                <c:pt idx="2">
                  <c:v>USD</c:v>
                </c:pt>
              </c:strCache>
            </c:strRef>
          </c:cat>
          <c:val>
            <c:numRef>
              <c:f>MIS_Dashboard!$B$9:$B$11</c:f>
              <c:numCache>
                <c:formatCode>General</c:formatCode>
                <c:ptCount val="3"/>
                <c:pt idx="0">
                  <c:v>8900</c:v>
                </c:pt>
                <c:pt idx="1">
                  <c:v>34500</c:v>
                </c:pt>
                <c:pt idx="2">
                  <c:v>11100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6-45D1-9F87-A59CDF6FB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5810399"/>
        <c:axId val="745813759"/>
      </c:barChart>
      <c:catAx>
        <c:axId val="745810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3759"/>
        <c:crosses val="autoZero"/>
        <c:auto val="1"/>
        <c:lblAlgn val="ctr"/>
        <c:lblOffset val="100"/>
        <c:noMultiLvlLbl val="0"/>
      </c:catAx>
      <c:valAx>
        <c:axId val="74581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[Payment Processing Simulation – Excel Dashboard Project.xlsx]MIS_Dashboard!PivotTable4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Daily Volume Trend</a:t>
            </a:r>
            <a:endParaRPr lang="en-US"/>
          </a:p>
        </c:rich>
      </c:tx>
      <c:layout>
        <c:manualLayout>
          <c:xMode val="edge"/>
          <c:yMode val="edge"/>
          <c:x val="0.32583333333333336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MIS_Dashboard!$B$13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MIS_Dashboard!$A$14:$A$18</c:f>
              <c:strCache>
                <c:ptCount val="5"/>
                <c:pt idx="0">
                  <c:v>01-Jul-25</c:v>
                </c:pt>
                <c:pt idx="1">
                  <c:v>02-Jul-25</c:v>
                </c:pt>
                <c:pt idx="2">
                  <c:v>03-Jul-25</c:v>
                </c:pt>
                <c:pt idx="3">
                  <c:v>04-Jul-25</c:v>
                </c:pt>
                <c:pt idx="4">
                  <c:v>05-Jul-25</c:v>
                </c:pt>
              </c:strCache>
            </c:strRef>
          </c:cat>
          <c:val>
            <c:numRef>
              <c:f>MIS_Dashboard!$B$14:$B$18</c:f>
              <c:numCache>
                <c:formatCode>General</c:formatCode>
                <c:ptCount val="5"/>
                <c:pt idx="0">
                  <c:v>13500</c:v>
                </c:pt>
                <c:pt idx="1">
                  <c:v>12000</c:v>
                </c:pt>
                <c:pt idx="2">
                  <c:v>-400</c:v>
                </c:pt>
                <c:pt idx="3">
                  <c:v>16400</c:v>
                </c:pt>
                <c:pt idx="4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A-419B-AFE0-DD01C310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639391"/>
        <c:axId val="891654271"/>
      </c:lineChart>
      <c:catAx>
        <c:axId val="89163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54271"/>
        <c:crosses val="autoZero"/>
        <c:auto val="1"/>
        <c:lblAlgn val="ctr"/>
        <c:lblOffset val="100"/>
        <c:noMultiLvlLbl val="0"/>
      </c:catAx>
      <c:valAx>
        <c:axId val="89165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3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[Payment Processing Simulation – Excel Dashboard Project.xlsx]MIS_Dashboard!PivotTable2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Transaction Status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MIS_Dashboard!$B$2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CE-4504-9FCB-4BF06E1812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CE-4504-9FCB-4BF06E1812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CE-4504-9FCB-4BF06E1812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CE-4504-9FCB-4BF06E1812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MIS_Dashboard!$A$3:$A$6</c:f>
              <c:strCache>
                <c:ptCount val="4"/>
                <c:pt idx="0">
                  <c:v>Failed</c:v>
                </c:pt>
                <c:pt idx="1">
                  <c:v>Initiated</c:v>
                </c:pt>
                <c:pt idx="2">
                  <c:v>Processed</c:v>
                </c:pt>
                <c:pt idx="3">
                  <c:v>(blank)</c:v>
                </c:pt>
              </c:strCache>
            </c:strRef>
          </c:cat>
          <c:val>
            <c:numRef>
              <c:f>MIS_Dashboard!$B$3:$B$6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2-4821-9688-E842DC3450B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477610</xdr:colOff>
      <xdr:row>23</xdr:row>
      <xdr:rowOff>60551</xdr:rowOff>
    </xdr:from>
    <xdr:to>
      <xdr:col>11</xdr:col>
      <xdr:colOff>367393</xdr:colOff>
      <xdr:row>39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467F49-F327-1A69-6BE7-E9F2EC141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9523</xdr:colOff>
      <xdr:row>22</xdr:row>
      <xdr:rowOff>187097</xdr:rowOff>
    </xdr:from>
    <xdr:to>
      <xdr:col>20</xdr:col>
      <xdr:colOff>244928</xdr:colOff>
      <xdr:row>40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0AA9CC-1C7E-6C76-D585-16B8A497A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125186</xdr:colOff>
      <xdr:row>1</xdr:row>
      <xdr:rowOff>82324</xdr:rowOff>
    </xdr:from>
    <xdr:to>
      <xdr:col>11</xdr:col>
      <xdr:colOff>204107</xdr:colOff>
      <xdr:row>22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3AF670-C789-C761-EA31-ACBAA95CA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athesh" refreshedDate="45839.726114930556" createdVersion="8" refreshedVersion="8" minRefreshableVersion="3" recordCount="10" xr:uid="{8BB1E242-6076-4B2A-B0FA-4F02577CD077}">
  <cacheSource type="worksheet">
    <worksheetSource name="Table1"/>
  </cacheSource>
  <cacheFields count="8">
    <cacheField name="coer" numFmtId="0">
      <sharedItems count="10">
        <s v="TXN1001"/>
        <s v="TXN1002"/>
        <s v="TXN1003"/>
        <s v="TXN1004"/>
        <s v="TXN1005"/>
        <s v="TXN1006"/>
        <s v="TXN1007"/>
        <s v="TXN1008"/>
        <s v="TXN1009"/>
        <s v="TXN1010"/>
      </sharedItems>
    </cacheField>
    <cacheField name="Value_Date" numFmtId="15">
      <sharedItems containsSemiMixedTypes="0" containsNonDate="0" containsDate="1" containsString="0" minDate="2025-07-01T00:00:00" maxDate="2025-07-06T00:00:00" count="5">
        <d v="2025-07-01T00:00:00"/>
        <d v="2025-07-02T00:00:00"/>
        <d v="2025-07-03T00:00:00"/>
        <d v="2025-07-04T00:00:00"/>
        <d v="2025-07-05T00:00:00"/>
      </sharedItems>
    </cacheField>
    <cacheField name="Sender" numFmtId="0">
      <sharedItems/>
    </cacheField>
    <cacheField name="Receiver" numFmtId="0">
      <sharedItems/>
    </cacheField>
    <cacheField name="Currency" numFmtId="0">
      <sharedItems count="3">
        <s v="INR"/>
        <s v="USD"/>
        <s v="EUR"/>
      </sharedItems>
    </cacheField>
    <cacheField name="Amount" numFmtId="0">
      <sharedItems containsString="0" containsBlank="1" containsNumber="1" containsInteger="1" minValue="-5000" maxValue="12000"/>
    </cacheField>
    <cacheField name="Status" numFmtId="0">
      <sharedItems containsBlank="1" count="4">
        <s v="Initiated"/>
        <s v="Processed"/>
        <s v="Failed"/>
        <m/>
      </sharedItems>
    </cacheField>
    <cacheField name="Verified_B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s v="ABC Bank"/>
    <s v="XYZ Corp"/>
    <x v="0"/>
    <n v="10000"/>
    <x v="0"/>
    <m/>
  </r>
  <r>
    <x v="1"/>
    <x v="0"/>
    <s v="HDFC Bank"/>
    <s v="Blue Traders"/>
    <x v="1"/>
    <n v="3500"/>
    <x v="1"/>
    <s v="AK"/>
  </r>
  <r>
    <x v="2"/>
    <x v="1"/>
    <s v="ICICI Bank"/>
    <s v="Red Inc."/>
    <x v="2"/>
    <m/>
    <x v="0"/>
    <m/>
  </r>
  <r>
    <x v="3"/>
    <x v="1"/>
    <s v="Axis Bank"/>
    <s v="Leo Pvt Ltd"/>
    <x v="0"/>
    <n v="12000"/>
    <x v="2"/>
    <m/>
  </r>
  <r>
    <x v="4"/>
    <x v="2"/>
    <s v="Kotak"/>
    <s v="Nova Corp"/>
    <x v="0"/>
    <n v="-5000"/>
    <x v="0"/>
    <m/>
  </r>
  <r>
    <x v="5"/>
    <x v="2"/>
    <s v="SBI"/>
    <s v="Vision Co."/>
    <x v="1"/>
    <n v="4600"/>
    <x v="1"/>
    <s v="VS"/>
  </r>
  <r>
    <x v="6"/>
    <x v="3"/>
    <s v="Canara"/>
    <s v="Zen Pvt Ltd"/>
    <x v="2"/>
    <n v="8900"/>
    <x v="3"/>
    <m/>
  </r>
  <r>
    <x v="7"/>
    <x v="3"/>
    <s v="Union Bank"/>
    <s v="Sky Corp"/>
    <x v="0"/>
    <n v="7500"/>
    <x v="1"/>
    <s v="NR"/>
  </r>
  <r>
    <x v="8"/>
    <x v="4"/>
    <s v="HSBC"/>
    <s v="Olive Inc."/>
    <x v="1"/>
    <n v="3000"/>
    <x v="2"/>
    <m/>
  </r>
  <r>
    <x v="9"/>
    <x v="4"/>
    <s v="IDFC First"/>
    <s v="Atomix Ltd."/>
    <x v="0"/>
    <n v="1000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24DAA-7B27-4950-83D7-0FEB85D93059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5">
  <location ref="A13:B18" firstHeaderRow="1" firstDataRow="1" firstDataCol="1"/>
  <pivotFields count="8">
    <pivotField showAll="0"/>
    <pivotField axis="axisRow" numFmtId="15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Amount" fld="5" baseField="0" baseItem="0"/>
  </dataField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5CDB28-2999-4387-ACC2-8EEED92CC4B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A8:B11" firstHeaderRow="1" firstDataRow="1" firstDataCol="1"/>
  <pivotFields count="8">
    <pivotField showAll="0"/>
    <pivotField numFmtId="15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showAll="0"/>
    <pivotField showAll="0"/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Sum of Amount" fld="5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2A27D-6FFB-48A8-9E25-B3AF4D3AFDC1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Status">
  <location ref="A2:B6" firstHeaderRow="1" firstDataRow="1" firstDataCol="1"/>
  <pivotFields count="8"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5"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</pivotFields>
  <rowFields count="1">
    <field x="6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coer" fld="0" subtotal="count" baseField="0" baseItem="0"/>
  </dataField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8D6BF-CE37-4C0E-A7E5-CCFB08676E30}" name="Table1" displayName="Table1" ref="A1:K11" totalsRowShown="0" headerRowDxfId="22" dataDxfId="21">
  <autoFilter ref="A1:K11" xr:uid="{C338D6BF-CE37-4C0E-A7E5-CCFB08676E30}"/>
  <tableColumns count="11">
    <tableColumn id="1" xr3:uid="{0E4E24CB-03BA-431F-B714-02914473902C}" name="coer" dataDxfId="20"/>
    <tableColumn id="2" xr3:uid="{E9E5284F-CA62-4228-9B04-A539BFD946CE}" name="Value_Date" dataDxfId="19"/>
    <tableColumn id="3" xr3:uid="{C1F27295-509D-46F0-B2C9-C102CE6757E3}" name="Sender" dataDxfId="18"/>
    <tableColumn id="4" xr3:uid="{BDD58170-AAEF-4A27-82EC-5A47CFDAA7D5}" name="Receiver" dataDxfId="17"/>
    <tableColumn id="5" xr3:uid="{61DF215B-761C-4DAF-B031-4073F9DBE6B8}" name="Currency" dataDxfId="16"/>
    <tableColumn id="6" xr3:uid="{A27554A6-29F0-4C87-A83F-729F1BFE8453}" name="Amount" dataDxfId="15"/>
    <tableColumn id="7" xr3:uid="{986B9955-1E5D-4E77-86C9-0475CA62AA18}" name="Status" dataDxfId="14"/>
    <tableColumn id="8" xr3:uid="{95B84520-C3E3-4F5C-AD06-45A4AFD75EF2}" name="Verified_By" dataDxfId="13"/>
    <tableColumn id="9" xr3:uid="{6928E3E2-8BC9-4B2E-B379-143F6EB3DFFC}" name="Total Transactions" dataDxfId="12">
      <calculatedColumnFormula>COUNTA(Transactions!A1:A10)</calculatedColumnFormula>
    </tableColumn>
    <tableColumn id="10" xr3:uid="{E92660F8-9DC8-4EC1-A241-4F8588A6958A}" name="% Processed Transactions" dataDxfId="11"/>
    <tableColumn id="11" xr3:uid="{4F359822-D38C-43A3-B1FA-295E190582B8}" name="Exception R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DA9F7-7AD0-4B0C-A32A-75C77E6ABE79}" name="Table2" displayName="Table2" ref="A1:B5" totalsRowShown="0" headerRowDxfId="9" dataDxfId="8">
  <autoFilter ref="A1:B5" xr:uid="{A99DA9F7-7AD0-4B0C-A32A-75C77E6ABE79}"/>
  <tableColumns count="2">
    <tableColumn id="1" xr3:uid="{A323011C-7A37-4F72-A365-0A7B6BB31962}" name="Txn_ID" dataDxfId="7"/>
    <tableColumn id="2" xr3:uid="{6E808092-9A13-486B-AB68-FA719E546F23}" name="Issue_Foun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0FCD71-615D-4C80-835C-FFF53C672460}" name="Table3" displayName="Table3" ref="A1:D3" totalsRowShown="0" headerRowDxfId="5" dataDxfId="4">
  <autoFilter ref="A1:D3" xr:uid="{090FCD71-615D-4C80-835C-FFF53C672460}"/>
  <tableColumns count="4">
    <tableColumn id="1" xr3:uid="{1A729A73-4828-4E45-A119-1A77A960918C}" name="Date" dataDxfId="3"/>
    <tableColumn id="2" xr3:uid="{6FC05A90-3C2E-4F68-845D-FEFB5AE9DF98}" name="Txn_ID" dataDxfId="2"/>
    <tableColumn id="3" xr3:uid="{66AFB08F-B821-4ADC-A1F5-BFF6A78A01C1}" name="Issue" dataDxfId="1"/>
    <tableColumn id="4" xr3:uid="{76F87A29-AC40-45EE-8159-43B7E81499FF}" name="Action Tak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BB8E-952D-4053-A91B-8AFB42AF2308}">
  <dimension ref="A1:K11"/>
  <sheetViews>
    <sheetView workbookViewId="0">
      <selection activeCell="I3" sqref="I3"/>
    </sheetView>
  </sheetViews>
  <sheetFormatPr defaultRowHeight="15" x14ac:dyDescent="0.25"/>
  <cols>
    <col min="1" max="1" width="9.42578125" bestFit="1" customWidth="1"/>
    <col min="2" max="2" width="15.85546875" bestFit="1" customWidth="1"/>
    <col min="3" max="3" width="11.85546875" bestFit="1" customWidth="1"/>
    <col min="4" max="4" width="13.28515625" bestFit="1" customWidth="1"/>
    <col min="5" max="5" width="13.42578125" bestFit="1" customWidth="1"/>
    <col min="6" max="6" width="12.7109375" bestFit="1" customWidth="1"/>
    <col min="7" max="7" width="11" bestFit="1" customWidth="1"/>
    <col min="8" max="8" width="16" bestFit="1" customWidth="1"/>
    <col min="9" max="9" width="16" customWidth="1"/>
    <col min="10" max="10" width="18.28515625" customWidth="1"/>
  </cols>
  <sheetData>
    <row r="1" spans="1:11" ht="30" x14ac:dyDescent="0.2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70</v>
      </c>
      <c r="K1" s="1" t="s">
        <v>71</v>
      </c>
    </row>
    <row r="2" spans="1:11" x14ac:dyDescent="0.25">
      <c r="A2" s="2" t="s">
        <v>8</v>
      </c>
      <c r="B2" s="3">
        <v>45839</v>
      </c>
      <c r="C2" s="2" t="s">
        <v>9</v>
      </c>
      <c r="D2" s="2" t="s">
        <v>10</v>
      </c>
      <c r="E2" s="2" t="s">
        <v>11</v>
      </c>
      <c r="F2" s="2">
        <v>10000</v>
      </c>
      <c r="G2" s="2" t="s">
        <v>12</v>
      </c>
      <c r="H2" s="2"/>
      <c r="I2" s="2">
        <f>COUNTA(Transactions!A1:A10)</f>
        <v>10</v>
      </c>
      <c r="J2" s="2"/>
      <c r="K2" s="2"/>
    </row>
    <row r="3" spans="1:11" x14ac:dyDescent="0.25">
      <c r="A3" s="2" t="s">
        <v>13</v>
      </c>
      <c r="B3" s="3">
        <v>45839</v>
      </c>
      <c r="C3" s="2" t="s">
        <v>14</v>
      </c>
      <c r="D3" s="2" t="s">
        <v>15</v>
      </c>
      <c r="E3" s="2" t="s">
        <v>16</v>
      </c>
      <c r="F3" s="2">
        <v>3500</v>
      </c>
      <c r="G3" s="2" t="s">
        <v>17</v>
      </c>
      <c r="H3" s="2" t="s">
        <v>18</v>
      </c>
      <c r="I3" s="2">
        <f>COUNTA(Transactions!A2:A11)</f>
        <v>10</v>
      </c>
      <c r="J3" s="2"/>
      <c r="K3" s="2"/>
    </row>
    <row r="4" spans="1:11" x14ac:dyDescent="0.25">
      <c r="A4" s="2" t="s">
        <v>19</v>
      </c>
      <c r="B4" s="3">
        <v>45840</v>
      </c>
      <c r="C4" s="2" t="s">
        <v>20</v>
      </c>
      <c r="D4" s="2" t="s">
        <v>21</v>
      </c>
      <c r="E4" s="2" t="s">
        <v>22</v>
      </c>
      <c r="F4" s="2"/>
      <c r="G4" s="2" t="s">
        <v>12</v>
      </c>
      <c r="H4" s="2"/>
      <c r="I4" s="2">
        <f>COUNTA(Transactions!A3:A12)</f>
        <v>9</v>
      </c>
      <c r="J4" s="2"/>
      <c r="K4" s="2"/>
    </row>
    <row r="5" spans="1:11" x14ac:dyDescent="0.25">
      <c r="A5" s="2" t="s">
        <v>23</v>
      </c>
      <c r="B5" s="3">
        <v>45840</v>
      </c>
      <c r="C5" s="2" t="s">
        <v>24</v>
      </c>
      <c r="D5" s="2" t="s">
        <v>25</v>
      </c>
      <c r="E5" s="2" t="s">
        <v>11</v>
      </c>
      <c r="F5" s="2">
        <v>12000</v>
      </c>
      <c r="G5" s="2" t="s">
        <v>26</v>
      </c>
      <c r="H5" s="2"/>
      <c r="I5" s="2">
        <f>COUNTA(Transactions!A4:A13)</f>
        <v>8</v>
      </c>
      <c r="J5" s="2"/>
      <c r="K5" s="2"/>
    </row>
    <row r="6" spans="1:11" x14ac:dyDescent="0.25">
      <c r="A6" s="2" t="s">
        <v>27</v>
      </c>
      <c r="B6" s="3">
        <v>45841</v>
      </c>
      <c r="C6" s="2" t="s">
        <v>28</v>
      </c>
      <c r="D6" s="2" t="s">
        <v>29</v>
      </c>
      <c r="E6" s="2" t="s">
        <v>11</v>
      </c>
      <c r="F6" s="2">
        <v>-5000</v>
      </c>
      <c r="G6" s="2" t="s">
        <v>12</v>
      </c>
      <c r="H6" s="2"/>
      <c r="I6" s="2">
        <f>COUNTA(Transactions!A5:A14)</f>
        <v>7</v>
      </c>
      <c r="J6" s="2"/>
      <c r="K6" s="2"/>
    </row>
    <row r="7" spans="1:11" x14ac:dyDescent="0.25">
      <c r="A7" s="2" t="s">
        <v>30</v>
      </c>
      <c r="B7" s="3">
        <v>45841</v>
      </c>
      <c r="C7" s="2" t="s">
        <v>31</v>
      </c>
      <c r="D7" s="2" t="s">
        <v>32</v>
      </c>
      <c r="E7" s="2" t="s">
        <v>16</v>
      </c>
      <c r="F7" s="2">
        <v>4600</v>
      </c>
      <c r="G7" s="2" t="s">
        <v>17</v>
      </c>
      <c r="H7" s="2" t="s">
        <v>33</v>
      </c>
      <c r="I7" s="2">
        <f>COUNTA(Transactions!A6:A15)</f>
        <v>6</v>
      </c>
      <c r="J7" s="2"/>
      <c r="K7" s="2"/>
    </row>
    <row r="8" spans="1:11" x14ac:dyDescent="0.25">
      <c r="A8" s="2" t="s">
        <v>34</v>
      </c>
      <c r="B8" s="3">
        <v>45842</v>
      </c>
      <c r="C8" s="2" t="s">
        <v>35</v>
      </c>
      <c r="D8" s="2" t="s">
        <v>36</v>
      </c>
      <c r="E8" s="2" t="s">
        <v>22</v>
      </c>
      <c r="F8" s="2">
        <v>8900</v>
      </c>
      <c r="G8" s="2"/>
      <c r="H8" s="2"/>
      <c r="I8" s="2">
        <f>COUNTA(Transactions!A7:A16)</f>
        <v>5</v>
      </c>
      <c r="J8" s="2"/>
      <c r="K8" s="2"/>
    </row>
    <row r="9" spans="1:11" x14ac:dyDescent="0.25">
      <c r="A9" s="2" t="s">
        <v>37</v>
      </c>
      <c r="B9" s="3">
        <v>45842</v>
      </c>
      <c r="C9" s="2" t="s">
        <v>38</v>
      </c>
      <c r="D9" s="2" t="s">
        <v>39</v>
      </c>
      <c r="E9" s="2" t="s">
        <v>11</v>
      </c>
      <c r="F9" s="2">
        <v>7500</v>
      </c>
      <c r="G9" s="2" t="s">
        <v>17</v>
      </c>
      <c r="H9" s="2" t="s">
        <v>40</v>
      </c>
      <c r="I9" s="2">
        <f>COUNTA(Transactions!A8:A17)</f>
        <v>4</v>
      </c>
      <c r="J9" s="2"/>
      <c r="K9" s="2"/>
    </row>
    <row r="10" spans="1:11" x14ac:dyDescent="0.25">
      <c r="A10" s="2" t="s">
        <v>41</v>
      </c>
      <c r="B10" s="3">
        <v>45843</v>
      </c>
      <c r="C10" s="2" t="s">
        <v>42</v>
      </c>
      <c r="D10" s="2" t="s">
        <v>43</v>
      </c>
      <c r="E10" s="2" t="s">
        <v>16</v>
      </c>
      <c r="F10" s="2">
        <v>3000</v>
      </c>
      <c r="G10" s="2" t="s">
        <v>26</v>
      </c>
      <c r="H10" s="2"/>
      <c r="I10" s="2">
        <f>COUNTA(Transactions!A9:A18)</f>
        <v>3</v>
      </c>
      <c r="J10" s="2"/>
      <c r="K10" s="2"/>
    </row>
    <row r="11" spans="1:11" x14ac:dyDescent="0.25">
      <c r="A11" s="2" t="s">
        <v>44</v>
      </c>
      <c r="B11" s="3">
        <v>45843</v>
      </c>
      <c r="C11" s="2" t="s">
        <v>45</v>
      </c>
      <c r="D11" s="2" t="s">
        <v>46</v>
      </c>
      <c r="E11" s="2" t="s">
        <v>11</v>
      </c>
      <c r="F11" s="2">
        <v>10000</v>
      </c>
      <c r="G11" s="2" t="s">
        <v>12</v>
      </c>
      <c r="H11" s="2"/>
      <c r="I11" s="2">
        <f>COUNTA(Transactions!A10:A19)</f>
        <v>2</v>
      </c>
      <c r="J11" s="2"/>
      <c r="K11" s="2"/>
    </row>
  </sheetData>
  <dataValidations count="3">
    <dataValidation type="list" allowBlank="1" showInputMessage="1" showErrorMessage="1" sqref="E2:E11" xr:uid="{C552C100-DDCF-4196-9452-9987647571D1}">
      <formula1>"INR,USD,EUR"</formula1>
    </dataValidation>
    <dataValidation type="list" allowBlank="1" showInputMessage="1" showErrorMessage="1" sqref="G2:G11" xr:uid="{A55A8F6D-89EF-4EA4-9795-6761570BA07C}">
      <formula1>"Initiated,Processed,Failed"</formula1>
    </dataValidation>
    <dataValidation type="whole" operator="greaterThan" allowBlank="1" showInputMessage="1" showErrorMessage="1" promptTitle="Amount Check" prompt="Enter a positive amount only" sqref="F2:F11" xr:uid="{DC5E7CD5-4B4A-4324-9536-0B1BE55D6E71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4173-4EF1-4A82-BBAB-28622D93F952}">
  <dimension ref="A1:B5"/>
  <sheetViews>
    <sheetView workbookViewId="0">
      <selection activeCell="E6" sqref="E6"/>
    </sheetView>
  </sheetViews>
  <sheetFormatPr defaultRowHeight="15" x14ac:dyDescent="0.25"/>
  <cols>
    <col min="1" max="1" width="11.5703125" bestFit="1" customWidth="1"/>
    <col min="2" max="2" width="16.7109375" bestFit="1" customWidth="1"/>
  </cols>
  <sheetData>
    <row r="1" spans="1:2" ht="30" x14ac:dyDescent="0.25">
      <c r="A1" s="1" t="s">
        <v>0</v>
      </c>
      <c r="B1" s="1" t="s">
        <v>48</v>
      </c>
    </row>
    <row r="2" spans="1:2" ht="30" x14ac:dyDescent="0.25">
      <c r="A2" s="2" t="s">
        <v>19</v>
      </c>
      <c r="B2" s="2" t="str">
        <f>IF(ISBLANK(F2), "Missing Amount", "")</f>
        <v>Missing Amount</v>
      </c>
    </row>
    <row r="3" spans="1:2" ht="30" x14ac:dyDescent="0.25">
      <c r="A3" s="2" t="s">
        <v>27</v>
      </c>
      <c r="B3" s="2" t="str">
        <f>IF(F2&lt;0, "Amount Negative", "")</f>
        <v/>
      </c>
    </row>
    <row r="4" spans="1:2" ht="30" x14ac:dyDescent="0.25">
      <c r="A4" s="2" t="s">
        <v>34</v>
      </c>
      <c r="B4" s="2" t="str">
        <f>IF(ISBLANK(G2), "Missing Status", "")</f>
        <v>Missing Status</v>
      </c>
    </row>
    <row r="5" spans="1:2" ht="105" x14ac:dyDescent="0.25">
      <c r="A5" s="2" t="s">
        <v>13</v>
      </c>
      <c r="B5" s="2" t="str">
        <f>IF(AND(G2="Processed", ISBLANK(H2)), "Missing Verified_By", "")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2B2-3AB6-4B15-8267-231EDBE98C64}">
  <dimension ref="A1:U18"/>
  <sheetViews>
    <sheetView showGridLines="0" tabSelected="1" zoomScale="70" zoomScaleNormal="70" workbookViewId="0">
      <selection activeCell="S16" sqref="S16"/>
    </sheetView>
  </sheetViews>
  <sheetFormatPr defaultRowHeight="15" x14ac:dyDescent="0.25"/>
  <cols>
    <col min="1" max="1" width="17.85546875" bestFit="1" customWidth="1"/>
    <col min="2" max="2" width="18.85546875" bestFit="1" customWidth="1"/>
    <col min="5" max="5" width="13.140625" bestFit="1" customWidth="1"/>
    <col min="6" max="6" width="14.85546875" bestFit="1" customWidth="1"/>
    <col min="13" max="13" width="30.5703125" customWidth="1"/>
  </cols>
  <sheetData>
    <row r="1" spans="1:21" ht="92.25" customHeight="1" x14ac:dyDescent="1.35">
      <c r="A1" s="9"/>
      <c r="B1" s="9"/>
      <c r="C1" s="9"/>
      <c r="D1" s="9"/>
      <c r="E1" s="9"/>
      <c r="F1" s="9"/>
      <c r="G1" s="9"/>
      <c r="H1" s="9"/>
      <c r="I1" s="9"/>
      <c r="J1" s="10" t="s">
        <v>72</v>
      </c>
      <c r="K1" s="11"/>
      <c r="L1" s="11"/>
      <c r="M1" s="11"/>
      <c r="N1" s="11"/>
      <c r="O1" s="11"/>
      <c r="P1" s="11"/>
      <c r="Q1" s="11"/>
      <c r="R1" s="11"/>
      <c r="S1" s="9"/>
      <c r="T1" s="9"/>
      <c r="U1" s="9"/>
    </row>
    <row r="2" spans="1:21" x14ac:dyDescent="0.25">
      <c r="A2" s="4" t="s">
        <v>6</v>
      </c>
      <c r="B2" t="s">
        <v>53</v>
      </c>
    </row>
    <row r="3" spans="1:21" ht="23.25" x14ac:dyDescent="0.35">
      <c r="A3" s="5" t="s">
        <v>26</v>
      </c>
      <c r="B3">
        <v>2</v>
      </c>
      <c r="M3" s="12" t="s">
        <v>68</v>
      </c>
    </row>
    <row r="4" spans="1:21" x14ac:dyDescent="0.25">
      <c r="A4" s="5" t="s">
        <v>12</v>
      </c>
      <c r="B4">
        <v>4</v>
      </c>
    </row>
    <row r="5" spans="1:21" ht="26.25" x14ac:dyDescent="0.4">
      <c r="A5" s="5" t="s">
        <v>17</v>
      </c>
      <c r="B5">
        <v>3</v>
      </c>
      <c r="M5" s="7">
        <f>COUNTA(Transactions!A2:A11)</f>
        <v>10</v>
      </c>
    </row>
    <row r="6" spans="1:21" x14ac:dyDescent="0.25">
      <c r="A6" s="5" t="s">
        <v>52</v>
      </c>
      <c r="B6">
        <v>1</v>
      </c>
    </row>
    <row r="8" spans="1:21" x14ac:dyDescent="0.25">
      <c r="A8" s="4" t="s">
        <v>51</v>
      </c>
      <c r="B8" t="s">
        <v>54</v>
      </c>
    </row>
    <row r="9" spans="1:21" x14ac:dyDescent="0.25">
      <c r="A9" s="5" t="s">
        <v>22</v>
      </c>
      <c r="B9">
        <v>8900</v>
      </c>
    </row>
    <row r="10" spans="1:21" ht="26.25" x14ac:dyDescent="0.4">
      <c r="A10" s="5" t="s">
        <v>11</v>
      </c>
      <c r="B10">
        <v>34500</v>
      </c>
      <c r="M10" s="13" t="s">
        <v>69</v>
      </c>
    </row>
    <row r="11" spans="1:21" x14ac:dyDescent="0.25">
      <c r="A11" s="5" t="s">
        <v>16</v>
      </c>
      <c r="B11">
        <v>11100</v>
      </c>
    </row>
    <row r="12" spans="1:21" ht="23.25" x14ac:dyDescent="0.35">
      <c r="M12" s="14">
        <f>COUNTA(Transactions!A2:A11)</f>
        <v>10</v>
      </c>
    </row>
    <row r="13" spans="1:21" x14ac:dyDescent="0.25">
      <c r="A13" s="4" t="s">
        <v>51</v>
      </c>
      <c r="B13" t="s">
        <v>54</v>
      </c>
    </row>
    <row r="14" spans="1:21" ht="23.25" x14ac:dyDescent="0.35">
      <c r="A14" s="6">
        <v>45839</v>
      </c>
      <c r="B14">
        <v>13500</v>
      </c>
      <c r="M14" s="12" t="s">
        <v>71</v>
      </c>
    </row>
    <row r="15" spans="1:21" x14ac:dyDescent="0.25">
      <c r="A15" s="6">
        <v>45840</v>
      </c>
      <c r="B15">
        <v>12000</v>
      </c>
    </row>
    <row r="16" spans="1:21" ht="23.25" x14ac:dyDescent="0.35">
      <c r="A16" s="6">
        <v>45841</v>
      </c>
      <c r="B16">
        <v>-400</v>
      </c>
      <c r="M16" s="8">
        <f>IF(M5=0, 0, COUNTA(Validation_Log!B2:B11)/M5)</f>
        <v>0.4</v>
      </c>
    </row>
    <row r="17" spans="1:2" x14ac:dyDescent="0.25">
      <c r="A17" s="6">
        <v>45842</v>
      </c>
      <c r="B17">
        <v>16400</v>
      </c>
    </row>
    <row r="18" spans="1:2" x14ac:dyDescent="0.25">
      <c r="A18" s="6">
        <v>45843</v>
      </c>
      <c r="B18">
        <v>13000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7282-82F2-4D63-9C0D-3C88740C0C35}">
  <dimension ref="A1:B7"/>
  <sheetViews>
    <sheetView workbookViewId="0">
      <selection activeCell="E3" sqref="E3"/>
    </sheetView>
  </sheetViews>
  <sheetFormatPr defaultRowHeight="15" x14ac:dyDescent="0.25"/>
  <cols>
    <col min="1" max="1" width="39.28515625" customWidth="1"/>
    <col min="2" max="2" width="7" bestFit="1" customWidth="1"/>
  </cols>
  <sheetData>
    <row r="1" spans="1:2" ht="30" x14ac:dyDescent="0.25">
      <c r="A1" s="1" t="s">
        <v>62</v>
      </c>
      <c r="B1" s="1" t="s">
        <v>55</v>
      </c>
    </row>
    <row r="2" spans="1:2" ht="75" x14ac:dyDescent="0.25">
      <c r="A2" s="2" t="s">
        <v>56</v>
      </c>
      <c r="B2" s="2"/>
    </row>
    <row r="3" spans="1:2" ht="60" x14ac:dyDescent="0.25">
      <c r="A3" s="2" t="s">
        <v>57</v>
      </c>
      <c r="B3" s="2"/>
    </row>
    <row r="4" spans="1:2" ht="75" x14ac:dyDescent="0.25">
      <c r="A4" s="2" t="s">
        <v>58</v>
      </c>
      <c r="B4" s="2"/>
    </row>
    <row r="5" spans="1:2" ht="75" x14ac:dyDescent="0.25">
      <c r="A5" s="2" t="s">
        <v>59</v>
      </c>
      <c r="B5" s="2"/>
    </row>
    <row r="6" spans="1:2" ht="75" x14ac:dyDescent="0.25">
      <c r="A6" s="2" t="s">
        <v>60</v>
      </c>
      <c r="B6" s="2"/>
    </row>
    <row r="7" spans="1:2" x14ac:dyDescent="0.25">
      <c r="A7" s="2" t="s">
        <v>61</v>
      </c>
      <c r="B7" s="2"/>
    </row>
  </sheetData>
  <dataValidations count="1">
    <dataValidation type="list" allowBlank="1" showInputMessage="1" showErrorMessage="1" sqref="B2" xr:uid="{C5D6B528-D73F-4170-89C0-0714019A2A61}">
      <formula1>"✔,✘"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C305-3CEF-4997-BA96-8238BE5854C5}">
  <dimension ref="A1:D3"/>
  <sheetViews>
    <sheetView workbookViewId="0">
      <selection activeCell="J3" sqref="J3"/>
    </sheetView>
  </sheetViews>
  <sheetFormatPr defaultRowHeight="15" x14ac:dyDescent="0.25"/>
  <cols>
    <col min="4" max="4" width="16.7109375" customWidth="1"/>
  </cols>
  <sheetData>
    <row r="1" spans="1:4" ht="30" x14ac:dyDescent="0.25">
      <c r="A1" s="1" t="s">
        <v>63</v>
      </c>
      <c r="B1" s="1" t="s">
        <v>0</v>
      </c>
      <c r="C1" s="1" t="s">
        <v>64</v>
      </c>
      <c r="D1" s="1" t="s">
        <v>65</v>
      </c>
    </row>
    <row r="2" spans="1:4" ht="45" x14ac:dyDescent="0.25">
      <c r="A2" s="3">
        <v>45841</v>
      </c>
      <c r="B2" s="2" t="s">
        <v>27</v>
      </c>
      <c r="C2" s="2" t="s">
        <v>50</v>
      </c>
      <c r="D2" s="2" t="s">
        <v>66</v>
      </c>
    </row>
    <row r="3" spans="1:4" ht="45" x14ac:dyDescent="0.25">
      <c r="A3" s="3">
        <v>45840</v>
      </c>
      <c r="B3" s="2" t="s">
        <v>19</v>
      </c>
      <c r="C3" s="2" t="s">
        <v>49</v>
      </c>
      <c r="D3" s="2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Validation_Log</vt:lpstr>
      <vt:lpstr>MIS_Dashboard</vt:lpstr>
      <vt:lpstr>EOD_Checklist       </vt:lpstr>
      <vt:lpstr>Escalations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rajathesh hm</dc:creator>
  <cp:lastModifiedBy>rajathesh hm</cp:lastModifiedBy>
  <dcterms:created xsi:type="dcterms:W3CDTF">2025-07-01T11:44:47Z</dcterms:created>
  <dcterms:modified xsi:type="dcterms:W3CDTF">2025-07-01T15:34:44Z</dcterms:modified>
</cp:coreProperties>
</file>