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defaultThemeVersion="124226"/>
  <mc:AlternateContent xmlns:mc="http://schemas.openxmlformats.org/markup-compatibility/2006">
    <mc:Choice Requires="x15">
      <x15ac:absPath xmlns:x15ac="http://schemas.microsoft.com/office/spreadsheetml/2010/11/ac" url="C:\Users\Rajathesh\Downloads\"/>
    </mc:Choice>
  </mc:AlternateContent>
  <xr:revisionPtr revIDLastSave="0" documentId="8_{5B38DD31-BB2D-4590-BDBA-93ECF1BE8953}" xr6:coauthVersionLast="47" xr6:coauthVersionMax="47" xr10:uidLastSave="{00000000-0000-0000-0000-000000000000}"/>
  <workbookProtection workbookAlgorithmName="SHA-512" workbookHashValue="Mb5Z9FCNnSkO0vQXKne+l9vrxhnJTjAxuRhMUQiGTfZZb0LJWEkV7H7kE0ZKal61fPLTg39QQjYGShFT4hb/zg==" workbookSaltValue="hlRxlKOFTMjWsRMSRahigg==" workbookSpinCount="100000" lockStructure="1"/>
  <bookViews>
    <workbookView xWindow="-120" yWindow="-120" windowWidth="29040" windowHeight="15720" firstSheet="1" activeTab="1" xr2:uid="{00000000-000D-0000-FFFF-FFFF00000000}"/>
  </bookViews>
  <sheets>
    <sheet name="BACKEND" sheetId="5" state="hidden" r:id="rId1"/>
    <sheet name="DASH BOARD" sheetId="2" r:id="rId2"/>
    <sheet name="RAW DATA" sheetId="4" r:id="rId3"/>
  </sheets>
  <definedNames>
    <definedName name="Slicer_Month">#N/A</definedName>
    <definedName name="Slicer_Stock">#N/A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7" i="4" l="1"/>
  <c r="S19" i="4"/>
  <c r="T19" i="4"/>
  <c r="S20" i="4"/>
  <c r="T20" i="4"/>
  <c r="H16" i="5"/>
  <c r="G16" i="5"/>
  <c r="G15" i="5"/>
  <c r="H15" i="5"/>
  <c r="I21" i="2"/>
  <c r="G13" i="5"/>
</calcChain>
</file>

<file path=xl/sharedStrings.xml><?xml version="1.0" encoding="utf-8"?>
<sst xmlns="http://schemas.openxmlformats.org/spreadsheetml/2006/main" count="109" uniqueCount="21">
  <si>
    <t>Month</t>
  </si>
  <si>
    <t>Stock</t>
  </si>
  <si>
    <t>Profit/Loss (₹)</t>
  </si>
  <si>
    <t>Jan-2024</t>
  </si>
  <si>
    <t>Feb-2024</t>
  </si>
  <si>
    <t>Mar-2024</t>
  </si>
  <si>
    <t>Apr-2024</t>
  </si>
  <si>
    <t>May-2024</t>
  </si>
  <si>
    <t>Jun-2024</t>
  </si>
  <si>
    <t>TCS</t>
  </si>
  <si>
    <t>RELIANCE</t>
  </si>
  <si>
    <t>INFY</t>
  </si>
  <si>
    <t>HDFC</t>
  </si>
  <si>
    <t>ITC</t>
  </si>
  <si>
    <t>Sum of Profit/Loss (₹)</t>
  </si>
  <si>
    <t>Grand Total</t>
  </si>
  <si>
    <t>MONTH</t>
  </si>
  <si>
    <t>STOCKS</t>
  </si>
  <si>
    <t>Row Labels</t>
  </si>
  <si>
    <t>(All)</t>
  </si>
  <si>
    <t>Top 3 best performing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</si>
</sst>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0" fillId="0" borderId="0" xfId="0" applyAlignment="1">
      <alignment horizontal="left"/>
    </xf>
    <xf numFmtId="0" fontId="1" fillId="0" borderId="0" xfId="0" pivotButton="1" applyFont="1"/>
    <xf numFmtId="0" fontId="1" fillId="0" borderId="0" xfId="0" applyFont="1"/>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left" vertical="top"/>
    </xf>
    <xf numFmtId="0" fontId="0" fillId="0" borderId="0" xfId="0" pivotButton="1"/>
    <xf numFmtId="0" fontId="1" fillId="0" borderId="0" xfId="0" applyFont="1" applyAlignment="1">
      <alignment horizontal="center" wrapText="1"/>
    </xf>
    <xf numFmtId="0" fontId="0" fillId="0" borderId="0" xfId="0" applyAlignment="1">
      <alignment horizontal="center" wrapText="1"/>
    </xf>
    <xf numFmtId="0" fontId="0" fillId="0" borderId="0" xfId="0" applyNumberFormat="1"/>
    <xf numFmtId="0" fontId="1" fillId="0" borderId="0" xfId="0" applyNumberFormat="1" applyFont="1"/>
  </cellXfs>
  <cellStyles count="1">
    <cellStyle name="Normal" xfId="0" builtinId="0"/>
  </cellStyles>
  <dxfs count="311">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fill>
        <patternFill>
          <bgColor rgb="FFEE0000"/>
        </patternFill>
      </fill>
    </dxf>
    <dxf>
      <fill>
        <patternFill>
          <bgColor rgb="FF00B050"/>
        </patternFill>
      </fill>
    </dxf>
    <dxf>
      <fill>
        <patternFill>
          <bgColor rgb="FFEE0000"/>
        </patternFill>
      </fill>
    </dxf>
    <dxf>
      <fill>
        <patternFill>
          <bgColor rgb="FF00B050"/>
        </patternFill>
      </fill>
    </dxf>
    <dxf>
      <fill>
        <patternFill>
          <bgColor rgb="FFEE0000"/>
        </patternFill>
      </fill>
    </dxf>
    <dxf>
      <fill>
        <patternFill>
          <bgColor rgb="FF00B050"/>
        </patternFill>
      </fill>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color theme="0"/>
      </font>
      <fill>
        <gradientFill degree="90">
          <stop position="0">
            <color theme="0"/>
          </stop>
          <stop position="1">
            <color theme="4"/>
          </stop>
        </gradientFill>
      </fill>
    </dxf>
    <dxf>
      <fill>
        <patternFill>
          <bgColor rgb="FF143872"/>
        </patternFill>
      </fill>
      <border diagonalUp="0" diagonalDown="0">
        <left/>
        <right/>
        <top/>
        <bottom/>
        <vertical/>
        <horizontal/>
      </border>
    </dxf>
    <dxf>
      <fill>
        <patternFill>
          <fgColor rgb="FF0B1D3A"/>
        </patternFill>
      </fill>
    </dxf>
    <dxf>
      <font>
        <b/>
        <i val="0"/>
        <sz val="10"/>
        <color rgb="FFEE0000"/>
        <name val="Calibri"/>
        <family val="2"/>
        <scheme val="minor"/>
      </font>
    </dxf>
    <dxf>
      <fill>
        <patternFill>
          <fgColor rgb="FF0B1D3A"/>
        </patternFill>
      </fill>
    </dxf>
    <dxf>
      <fill>
        <patternFill>
          <fgColor rgb="FF0B1D3A"/>
        </patternFill>
      </fill>
    </dxf>
    <dxf>
      <font>
        <b/>
        <i val="0"/>
        <color rgb="FFEE0000"/>
      </font>
    </dxf>
    <dxf>
      <fill>
        <patternFill>
          <fgColor rgb="FF0B1D3A"/>
        </patternFill>
      </fill>
    </dxf>
  </dxfs>
  <tableStyles count="7" defaultTableStyle="TableStyleMedium2" defaultPivotStyle="PivotStyleLight16">
    <tableStyle name="PivotTable Style 1" table="0" count="0" xr9:uid="{A33E477D-3924-4F0F-8BC4-5BFACC3027E8}"/>
    <tableStyle name="RRR" pivot="0" table="0" count="6" xr9:uid="{A87773D1-7BFE-4AB7-B358-0454582002A2}">
      <tableStyleElement type="wholeTable" dxfId="310"/>
      <tableStyleElement type="headerRow" dxfId="309"/>
    </tableStyle>
    <tableStyle name="Slicer Style 1" pivot="0" table="0" count="1" xr9:uid="{5EAF1FEA-FB17-49E9-B437-BB146AADFD95}">
      <tableStyleElement type="wholeTable" dxfId="308"/>
    </tableStyle>
    <tableStyle name="Slicer Style 2" pivot="0" table="0" count="6" xr9:uid="{E15169A7-C0D2-4671-ACEA-DF368D1024ED}">
      <tableStyleElement type="wholeTable" dxfId="307"/>
      <tableStyleElement type="headerRow" dxfId="306"/>
    </tableStyle>
    <tableStyle name="Slicer Style 3" pivot="0" table="0" count="1" xr9:uid="{9246AE1D-4892-4DBA-AB30-8128979339F0}">
      <tableStyleElement type="headerRow" dxfId="305"/>
    </tableStyle>
    <tableStyle name="Slicer Style 4" pivot="0" table="0" count="5" xr9:uid="{E3AE6AF0-CEA1-4E9F-80CC-213F76F99722}">
      <tableStyleElement type="wholeTable" dxfId="304"/>
      <tableStyleElement type="headerRow" dxfId="303"/>
    </tableStyle>
    <tableStyle name="vi" pivot="0" table="0" count="0" xr9:uid="{B7BEAC30-C85B-4331-888F-2A4A9DC3E8B6}"/>
  </tableStyles>
  <colors>
    <mruColors>
      <color rgb="FF0B1D3A"/>
      <color rgb="FF0B1E3D"/>
      <color rgb="FF143872"/>
      <color rgb="FF1A3B7A"/>
      <color rgb="FF083B63"/>
      <color rgb="FF0F172A"/>
      <color rgb="FFFFD6D6"/>
      <color rgb="FFD9EAF7"/>
    </mruColors>
  </colors>
  <extLst>
    <ext xmlns:x14="http://schemas.microsoft.com/office/spreadsheetml/2009/9/main" uri="{46F421CA-312F-682f-3DD2-61675219B42D}">
      <x14:dxfs count="11">
        <dxf>
          <fill>
            <patternFill>
              <bgColor theme="3" tint="0.39994506668294322"/>
            </patternFill>
          </fill>
        </dxf>
        <dxf>
          <fill>
            <gradientFill degree="90">
              <stop position="0">
                <color theme="0"/>
              </stop>
              <stop position="1">
                <color theme="4"/>
              </stop>
            </gradientFill>
          </fill>
        </dxf>
        <dxf>
          <fill>
            <patternFill>
              <bgColor theme="3" tint="0.39994506668294322"/>
            </patternFill>
          </fill>
        </dxf>
        <dxf>
          <font>
            <b/>
            <i val="0"/>
            <sz val="10"/>
            <color rgb="FFEE0000"/>
          </font>
          <fill>
            <patternFill>
              <fgColor rgb="FFFFD6D6"/>
            </patternFill>
          </fill>
        </dxf>
        <dxf>
          <font>
            <b/>
            <i val="0"/>
            <sz val="10"/>
            <color rgb="FF0B1D3A"/>
          </font>
          <fill>
            <patternFill>
              <fgColor rgb="FFD9EAF7"/>
            </patternFill>
          </fill>
        </dxf>
        <dxf>
          <font>
            <b/>
            <i val="0"/>
            <sz val="10"/>
            <color rgb="FFEE0000"/>
          </font>
        </dxf>
        <dxf>
          <font>
            <b/>
            <i val="0"/>
            <sz val="10"/>
            <color theme="0" tint="-0.24994659260841701"/>
          </font>
        </dxf>
        <dxf>
          <font>
            <color rgb="FFEE0000"/>
          </font>
          <fill>
            <patternFill>
              <fgColor rgb="FFD9EAF7"/>
            </patternFill>
          </fill>
        </dxf>
        <dxf>
          <font>
            <color rgb="FF0B1D3A"/>
          </font>
          <fill>
            <patternFill>
              <fgColor rgb="FFD9EAF7"/>
            </patternFill>
          </fill>
        </dxf>
        <dxf>
          <font>
            <b/>
            <i val="0"/>
            <color rgb="FFEE0000"/>
          </font>
          <fill>
            <patternFill>
              <fgColor theme="0"/>
            </patternFill>
          </fill>
        </dxf>
        <dxf>
          <font>
            <color theme="0" tint="-0.24994659260841701"/>
          </font>
        </dxf>
      </x14:dxfs>
    </ext>
    <ext xmlns:x14="http://schemas.microsoft.com/office/spreadsheetml/2009/9/main" uri="{EB79DEF2-80B8-43e5-95BD-54CBDDF9020C}">
      <x14:slicerStyles defaultSlicerStyle="Slicer Style 4">
        <x14:slicerStyle name="RRR">
          <x14:slicerStyleElements>
            <x14:slicerStyleElement type="unselectedItemWithData" dxfId="10"/>
            <x14:slicerStyleElement type="selectedItemWithData" dxfId="9"/>
            <x14:slicerStyleElement type="hoveredUnselectedItemWithData" dxfId="8"/>
            <x14:slicerStyleElement type="hoveredSelectedItemWithData" dxfId="7"/>
          </x14:slicerStyleElements>
        </x14:slicerStyle>
        <x14:slicerStyle name="Slicer Style 1"/>
        <x14:slicerStyle name="Slicer Style 2">
          <x14:slicerStyleElements>
            <x14:slicerStyleElement type="unselectedItemWithData" dxfId="6"/>
            <x14:slicerStyleElement type="selectedItemWithData" dxfId="5"/>
            <x14:slicerStyleElement type="hoveredUnselectedItemWithData" dxfId="4"/>
            <x14:slicerStyleElement type="hoveredSelectedItemWithData" dxfId="3"/>
          </x14:slicerStyleElements>
        </x14:slicerStyle>
        <x14:slicerStyle name="Slicer Style 3"/>
        <x14:slicerStyle name="Slicer Style 4">
          <x14:slicerStyleElements>
            <x14:slicerStyleElement type="unselectedItemWithData" dxfId="2"/>
            <x14:slicerStyleElement type="selectedItemWithData" dxfId="1"/>
            <x14:slicerStyleElement type="selectedItemWithNoData" dxfId="0"/>
          </x14:slicerStyleElements>
        </x14:slicerStyle>
        <x14:slicerStyle name="vi"/>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[SHARES_P&amp;L DASHBOARD (Recovered).xlsx]BACKEND!PivotTable2</c:name>
    <c:fmtId val="67"/>
  </c:pivotSource>
  <c:chart>
    <c:title>
      <c:tx>
        <c:rich>
          <a:bodyPr rot="0" spcFirstLastPara="1" vertOverflow="ellipsis" vert="horz" wrap="square" anchor="ctr" anchorCtr="1"/>
          <a:lstStyle/>
          <a:p>
            <a:pPr>
              <a:defRPr sz="1600" b="0" i="0" u="none" strike="noStrike" kern="1200" cap="none" spc="0" normalizeH="0" baseline="0">
                <a:solidFill>
                  <a:schemeClr val="tx1">
                    <a:lumMod val="65000"/>
                    <a:lumOff val="35000"/>
                  </a:schemeClr>
                </a:solidFill>
                <a:latin typeface="+mj-lt"/>
                <a:ea typeface="+mj-ea"/>
                <a:cs typeface="+mj-cs"/>
              </a:defRPr>
            </a:pPr>
            <a:r>
              <a:rPr lang="en-IN" sz="1600" b="0" i="0" u="none" strike="noStrike" cap="none" normalizeH="0" baseline="0">
                <a:solidFill>
                  <a:srgbClr val="EE0000"/>
                </a:solidFill>
                <a:latin typeface="+mn-lt"/>
              </a:rPr>
              <a:t>Profit/Loss by Stock</a:t>
            </a:r>
            <a:r>
              <a:rPr lang="en-IN" sz="1600" b="1" i="0" u="none" strike="noStrike" kern="1200" cap="none" spc="0" normalizeH="0" baseline="0">
                <a:solidFill>
                  <a:srgbClr val="EE0000"/>
                </a:solidFill>
                <a:latin typeface="+mn-lt"/>
              </a:rPr>
              <a:t>(Jan–Jun 2024)</a:t>
            </a:r>
            <a:r>
              <a:rPr lang="en-IN" sz="1600" b="0" i="0" u="none" strike="noStrike" cap="none" normalizeH="0" baseline="0">
                <a:solidFill>
                  <a:srgbClr val="EE0000"/>
                </a:solidFill>
                <a:latin typeface="+mn-lt"/>
              </a:rPr>
              <a:t> </a:t>
            </a:r>
            <a:endParaRPr lang="en-IN" sz="1600">
              <a:solidFill>
                <a:srgbClr val="EE0000"/>
              </a:solidFill>
              <a:latin typeface="+mn-lt"/>
            </a:endParaRPr>
          </a:p>
        </c:rich>
      </c:tx>
      <c:layout>
        <c:manualLayout>
          <c:xMode val="edge"/>
          <c:yMode val="edge"/>
          <c:x val="0.12102777777777775"/>
          <c:y val="2.7777777777777776E-2"/>
        </c:manualLayout>
      </c:layout>
      <c:overlay val="0"/>
      <c:spPr>
        <a:noFill/>
        <a:ln>
          <a:noFill/>
        </a:ln>
        <a:effectLst/>
      </c:spPr>
      <c:txPr>
        <a:bodyPr rot="0" spcFirstLastPara="1" vertOverflow="ellipsis" vert="horz" wrap="square" anchor="ctr" anchorCtr="1"/>
        <a:lstStyle/>
        <a:p>
          <a:pPr>
            <a:defRPr sz="1600" b="0" i="0" u="none" strike="noStrike" kern="1200" cap="none" spc="0" normalizeH="0" baseline="0">
              <a:solidFill>
                <a:schemeClr val="tx1">
                  <a:lumMod val="65000"/>
                  <a:lumOff val="35000"/>
                </a:schemeClr>
              </a:solidFill>
              <a:latin typeface="+mj-lt"/>
              <a:ea typeface="+mj-ea"/>
              <a:cs typeface="+mj-cs"/>
            </a:defRPr>
          </a:pPr>
          <a:endParaRPr lang="en-IN"/>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BACKEND!$B$1:$B$2</c:f>
              <c:strCache>
                <c:ptCount val="1"/>
                <c:pt idx="0">
                  <c:v>ITC</c:v>
                </c:pt>
              </c:strCache>
            </c:strRef>
          </c:tx>
          <c:spPr>
            <a:solidFill>
              <a:schemeClr val="accent1"/>
            </a:solidFill>
            <a:ln>
              <a:noFill/>
            </a:ln>
            <a:effectLst/>
          </c:spPr>
          <c:invertIfNegative val="0"/>
          <c:cat>
            <c:strRef>
              <c:f>BACKEND!$A$3:$A$9</c:f>
              <c:strCache>
                <c:ptCount val="6"/>
                <c:pt idx="0">
                  <c:v>Apr-2024</c:v>
                </c:pt>
                <c:pt idx="1">
                  <c:v>Feb-2024</c:v>
                </c:pt>
                <c:pt idx="2">
                  <c:v>Jan-2024</c:v>
                </c:pt>
                <c:pt idx="3">
                  <c:v>Jun-2024</c:v>
                </c:pt>
                <c:pt idx="4">
                  <c:v>Mar-2024</c:v>
                </c:pt>
                <c:pt idx="5">
                  <c:v>May-2024</c:v>
                </c:pt>
              </c:strCache>
            </c:strRef>
          </c:cat>
          <c:val>
            <c:numRef>
              <c:f>BACKEND!$B$3:$B$9</c:f>
              <c:numCache>
                <c:formatCode>General</c:formatCode>
                <c:ptCount val="6"/>
                <c:pt idx="0">
                  <c:v>1051</c:v>
                </c:pt>
                <c:pt idx="1">
                  <c:v>-967</c:v>
                </c:pt>
                <c:pt idx="2">
                  <c:v>1645</c:v>
                </c:pt>
                <c:pt idx="3">
                  <c:v>2268</c:v>
                </c:pt>
                <c:pt idx="4">
                  <c:v>1903</c:v>
                </c:pt>
                <c:pt idx="5">
                  <c:v>-343</c:v>
                </c:pt>
              </c:numCache>
            </c:numRef>
          </c:val>
          <c:extLst>
            <c:ext xmlns:c16="http://schemas.microsoft.com/office/drawing/2014/chart" uri="{C3380CC4-5D6E-409C-BE32-E72D297353CC}">
              <c16:uniqueId val="{00000000-78BE-4531-843E-4C4F677A7BDB}"/>
            </c:ext>
          </c:extLst>
        </c:ser>
        <c:dLbls>
          <c:showLegendKey val="0"/>
          <c:showVal val="0"/>
          <c:showCatName val="0"/>
          <c:showSerName val="0"/>
          <c:showPercent val="0"/>
          <c:showBubbleSize val="0"/>
        </c:dLbls>
        <c:gapWidth val="150"/>
        <c:overlap val="100"/>
        <c:axId val="1743985503"/>
        <c:axId val="1743983103"/>
      </c:barChart>
      <c:catAx>
        <c:axId val="1743985503"/>
        <c:scaling>
          <c:orientation val="minMax"/>
        </c:scaling>
        <c:delete val="0"/>
        <c:axPos val="l"/>
        <c:numFmt formatCode="#,##0_);\(#,##0\)" sourceLinked="0"/>
        <c:majorTickMark val="none"/>
        <c:minorTickMark val="none"/>
        <c:tickLblPos val="nextTo"/>
        <c:spPr>
          <a:noFill/>
          <a:ln w="15875" cap="flat" cmpd="sng" algn="ctr">
            <a:solidFill>
              <a:schemeClr val="bg1"/>
            </a:solidFill>
            <a:round/>
          </a:ln>
          <a:effectLst/>
        </c:spPr>
        <c:txPr>
          <a:bodyPr rot="-60000000" spcFirstLastPara="1" vertOverflow="ellipsis" vert="horz" wrap="square" anchor="ctr" anchorCtr="1"/>
          <a:lstStyle/>
          <a:p>
            <a:pPr>
              <a:defRPr sz="900" b="1" i="0" u="none" strike="noStrike" kern="1200" cap="none" spc="0" normalizeH="0" baseline="0">
                <a:ln>
                  <a:noFill/>
                </a:ln>
                <a:solidFill>
                  <a:srgbClr val="EE0000"/>
                </a:solidFill>
                <a:latin typeface="+mn-lt"/>
                <a:ea typeface="+mn-ea"/>
                <a:cs typeface="+mn-cs"/>
              </a:defRPr>
            </a:pPr>
            <a:endParaRPr lang="en-US"/>
          </a:p>
        </c:txPr>
        <c:crossAx val="1743983103"/>
        <c:crosses val="autoZero"/>
        <c:auto val="0"/>
        <c:lblAlgn val="ctr"/>
        <c:lblOffset val="100"/>
        <c:noMultiLvlLbl val="0"/>
      </c:catAx>
      <c:valAx>
        <c:axId val="1743983103"/>
        <c:scaling>
          <c:orientation val="minMax"/>
        </c:scaling>
        <c:delete val="0"/>
        <c:axPos val="b"/>
        <c:majorGridlines>
          <c:spPr>
            <a:ln w="9525" cap="flat" cmpd="sng" algn="ctr">
              <a:noFill/>
              <a:round/>
            </a:ln>
            <a:effectLst/>
          </c:spPr>
        </c:majorGridlines>
        <c:minorGridlines>
          <c:spPr>
            <a:ln w="9525" cap="flat" cmpd="sng" algn="ctr">
              <a:noFill/>
              <a:round/>
            </a:ln>
            <a:effectLst>
              <a:outerShdw blurRad="50800" dist="50800" dir="5400000" algn="ctr" rotWithShape="0">
                <a:schemeClr val="bg1"/>
              </a:outerShdw>
            </a:effectLst>
          </c:spPr>
        </c:minorGridlines>
        <c:numFmt formatCode="General" sourceLinked="1"/>
        <c:majorTickMark val="none"/>
        <c:minorTickMark val="none"/>
        <c:tickLblPos val="nextTo"/>
        <c:spPr>
          <a:noFill/>
          <a:ln w="15875">
            <a:solidFill>
              <a:schemeClr val="bg1"/>
            </a:solidFill>
          </a:ln>
          <a:effectLst/>
        </c:spPr>
        <c:txPr>
          <a:bodyPr rot="-60000000" spcFirstLastPara="1" vertOverflow="ellipsis" vert="horz" wrap="square" anchor="ctr" anchorCtr="1"/>
          <a:lstStyle/>
          <a:p>
            <a:pPr>
              <a:defRPr sz="900" b="1" i="0" u="none" strike="noStrike" kern="1200" baseline="0">
                <a:solidFill>
                  <a:srgbClr val="EE0000"/>
                </a:solidFill>
                <a:latin typeface="+mn-lt"/>
                <a:ea typeface="+mn-ea"/>
                <a:cs typeface="+mn-cs"/>
              </a:defRPr>
            </a:pPr>
            <a:endParaRPr lang="en-US"/>
          </a:p>
        </c:txPr>
        <c:crossAx val="1743985503"/>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rgbClr val="EE000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[SHARES_P&amp;L DASHBOARD (Recovered).xlsx]BACKEND!PivotTable2</c:name>
    <c:fmtId val="8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rgbClr val="EE0000"/>
                </a:solidFill>
              </a:rPr>
              <a:t>Monthly P&amp;L Trend by Stock (Jan–Jun 2024)</a:t>
            </a:r>
            <a:endParaRPr lang="en-IN" b="1">
              <a:solidFill>
                <a:srgbClr val="EE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84951881014874"/>
          <c:y val="0.16755796150481192"/>
          <c:w val="0.79459492563429568"/>
          <c:h val="0.59215077282006412"/>
        </c:manualLayout>
      </c:layout>
      <c:lineChart>
        <c:grouping val="stacked"/>
        <c:varyColors val="0"/>
        <c:ser>
          <c:idx val="0"/>
          <c:order val="0"/>
          <c:tx>
            <c:strRef>
              <c:f>BACKEND!$B$1:$B$2</c:f>
              <c:strCache>
                <c:ptCount val="1"/>
                <c:pt idx="0">
                  <c:v>ITC</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BACKEND!$A$3:$A$9</c:f>
              <c:strCache>
                <c:ptCount val="6"/>
                <c:pt idx="0">
                  <c:v>Apr-2024</c:v>
                </c:pt>
                <c:pt idx="1">
                  <c:v>Feb-2024</c:v>
                </c:pt>
                <c:pt idx="2">
                  <c:v>Jan-2024</c:v>
                </c:pt>
                <c:pt idx="3">
                  <c:v>Jun-2024</c:v>
                </c:pt>
                <c:pt idx="4">
                  <c:v>Mar-2024</c:v>
                </c:pt>
                <c:pt idx="5">
                  <c:v>May-2024</c:v>
                </c:pt>
              </c:strCache>
            </c:strRef>
          </c:cat>
          <c:val>
            <c:numRef>
              <c:f>BACKEND!$B$3:$B$9</c:f>
              <c:numCache>
                <c:formatCode>General</c:formatCode>
                <c:ptCount val="6"/>
                <c:pt idx="0">
                  <c:v>1051</c:v>
                </c:pt>
                <c:pt idx="1">
                  <c:v>-967</c:v>
                </c:pt>
                <c:pt idx="2">
                  <c:v>1645</c:v>
                </c:pt>
                <c:pt idx="3">
                  <c:v>2268</c:v>
                </c:pt>
                <c:pt idx="4">
                  <c:v>1903</c:v>
                </c:pt>
                <c:pt idx="5">
                  <c:v>-343</c:v>
                </c:pt>
              </c:numCache>
            </c:numRef>
          </c:val>
          <c:smooth val="0"/>
          <c:extLst>
            <c:ext xmlns:c16="http://schemas.microsoft.com/office/drawing/2014/chart" uri="{C3380CC4-5D6E-409C-BE32-E72D297353CC}">
              <c16:uniqueId val="{00000000-B02C-4392-8221-D78BABA01092}"/>
            </c:ext>
          </c:extLst>
        </c:ser>
        <c:dLbls>
          <c:showLegendKey val="0"/>
          <c:showVal val="0"/>
          <c:showCatName val="0"/>
          <c:showSerName val="0"/>
          <c:showPercent val="0"/>
          <c:showBubbleSize val="0"/>
        </c:dLbls>
        <c:marker val="1"/>
        <c:smooth val="0"/>
        <c:axId val="1310222544"/>
        <c:axId val="1310223504"/>
      </c:lineChart>
      <c:catAx>
        <c:axId val="131022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1">
                    <a:solidFill>
                      <a:srgbClr val="EE0000"/>
                    </a:solidFill>
                  </a:rPr>
                  <a:t>month</a:t>
                </a:r>
              </a:p>
            </c:rich>
          </c:tx>
          <c:layout>
            <c:manualLayout>
              <c:xMode val="edge"/>
              <c:yMode val="edge"/>
              <c:x val="0.41520953630796148"/>
              <c:y val="0.767185403907844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EE0000"/>
                </a:solidFill>
                <a:latin typeface="+mn-lt"/>
                <a:ea typeface="+mn-ea"/>
                <a:cs typeface="+mn-cs"/>
              </a:defRPr>
            </a:pPr>
            <a:endParaRPr lang="en-US"/>
          </a:p>
        </c:txPr>
        <c:crossAx val="1310223504"/>
        <c:crosses val="autoZero"/>
        <c:auto val="1"/>
        <c:lblAlgn val="ctr"/>
        <c:lblOffset val="100"/>
        <c:noMultiLvlLbl val="0"/>
      </c:catAx>
      <c:valAx>
        <c:axId val="131022350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1">
                    <a:solidFill>
                      <a:srgbClr val="EE0000"/>
                    </a:solidFill>
                  </a:rPr>
                  <a:t>profit</a:t>
                </a:r>
              </a:p>
            </c:rich>
          </c:tx>
          <c:layout>
            <c:manualLayout>
              <c:xMode val="edge"/>
              <c:yMode val="edge"/>
              <c:x val="3.3333333333333333E-2"/>
              <c:y val="0.359929644211140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a:solidFill>
              <a:schemeClr val="bg1"/>
            </a:solidFill>
          </a:ln>
          <a:effectLst/>
        </c:spPr>
        <c:txPr>
          <a:bodyPr rot="-60000000" spcFirstLastPara="1" vertOverflow="ellipsis" vert="horz" wrap="square" anchor="ctr" anchorCtr="1"/>
          <a:lstStyle/>
          <a:p>
            <a:pPr>
              <a:defRPr sz="1000" b="1" i="0" u="none" strike="noStrike" kern="1200" baseline="0">
                <a:solidFill>
                  <a:srgbClr val="EE0000"/>
                </a:solidFill>
                <a:latin typeface="+mn-lt"/>
                <a:ea typeface="+mn-ea"/>
                <a:cs typeface="+mn-cs"/>
              </a:defRPr>
            </a:pPr>
            <a:endParaRPr lang="en-US"/>
          </a:p>
        </c:txPr>
        <c:crossAx val="1310222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rgbClr val="EE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[SHARES_P&amp;L DASHBOARD (Recovered).xlsx]BACKEND!PivotTable2</c:name>
    <c:fmtId val="9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600" b="1" i="0" u="none" strike="noStrike" baseline="0">
                <a:solidFill>
                  <a:srgbClr val="EE0000"/>
                </a:solidFill>
              </a:rPr>
              <a:t>Monthly Stock-wise P&amp;L Comparison</a:t>
            </a:r>
            <a:endParaRPr lang="en-IN">
              <a:solidFill>
                <a:srgbClr val="EE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pivotFmt>
      <c:pivotFmt>
        <c:idx val="7"/>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pivotFmt>
      <c:pivotFmt>
        <c:idx val="8"/>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9"/>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23869675301187"/>
          <c:y val="0.17585141547090535"/>
          <c:w val="0.68566428313068639"/>
          <c:h val="0.70514694142362178"/>
        </c:manualLayout>
      </c:layout>
      <c:barChart>
        <c:barDir val="col"/>
        <c:grouping val="percentStacked"/>
        <c:varyColors val="0"/>
        <c:ser>
          <c:idx val="0"/>
          <c:order val="0"/>
          <c:tx>
            <c:strRef>
              <c:f>BACKEND!$B$1:$B$2</c:f>
              <c:strCache>
                <c:ptCount val="1"/>
                <c:pt idx="0">
                  <c:v>ITC</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BACKEND!$A$3:$A$9</c:f>
              <c:strCache>
                <c:ptCount val="6"/>
                <c:pt idx="0">
                  <c:v>Apr-2024</c:v>
                </c:pt>
                <c:pt idx="1">
                  <c:v>Feb-2024</c:v>
                </c:pt>
                <c:pt idx="2">
                  <c:v>Jan-2024</c:v>
                </c:pt>
                <c:pt idx="3">
                  <c:v>Jun-2024</c:v>
                </c:pt>
                <c:pt idx="4">
                  <c:v>Mar-2024</c:v>
                </c:pt>
                <c:pt idx="5">
                  <c:v>May-2024</c:v>
                </c:pt>
              </c:strCache>
            </c:strRef>
          </c:cat>
          <c:val>
            <c:numRef>
              <c:f>BACKEND!$B$3:$B$9</c:f>
              <c:numCache>
                <c:formatCode>General</c:formatCode>
                <c:ptCount val="6"/>
                <c:pt idx="0">
                  <c:v>1051</c:v>
                </c:pt>
                <c:pt idx="1">
                  <c:v>-967</c:v>
                </c:pt>
                <c:pt idx="2">
                  <c:v>1645</c:v>
                </c:pt>
                <c:pt idx="3">
                  <c:v>2268</c:v>
                </c:pt>
                <c:pt idx="4">
                  <c:v>1903</c:v>
                </c:pt>
                <c:pt idx="5">
                  <c:v>-343</c:v>
                </c:pt>
              </c:numCache>
            </c:numRef>
          </c:val>
          <c:extLst>
            <c:ext xmlns:c16="http://schemas.microsoft.com/office/drawing/2014/chart" uri="{C3380CC4-5D6E-409C-BE32-E72D297353CC}">
              <c16:uniqueId val="{00000000-F3BE-4236-B570-DA63968FF96D}"/>
            </c:ext>
          </c:extLst>
        </c:ser>
        <c:dLbls>
          <c:showLegendKey val="0"/>
          <c:showVal val="0"/>
          <c:showCatName val="0"/>
          <c:showSerName val="0"/>
          <c:showPercent val="0"/>
          <c:showBubbleSize val="0"/>
        </c:dLbls>
        <c:gapWidth val="150"/>
        <c:overlap val="100"/>
        <c:axId val="1532047679"/>
        <c:axId val="1532048159"/>
      </c:barChart>
      <c:catAx>
        <c:axId val="15320476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050" b="1" i="0" u="none" strike="noStrike" kern="1200" baseline="0">
                    <a:solidFill>
                      <a:srgbClr val="EE0000"/>
                    </a:solidFill>
                  </a:rPr>
                  <a:t>month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EE0000"/>
                </a:solidFill>
                <a:latin typeface="+mn-lt"/>
                <a:ea typeface="+mn-ea"/>
                <a:cs typeface="+mn-cs"/>
              </a:defRPr>
            </a:pPr>
            <a:endParaRPr lang="en-US"/>
          </a:p>
        </c:txPr>
        <c:crossAx val="1532048159"/>
        <c:crosses val="autoZero"/>
        <c:auto val="1"/>
        <c:lblAlgn val="ctr"/>
        <c:lblOffset val="100"/>
        <c:noMultiLvlLbl val="0"/>
      </c:catAx>
      <c:valAx>
        <c:axId val="1532048159"/>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050" b="1" i="0" u="none" strike="noStrike" kern="1200" baseline="0">
                    <a:solidFill>
                      <a:srgbClr val="EE0000"/>
                    </a:solidFill>
                  </a:rPr>
                  <a:t>profit</a:t>
                </a:r>
                <a:endParaRPr lang="en-IN" sz="900" b="1" i="0" u="none" strike="noStrike" kern="1200" baseline="0">
                  <a:solidFill>
                    <a:srgbClr val="EE0000"/>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0%" sourceLinked="1"/>
        <c:majorTickMark val="none"/>
        <c:minorTickMark val="none"/>
        <c:tickLblPos val="nextTo"/>
        <c:spPr>
          <a:noFill/>
          <a:ln w="15875">
            <a:solidFill>
              <a:schemeClr val="bg1"/>
            </a:solidFill>
          </a:ln>
          <a:effectLst/>
        </c:spPr>
        <c:txPr>
          <a:bodyPr rot="-60000000" spcFirstLastPara="1" vertOverflow="ellipsis" vert="horz" wrap="square" anchor="ctr" anchorCtr="1"/>
          <a:lstStyle/>
          <a:p>
            <a:pPr>
              <a:defRPr sz="1000" b="0" i="0" u="none" strike="noStrike" kern="1200" baseline="0">
                <a:solidFill>
                  <a:srgbClr val="EE0000"/>
                </a:solidFill>
                <a:latin typeface="+mn-lt"/>
                <a:ea typeface="+mn-ea"/>
                <a:cs typeface="+mn-cs"/>
              </a:defRPr>
            </a:pPr>
            <a:endParaRPr lang="en-US"/>
          </a:p>
        </c:txPr>
        <c:crossAx val="153204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rgbClr val="EE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[SHARES_P&amp;L DASHBOARD (Recovered).xlsx]BACKEND!PivotTable1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EE0000"/>
                </a:solidFill>
              </a:rPr>
              <a:t>Top</a:t>
            </a:r>
            <a:r>
              <a:rPr lang="en-IN" b="1" baseline="0">
                <a:solidFill>
                  <a:srgbClr val="EE0000"/>
                </a:solidFill>
              </a:rPr>
              <a:t> 3 Performing stocks (Jan-Jun 2024))</a:t>
            </a:r>
            <a:endParaRPr lang="en-IN" b="1">
              <a:solidFill>
                <a:srgbClr val="EE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BACKEND!$L$3</c:f>
              <c:strCache>
                <c:ptCount val="1"/>
                <c:pt idx="0">
                  <c:v>Total</c:v>
                </c:pt>
              </c:strCache>
            </c:strRef>
          </c:tx>
          <c:spPr>
            <a:solidFill>
              <a:schemeClr val="accent1"/>
            </a:solidFill>
            <a:ln>
              <a:noFill/>
            </a:ln>
            <a:effectLst/>
          </c:spPr>
          <c:invertIfNegative val="0"/>
          <c:cat>
            <c:strRef>
              <c:f>BACKEND!$K$4:$K$5</c:f>
              <c:strCache>
                <c:ptCount val="1"/>
                <c:pt idx="0">
                  <c:v>ITC</c:v>
                </c:pt>
              </c:strCache>
            </c:strRef>
          </c:cat>
          <c:val>
            <c:numRef>
              <c:f>BACKEND!$L$4:$L$5</c:f>
              <c:numCache>
                <c:formatCode>General</c:formatCode>
                <c:ptCount val="1"/>
                <c:pt idx="0">
                  <c:v>5557</c:v>
                </c:pt>
              </c:numCache>
            </c:numRef>
          </c:val>
          <c:extLst>
            <c:ext xmlns:c16="http://schemas.microsoft.com/office/drawing/2014/chart" uri="{C3380CC4-5D6E-409C-BE32-E72D297353CC}">
              <c16:uniqueId val="{00000000-55FB-4EEB-A026-7F7BE1A4075B}"/>
            </c:ext>
          </c:extLst>
        </c:ser>
        <c:dLbls>
          <c:showLegendKey val="0"/>
          <c:showVal val="0"/>
          <c:showCatName val="0"/>
          <c:showSerName val="0"/>
          <c:showPercent val="0"/>
          <c:showBubbleSize val="0"/>
        </c:dLbls>
        <c:gapWidth val="182"/>
        <c:axId val="2056734383"/>
        <c:axId val="2056737743"/>
      </c:barChart>
      <c:catAx>
        <c:axId val="2056734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E0000"/>
                </a:solidFill>
                <a:latin typeface="+mn-lt"/>
                <a:ea typeface="+mn-ea"/>
                <a:cs typeface="+mn-cs"/>
              </a:defRPr>
            </a:pPr>
            <a:endParaRPr lang="en-US"/>
          </a:p>
        </c:txPr>
        <c:crossAx val="2056737743"/>
        <c:crosses val="autoZero"/>
        <c:auto val="1"/>
        <c:lblAlgn val="ctr"/>
        <c:lblOffset val="100"/>
        <c:noMultiLvlLbl val="0"/>
      </c:catAx>
      <c:valAx>
        <c:axId val="2056737743"/>
        <c:scaling>
          <c:orientation val="minMax"/>
        </c:scaling>
        <c:delete val="0"/>
        <c:axPos val="b"/>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rgbClr val="EE0000"/>
                </a:solidFill>
                <a:latin typeface="+mn-lt"/>
                <a:ea typeface="+mn-ea"/>
                <a:cs typeface="+mn-cs"/>
              </a:defRPr>
            </a:pPr>
            <a:endParaRPr lang="en-US"/>
          </a:p>
        </c:txPr>
        <c:crossAx val="205673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EE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1.xml"/><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559594</xdr:colOff>
      <xdr:row>45</xdr:row>
      <xdr:rowOff>107156</xdr:rowOff>
    </xdr:to>
    <xdr:sp macro="" textlink="">
      <xdr:nvSpPr>
        <xdr:cNvPr id="35" name="Rectangle 34">
          <a:extLst>
            <a:ext uri="{FF2B5EF4-FFF2-40B4-BE49-F238E27FC236}">
              <a16:creationId xmlns:a16="http://schemas.microsoft.com/office/drawing/2014/main" id="{AA2A8726-CB64-BA7C-0320-923FBDA260C6}"/>
            </a:ext>
          </a:extLst>
        </xdr:cNvPr>
        <xdr:cNvSpPr/>
      </xdr:nvSpPr>
      <xdr:spPr>
        <a:xfrm>
          <a:off x="0" y="0"/>
          <a:ext cx="13977938" cy="8679656"/>
        </a:xfrm>
        <a:prstGeom prst="rect">
          <a:avLst/>
        </a:prstGeom>
        <a:solidFill>
          <a:srgbClr val="0B1D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178594</xdr:colOff>
      <xdr:row>27</xdr:row>
      <xdr:rowOff>166686</xdr:rowOff>
    </xdr:from>
    <xdr:to>
      <xdr:col>10</xdr:col>
      <xdr:colOff>476249</xdr:colOff>
      <xdr:row>43</xdr:row>
      <xdr:rowOff>119061</xdr:rowOff>
    </xdr:to>
    <xdr:sp macro="" textlink="">
      <xdr:nvSpPr>
        <xdr:cNvPr id="33" name="Rectangle: Rounded Corners 32">
          <a:extLst>
            <a:ext uri="{FF2B5EF4-FFF2-40B4-BE49-F238E27FC236}">
              <a16:creationId xmlns:a16="http://schemas.microsoft.com/office/drawing/2014/main" id="{9802C25F-2CDA-4036-8F62-2C466E65DDDC}"/>
            </a:ext>
          </a:extLst>
        </xdr:cNvPr>
        <xdr:cNvSpPr/>
      </xdr:nvSpPr>
      <xdr:spPr>
        <a:xfrm>
          <a:off x="3024188" y="5310186"/>
          <a:ext cx="4857749" cy="3000375"/>
        </a:xfrm>
        <a:prstGeom prst="roundRect">
          <a:avLst/>
        </a:prstGeom>
        <a:gradFill>
          <a:gsLst>
            <a:gs pos="0">
              <a:schemeClr val="accent1">
                <a:lumMod val="5000"/>
                <a:lumOff val="95000"/>
              </a:schemeClr>
            </a:gs>
            <a:gs pos="0">
              <a:srgbClr val="143872"/>
            </a:gs>
            <a:gs pos="88000">
              <a:srgbClr val="143872"/>
            </a:gs>
            <a:gs pos="97000">
              <a:srgbClr val="143872"/>
            </a:gs>
            <a:gs pos="83000">
              <a:srgbClr val="143872"/>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100"/>
        </a:p>
      </xdr:txBody>
    </xdr:sp>
    <xdr:clientData/>
  </xdr:twoCellAnchor>
  <xdr:twoCellAnchor>
    <xdr:from>
      <xdr:col>3</xdr:col>
      <xdr:colOff>380999</xdr:colOff>
      <xdr:row>11</xdr:row>
      <xdr:rowOff>35720</xdr:rowOff>
    </xdr:from>
    <xdr:to>
      <xdr:col>10</xdr:col>
      <xdr:colOff>321466</xdr:colOff>
      <xdr:row>26</xdr:row>
      <xdr:rowOff>178594</xdr:rowOff>
    </xdr:to>
    <xdr:sp macro="" textlink="">
      <xdr:nvSpPr>
        <xdr:cNvPr id="30" name="Rectangle: Rounded Corners 29">
          <a:extLst>
            <a:ext uri="{FF2B5EF4-FFF2-40B4-BE49-F238E27FC236}">
              <a16:creationId xmlns:a16="http://schemas.microsoft.com/office/drawing/2014/main" id="{5EA22B27-B7A2-497D-961E-9573404DCE55}"/>
            </a:ext>
          </a:extLst>
        </xdr:cNvPr>
        <xdr:cNvSpPr/>
      </xdr:nvSpPr>
      <xdr:spPr>
        <a:xfrm>
          <a:off x="3226593" y="2131220"/>
          <a:ext cx="4500561" cy="3000374"/>
        </a:xfrm>
        <a:prstGeom prst="roundRect">
          <a:avLst/>
        </a:prstGeom>
        <a:gradFill>
          <a:gsLst>
            <a:gs pos="0">
              <a:schemeClr val="accent1">
                <a:lumMod val="5000"/>
                <a:lumOff val="95000"/>
              </a:schemeClr>
            </a:gs>
            <a:gs pos="0">
              <a:srgbClr val="143872"/>
            </a:gs>
            <a:gs pos="88000">
              <a:srgbClr val="143872"/>
            </a:gs>
            <a:gs pos="97000">
              <a:srgbClr val="143872"/>
            </a:gs>
            <a:gs pos="83000">
              <a:srgbClr val="143872"/>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100"/>
        </a:p>
      </xdr:txBody>
    </xdr:sp>
    <xdr:clientData/>
  </xdr:twoCellAnchor>
  <xdr:twoCellAnchor>
    <xdr:from>
      <xdr:col>10</xdr:col>
      <xdr:colOff>535780</xdr:colOff>
      <xdr:row>11</xdr:row>
      <xdr:rowOff>0</xdr:rowOff>
    </xdr:from>
    <xdr:to>
      <xdr:col>20</xdr:col>
      <xdr:colOff>178593</xdr:colOff>
      <xdr:row>26</xdr:row>
      <xdr:rowOff>178594</xdr:rowOff>
    </xdr:to>
    <xdr:sp macro="" textlink="">
      <xdr:nvSpPr>
        <xdr:cNvPr id="32" name="Rectangle: Rounded Corners 31">
          <a:extLst>
            <a:ext uri="{FF2B5EF4-FFF2-40B4-BE49-F238E27FC236}">
              <a16:creationId xmlns:a16="http://schemas.microsoft.com/office/drawing/2014/main" id="{A8EB1DB8-612D-4568-8AA8-F14BF883DE48}"/>
            </a:ext>
          </a:extLst>
        </xdr:cNvPr>
        <xdr:cNvSpPr/>
      </xdr:nvSpPr>
      <xdr:spPr>
        <a:xfrm>
          <a:off x="7941468" y="2095500"/>
          <a:ext cx="5655469" cy="3036094"/>
        </a:xfrm>
        <a:prstGeom prst="roundRect">
          <a:avLst/>
        </a:prstGeom>
        <a:gradFill>
          <a:gsLst>
            <a:gs pos="0">
              <a:schemeClr val="accent1">
                <a:lumMod val="5000"/>
                <a:lumOff val="95000"/>
              </a:schemeClr>
            </a:gs>
            <a:gs pos="0">
              <a:srgbClr val="143872"/>
            </a:gs>
            <a:gs pos="88000">
              <a:srgbClr val="143872"/>
            </a:gs>
            <a:gs pos="97000">
              <a:srgbClr val="143872"/>
            </a:gs>
            <a:gs pos="83000">
              <a:srgbClr val="143872"/>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100"/>
        </a:p>
      </xdr:txBody>
    </xdr:sp>
    <xdr:clientData/>
  </xdr:twoCellAnchor>
  <xdr:twoCellAnchor>
    <xdr:from>
      <xdr:col>2</xdr:col>
      <xdr:colOff>261937</xdr:colOff>
      <xdr:row>5</xdr:row>
      <xdr:rowOff>142874</xdr:rowOff>
    </xdr:from>
    <xdr:to>
      <xdr:col>6</xdr:col>
      <xdr:colOff>119062</xdr:colOff>
      <xdr:row>10</xdr:row>
      <xdr:rowOff>11905</xdr:rowOff>
    </xdr:to>
    <xdr:sp macro="" textlink="BACKEND!H18">
      <xdr:nvSpPr>
        <xdr:cNvPr id="13" name="Rectangle: Rounded Corners 12">
          <a:extLst>
            <a:ext uri="{FF2B5EF4-FFF2-40B4-BE49-F238E27FC236}">
              <a16:creationId xmlns:a16="http://schemas.microsoft.com/office/drawing/2014/main" id="{FEABBAC4-978D-8C3D-A85A-AA7852267B32}"/>
            </a:ext>
          </a:extLst>
        </xdr:cNvPr>
        <xdr:cNvSpPr/>
      </xdr:nvSpPr>
      <xdr:spPr>
        <a:xfrm>
          <a:off x="2500312" y="1095374"/>
          <a:ext cx="2286000" cy="821531"/>
        </a:xfrm>
        <a:prstGeom prst="roundRect">
          <a:avLst/>
        </a:prstGeom>
        <a:solidFill>
          <a:srgbClr val="0B1D3A"/>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u="none" strike="noStrike">
              <a:solidFill>
                <a:srgbClr val="EE0000"/>
              </a:solidFill>
              <a:effectLst/>
              <a:latin typeface="Calibri"/>
              <a:ea typeface="Calibri"/>
              <a:cs typeface="Calibri"/>
            </a:rPr>
            <a:t>TOTAL</a:t>
          </a:r>
          <a:r>
            <a:rPr lang="en-US" sz="1100" b="0" i="0" u="none" strike="noStrike" baseline="0">
              <a:solidFill>
                <a:srgbClr val="EE0000"/>
              </a:solidFill>
              <a:effectLst/>
              <a:latin typeface="Calibri"/>
              <a:ea typeface="Calibri"/>
              <a:cs typeface="Calibri"/>
            </a:rPr>
            <a:t> P&amp;L</a:t>
          </a:r>
        </a:p>
        <a:p>
          <a:pPr marL="0" marR="0" lvl="0" indent="0" algn="ctr" defTabSz="914400" eaLnBrk="1" fontAlgn="auto" latinLnBrk="0" hangingPunct="1">
            <a:lnSpc>
              <a:spcPct val="100000"/>
            </a:lnSpc>
            <a:spcBef>
              <a:spcPts val="0"/>
            </a:spcBef>
            <a:spcAft>
              <a:spcPts val="0"/>
            </a:spcAft>
            <a:buClrTx/>
            <a:buSzTx/>
            <a:buFontTx/>
            <a:buNone/>
            <a:tabLst/>
            <a:defRPr/>
          </a:pPr>
          <a:fld id="{C49ABC9E-3830-49F9-BEEA-837401536952}" type="TxLink">
            <a:rPr lang="en-US" sz="1100" b="0" i="0" u="none" strike="noStrike">
              <a:solidFill>
                <a:srgbClr val="EE0000"/>
              </a:solidFill>
              <a:effectLst/>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 </a:t>
          </a:fld>
          <a:endParaRPr lang="en-IN" sz="1100">
            <a:solidFill>
              <a:srgbClr val="EE0000"/>
            </a:solidFill>
          </a:endParaRPr>
        </a:p>
      </xdr:txBody>
    </xdr:sp>
    <xdr:clientData/>
  </xdr:twoCellAnchor>
  <xdr:twoCellAnchor>
    <xdr:from>
      <xdr:col>10</xdr:col>
      <xdr:colOff>488157</xdr:colOff>
      <xdr:row>5</xdr:row>
      <xdr:rowOff>142875</xdr:rowOff>
    </xdr:from>
    <xdr:to>
      <xdr:col>16</xdr:col>
      <xdr:colOff>59532</xdr:colOff>
      <xdr:row>10</xdr:row>
      <xdr:rowOff>11905</xdr:rowOff>
    </xdr:to>
    <xdr:sp macro="" textlink="">
      <xdr:nvSpPr>
        <xdr:cNvPr id="14" name="Rectangle: Rounded Corners 13">
          <a:extLst>
            <a:ext uri="{FF2B5EF4-FFF2-40B4-BE49-F238E27FC236}">
              <a16:creationId xmlns:a16="http://schemas.microsoft.com/office/drawing/2014/main" id="{342C214D-E92E-71BB-99A0-204B65E13A81}"/>
            </a:ext>
          </a:extLst>
        </xdr:cNvPr>
        <xdr:cNvSpPr/>
      </xdr:nvSpPr>
      <xdr:spPr>
        <a:xfrm>
          <a:off x="7893845" y="1095375"/>
          <a:ext cx="3155156" cy="821530"/>
        </a:xfrm>
        <a:prstGeom prst="roundRect">
          <a:avLst/>
        </a:prstGeom>
        <a:solidFill>
          <a:srgbClr val="0B1D3A"/>
        </a:solidFill>
        <a:ln>
          <a:gradFill>
            <a:gsLst>
              <a:gs pos="0">
                <a:srgbClr val="E1EAF4"/>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100"/>
        </a:p>
      </xdr:txBody>
    </xdr:sp>
    <xdr:clientData/>
  </xdr:twoCellAnchor>
  <xdr:oneCellAnchor>
    <xdr:from>
      <xdr:col>2</xdr:col>
      <xdr:colOff>347625</xdr:colOff>
      <xdr:row>6</xdr:row>
      <xdr:rowOff>35717</xdr:rowOff>
    </xdr:from>
    <xdr:ext cx="559595" cy="559595"/>
    <xdr:pic>
      <xdr:nvPicPr>
        <xdr:cNvPr id="20" name="Graphic 19" descr="Money with solid fill">
          <a:extLst>
            <a:ext uri="{FF2B5EF4-FFF2-40B4-BE49-F238E27FC236}">
              <a16:creationId xmlns:a16="http://schemas.microsoft.com/office/drawing/2014/main" id="{496F876C-5A48-FD64-11BD-B158A6D4FC6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586000" y="1178717"/>
          <a:ext cx="559595" cy="559595"/>
        </a:xfrm>
        <a:prstGeom prst="rect">
          <a:avLst/>
        </a:prstGeom>
      </xdr:spPr>
    </xdr:pic>
    <xdr:clientData/>
  </xdr:oneCellAnchor>
  <xdr:twoCellAnchor>
    <xdr:from>
      <xdr:col>10</xdr:col>
      <xdr:colOff>481550</xdr:colOff>
      <xdr:row>6</xdr:row>
      <xdr:rowOff>71438</xdr:rowOff>
    </xdr:from>
    <xdr:to>
      <xdr:col>12</xdr:col>
      <xdr:colOff>59533</xdr:colOff>
      <xdr:row>8</xdr:row>
      <xdr:rowOff>142876</xdr:rowOff>
    </xdr:to>
    <xdr:sp macro="" textlink="">
      <xdr:nvSpPr>
        <xdr:cNvPr id="25" name="Graphic 23" descr="Warning with solid fill">
          <a:extLst>
            <a:ext uri="{FF2B5EF4-FFF2-40B4-BE49-F238E27FC236}">
              <a16:creationId xmlns:a16="http://schemas.microsoft.com/office/drawing/2014/main" id="{D7861DB9-7991-E13F-FB50-B17080D440A8}"/>
            </a:ext>
          </a:extLst>
        </xdr:cNvPr>
        <xdr:cNvSpPr/>
      </xdr:nvSpPr>
      <xdr:spPr>
        <a:xfrm>
          <a:off x="7887238" y="1214438"/>
          <a:ext cx="590014" cy="452438"/>
        </a:xfrm>
        <a:custGeom>
          <a:avLst/>
          <a:gdLst>
            <a:gd name="connsiteX0" fmla="*/ 1014277 w 1020463"/>
            <a:gd name="connsiteY0" fmla="*/ 828539 h 899530"/>
            <a:gd name="connsiteX1" fmla="*/ 551644 w 1020463"/>
            <a:gd name="connsiteY1" fmla="*/ 23960 h 899530"/>
            <a:gd name="connsiteX2" fmla="*/ 470003 w 1020463"/>
            <a:gd name="connsiteY2" fmla="*/ 23960 h 899530"/>
            <a:gd name="connsiteX3" fmla="*/ 6187 w 1020463"/>
            <a:gd name="connsiteY3" fmla="*/ 828539 h 899530"/>
            <a:gd name="connsiteX4" fmla="*/ 47599 w 1020463"/>
            <a:gd name="connsiteY4" fmla="*/ 899531 h 899530"/>
            <a:gd name="connsiteX5" fmla="*/ 510232 w 1020463"/>
            <a:gd name="connsiteY5" fmla="*/ 899531 h 899530"/>
            <a:gd name="connsiteX6" fmla="*/ 972865 w 1020463"/>
            <a:gd name="connsiteY6" fmla="*/ 899531 h 899530"/>
            <a:gd name="connsiteX7" fmla="*/ 1014277 w 1020463"/>
            <a:gd name="connsiteY7" fmla="*/ 828539 h 899530"/>
            <a:gd name="connsiteX8" fmla="*/ 474736 w 1020463"/>
            <a:gd name="connsiteY8" fmla="*/ 213273 h 899530"/>
            <a:gd name="connsiteX9" fmla="*/ 545728 w 1020463"/>
            <a:gd name="connsiteY9" fmla="*/ 213273 h 899530"/>
            <a:gd name="connsiteX10" fmla="*/ 545728 w 1020463"/>
            <a:gd name="connsiteY10" fmla="*/ 627394 h 899530"/>
            <a:gd name="connsiteX11" fmla="*/ 474736 w 1020463"/>
            <a:gd name="connsiteY11" fmla="*/ 627394 h 899530"/>
            <a:gd name="connsiteX12" fmla="*/ 474736 w 1020463"/>
            <a:gd name="connsiteY12" fmla="*/ 213273 h 899530"/>
            <a:gd name="connsiteX13" fmla="*/ 510232 w 1020463"/>
            <a:gd name="connsiteY13" fmla="*/ 793043 h 899530"/>
            <a:gd name="connsiteX14" fmla="*/ 451072 w 1020463"/>
            <a:gd name="connsiteY14" fmla="*/ 733882 h 899530"/>
            <a:gd name="connsiteX15" fmla="*/ 510232 w 1020463"/>
            <a:gd name="connsiteY15" fmla="*/ 674722 h 899530"/>
            <a:gd name="connsiteX16" fmla="*/ 569392 w 1020463"/>
            <a:gd name="connsiteY16" fmla="*/ 733882 h 899530"/>
            <a:gd name="connsiteX17" fmla="*/ 510232 w 1020463"/>
            <a:gd name="connsiteY17" fmla="*/ 793043 h 89953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1020463" h="899530">
              <a:moveTo>
                <a:pt x="1014277" y="828539"/>
              </a:moveTo>
              <a:lnTo>
                <a:pt x="551644" y="23960"/>
              </a:lnTo>
              <a:cubicBezTo>
                <a:pt x="533896" y="-7987"/>
                <a:pt x="487751" y="-7987"/>
                <a:pt x="470003" y="23960"/>
              </a:cubicBezTo>
              <a:lnTo>
                <a:pt x="6187" y="828539"/>
              </a:lnTo>
              <a:cubicBezTo>
                <a:pt x="-11561" y="860485"/>
                <a:pt x="10920" y="899531"/>
                <a:pt x="47599" y="899531"/>
              </a:cubicBezTo>
              <a:lnTo>
                <a:pt x="510232" y="899531"/>
              </a:lnTo>
              <a:lnTo>
                <a:pt x="972865" y="899531"/>
              </a:lnTo>
              <a:cubicBezTo>
                <a:pt x="1009544" y="899531"/>
                <a:pt x="1032025" y="860485"/>
                <a:pt x="1014277" y="828539"/>
              </a:cubicBezTo>
              <a:close/>
              <a:moveTo>
                <a:pt x="474736" y="213273"/>
              </a:moveTo>
              <a:lnTo>
                <a:pt x="545728" y="213273"/>
              </a:lnTo>
              <a:lnTo>
                <a:pt x="545728" y="627394"/>
              </a:lnTo>
              <a:lnTo>
                <a:pt x="474736" y="627394"/>
              </a:lnTo>
              <a:lnTo>
                <a:pt x="474736" y="213273"/>
              </a:lnTo>
              <a:close/>
              <a:moveTo>
                <a:pt x="510232" y="793043"/>
              </a:moveTo>
              <a:cubicBezTo>
                <a:pt x="477102" y="793043"/>
                <a:pt x="451072" y="767012"/>
                <a:pt x="451072" y="733882"/>
              </a:cubicBezTo>
              <a:cubicBezTo>
                <a:pt x="451072" y="700753"/>
                <a:pt x="477102" y="674722"/>
                <a:pt x="510232" y="674722"/>
              </a:cubicBezTo>
              <a:cubicBezTo>
                <a:pt x="543362" y="674722"/>
                <a:pt x="569392" y="700753"/>
                <a:pt x="569392" y="733882"/>
              </a:cubicBezTo>
              <a:cubicBezTo>
                <a:pt x="569392" y="767012"/>
                <a:pt x="543362" y="793043"/>
                <a:pt x="510232" y="793043"/>
              </a:cubicBezTo>
              <a:close/>
            </a:path>
          </a:pathLst>
        </a:custGeom>
        <a:solidFill>
          <a:srgbClr val="FFFF00"/>
        </a:solidFill>
        <a:ln w="11807" cap="flat">
          <a:noFill/>
          <a:prstDash val="solid"/>
          <a:miter/>
        </a:ln>
      </xdr:spPr>
      <xdr:txBody>
        <a:bodyPr rtlCol="0" anchor="ctr"/>
        <a:lstStyle/>
        <a:p>
          <a:endParaRPr lang="en-IN"/>
        </a:p>
      </xdr:txBody>
    </xdr:sp>
    <xdr:clientData/>
  </xdr:twoCellAnchor>
  <xdr:twoCellAnchor>
    <xdr:from>
      <xdr:col>3</xdr:col>
      <xdr:colOff>238124</xdr:colOff>
      <xdr:row>28</xdr:row>
      <xdr:rowOff>11907</xdr:rowOff>
    </xdr:from>
    <xdr:to>
      <xdr:col>10</xdr:col>
      <xdr:colOff>250030</xdr:colOff>
      <xdr:row>42</xdr:row>
      <xdr:rowOff>88107</xdr:rowOff>
    </xdr:to>
    <xdr:graphicFrame macro="">
      <xdr:nvGraphicFramePr>
        <xdr:cNvPr id="7" name="Chart 6">
          <a:extLst>
            <a:ext uri="{FF2B5EF4-FFF2-40B4-BE49-F238E27FC236}">
              <a16:creationId xmlns:a16="http://schemas.microsoft.com/office/drawing/2014/main" id="{33F25E01-6B1D-492D-B65A-BDA0222F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357187</xdr:colOff>
      <xdr:row>1</xdr:row>
      <xdr:rowOff>11906</xdr:rowOff>
    </xdr:from>
    <xdr:to>
      <xdr:col>20</xdr:col>
      <xdr:colOff>333374</xdr:colOff>
      <xdr:row>5</xdr:row>
      <xdr:rowOff>71436</xdr:rowOff>
    </xdr:to>
    <xdr:sp macro="" textlink="">
      <xdr:nvSpPr>
        <xdr:cNvPr id="9" name="Rectangle: Rounded Corners 8">
          <a:extLst>
            <a:ext uri="{FF2B5EF4-FFF2-40B4-BE49-F238E27FC236}">
              <a16:creationId xmlns:a16="http://schemas.microsoft.com/office/drawing/2014/main" id="{50BC60D7-611B-4544-B801-1A6CE084CA6F}"/>
            </a:ext>
          </a:extLst>
        </xdr:cNvPr>
        <xdr:cNvSpPr/>
      </xdr:nvSpPr>
      <xdr:spPr>
        <a:xfrm>
          <a:off x="357187" y="202406"/>
          <a:ext cx="13394531" cy="821530"/>
        </a:xfrm>
        <a:prstGeom prst="roundRect">
          <a:avLst/>
        </a:prstGeom>
        <a:solidFill>
          <a:srgbClr val="14387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3200">
              <a:solidFill>
                <a:srgbClr val="EE0000"/>
              </a:solidFill>
            </a:rPr>
            <a:t>STOCK P&amp;L PERFORMANCE DASHBOARD (JAN–JUN 2024)</a:t>
          </a:r>
          <a:r>
            <a:rPr lang="en-IN" sz="3200" b="1">
              <a:solidFill>
                <a:srgbClr val="EE0000"/>
              </a:solidFill>
              <a:effectLst/>
              <a:latin typeface="+mn-lt"/>
              <a:ea typeface="+mn-ea"/>
              <a:cs typeface="+mn-cs"/>
            </a:rPr>
            <a:t>         </a:t>
          </a:r>
          <a:endParaRPr lang="en-IN" sz="2800">
            <a:solidFill>
              <a:srgbClr val="EE0000"/>
            </a:solidFill>
          </a:endParaRPr>
        </a:p>
      </xdr:txBody>
    </xdr:sp>
    <xdr:clientData/>
  </xdr:twoCellAnchor>
  <xdr:oneCellAnchor>
    <xdr:from>
      <xdr:col>0</xdr:col>
      <xdr:colOff>773907</xdr:colOff>
      <xdr:row>0</xdr:row>
      <xdr:rowOff>154781</xdr:rowOff>
    </xdr:from>
    <xdr:ext cx="914400" cy="914400"/>
    <xdr:pic>
      <xdr:nvPicPr>
        <xdr:cNvPr id="37" name="Graphic 36" descr="Presentation with bar chart with solid fill">
          <a:extLst>
            <a:ext uri="{FF2B5EF4-FFF2-40B4-BE49-F238E27FC236}">
              <a16:creationId xmlns:a16="http://schemas.microsoft.com/office/drawing/2014/main" id="{3D372207-D50F-F06A-96D2-619E825AE1A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73907" y="154781"/>
          <a:ext cx="914400" cy="914400"/>
        </a:xfrm>
        <a:prstGeom prst="rect">
          <a:avLst/>
        </a:prstGeom>
      </xdr:spPr>
    </xdr:pic>
    <xdr:clientData/>
  </xdr:oneCellAnchor>
  <xdr:twoCellAnchor>
    <xdr:from>
      <xdr:col>3</xdr:col>
      <xdr:colOff>380999</xdr:colOff>
      <xdr:row>11</xdr:row>
      <xdr:rowOff>35720</xdr:rowOff>
    </xdr:from>
    <xdr:to>
      <xdr:col>10</xdr:col>
      <xdr:colOff>426242</xdr:colOff>
      <xdr:row>25</xdr:row>
      <xdr:rowOff>69057</xdr:rowOff>
    </xdr:to>
    <xdr:graphicFrame macro="">
      <xdr:nvGraphicFramePr>
        <xdr:cNvPr id="43" name="Chart 42">
          <a:extLst>
            <a:ext uri="{FF2B5EF4-FFF2-40B4-BE49-F238E27FC236}">
              <a16:creationId xmlns:a16="http://schemas.microsoft.com/office/drawing/2014/main" id="{9C148F66-82CA-4A4B-9D43-7699222FE2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535780</xdr:colOff>
      <xdr:row>11</xdr:row>
      <xdr:rowOff>0</xdr:rowOff>
    </xdr:from>
    <xdr:to>
      <xdr:col>19</xdr:col>
      <xdr:colOff>521493</xdr:colOff>
      <xdr:row>26</xdr:row>
      <xdr:rowOff>4763</xdr:rowOff>
    </xdr:to>
    <xdr:graphicFrame macro="">
      <xdr:nvGraphicFramePr>
        <xdr:cNvPr id="44" name="Chart 43">
          <a:extLst>
            <a:ext uri="{FF2B5EF4-FFF2-40B4-BE49-F238E27FC236}">
              <a16:creationId xmlns:a16="http://schemas.microsoft.com/office/drawing/2014/main" id="{AD012EA5-F8D3-4238-B8EF-CA1FE1526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452437</xdr:colOff>
      <xdr:row>10</xdr:row>
      <xdr:rowOff>107155</xdr:rowOff>
    </xdr:from>
    <xdr:to>
      <xdr:col>2</xdr:col>
      <xdr:colOff>547687</xdr:colOff>
      <xdr:row>39</xdr:row>
      <xdr:rowOff>83343</xdr:rowOff>
    </xdr:to>
    <xdr:sp macro="" textlink="">
      <xdr:nvSpPr>
        <xdr:cNvPr id="47" name="Rectangle: Rounded Corners 46">
          <a:extLst>
            <a:ext uri="{FF2B5EF4-FFF2-40B4-BE49-F238E27FC236}">
              <a16:creationId xmlns:a16="http://schemas.microsoft.com/office/drawing/2014/main" id="{232F5AC5-905D-48D8-AABF-E93351DFB0E5}"/>
            </a:ext>
          </a:extLst>
        </xdr:cNvPr>
        <xdr:cNvSpPr/>
      </xdr:nvSpPr>
      <xdr:spPr>
        <a:xfrm>
          <a:off x="452437" y="2012155"/>
          <a:ext cx="2333625" cy="5500688"/>
        </a:xfrm>
        <a:prstGeom prst="roundRect">
          <a:avLst/>
        </a:prstGeom>
        <a:solidFill>
          <a:srgbClr val="14387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100"/>
        </a:p>
      </xdr:txBody>
    </xdr:sp>
    <xdr:clientData/>
  </xdr:twoCellAnchor>
  <xdr:twoCellAnchor>
    <xdr:from>
      <xdr:col>0</xdr:col>
      <xdr:colOff>595313</xdr:colOff>
      <xdr:row>24</xdr:row>
      <xdr:rowOff>142874</xdr:rowOff>
    </xdr:from>
    <xdr:to>
      <xdr:col>2</xdr:col>
      <xdr:colOff>357188</xdr:colOff>
      <xdr:row>36</xdr:row>
      <xdr:rowOff>47625</xdr:rowOff>
    </xdr:to>
    <mc:AlternateContent xmlns:mc="http://schemas.openxmlformats.org/markup-compatibility/2006" xmlns:a14="http://schemas.microsoft.com/office/drawing/2010/main">
      <mc:Choice Requires="a14">
        <xdr:graphicFrame macro="">
          <xdr:nvGraphicFramePr>
            <xdr:cNvPr id="52" name="Month 1">
              <a:extLst>
                <a:ext uri="{FF2B5EF4-FFF2-40B4-BE49-F238E27FC236}">
                  <a16:creationId xmlns:a16="http://schemas.microsoft.com/office/drawing/2014/main" id="{1103C1EC-A179-42E5-A958-4A165BF4394E}"/>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95313" y="4714874"/>
              <a:ext cx="2000250" cy="2190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595312</xdr:colOff>
      <xdr:row>13</xdr:row>
      <xdr:rowOff>23811</xdr:rowOff>
    </xdr:from>
    <xdr:to>
      <xdr:col>2</xdr:col>
      <xdr:colOff>369092</xdr:colOff>
      <xdr:row>24</xdr:row>
      <xdr:rowOff>23811</xdr:rowOff>
    </xdr:to>
    <mc:AlternateContent xmlns:mc="http://schemas.openxmlformats.org/markup-compatibility/2006" xmlns:a14="http://schemas.microsoft.com/office/drawing/2010/main">
      <mc:Choice Requires="a14">
        <xdr:graphicFrame macro="">
          <xdr:nvGraphicFramePr>
            <xdr:cNvPr id="53" name="Stock 1">
              <a:extLst>
                <a:ext uri="{FF2B5EF4-FFF2-40B4-BE49-F238E27FC236}">
                  <a16:creationId xmlns:a16="http://schemas.microsoft.com/office/drawing/2014/main" id="{308209AE-6474-4DFF-9210-D036D2DE0DA4}"/>
                </a:ext>
              </a:extLst>
            </xdr:cNvPr>
            <xdr:cNvGraphicFramePr/>
          </xdr:nvGraphicFramePr>
          <xdr:xfrm>
            <a:off x="0" y="0"/>
            <a:ext cx="0" cy="0"/>
          </xdr:xfrm>
          <a:graphic>
            <a:graphicData uri="http://schemas.microsoft.com/office/drawing/2010/slicer">
              <sle:slicer xmlns:sle="http://schemas.microsoft.com/office/drawing/2010/slicer" name="Stock 1"/>
            </a:graphicData>
          </a:graphic>
        </xdr:graphicFrame>
      </mc:Choice>
      <mc:Fallback xmlns="">
        <xdr:sp macro="" textlink="">
          <xdr:nvSpPr>
            <xdr:cNvPr id="0" name=""/>
            <xdr:cNvSpPr>
              <a:spLocks noTextEdit="1"/>
            </xdr:cNvSpPr>
          </xdr:nvSpPr>
          <xdr:spPr>
            <a:xfrm>
              <a:off x="595312" y="2500311"/>
              <a:ext cx="2012155" cy="209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119062</xdr:colOff>
      <xdr:row>28</xdr:row>
      <xdr:rowOff>1</xdr:rowOff>
    </xdr:from>
    <xdr:to>
      <xdr:col>20</xdr:col>
      <xdr:colOff>297656</xdr:colOff>
      <xdr:row>43</xdr:row>
      <xdr:rowOff>178595</xdr:rowOff>
    </xdr:to>
    <xdr:sp macro="" textlink="">
      <xdr:nvSpPr>
        <xdr:cNvPr id="54" name="Rectangle: Rounded Corners 53">
          <a:extLst>
            <a:ext uri="{FF2B5EF4-FFF2-40B4-BE49-F238E27FC236}">
              <a16:creationId xmlns:a16="http://schemas.microsoft.com/office/drawing/2014/main" id="{F1898757-EA88-4301-9D9E-F9CDE4736BFC}"/>
            </a:ext>
          </a:extLst>
        </xdr:cNvPr>
        <xdr:cNvSpPr/>
      </xdr:nvSpPr>
      <xdr:spPr>
        <a:xfrm>
          <a:off x="8155781" y="5334001"/>
          <a:ext cx="5560219" cy="3036094"/>
        </a:xfrm>
        <a:prstGeom prst="roundRect">
          <a:avLst/>
        </a:prstGeom>
        <a:gradFill>
          <a:gsLst>
            <a:gs pos="0">
              <a:schemeClr val="accent1">
                <a:lumMod val="5000"/>
                <a:lumOff val="95000"/>
              </a:schemeClr>
            </a:gs>
            <a:gs pos="0">
              <a:srgbClr val="143872"/>
            </a:gs>
            <a:gs pos="88000">
              <a:srgbClr val="143872"/>
            </a:gs>
            <a:gs pos="97000">
              <a:srgbClr val="143872"/>
            </a:gs>
            <a:gs pos="83000">
              <a:srgbClr val="143872"/>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100"/>
        </a:p>
      </xdr:txBody>
    </xdr:sp>
    <xdr:clientData/>
  </xdr:twoCellAnchor>
  <xdr:twoCellAnchor>
    <xdr:from>
      <xdr:col>12</xdr:col>
      <xdr:colOff>226219</xdr:colOff>
      <xdr:row>28</xdr:row>
      <xdr:rowOff>23812</xdr:rowOff>
    </xdr:from>
    <xdr:to>
      <xdr:col>19</xdr:col>
      <xdr:colOff>404813</xdr:colOff>
      <xdr:row>42</xdr:row>
      <xdr:rowOff>100012</xdr:rowOff>
    </xdr:to>
    <xdr:graphicFrame macro="">
      <xdr:nvGraphicFramePr>
        <xdr:cNvPr id="55" name="Chart 54">
          <a:extLst>
            <a:ext uri="{FF2B5EF4-FFF2-40B4-BE49-F238E27FC236}">
              <a16:creationId xmlns:a16="http://schemas.microsoft.com/office/drawing/2014/main" id="{58997044-7522-4E61-8B57-4E51D8DF7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20</xdr:col>
      <xdr:colOff>547686</xdr:colOff>
      <xdr:row>9</xdr:row>
      <xdr:rowOff>178595</xdr:rowOff>
    </xdr:from>
    <xdr:ext cx="833438" cy="264560"/>
    <xdr:sp macro="" textlink="'DASH BOARD'!$H$18">
      <xdr:nvSpPr>
        <xdr:cNvPr id="57" name="TextBox 56">
          <a:extLst>
            <a:ext uri="{FF2B5EF4-FFF2-40B4-BE49-F238E27FC236}">
              <a16:creationId xmlns:a16="http://schemas.microsoft.com/office/drawing/2014/main" id="{3752232D-CF5A-184D-F700-A26452E48990}"/>
            </a:ext>
          </a:extLst>
        </xdr:cNvPr>
        <xdr:cNvSpPr txBox="1"/>
      </xdr:nvSpPr>
      <xdr:spPr>
        <a:xfrm>
          <a:off x="13966030" y="1893095"/>
          <a:ext cx="8334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035E68B-FF7C-43EB-B3DF-C24F0998241A}" type="TxLink">
            <a:rPr lang="en-US" sz="1100" b="0" i="0" u="none" strike="noStrike">
              <a:solidFill>
                <a:srgbClr val="EE0000"/>
              </a:solidFill>
              <a:latin typeface="Calibri"/>
              <a:ea typeface="Calibri"/>
              <a:cs typeface="Calibri"/>
            </a:rPr>
            <a:pPr/>
            <a:t> </a:t>
          </a:fld>
          <a:endParaRPr lang="en-IN" sz="1100">
            <a:solidFill>
              <a:srgbClr val="EE0000"/>
            </a:solidFill>
          </a:endParaRPr>
        </a:p>
      </xdr:txBody>
    </xdr:sp>
    <xdr:clientData/>
  </xdr:oneCellAnchor>
  <xdr:twoCellAnchor>
    <xdr:from>
      <xdr:col>3</xdr:col>
      <xdr:colOff>500062</xdr:colOff>
      <xdr:row>8</xdr:row>
      <xdr:rowOff>71437</xdr:rowOff>
    </xdr:from>
    <xdr:to>
      <xdr:col>5</xdr:col>
      <xdr:colOff>202406</xdr:colOff>
      <xdr:row>9</xdr:row>
      <xdr:rowOff>119062</xdr:rowOff>
    </xdr:to>
    <xdr:sp macro="" textlink="BACKEND!G13">
      <xdr:nvSpPr>
        <xdr:cNvPr id="63" name="TextBox 62">
          <a:extLst>
            <a:ext uri="{FF2B5EF4-FFF2-40B4-BE49-F238E27FC236}">
              <a16:creationId xmlns:a16="http://schemas.microsoft.com/office/drawing/2014/main" id="{B2E37C41-B51A-EA8D-09C0-EB8AFF8CF78F}"/>
            </a:ext>
          </a:extLst>
        </xdr:cNvPr>
        <xdr:cNvSpPr txBox="1"/>
      </xdr:nvSpPr>
      <xdr:spPr>
        <a:xfrm>
          <a:off x="3345656" y="1595437"/>
          <a:ext cx="916781" cy="238125"/>
        </a:xfrm>
        <a:prstGeom prst="rect">
          <a:avLst/>
        </a:prstGeom>
        <a:solidFill>
          <a:srgbClr val="0B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53E8EF-A219-44F6-8972-59527661F66D}" type="TxLink">
            <a:rPr lang="en-US" sz="1400" b="1" i="0" u="none" strike="noStrike">
              <a:solidFill>
                <a:srgbClr val="EE0000"/>
              </a:solidFill>
              <a:latin typeface="Calibri"/>
              <a:ea typeface="Calibri"/>
              <a:cs typeface="Calibri"/>
            </a:rPr>
            <a:pPr/>
            <a:t>5557</a:t>
          </a:fld>
          <a:endParaRPr lang="en-IN" sz="1100" b="1">
            <a:solidFill>
              <a:srgbClr val="EE0000"/>
            </a:solidFill>
          </a:endParaRPr>
        </a:p>
      </xdr:txBody>
    </xdr:sp>
    <xdr:clientData/>
  </xdr:twoCellAnchor>
  <xdr:twoCellAnchor>
    <xdr:from>
      <xdr:col>6</xdr:col>
      <xdr:colOff>202403</xdr:colOff>
      <xdr:row>5</xdr:row>
      <xdr:rowOff>154783</xdr:rowOff>
    </xdr:from>
    <xdr:to>
      <xdr:col>10</xdr:col>
      <xdr:colOff>345278</xdr:colOff>
      <xdr:row>10</xdr:row>
      <xdr:rowOff>35720</xdr:rowOff>
    </xdr:to>
    <xdr:grpSp>
      <xdr:nvGrpSpPr>
        <xdr:cNvPr id="1024" name="Group 1023">
          <a:extLst>
            <a:ext uri="{FF2B5EF4-FFF2-40B4-BE49-F238E27FC236}">
              <a16:creationId xmlns:a16="http://schemas.microsoft.com/office/drawing/2014/main" id="{4F6C9E3F-D980-A17C-2590-90D318D9D52D}"/>
            </a:ext>
          </a:extLst>
        </xdr:cNvPr>
        <xdr:cNvGrpSpPr/>
      </xdr:nvGrpSpPr>
      <xdr:grpSpPr>
        <a:xfrm>
          <a:off x="4869653" y="1107283"/>
          <a:ext cx="2881313" cy="833437"/>
          <a:chOff x="4845841" y="1095376"/>
          <a:chExt cx="2881313" cy="833437"/>
        </a:xfrm>
      </xdr:grpSpPr>
      <xdr:sp macro="" textlink="BACKEND!H15">
        <xdr:nvSpPr>
          <xdr:cNvPr id="12" name="Rectangle: Rounded Corners 11">
            <a:extLst>
              <a:ext uri="{FF2B5EF4-FFF2-40B4-BE49-F238E27FC236}">
                <a16:creationId xmlns:a16="http://schemas.microsoft.com/office/drawing/2014/main" id="{7E6EB092-DD62-0935-4631-EE83165CF60D}"/>
              </a:ext>
            </a:extLst>
          </xdr:cNvPr>
          <xdr:cNvSpPr/>
        </xdr:nvSpPr>
        <xdr:spPr>
          <a:xfrm>
            <a:off x="4845841" y="1095376"/>
            <a:ext cx="2881313" cy="833437"/>
          </a:xfrm>
          <a:prstGeom prst="roundRect">
            <a:avLst/>
          </a:prstGeom>
          <a:solidFill>
            <a:srgbClr val="0B1D3A"/>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EE0000"/>
                </a:solidFill>
                <a:effectLst/>
                <a:latin typeface="+mn-lt"/>
                <a:ea typeface="+mn-ea"/>
                <a:cs typeface="+mn-cs"/>
              </a:rPr>
              <a:t>BEST MONTH: </a:t>
            </a:r>
            <a:endParaRPr lang="en-US" sz="1100" b="0" i="0">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fld id="{414715C6-CD48-49C2-9F60-E8CEA6DF86F3}" type="TxLink">
              <a:rPr lang="en-US" sz="1400" b="0" i="0" u="none" strike="noStrike">
                <a:solidFill>
                  <a:srgbClr val="EE0000"/>
                </a:solidFill>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7511</a:t>
            </a:fld>
            <a:endParaRPr lang="en-US" sz="1100">
              <a:solidFill>
                <a:srgbClr val="EE0000"/>
              </a:solidFill>
            </a:endParaRPr>
          </a:p>
        </xdr:txBody>
      </xdr:sp>
      <xdr:sp macro="" textlink="BACKEND!G15">
        <xdr:nvSpPr>
          <xdr:cNvPr id="62" name="TextBox 61">
            <a:extLst>
              <a:ext uri="{FF2B5EF4-FFF2-40B4-BE49-F238E27FC236}">
                <a16:creationId xmlns:a16="http://schemas.microsoft.com/office/drawing/2014/main" id="{8C8A08F6-9864-3E66-13B9-062426F87A5F}"/>
              </a:ext>
            </a:extLst>
          </xdr:cNvPr>
          <xdr:cNvSpPr txBox="1"/>
        </xdr:nvSpPr>
        <xdr:spPr>
          <a:xfrm>
            <a:off x="6762751" y="1262063"/>
            <a:ext cx="773906" cy="261938"/>
          </a:xfrm>
          <a:prstGeom prst="rect">
            <a:avLst/>
          </a:prstGeom>
          <a:solidFill>
            <a:srgbClr val="0B1E3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811E9C-7A7D-4D6B-A86B-73ACC3DB66D5}" type="TxLink">
              <a:rPr lang="en-US" sz="1200" b="1" i="0" u="none" strike="noStrike">
                <a:solidFill>
                  <a:srgbClr val="EE0000"/>
                </a:solidFill>
                <a:latin typeface="Calibri"/>
                <a:ea typeface="Calibri"/>
                <a:cs typeface="Calibri"/>
              </a:rPr>
              <a:pPr/>
              <a:t>#N/A</a:t>
            </a:fld>
            <a:endParaRPr lang="en-US" sz="1200" b="1" i="0" u="none" strike="noStrike">
              <a:solidFill>
                <a:srgbClr val="EE0000"/>
              </a:solidFill>
              <a:latin typeface="Calibri"/>
              <a:ea typeface="Calibri"/>
              <a:cs typeface="Calibri"/>
            </a:endParaRPr>
          </a:p>
          <a:p>
            <a:endParaRPr lang="en-IN" sz="1200" b="1">
              <a:solidFill>
                <a:srgbClr val="EE0000"/>
              </a:solidFill>
            </a:endParaRPr>
          </a:p>
        </xdr:txBody>
      </xdr:sp>
    </xdr:grpSp>
    <xdr:clientData/>
  </xdr:twoCellAnchor>
  <xdr:oneCellAnchor>
    <xdr:from>
      <xdr:col>6</xdr:col>
      <xdr:colOff>250028</xdr:colOff>
      <xdr:row>6</xdr:row>
      <xdr:rowOff>59533</xdr:rowOff>
    </xdr:from>
    <xdr:ext cx="583408" cy="583408"/>
    <xdr:pic>
      <xdr:nvPicPr>
        <xdr:cNvPr id="1025" name="Graphic 1024" descr="Ribbon with solid fill">
          <a:extLst>
            <a:ext uri="{FF2B5EF4-FFF2-40B4-BE49-F238E27FC236}">
              <a16:creationId xmlns:a16="http://schemas.microsoft.com/office/drawing/2014/main" id="{44667115-5F58-464B-B17A-C1D5E7A840B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917278" y="1202533"/>
          <a:ext cx="583408" cy="583408"/>
        </a:xfrm>
        <a:prstGeom prst="rect">
          <a:avLst/>
        </a:prstGeom>
      </xdr:spPr>
    </xdr:pic>
    <xdr:clientData/>
  </xdr:oneCellAnchor>
  <xdr:twoCellAnchor>
    <xdr:from>
      <xdr:col>13</xdr:col>
      <xdr:colOff>511968</xdr:colOff>
      <xdr:row>6</xdr:row>
      <xdr:rowOff>154781</xdr:rowOff>
    </xdr:from>
    <xdr:to>
      <xdr:col>15</xdr:col>
      <xdr:colOff>190500</xdr:colOff>
      <xdr:row>8</xdr:row>
      <xdr:rowOff>59531</xdr:rowOff>
    </xdr:to>
    <xdr:sp macro="" textlink="BACKEND!G16">
      <xdr:nvSpPr>
        <xdr:cNvPr id="1027" name="TextBox 1026">
          <a:extLst>
            <a:ext uri="{FF2B5EF4-FFF2-40B4-BE49-F238E27FC236}">
              <a16:creationId xmlns:a16="http://schemas.microsoft.com/office/drawing/2014/main" id="{2C2B14AA-48B8-E242-D716-0D93F301BD7D}"/>
            </a:ext>
          </a:extLst>
        </xdr:cNvPr>
        <xdr:cNvSpPr txBox="1"/>
      </xdr:nvSpPr>
      <xdr:spPr>
        <a:xfrm>
          <a:off x="9679781" y="1297781"/>
          <a:ext cx="892969" cy="285750"/>
        </a:xfrm>
        <a:prstGeom prst="rect">
          <a:avLst/>
        </a:prstGeom>
        <a:solidFill>
          <a:srgbClr val="0B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36B5CD-7724-4FC2-96CD-90F349078239}" type="TxLink">
            <a:rPr lang="en-US" sz="1200" b="1" i="0" u="none" strike="noStrike">
              <a:solidFill>
                <a:srgbClr val="EE0000"/>
              </a:solidFill>
              <a:latin typeface="Calibri"/>
              <a:ea typeface="Calibri"/>
              <a:cs typeface="Calibri"/>
            </a:rPr>
            <a:pPr/>
            <a:t>#N/A</a:t>
          </a:fld>
          <a:r>
            <a:rPr lang="en-US" sz="1100" b="0" i="0" u="none" strike="noStrike">
              <a:solidFill>
                <a:srgbClr val="000000"/>
              </a:solidFill>
              <a:latin typeface="Calibri"/>
              <a:ea typeface="Calibri"/>
              <a:cs typeface="Calibri"/>
            </a:rPr>
            <a:t> </a:t>
          </a:r>
        </a:p>
        <a:p>
          <a:endParaRPr lang="en-US" sz="1100" b="0" i="0" u="none" strike="noStrike">
            <a:solidFill>
              <a:srgbClr val="000000"/>
            </a:solidFill>
            <a:latin typeface="Calibri"/>
            <a:ea typeface="Calibri"/>
            <a:cs typeface="Calibri"/>
          </a:endParaRPr>
        </a:p>
      </xdr:txBody>
    </xdr:sp>
    <xdr:clientData/>
  </xdr:twoCellAnchor>
  <xdr:twoCellAnchor>
    <xdr:from>
      <xdr:col>12</xdr:col>
      <xdr:colOff>631031</xdr:colOff>
      <xdr:row>8</xdr:row>
      <xdr:rowOff>35718</xdr:rowOff>
    </xdr:from>
    <xdr:to>
      <xdr:col>14</xdr:col>
      <xdr:colOff>154782</xdr:colOff>
      <xdr:row>9</xdr:row>
      <xdr:rowOff>35718</xdr:rowOff>
    </xdr:to>
    <xdr:sp macro="" textlink="BACKEND!H16">
      <xdr:nvSpPr>
        <xdr:cNvPr id="1029" name="TextBox 1028">
          <a:extLst>
            <a:ext uri="{FF2B5EF4-FFF2-40B4-BE49-F238E27FC236}">
              <a16:creationId xmlns:a16="http://schemas.microsoft.com/office/drawing/2014/main" id="{9F15B05D-B7B8-8BC5-C6AF-0486300BB8B5}"/>
            </a:ext>
          </a:extLst>
        </xdr:cNvPr>
        <xdr:cNvSpPr txBox="1"/>
      </xdr:nvSpPr>
      <xdr:spPr>
        <a:xfrm>
          <a:off x="9048750" y="1559718"/>
          <a:ext cx="881063" cy="190500"/>
        </a:xfrm>
        <a:prstGeom prst="rect">
          <a:avLst/>
        </a:prstGeom>
        <a:solidFill>
          <a:srgbClr val="0B1E3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F35661E-5444-4E6F-9E12-9E48EAD4F23A}" type="TxLink">
            <a:rPr lang="en-US" sz="1200" b="1" i="0" u="none" strike="noStrike">
              <a:solidFill>
                <a:srgbClr val="EE0000"/>
              </a:solidFill>
              <a:latin typeface="Calibri"/>
              <a:ea typeface="Calibri"/>
              <a:cs typeface="Calibri"/>
            </a:rPr>
            <a:pPr/>
            <a:t>0</a:t>
          </a:fld>
          <a:endParaRPr lang="en-IN" sz="1100" b="1">
            <a:solidFill>
              <a:srgbClr val="EE0000"/>
            </a:solidFill>
          </a:endParaRPr>
        </a:p>
      </xdr:txBody>
    </xdr:sp>
    <xdr:clientData/>
  </xdr:twoCellAnchor>
  <xdr:twoCellAnchor>
    <xdr:from>
      <xdr:col>12</xdr:col>
      <xdr:colOff>488155</xdr:colOff>
      <xdr:row>5</xdr:row>
      <xdr:rowOff>190498</xdr:rowOff>
    </xdr:from>
    <xdr:to>
      <xdr:col>13</xdr:col>
      <xdr:colOff>535780</xdr:colOff>
      <xdr:row>8</xdr:row>
      <xdr:rowOff>107156</xdr:rowOff>
    </xdr:to>
    <xdr:sp macro="" textlink="">
      <xdr:nvSpPr>
        <xdr:cNvPr id="1030" name="TextBox 1029">
          <a:extLst>
            <a:ext uri="{FF2B5EF4-FFF2-40B4-BE49-F238E27FC236}">
              <a16:creationId xmlns:a16="http://schemas.microsoft.com/office/drawing/2014/main" id="{1C0BD2E4-A439-6460-B451-FD60F8A221A9}"/>
            </a:ext>
          </a:extLst>
        </xdr:cNvPr>
        <xdr:cNvSpPr txBox="1"/>
      </xdr:nvSpPr>
      <xdr:spPr>
        <a:xfrm>
          <a:off x="8905874" y="1142998"/>
          <a:ext cx="797719" cy="488158"/>
        </a:xfrm>
        <a:prstGeom prst="rect">
          <a:avLst/>
        </a:prstGeom>
        <a:solidFill>
          <a:srgbClr val="0B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EE0000"/>
              </a:solidFill>
            </a:rPr>
            <a:t>WORST</a:t>
          </a:r>
          <a:r>
            <a:rPr lang="en-IN" sz="1100" b="1" baseline="0">
              <a:solidFill>
                <a:srgbClr val="EE0000"/>
              </a:solidFill>
            </a:rPr>
            <a:t> </a:t>
          </a:r>
        </a:p>
        <a:p>
          <a:r>
            <a:rPr lang="en-IN" sz="1100" b="1">
              <a:solidFill>
                <a:srgbClr val="EE0000"/>
              </a:solidFill>
            </a:rPr>
            <a:t>MONTH:</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SHARES_P&amp;L%20DASHBOARD%20(Recovered).xlsm"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thesh" refreshedDate="45835.86446157407" createdVersion="8" refreshedVersion="8" minRefreshableVersion="3" recordCount="30" xr:uid="{5340DB9C-3E3B-4B14-9F4A-5B9E22FB983F}">
  <cacheSource type="worksheet">
    <worksheetSource name="Table1"/>
  </cacheSource>
  <cacheFields count="3">
    <cacheField name="Month" numFmtId="0">
      <sharedItems count="6">
        <s v="Jan-2024"/>
        <s v="Feb-2024"/>
        <s v="Mar-2024"/>
        <s v="Apr-2024"/>
        <s v="May-2024"/>
        <s v="Jun-2024"/>
      </sharedItems>
    </cacheField>
    <cacheField name="Stock" numFmtId="0">
      <sharedItems count="5">
        <s v="TCS"/>
        <s v="RELIANCE"/>
        <s v="INFY"/>
        <s v="HDFC"/>
        <s v="ITC"/>
      </sharedItems>
    </cacheField>
    <cacheField name="Profit/Loss (₹)" numFmtId="0">
      <sharedItems containsSemiMixedTypes="0" containsString="0" containsNumber="1" containsInteger="1" minValue="-1881" maxValue="2735"/>
    </cacheField>
  </cacheFields>
  <extLst>
    <ext xmlns:x14="http://schemas.microsoft.com/office/spreadsheetml/2009/9/main" uri="{725AE2AE-9491-48be-B2B4-4EB974FC3084}">
      <x14:pivotCacheDefinition pivotCacheId="20314302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thesh" refreshedDate="45836.68812013889" createdVersion="8" refreshedVersion="8" minRefreshableVersion="3" recordCount="30" xr:uid="{8388372B-C0AE-4D46-AB9E-F904868CD49F}">
  <cacheSource type="worksheet">
    <worksheetSource name="Table1" r:id="rId2"/>
  </cacheSource>
  <cacheFields count="3">
    <cacheField name="Month" numFmtId="0">
      <sharedItems count="6">
        <s v="Jan-2024"/>
        <s v="Feb-2024"/>
        <s v="Mar-2024"/>
        <s v="Apr-2024"/>
        <s v="May-2024"/>
        <s v="Jun-2024"/>
      </sharedItems>
    </cacheField>
    <cacheField name="Stock" numFmtId="0">
      <sharedItems count="5">
        <s v="TCS"/>
        <s v="RELIANCE"/>
        <s v="INFY"/>
        <s v="HDFC"/>
        <s v="ITC"/>
      </sharedItems>
    </cacheField>
    <cacheField name="Profit/Loss (₹)" numFmtId="0">
      <sharedItems containsSemiMixedTypes="0" containsString="0" containsNumber="1" containsInteger="1" minValue="-1881" maxValue="2735"/>
    </cacheField>
  </cacheFields>
  <extLst>
    <ext xmlns:x14="http://schemas.microsoft.com/office/spreadsheetml/2009/9/main" uri="{725AE2AE-9491-48be-B2B4-4EB974FC3084}">
      <x14:pivotCacheDefinition pivotCacheId="20734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1088"/>
  </r>
  <r>
    <x v="0"/>
    <x v="1"/>
    <n v="1770"/>
  </r>
  <r>
    <x v="0"/>
    <x v="2"/>
    <n v="19"/>
  </r>
  <r>
    <x v="0"/>
    <x v="3"/>
    <n v="2735"/>
  </r>
  <r>
    <x v="0"/>
    <x v="4"/>
    <n v="1645"/>
  </r>
  <r>
    <x v="1"/>
    <x v="0"/>
    <n v="-1791"/>
  </r>
  <r>
    <x v="1"/>
    <x v="1"/>
    <n v="-649"/>
  </r>
  <r>
    <x v="1"/>
    <x v="2"/>
    <n v="-757"/>
  </r>
  <r>
    <x v="1"/>
    <x v="3"/>
    <n v="2142"/>
  </r>
  <r>
    <x v="1"/>
    <x v="4"/>
    <n v="-967"/>
  </r>
  <r>
    <x v="2"/>
    <x v="0"/>
    <n v="822"/>
  </r>
  <r>
    <x v="2"/>
    <x v="1"/>
    <n v="1695"/>
  </r>
  <r>
    <x v="2"/>
    <x v="2"/>
    <n v="-1273"/>
  </r>
  <r>
    <x v="2"/>
    <x v="3"/>
    <n v="-1397"/>
  </r>
  <r>
    <x v="2"/>
    <x v="4"/>
    <n v="1903"/>
  </r>
  <r>
    <x v="3"/>
    <x v="0"/>
    <n v="-805"/>
  </r>
  <r>
    <x v="3"/>
    <x v="1"/>
    <n v="2445"/>
  </r>
  <r>
    <x v="3"/>
    <x v="2"/>
    <n v="1388"/>
  </r>
  <r>
    <x v="3"/>
    <x v="3"/>
    <n v="-261"/>
  </r>
  <r>
    <x v="3"/>
    <x v="4"/>
    <n v="1051"/>
  </r>
  <r>
    <x v="4"/>
    <x v="0"/>
    <n v="-1377"/>
  </r>
  <r>
    <x v="4"/>
    <x v="1"/>
    <n v="468"/>
  </r>
  <r>
    <x v="4"/>
    <x v="2"/>
    <n v="2228"/>
  </r>
  <r>
    <x v="4"/>
    <x v="3"/>
    <n v="-264"/>
  </r>
  <r>
    <x v="4"/>
    <x v="4"/>
    <n v="-343"/>
  </r>
  <r>
    <x v="5"/>
    <x v="0"/>
    <n v="2634"/>
  </r>
  <r>
    <x v="5"/>
    <x v="1"/>
    <n v="-1881"/>
  </r>
  <r>
    <x v="5"/>
    <x v="2"/>
    <n v="1849"/>
  </r>
  <r>
    <x v="5"/>
    <x v="3"/>
    <n v="2641"/>
  </r>
  <r>
    <x v="5"/>
    <x v="4"/>
    <n v="226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1088"/>
  </r>
  <r>
    <x v="0"/>
    <x v="1"/>
    <n v="1770"/>
  </r>
  <r>
    <x v="0"/>
    <x v="2"/>
    <n v="19"/>
  </r>
  <r>
    <x v="0"/>
    <x v="3"/>
    <n v="2735"/>
  </r>
  <r>
    <x v="0"/>
    <x v="4"/>
    <n v="1645"/>
  </r>
  <r>
    <x v="1"/>
    <x v="0"/>
    <n v="-1791"/>
  </r>
  <r>
    <x v="1"/>
    <x v="1"/>
    <n v="-649"/>
  </r>
  <r>
    <x v="1"/>
    <x v="2"/>
    <n v="-757"/>
  </r>
  <r>
    <x v="1"/>
    <x v="3"/>
    <n v="2142"/>
  </r>
  <r>
    <x v="1"/>
    <x v="4"/>
    <n v="-967"/>
  </r>
  <r>
    <x v="2"/>
    <x v="0"/>
    <n v="822"/>
  </r>
  <r>
    <x v="2"/>
    <x v="1"/>
    <n v="1695"/>
  </r>
  <r>
    <x v="2"/>
    <x v="2"/>
    <n v="-1273"/>
  </r>
  <r>
    <x v="2"/>
    <x v="3"/>
    <n v="-1397"/>
  </r>
  <r>
    <x v="2"/>
    <x v="4"/>
    <n v="1903"/>
  </r>
  <r>
    <x v="3"/>
    <x v="0"/>
    <n v="-805"/>
  </r>
  <r>
    <x v="3"/>
    <x v="1"/>
    <n v="2445"/>
  </r>
  <r>
    <x v="3"/>
    <x v="2"/>
    <n v="1388"/>
  </r>
  <r>
    <x v="3"/>
    <x v="3"/>
    <n v="-261"/>
  </r>
  <r>
    <x v="3"/>
    <x v="4"/>
    <n v="1051"/>
  </r>
  <r>
    <x v="4"/>
    <x v="0"/>
    <n v="-1377"/>
  </r>
  <r>
    <x v="4"/>
    <x v="1"/>
    <n v="468"/>
  </r>
  <r>
    <x v="4"/>
    <x v="2"/>
    <n v="2228"/>
  </r>
  <r>
    <x v="4"/>
    <x v="3"/>
    <n v="-264"/>
  </r>
  <r>
    <x v="4"/>
    <x v="4"/>
    <n v="-343"/>
  </r>
  <r>
    <x v="5"/>
    <x v="0"/>
    <n v="2634"/>
  </r>
  <r>
    <x v="5"/>
    <x v="1"/>
    <n v="-1881"/>
  </r>
  <r>
    <x v="5"/>
    <x v="2"/>
    <n v="1849"/>
  </r>
  <r>
    <x v="5"/>
    <x v="3"/>
    <n v="2641"/>
  </r>
  <r>
    <x v="5"/>
    <x v="4"/>
    <n v="22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36067A-625F-4B3C-96DD-3F618115B15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3:L5" firstHeaderRow="1" firstDataRow="1" firstDataCol="1" rowPageCount="1" colPageCount="1"/>
  <pivotFields count="3">
    <pivotField axis="axisPage" showAll="0">
      <items count="7">
        <item x="3"/>
        <item x="1"/>
        <item x="0"/>
        <item x="5"/>
        <item x="2"/>
        <item x="4"/>
        <item t="default"/>
      </items>
    </pivotField>
    <pivotField axis="axisRow" showAll="0">
      <items count="6">
        <item h="1" x="3"/>
        <item h="1" x="2"/>
        <item x="4"/>
        <item h="1" x="1"/>
        <item h="1" x="0"/>
        <item t="default"/>
      </items>
    </pivotField>
    <pivotField dataField="1" showAll="0"/>
  </pivotFields>
  <rowFields count="1">
    <field x="1"/>
  </rowFields>
  <rowItems count="2">
    <i>
      <x v="2"/>
    </i>
    <i t="grand">
      <x/>
    </i>
  </rowItems>
  <colItems count="1">
    <i/>
  </colItems>
  <pageFields count="1">
    <pageField fld="0" hier="-1"/>
  </pageFields>
  <dataFields count="1">
    <dataField name="Sum of Profit/Loss (₹)" fld="2"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AC9234-FCB9-4A42-AAAD-0F8DBC1C100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1" rowHeaderCaption="MONTH" colHeaderCaption="STOCKS">
  <location ref="A1:C9" firstHeaderRow="1" firstDataRow="2" firstDataCol="1"/>
  <pivotFields count="3">
    <pivotField axis="axisRow" showAll="0">
      <items count="7">
        <item x="3"/>
        <item x="1"/>
        <item x="0"/>
        <item x="5"/>
        <item x="2"/>
        <item x="4"/>
        <item t="default"/>
      </items>
    </pivotField>
    <pivotField axis="axisCol" showAll="0">
      <items count="6">
        <item h="1" x="3"/>
        <item h="1" x="2"/>
        <item x="4"/>
        <item h="1" x="1"/>
        <item h="1" x="0"/>
        <item t="default"/>
      </items>
    </pivotField>
    <pivotField dataField="1" showAll="0"/>
  </pivotFields>
  <rowFields count="1">
    <field x="0"/>
  </rowFields>
  <rowItems count="7">
    <i>
      <x/>
    </i>
    <i>
      <x v="1"/>
    </i>
    <i>
      <x v="2"/>
    </i>
    <i>
      <x v="3"/>
    </i>
    <i>
      <x v="4"/>
    </i>
    <i>
      <x v="5"/>
    </i>
    <i t="grand">
      <x/>
    </i>
  </rowItems>
  <colFields count="1">
    <field x="1"/>
  </colFields>
  <colItems count="2">
    <i>
      <x v="2"/>
    </i>
    <i t="grand">
      <x/>
    </i>
  </colItems>
  <dataFields count="1">
    <dataField name="Sum of Profit/Loss (₹)" fld="2" baseField="0" baseItem="0"/>
  </dataFields>
  <formats count="14">
    <format dxfId="286">
      <pivotArea dataOnly="0" labelOnly="1" fieldPosition="0">
        <references count="1">
          <reference field="1" count="1">
            <x v="0"/>
          </reference>
        </references>
      </pivotArea>
    </format>
    <format dxfId="287">
      <pivotArea dataOnly="0" labelOnly="1" fieldPosition="0">
        <references count="1">
          <reference field="1" count="1">
            <x v="2"/>
          </reference>
        </references>
      </pivotArea>
    </format>
    <format dxfId="288">
      <pivotArea dataOnly="0" labelOnly="1" fieldPosition="0">
        <references count="1">
          <reference field="1" count="1">
            <x v="4"/>
          </reference>
        </references>
      </pivotArea>
    </format>
    <format dxfId="289">
      <pivotArea dataOnly="0" labelOnly="1" fieldPosition="0">
        <references count="1">
          <reference field="1" count="1">
            <x v="4"/>
          </reference>
        </references>
      </pivotArea>
    </format>
    <format dxfId="290">
      <pivotArea type="all" dataOnly="0" outline="0" fieldPosition="0"/>
    </format>
    <format dxfId="291">
      <pivotArea outline="0" collapsedLevelsAreSubtotals="1" fieldPosition="0"/>
    </format>
    <format dxfId="292">
      <pivotArea type="origin" dataOnly="0" labelOnly="1" outline="0" fieldPosition="0"/>
    </format>
    <format dxfId="293">
      <pivotArea field="1" type="button" dataOnly="0" labelOnly="1" outline="0" axis="axisCol" fieldPosition="0"/>
    </format>
    <format dxfId="294">
      <pivotArea type="topRight" dataOnly="0" labelOnly="1" outline="0" fieldPosition="0"/>
    </format>
    <format dxfId="295">
      <pivotArea field="0" type="button" dataOnly="0" labelOnly="1" outline="0" axis="axisRow" fieldPosition="0"/>
    </format>
    <format dxfId="296">
      <pivotArea dataOnly="0" labelOnly="1" fieldPosition="0">
        <references count="1">
          <reference field="0" count="0"/>
        </references>
      </pivotArea>
    </format>
    <format dxfId="297">
      <pivotArea dataOnly="0" labelOnly="1" grandRow="1" outline="0" fieldPosition="0"/>
    </format>
    <format dxfId="298">
      <pivotArea dataOnly="0" labelOnly="1" fieldPosition="0">
        <references count="1">
          <reference field="1" count="0"/>
        </references>
      </pivotArea>
    </format>
    <format dxfId="299">
      <pivotArea dataOnly="0" labelOnly="1" grandCol="1" outline="0" fieldPosition="0"/>
    </format>
  </formats>
  <conditionalFormats count="4">
    <conditionalFormat priority="5">
      <pivotAreas count="1">
        <pivotArea type="data" outline="0" collapsedLevelsAreSubtotals="1" fieldPosition="0">
          <references count="1">
            <reference field="4294967294" count="1" selected="0">
              <x v="0"/>
            </reference>
          </references>
        </pivotArea>
      </pivotAreas>
    </conditionalFormat>
    <conditionalFormat priority="6">
      <pivotAreas count="1">
        <pivotArea type="data" outline="0" collapsedLevelsAreSubtotals="1" fieldPosition="0">
          <references count="1">
            <reference field="4294967294" count="1" selected="0">
              <x v="0"/>
            </reference>
          </references>
        </pivotArea>
      </pivotAreas>
    </conditionalFormat>
    <conditionalFormat priority="7">
      <pivotAreas count="1">
        <pivotArea type="data" outline="0" collapsedLevelsAreSubtotals="1" fieldPosition="0">
          <references count="1">
            <reference field="4294967294" count="1" selected="0">
              <x v="0"/>
            </reference>
          </references>
        </pivotArea>
      </pivotAreas>
    </conditionalFormat>
    <conditionalFormat priority="8">
      <pivotAreas count="1">
        <pivotArea type="data" outline="0" collapsedLevelsAreSubtotals="1" fieldPosition="0">
          <references count="1">
            <reference field="4294967294" count="1" selected="0">
              <x v="0"/>
            </reference>
          </references>
        </pivotArea>
      </pivotAreas>
    </conditionalFormat>
  </conditionalFormats>
  <chartFormats count="15">
    <chartFormat chart="67" format="10" series="1">
      <pivotArea type="data" outline="0" fieldPosition="0">
        <references count="2">
          <reference field="4294967294" count="1" selected="0">
            <x v="0"/>
          </reference>
          <reference field="1" count="1" selected="0">
            <x v="0"/>
          </reference>
        </references>
      </pivotArea>
    </chartFormat>
    <chartFormat chart="67" format="11" series="1">
      <pivotArea type="data" outline="0" fieldPosition="0">
        <references count="2">
          <reference field="4294967294" count="1" selected="0">
            <x v="0"/>
          </reference>
          <reference field="1" count="1" selected="0">
            <x v="1"/>
          </reference>
        </references>
      </pivotArea>
    </chartFormat>
    <chartFormat chart="67" format="12" series="1">
      <pivotArea type="data" outline="0" fieldPosition="0">
        <references count="2">
          <reference field="4294967294" count="1" selected="0">
            <x v="0"/>
          </reference>
          <reference field="1" count="1" selected="0">
            <x v="2"/>
          </reference>
        </references>
      </pivotArea>
    </chartFormat>
    <chartFormat chart="67" format="13" series="1">
      <pivotArea type="data" outline="0" fieldPosition="0">
        <references count="2">
          <reference field="4294967294" count="1" selected="0">
            <x v="0"/>
          </reference>
          <reference field="1" count="1" selected="0">
            <x v="3"/>
          </reference>
        </references>
      </pivotArea>
    </chartFormat>
    <chartFormat chart="67" format="14" series="1">
      <pivotArea type="data" outline="0" fieldPosition="0">
        <references count="2">
          <reference field="4294967294" count="1" selected="0">
            <x v="0"/>
          </reference>
          <reference field="1" count="1" selected="0">
            <x v="4"/>
          </reference>
        </references>
      </pivotArea>
    </chartFormat>
    <chartFormat chart="89" format="10" series="1">
      <pivotArea type="data" outline="0" fieldPosition="0">
        <references count="2">
          <reference field="4294967294" count="1" selected="0">
            <x v="0"/>
          </reference>
          <reference field="1" count="1" selected="0">
            <x v="0"/>
          </reference>
        </references>
      </pivotArea>
    </chartFormat>
    <chartFormat chart="89" format="11" series="1">
      <pivotArea type="data" outline="0" fieldPosition="0">
        <references count="2">
          <reference field="4294967294" count="1" selected="0">
            <x v="0"/>
          </reference>
          <reference field="1" count="1" selected="0">
            <x v="1"/>
          </reference>
        </references>
      </pivotArea>
    </chartFormat>
    <chartFormat chart="89" format="12" series="1">
      <pivotArea type="data" outline="0" fieldPosition="0">
        <references count="2">
          <reference field="4294967294" count="1" selected="0">
            <x v="0"/>
          </reference>
          <reference field="1" count="1" selected="0">
            <x v="2"/>
          </reference>
        </references>
      </pivotArea>
    </chartFormat>
    <chartFormat chart="89" format="13" series="1">
      <pivotArea type="data" outline="0" fieldPosition="0">
        <references count="2">
          <reference field="4294967294" count="1" selected="0">
            <x v="0"/>
          </reference>
          <reference field="1" count="1" selected="0">
            <x v="3"/>
          </reference>
        </references>
      </pivotArea>
    </chartFormat>
    <chartFormat chart="89" format="14" series="1">
      <pivotArea type="data" outline="0" fieldPosition="0">
        <references count="2">
          <reference field="4294967294" count="1" selected="0">
            <x v="0"/>
          </reference>
          <reference field="1" count="1" selected="0">
            <x v="4"/>
          </reference>
        </references>
      </pivotArea>
    </chartFormat>
    <chartFormat chart="91" format="15" series="1">
      <pivotArea type="data" outline="0" fieldPosition="0">
        <references count="2">
          <reference field="4294967294" count="1" selected="0">
            <x v="0"/>
          </reference>
          <reference field="1" count="1" selected="0">
            <x v="0"/>
          </reference>
        </references>
      </pivotArea>
    </chartFormat>
    <chartFormat chart="91" format="16" series="1">
      <pivotArea type="data" outline="0" fieldPosition="0">
        <references count="2">
          <reference field="4294967294" count="1" selected="0">
            <x v="0"/>
          </reference>
          <reference field="1" count="1" selected="0">
            <x v="1"/>
          </reference>
        </references>
      </pivotArea>
    </chartFormat>
    <chartFormat chart="91" format="17" series="1">
      <pivotArea type="data" outline="0" fieldPosition="0">
        <references count="2">
          <reference field="4294967294" count="1" selected="0">
            <x v="0"/>
          </reference>
          <reference field="1" count="1" selected="0">
            <x v="2"/>
          </reference>
        </references>
      </pivotArea>
    </chartFormat>
    <chartFormat chart="91" format="18" series="1">
      <pivotArea type="data" outline="0" fieldPosition="0">
        <references count="2">
          <reference field="4294967294" count="1" selected="0">
            <x v="0"/>
          </reference>
          <reference field="1" count="1" selected="0">
            <x v="3"/>
          </reference>
        </references>
      </pivotArea>
    </chartFormat>
    <chartFormat chart="91" format="19" series="1">
      <pivotArea type="data" outline="0" fieldPosition="0">
        <references count="2">
          <reference field="4294967294" count="1" selected="0">
            <x v="0"/>
          </reference>
          <reference field="1" count="1" selected="0">
            <x v="4"/>
          </reference>
        </references>
      </pivotArea>
    </chartFormat>
  </chart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0377F5-FE26-400E-AE81-A8B6F8791DD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W7:X13" firstHeaderRow="1" firstDataRow="1" firstDataCol="1" rowPageCount="1" colPageCount="1"/>
  <pivotFields count="3">
    <pivotField axis="axisPage" showAll="0">
      <items count="7">
        <item x="3"/>
        <item x="1"/>
        <item x="0"/>
        <item x="5"/>
        <item x="2"/>
        <item x="4"/>
        <item t="default"/>
      </items>
    </pivotField>
    <pivotField axis="axisRow" showAll="0">
      <items count="6">
        <item x="3"/>
        <item x="2"/>
        <item x="4"/>
        <item x="1"/>
        <item x="0"/>
        <item t="default"/>
      </items>
    </pivotField>
    <pivotField dataField="1" showAll="0"/>
  </pivotFields>
  <rowFields count="1">
    <field x="1"/>
  </rowFields>
  <rowItems count="6">
    <i>
      <x/>
    </i>
    <i>
      <x v="1"/>
    </i>
    <i>
      <x v="2"/>
    </i>
    <i>
      <x v="3"/>
    </i>
    <i>
      <x v="4"/>
    </i>
    <i t="grand">
      <x/>
    </i>
  </rowItems>
  <colItems count="1">
    <i/>
  </colItems>
  <pageFields count="1">
    <pageField fld="0" hier="-1"/>
  </pageFields>
  <dataFields count="1">
    <dataField name="Sum of Profit/Loss (₹)" fld="2"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09A0A5-D3D4-43A9-9D54-3769899DE73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3" rowHeaderCaption="MONTH" colHeaderCaption="STOCKS">
  <location ref="M5:S13" firstHeaderRow="1" firstDataRow="2" firstDataCol="1"/>
  <pivotFields count="3">
    <pivotField axis="axisRow" showAll="0">
      <items count="7">
        <item x="3"/>
        <item x="1"/>
        <item x="0"/>
        <item x="5"/>
        <item x="2"/>
        <item x="4"/>
        <item t="default"/>
      </items>
    </pivotField>
    <pivotField axis="axisCol" showAll="0">
      <items count="6">
        <item x="3"/>
        <item x="2"/>
        <item x="4"/>
        <item x="1"/>
        <item x="0"/>
        <item t="default"/>
      </items>
    </pivotField>
    <pivotField dataField="1" showAll="0"/>
  </pivotFields>
  <rowFields count="1">
    <field x="0"/>
  </rowFields>
  <rowItems count="7">
    <i>
      <x/>
    </i>
    <i>
      <x v="1"/>
    </i>
    <i>
      <x v="2"/>
    </i>
    <i>
      <x v="3"/>
    </i>
    <i>
      <x v="4"/>
    </i>
    <i>
      <x v="5"/>
    </i>
    <i t="grand">
      <x/>
    </i>
  </rowItems>
  <colFields count="1">
    <field x="1"/>
  </colFields>
  <colItems count="6">
    <i>
      <x/>
    </i>
    <i>
      <x v="1"/>
    </i>
    <i>
      <x v="2"/>
    </i>
    <i>
      <x v="3"/>
    </i>
    <i>
      <x v="4"/>
    </i>
    <i t="grand">
      <x/>
    </i>
  </colItems>
  <dataFields count="1">
    <dataField name="Sum of Profit/Loss (₹)" fld="2" baseField="0" baseItem="0"/>
  </dataFields>
  <formats count="14">
    <format dxfId="272">
      <pivotArea dataOnly="0" labelOnly="1" fieldPosition="0">
        <references count="1">
          <reference field="1" count="1">
            <x v="0"/>
          </reference>
        </references>
      </pivotArea>
    </format>
    <format dxfId="273">
      <pivotArea dataOnly="0" labelOnly="1" fieldPosition="0">
        <references count="1">
          <reference field="1" count="1">
            <x v="2"/>
          </reference>
        </references>
      </pivotArea>
    </format>
    <format dxfId="274">
      <pivotArea dataOnly="0" labelOnly="1" fieldPosition="0">
        <references count="1">
          <reference field="1" count="1">
            <x v="4"/>
          </reference>
        </references>
      </pivotArea>
    </format>
    <format dxfId="275">
      <pivotArea dataOnly="0" labelOnly="1" fieldPosition="0">
        <references count="1">
          <reference field="1" count="1">
            <x v="4"/>
          </reference>
        </references>
      </pivotArea>
    </format>
    <format dxfId="276">
      <pivotArea type="all" dataOnly="0" outline="0" fieldPosition="0"/>
    </format>
    <format dxfId="277">
      <pivotArea outline="0" collapsedLevelsAreSubtotals="1" fieldPosition="0"/>
    </format>
    <format dxfId="278">
      <pivotArea type="origin" dataOnly="0" labelOnly="1" outline="0" fieldPosition="0"/>
    </format>
    <format dxfId="279">
      <pivotArea field="1" type="button" dataOnly="0" labelOnly="1" outline="0" axis="axisCol" fieldPosition="0"/>
    </format>
    <format dxfId="280">
      <pivotArea type="topRight" dataOnly="0" labelOnly="1" outline="0" fieldPosition="0"/>
    </format>
    <format dxfId="281">
      <pivotArea field="0" type="button" dataOnly="0" labelOnly="1" outline="0" axis="axisRow" fieldPosition="0"/>
    </format>
    <format dxfId="282">
      <pivotArea dataOnly="0" labelOnly="1" fieldPosition="0">
        <references count="1">
          <reference field="0" count="0"/>
        </references>
      </pivotArea>
    </format>
    <format dxfId="283">
      <pivotArea dataOnly="0" labelOnly="1" grandRow="1" outline="0" fieldPosition="0"/>
    </format>
    <format dxfId="284">
      <pivotArea dataOnly="0" labelOnly="1" fieldPosition="0">
        <references count="1">
          <reference field="1" count="0"/>
        </references>
      </pivotArea>
    </format>
    <format dxfId="285">
      <pivotArea dataOnly="0" labelOnly="1" grandCol="1" outline="0" fieldPosition="0"/>
    </format>
  </formats>
  <conditionalFormats count="4">
    <conditionalFormat priority="1">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 priority="3">
      <pivotAreas count="1">
        <pivotArea type="data" outline="0" collapsedLevelsAreSubtotals="1" fieldPosition="0">
          <references count="1">
            <reference field="4294967294" count="1" selected="0">
              <x v="0"/>
            </reference>
          </references>
        </pivotArea>
      </pivotAreas>
    </conditionalFormat>
    <conditionalFormat priority="4">
      <pivotAreas count="1">
        <pivotArea type="data" outline="0" collapsedLevelsAreSubtotals="1" fieldPosition="0">
          <references count="1">
            <reference field="4294967294" count="1" selected="0">
              <x v="0"/>
            </reference>
          </references>
        </pivotArea>
      </pivotAreas>
    </conditionalFormat>
  </conditionalFormats>
  <chartFormats count="15">
    <chartFormat chart="67" format="10" series="1">
      <pivotArea type="data" outline="0" fieldPosition="0">
        <references count="2">
          <reference field="4294967294" count="1" selected="0">
            <x v="0"/>
          </reference>
          <reference field="1" count="1" selected="0">
            <x v="0"/>
          </reference>
        </references>
      </pivotArea>
    </chartFormat>
    <chartFormat chart="67" format="11" series="1">
      <pivotArea type="data" outline="0" fieldPosition="0">
        <references count="2">
          <reference field="4294967294" count="1" selected="0">
            <x v="0"/>
          </reference>
          <reference field="1" count="1" selected="0">
            <x v="1"/>
          </reference>
        </references>
      </pivotArea>
    </chartFormat>
    <chartFormat chart="67" format="12" series="1">
      <pivotArea type="data" outline="0" fieldPosition="0">
        <references count="2">
          <reference field="4294967294" count="1" selected="0">
            <x v="0"/>
          </reference>
          <reference field="1" count="1" selected="0">
            <x v="2"/>
          </reference>
        </references>
      </pivotArea>
    </chartFormat>
    <chartFormat chart="67" format="13" series="1">
      <pivotArea type="data" outline="0" fieldPosition="0">
        <references count="2">
          <reference field="4294967294" count="1" selected="0">
            <x v="0"/>
          </reference>
          <reference field="1" count="1" selected="0">
            <x v="3"/>
          </reference>
        </references>
      </pivotArea>
    </chartFormat>
    <chartFormat chart="67" format="14" series="1">
      <pivotArea type="data" outline="0" fieldPosition="0">
        <references count="2">
          <reference field="4294967294" count="1" selected="0">
            <x v="0"/>
          </reference>
          <reference field="1" count="1" selected="0">
            <x v="4"/>
          </reference>
        </references>
      </pivotArea>
    </chartFormat>
    <chartFormat chart="89" format="10" series="1">
      <pivotArea type="data" outline="0" fieldPosition="0">
        <references count="2">
          <reference field="4294967294" count="1" selected="0">
            <x v="0"/>
          </reference>
          <reference field="1" count="1" selected="0">
            <x v="0"/>
          </reference>
        </references>
      </pivotArea>
    </chartFormat>
    <chartFormat chart="89" format="11" series="1">
      <pivotArea type="data" outline="0" fieldPosition="0">
        <references count="2">
          <reference field="4294967294" count="1" selected="0">
            <x v="0"/>
          </reference>
          <reference field="1" count="1" selected="0">
            <x v="1"/>
          </reference>
        </references>
      </pivotArea>
    </chartFormat>
    <chartFormat chart="89" format="12" series="1">
      <pivotArea type="data" outline="0" fieldPosition="0">
        <references count="2">
          <reference field="4294967294" count="1" selected="0">
            <x v="0"/>
          </reference>
          <reference field="1" count="1" selected="0">
            <x v="2"/>
          </reference>
        </references>
      </pivotArea>
    </chartFormat>
    <chartFormat chart="89" format="13" series="1">
      <pivotArea type="data" outline="0" fieldPosition="0">
        <references count="2">
          <reference field="4294967294" count="1" selected="0">
            <x v="0"/>
          </reference>
          <reference field="1" count="1" selected="0">
            <x v="3"/>
          </reference>
        </references>
      </pivotArea>
    </chartFormat>
    <chartFormat chart="89" format="14" series="1">
      <pivotArea type="data" outline="0" fieldPosition="0">
        <references count="2">
          <reference field="4294967294" count="1" selected="0">
            <x v="0"/>
          </reference>
          <reference field="1" count="1" selected="0">
            <x v="4"/>
          </reference>
        </references>
      </pivotArea>
    </chartFormat>
    <chartFormat chart="91" format="15" series="1">
      <pivotArea type="data" outline="0" fieldPosition="0">
        <references count="2">
          <reference field="4294967294" count="1" selected="0">
            <x v="0"/>
          </reference>
          <reference field="1" count="1" selected="0">
            <x v="0"/>
          </reference>
        </references>
      </pivotArea>
    </chartFormat>
    <chartFormat chart="91" format="16" series="1">
      <pivotArea type="data" outline="0" fieldPosition="0">
        <references count="2">
          <reference field="4294967294" count="1" selected="0">
            <x v="0"/>
          </reference>
          <reference field="1" count="1" selected="0">
            <x v="1"/>
          </reference>
        </references>
      </pivotArea>
    </chartFormat>
    <chartFormat chart="91" format="17" series="1">
      <pivotArea type="data" outline="0" fieldPosition="0">
        <references count="2">
          <reference field="4294967294" count="1" selected="0">
            <x v="0"/>
          </reference>
          <reference field="1" count="1" selected="0">
            <x v="2"/>
          </reference>
        </references>
      </pivotArea>
    </chartFormat>
    <chartFormat chart="91" format="18" series="1">
      <pivotArea type="data" outline="0" fieldPosition="0">
        <references count="2">
          <reference field="4294967294" count="1" selected="0">
            <x v="0"/>
          </reference>
          <reference field="1" count="1" selected="0">
            <x v="3"/>
          </reference>
        </references>
      </pivotArea>
    </chartFormat>
    <chartFormat chart="91" format="19" series="1">
      <pivotArea type="data" outline="0" fieldPosition="0">
        <references count="2">
          <reference field="4294967294" count="1" selected="0">
            <x v="0"/>
          </reference>
          <reference field="1" count="1" selected="0">
            <x v="4"/>
          </reference>
        </references>
      </pivotArea>
    </chartFormat>
  </chart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A34DBAB-BE51-4128-AA3D-7DA0581190B6}" sourceName="Month">
  <pivotTables>
    <pivotTable tabId="5" name="PivotTable2"/>
  </pivotTables>
  <data>
    <tabular pivotCacheId="2031430202">
      <items count="6">
        <i x="3" s="1"/>
        <i x="1" s="1"/>
        <i x="0" s="1"/>
        <i x="5"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ck" xr10:uid="{539FA2D4-7C38-4DAA-A5F9-3AC1B7220DB6}" sourceName="Stock">
  <pivotTables>
    <pivotTable tabId="5" name="PivotTable2"/>
    <pivotTable tabId="5" name="PivotTable1"/>
  </pivotTables>
  <data>
    <tabular pivotCacheId="2031430202">
      <items count="5">
        <i x="3"/>
        <i x="2"/>
        <i x="4"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25F73301-10EF-4C36-A5B9-F4C361C84617}" cache="Slicer_Month" caption="Month" rowHeight="241300"/>
  <slicer name="Stock 1" xr10:uid="{D4CA0377-CED7-4FC3-8A89-7A243FC6B60E}" cache="Slicer_Stock" caption="Stoc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39282A-9A0E-4E87-A785-C8C8D31CA8D6}" name="Table1" displayName="Table1" ref="A1:C31" totalsRowShown="0" headerRowDxfId="302" headerRowBorderDxfId="301" tableBorderDxfId="300">
  <autoFilter ref="A1:C31" xr:uid="{BA39282A-9A0E-4E87-A785-C8C8D31CA8D6}"/>
  <tableColumns count="3">
    <tableColumn id="1" xr3:uid="{79FA0820-AC24-4996-A663-05584853A241}" name="Month"/>
    <tableColumn id="2" xr3:uid="{BD0FCA5A-9C63-4484-8414-3987D162B8F8}" name="Stock"/>
    <tableColumn id="3" xr3:uid="{2FAB02DC-EA96-4D47-B567-9F3AD25DEF7E}" name="Profit/Loss (₹)"/>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36965-3052-49AA-BC58-308685D28114}">
  <sheetPr codeName="Sheet1"/>
  <dimension ref="A1:L16"/>
  <sheetViews>
    <sheetView topLeftCell="A2" workbookViewId="0">
      <selection activeCell="X15" sqref="X15"/>
    </sheetView>
  </sheetViews>
  <sheetFormatPr defaultRowHeight="15" x14ac:dyDescent="0.25"/>
  <cols>
    <col min="1" max="1" width="20.42578125" bestFit="1" customWidth="1"/>
    <col min="2" max="2" width="10" bestFit="1" customWidth="1"/>
    <col min="3" max="3" width="11.28515625" bestFit="1" customWidth="1"/>
    <col min="4" max="4" width="5" bestFit="1" customWidth="1"/>
    <col min="5" max="5" width="9.28515625" bestFit="1" customWidth="1"/>
    <col min="6" max="6" width="5.7109375" bestFit="1" customWidth="1"/>
    <col min="7" max="7" width="10.7109375" bestFit="1" customWidth="1"/>
    <col min="8" max="8" width="19.140625" customWidth="1"/>
    <col min="9" max="9" width="18.140625" customWidth="1"/>
    <col min="11" max="11" width="13.140625" bestFit="1" customWidth="1"/>
    <col min="12" max="12" width="20.42578125" bestFit="1" customWidth="1"/>
    <col min="16" max="16" width="11.5703125" customWidth="1"/>
    <col min="18" max="18" width="14.42578125" customWidth="1"/>
  </cols>
  <sheetData>
    <row r="1" spans="1:12" x14ac:dyDescent="0.25">
      <c r="A1" s="3" t="s">
        <v>14</v>
      </c>
      <c r="B1" s="3" t="s">
        <v>17</v>
      </c>
      <c r="C1" s="4"/>
      <c r="K1" s="9" t="s">
        <v>0</v>
      </c>
      <c r="L1" t="s">
        <v>19</v>
      </c>
    </row>
    <row r="2" spans="1:12" x14ac:dyDescent="0.25">
      <c r="A2" s="3" t="s">
        <v>16</v>
      </c>
      <c r="B2" s="7" t="s">
        <v>13</v>
      </c>
      <c r="C2" s="4" t="s">
        <v>15</v>
      </c>
      <c r="K2" s="10" t="s">
        <v>20</v>
      </c>
      <c r="L2" s="11"/>
    </row>
    <row r="3" spans="1:12" x14ac:dyDescent="0.25">
      <c r="A3" s="6" t="s">
        <v>6</v>
      </c>
      <c r="B3" s="13">
        <v>1051</v>
      </c>
      <c r="C3" s="13">
        <v>1051</v>
      </c>
      <c r="K3" s="9" t="s">
        <v>18</v>
      </c>
      <c r="L3" t="s">
        <v>14</v>
      </c>
    </row>
    <row r="4" spans="1:12" x14ac:dyDescent="0.25">
      <c r="A4" s="6" t="s">
        <v>4</v>
      </c>
      <c r="B4" s="13">
        <v>-967</v>
      </c>
      <c r="C4" s="13">
        <v>-967</v>
      </c>
      <c r="K4" s="2" t="s">
        <v>13</v>
      </c>
      <c r="L4" s="12">
        <v>5557</v>
      </c>
    </row>
    <row r="5" spans="1:12" x14ac:dyDescent="0.25">
      <c r="A5" s="6" t="s">
        <v>3</v>
      </c>
      <c r="B5" s="13">
        <v>1645</v>
      </c>
      <c r="C5" s="13">
        <v>1645</v>
      </c>
      <c r="K5" s="2" t="s">
        <v>15</v>
      </c>
      <c r="L5" s="12">
        <v>5557</v>
      </c>
    </row>
    <row r="6" spans="1:12" x14ac:dyDescent="0.25">
      <c r="A6" s="6" t="s">
        <v>8</v>
      </c>
      <c r="B6" s="13">
        <v>2268</v>
      </c>
      <c r="C6" s="13">
        <v>2268</v>
      </c>
    </row>
    <row r="7" spans="1:12" x14ac:dyDescent="0.25">
      <c r="A7" s="6" t="s">
        <v>5</v>
      </c>
      <c r="B7" s="13">
        <v>1903</v>
      </c>
      <c r="C7" s="13">
        <v>1903</v>
      </c>
    </row>
    <row r="8" spans="1:12" x14ac:dyDescent="0.25">
      <c r="A8" s="6" t="s">
        <v>7</v>
      </c>
      <c r="B8" s="13">
        <v>-343</v>
      </c>
      <c r="C8" s="13">
        <v>-343</v>
      </c>
    </row>
    <row r="9" spans="1:12" x14ac:dyDescent="0.25">
      <c r="A9" s="6" t="s">
        <v>15</v>
      </c>
      <c r="B9" s="13">
        <v>5557</v>
      </c>
      <c r="C9" s="13">
        <v>5557</v>
      </c>
    </row>
    <row r="13" spans="1:12" x14ac:dyDescent="0.25">
      <c r="G13">
        <f>GETPIVOTDATA("Profit/Loss (₹)",$A$1)</f>
        <v>5557</v>
      </c>
    </row>
    <row r="15" spans="1:12" x14ac:dyDescent="0.25">
      <c r="G15" t="e">
        <f>INDEX(A3:A8, MATCH(MAX(G3:G8), G3:G8, 0))</f>
        <v>#N/A</v>
      </c>
      <c r="H15">
        <f>MAX(G3:G8)</f>
        <v>0</v>
      </c>
    </row>
    <row r="16" spans="1:12" x14ac:dyDescent="0.25">
      <c r="G16" t="e">
        <f>INDEX(A3:A8, MATCH(MIN(G3:G8), G3:G8, 0))</f>
        <v>#N/A</v>
      </c>
      <c r="H16">
        <f>MIN(G3:G8)</f>
        <v>0</v>
      </c>
    </row>
  </sheetData>
  <mergeCells count="1">
    <mergeCell ref="K2:L2"/>
  </mergeCells>
  <conditionalFormatting pivot="1" sqref="B3:C9">
    <cfRule type="cellIs" priority="8" operator="greaterThan">
      <formula>0</formula>
    </cfRule>
  </conditionalFormatting>
  <conditionalFormatting pivot="1" sqref="B3:C9">
    <cfRule type="cellIs" dxfId="271" priority="7" operator="greaterThan">
      <formula>0</formula>
    </cfRule>
  </conditionalFormatting>
  <conditionalFormatting pivot="1" sqref="B3:C9">
    <cfRule type="cellIs" priority="6" operator="lessThan">
      <formula>0</formula>
    </cfRule>
  </conditionalFormatting>
  <conditionalFormatting pivot="1" sqref="B3:C9">
    <cfRule type="cellIs" dxfId="270" priority="5" operator="less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D9D93-C32F-46C1-A845-7A402E45F375}">
  <sheetPr codeName="Sheet2"/>
  <dimension ref="I21"/>
  <sheetViews>
    <sheetView showGridLines="0" tabSelected="1" zoomScale="80" zoomScaleNormal="80" workbookViewId="0">
      <selection activeCell="X15" sqref="X15"/>
    </sheetView>
  </sheetViews>
  <sheetFormatPr defaultRowHeight="15" x14ac:dyDescent="0.25"/>
  <cols>
    <col min="1" max="1" width="13.140625" bestFit="1" customWidth="1"/>
    <col min="2" max="2" width="20.42578125" bestFit="1" customWidth="1"/>
    <col min="7" max="7" width="20.42578125" bestFit="1" customWidth="1"/>
    <col min="8" max="8" width="10" bestFit="1" customWidth="1"/>
    <col min="9" max="9" width="5.7109375" bestFit="1" customWidth="1"/>
    <col min="10" max="10" width="5" bestFit="1" customWidth="1"/>
    <col min="11" max="11" width="9.42578125" bestFit="1" customWidth="1"/>
    <col min="12" max="12" width="5.7109375" bestFit="1" customWidth="1"/>
    <col min="13" max="13" width="11.28515625" bestFit="1" customWidth="1"/>
    <col min="24" max="24" width="22" customWidth="1"/>
  </cols>
  <sheetData>
    <row r="21" spans="9:9" x14ac:dyDescent="0.25">
      <c r="I21">
        <f>'DASH BOARD'!H14</f>
        <v>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DA77-8EFA-4CB5-BD06-425620132E6F}">
  <sheetPr codeName="Sheet3"/>
  <dimension ref="A1:X31"/>
  <sheetViews>
    <sheetView workbookViewId="0">
      <selection activeCell="S19" sqref="S19"/>
    </sheetView>
  </sheetViews>
  <sheetFormatPr defaultRowHeight="15" x14ac:dyDescent="0.25"/>
  <cols>
    <col min="1" max="1" width="11.5703125" bestFit="1" customWidth="1"/>
    <col min="2" max="2" width="10.28515625" bestFit="1" customWidth="1"/>
    <col min="3" max="3" width="18.28515625" bestFit="1" customWidth="1"/>
  </cols>
  <sheetData>
    <row r="1" spans="1:24" x14ac:dyDescent="0.25">
      <c r="A1" s="1" t="s">
        <v>0</v>
      </c>
      <c r="B1" s="1" t="s">
        <v>1</v>
      </c>
      <c r="C1" s="1" t="s">
        <v>2</v>
      </c>
    </row>
    <row r="2" spans="1:24" x14ac:dyDescent="0.25">
      <c r="A2" t="s">
        <v>3</v>
      </c>
      <c r="B2" t="s">
        <v>9</v>
      </c>
      <c r="C2">
        <v>1088</v>
      </c>
    </row>
    <row r="3" spans="1:24" x14ac:dyDescent="0.25">
      <c r="A3" t="s">
        <v>3</v>
      </c>
      <c r="B3" t="s">
        <v>10</v>
      </c>
      <c r="C3">
        <v>1770</v>
      </c>
    </row>
    <row r="4" spans="1:24" x14ac:dyDescent="0.25">
      <c r="A4" t="s">
        <v>3</v>
      </c>
      <c r="B4" t="s">
        <v>11</v>
      </c>
      <c r="C4">
        <v>19</v>
      </c>
    </row>
    <row r="5" spans="1:24" x14ac:dyDescent="0.25">
      <c r="A5" t="s">
        <v>3</v>
      </c>
      <c r="B5" t="s">
        <v>12</v>
      </c>
      <c r="C5">
        <v>2735</v>
      </c>
      <c r="M5" s="3" t="s">
        <v>14</v>
      </c>
      <c r="N5" s="3" t="s">
        <v>17</v>
      </c>
      <c r="O5" s="4"/>
      <c r="P5" s="4"/>
      <c r="Q5" s="4"/>
      <c r="R5" s="4"/>
      <c r="S5" s="4"/>
      <c r="W5" s="9" t="s">
        <v>0</v>
      </c>
      <c r="X5" t="s">
        <v>19</v>
      </c>
    </row>
    <row r="6" spans="1:24" x14ac:dyDescent="0.25">
      <c r="A6" t="s">
        <v>3</v>
      </c>
      <c r="B6" t="s">
        <v>13</v>
      </c>
      <c r="C6">
        <v>1645</v>
      </c>
      <c r="M6" s="3" t="s">
        <v>16</v>
      </c>
      <c r="N6" s="5" t="s">
        <v>12</v>
      </c>
      <c r="O6" s="4" t="s">
        <v>11</v>
      </c>
      <c r="P6" s="7" t="s">
        <v>13</v>
      </c>
      <c r="Q6" s="4" t="s">
        <v>10</v>
      </c>
      <c r="R6" s="8" t="s">
        <v>9</v>
      </c>
      <c r="S6" s="4" t="s">
        <v>15</v>
      </c>
      <c r="W6" s="10" t="s">
        <v>20</v>
      </c>
      <c r="X6" s="11"/>
    </row>
    <row r="7" spans="1:24" x14ac:dyDescent="0.25">
      <c r="A7" t="s">
        <v>4</v>
      </c>
      <c r="B7" t="s">
        <v>9</v>
      </c>
      <c r="C7">
        <v>-1791</v>
      </c>
      <c r="M7" s="6" t="s">
        <v>6</v>
      </c>
      <c r="N7" s="4">
        <v>-261</v>
      </c>
      <c r="O7" s="4">
        <v>1388</v>
      </c>
      <c r="P7" s="4">
        <v>1051</v>
      </c>
      <c r="Q7" s="4">
        <v>2445</v>
      </c>
      <c r="R7" s="4">
        <v>-805</v>
      </c>
      <c r="S7" s="4">
        <v>3818</v>
      </c>
      <c r="W7" s="9" t="s">
        <v>18</v>
      </c>
      <c r="X7" t="s">
        <v>14</v>
      </c>
    </row>
    <row r="8" spans="1:24" x14ac:dyDescent="0.25">
      <c r="A8" t="s">
        <v>4</v>
      </c>
      <c r="B8" t="s">
        <v>10</v>
      </c>
      <c r="C8">
        <v>-649</v>
      </c>
      <c r="M8" s="6" t="s">
        <v>4</v>
      </c>
      <c r="N8" s="4">
        <v>2142</v>
      </c>
      <c r="O8" s="4">
        <v>-757</v>
      </c>
      <c r="P8" s="4">
        <v>-967</v>
      </c>
      <c r="Q8" s="4">
        <v>-649</v>
      </c>
      <c r="R8" s="4">
        <v>-1791</v>
      </c>
      <c r="S8" s="4">
        <v>-2022</v>
      </c>
      <c r="W8" s="2" t="s">
        <v>12</v>
      </c>
      <c r="X8">
        <v>5596</v>
      </c>
    </row>
    <row r="9" spans="1:24" x14ac:dyDescent="0.25">
      <c r="A9" t="s">
        <v>4</v>
      </c>
      <c r="B9" t="s">
        <v>11</v>
      </c>
      <c r="C9">
        <v>-757</v>
      </c>
      <c r="M9" s="6" t="s">
        <v>3</v>
      </c>
      <c r="N9" s="4">
        <v>2735</v>
      </c>
      <c r="O9" s="4">
        <v>19</v>
      </c>
      <c r="P9" s="4">
        <v>1645</v>
      </c>
      <c r="Q9" s="4">
        <v>1770</v>
      </c>
      <c r="R9" s="4">
        <v>1088</v>
      </c>
      <c r="S9" s="4">
        <v>7257</v>
      </c>
      <c r="W9" s="2" t="s">
        <v>11</v>
      </c>
      <c r="X9">
        <v>3454</v>
      </c>
    </row>
    <row r="10" spans="1:24" x14ac:dyDescent="0.25">
      <c r="A10" t="s">
        <v>4</v>
      </c>
      <c r="B10" t="s">
        <v>12</v>
      </c>
      <c r="C10">
        <v>2142</v>
      </c>
      <c r="M10" s="6" t="s">
        <v>8</v>
      </c>
      <c r="N10" s="4">
        <v>2641</v>
      </c>
      <c r="O10" s="4">
        <v>1849</v>
      </c>
      <c r="P10" s="4">
        <v>2268</v>
      </c>
      <c r="Q10" s="4">
        <v>-1881</v>
      </c>
      <c r="R10" s="4">
        <v>2634</v>
      </c>
      <c r="S10" s="4">
        <v>7511</v>
      </c>
      <c r="W10" s="2" t="s">
        <v>13</v>
      </c>
      <c r="X10">
        <v>5557</v>
      </c>
    </row>
    <row r="11" spans="1:24" x14ac:dyDescent="0.25">
      <c r="A11" t="s">
        <v>4</v>
      </c>
      <c r="B11" t="s">
        <v>13</v>
      </c>
      <c r="C11">
        <v>-967</v>
      </c>
      <c r="M11" s="6" t="s">
        <v>5</v>
      </c>
      <c r="N11" s="4">
        <v>-1397</v>
      </c>
      <c r="O11" s="4">
        <v>-1273</v>
      </c>
      <c r="P11" s="4">
        <v>1903</v>
      </c>
      <c r="Q11" s="4">
        <v>1695</v>
      </c>
      <c r="R11" s="4">
        <v>822</v>
      </c>
      <c r="S11" s="4">
        <v>1750</v>
      </c>
      <c r="W11" s="2" t="s">
        <v>10</v>
      </c>
      <c r="X11">
        <v>3848</v>
      </c>
    </row>
    <row r="12" spans="1:24" x14ac:dyDescent="0.25">
      <c r="A12" t="s">
        <v>5</v>
      </c>
      <c r="B12" t="s">
        <v>9</v>
      </c>
      <c r="C12">
        <v>822</v>
      </c>
      <c r="M12" s="6" t="s">
        <v>7</v>
      </c>
      <c r="N12" s="4">
        <v>-264</v>
      </c>
      <c r="O12" s="4">
        <v>2228</v>
      </c>
      <c r="P12" s="4">
        <v>-343</v>
      </c>
      <c r="Q12" s="4">
        <v>468</v>
      </c>
      <c r="R12" s="4">
        <v>-1377</v>
      </c>
      <c r="S12" s="4">
        <v>712</v>
      </c>
      <c r="W12" s="2" t="s">
        <v>9</v>
      </c>
      <c r="X12">
        <v>571</v>
      </c>
    </row>
    <row r="13" spans="1:24" x14ac:dyDescent="0.25">
      <c r="A13" t="s">
        <v>5</v>
      </c>
      <c r="B13" t="s">
        <v>10</v>
      </c>
      <c r="C13">
        <v>1695</v>
      </c>
      <c r="M13" s="6" t="s">
        <v>15</v>
      </c>
      <c r="N13" s="4">
        <v>5596</v>
      </c>
      <c r="O13" s="4">
        <v>3454</v>
      </c>
      <c r="P13" s="4">
        <v>5557</v>
      </c>
      <c r="Q13" s="4">
        <v>3848</v>
      </c>
      <c r="R13" s="4">
        <v>571</v>
      </c>
      <c r="S13" s="4">
        <v>19026</v>
      </c>
      <c r="W13" s="2" t="s">
        <v>15</v>
      </c>
      <c r="X13">
        <v>19026</v>
      </c>
    </row>
    <row r="14" spans="1:24" x14ac:dyDescent="0.25">
      <c r="A14" t="s">
        <v>5</v>
      </c>
      <c r="B14" t="s">
        <v>11</v>
      </c>
      <c r="C14">
        <v>-1273</v>
      </c>
    </row>
    <row r="15" spans="1:24" x14ac:dyDescent="0.25">
      <c r="A15" t="s">
        <v>5</v>
      </c>
      <c r="B15" t="s">
        <v>12</v>
      </c>
      <c r="C15">
        <v>-1397</v>
      </c>
    </row>
    <row r="16" spans="1:24" x14ac:dyDescent="0.25">
      <c r="A16" t="s">
        <v>5</v>
      </c>
      <c r="B16" t="s">
        <v>13</v>
      </c>
      <c r="C16">
        <v>1903</v>
      </c>
    </row>
    <row r="17" spans="1:20" x14ac:dyDescent="0.25">
      <c r="A17" t="s">
        <v>6</v>
      </c>
      <c r="B17" t="s">
        <v>9</v>
      </c>
      <c r="C17">
        <v>-805</v>
      </c>
      <c r="S17">
        <f>GETPIVOTDATA("Profit/Loss (₹)",$M$5)</f>
        <v>19026</v>
      </c>
    </row>
    <row r="18" spans="1:20" x14ac:dyDescent="0.25">
      <c r="A18" t="s">
        <v>6</v>
      </c>
      <c r="B18" t="s">
        <v>10</v>
      </c>
      <c r="C18">
        <v>2445</v>
      </c>
    </row>
    <row r="19" spans="1:20" x14ac:dyDescent="0.25">
      <c r="A19" t="s">
        <v>6</v>
      </c>
      <c r="B19" t="s">
        <v>11</v>
      </c>
      <c r="C19">
        <v>1388</v>
      </c>
      <c r="S19" t="str">
        <f>INDEX(M7:M12, MATCH(MAX(S7:S12), S7:S12, 0))</f>
        <v>Jun-2024</v>
      </c>
      <c r="T19">
        <f>MAX(S7:S12)</f>
        <v>7511</v>
      </c>
    </row>
    <row r="20" spans="1:20" x14ac:dyDescent="0.25">
      <c r="A20" t="s">
        <v>6</v>
      </c>
      <c r="B20" t="s">
        <v>12</v>
      </c>
      <c r="C20">
        <v>-261</v>
      </c>
      <c r="S20" t="str">
        <f>INDEX(M7:M12, MATCH(MIN(S7:S12), S7:S12, 0))</f>
        <v>Feb-2024</v>
      </c>
      <c r="T20">
        <f>MIN(S7:S12)</f>
        <v>-2022</v>
      </c>
    </row>
    <row r="21" spans="1:20" x14ac:dyDescent="0.25">
      <c r="A21" t="s">
        <v>6</v>
      </c>
      <c r="B21" t="s">
        <v>13</v>
      </c>
      <c r="C21">
        <v>1051</v>
      </c>
    </row>
    <row r="22" spans="1:20" x14ac:dyDescent="0.25">
      <c r="A22" t="s">
        <v>7</v>
      </c>
      <c r="B22" t="s">
        <v>9</v>
      </c>
      <c r="C22">
        <v>-1377</v>
      </c>
    </row>
    <row r="23" spans="1:20" x14ac:dyDescent="0.25">
      <c r="A23" t="s">
        <v>7</v>
      </c>
      <c r="B23" t="s">
        <v>10</v>
      </c>
      <c r="C23">
        <v>468</v>
      </c>
    </row>
    <row r="24" spans="1:20" x14ac:dyDescent="0.25">
      <c r="A24" t="s">
        <v>7</v>
      </c>
      <c r="B24" t="s">
        <v>11</v>
      </c>
      <c r="C24">
        <v>2228</v>
      </c>
    </row>
    <row r="25" spans="1:20" x14ac:dyDescent="0.25">
      <c r="A25" t="s">
        <v>7</v>
      </c>
      <c r="B25" t="s">
        <v>12</v>
      </c>
      <c r="C25">
        <v>-264</v>
      </c>
    </row>
    <row r="26" spans="1:20" x14ac:dyDescent="0.25">
      <c r="A26" t="s">
        <v>7</v>
      </c>
      <c r="B26" t="s">
        <v>13</v>
      </c>
      <c r="C26">
        <v>-343</v>
      </c>
    </row>
    <row r="27" spans="1:20" x14ac:dyDescent="0.25">
      <c r="A27" t="s">
        <v>8</v>
      </c>
      <c r="B27" t="s">
        <v>9</v>
      </c>
      <c r="C27">
        <v>2634</v>
      </c>
    </row>
    <row r="28" spans="1:20" x14ac:dyDescent="0.25">
      <c r="A28" t="s">
        <v>8</v>
      </c>
      <c r="B28" t="s">
        <v>10</v>
      </c>
      <c r="C28">
        <v>-1881</v>
      </c>
    </row>
    <row r="29" spans="1:20" x14ac:dyDescent="0.25">
      <c r="A29" t="s">
        <v>8</v>
      </c>
      <c r="B29" t="s">
        <v>11</v>
      </c>
      <c r="C29">
        <v>1849</v>
      </c>
    </row>
    <row r="30" spans="1:20" x14ac:dyDescent="0.25">
      <c r="A30" t="s">
        <v>8</v>
      </c>
      <c r="B30" t="s">
        <v>12</v>
      </c>
      <c r="C30">
        <v>2641</v>
      </c>
    </row>
    <row r="31" spans="1:20" x14ac:dyDescent="0.25">
      <c r="A31" t="s">
        <v>8</v>
      </c>
      <c r="B31" t="s">
        <v>13</v>
      </c>
      <c r="C31">
        <v>2268</v>
      </c>
    </row>
  </sheetData>
  <mergeCells count="1">
    <mergeCell ref="W6:X6"/>
  </mergeCells>
  <conditionalFormatting pivot="1" sqref="N7:S13">
    <cfRule type="cellIs" priority="4" operator="greaterThan">
      <formula>0</formula>
    </cfRule>
  </conditionalFormatting>
  <conditionalFormatting pivot="1" sqref="N7:S13">
    <cfRule type="cellIs" dxfId="267" priority="3" operator="greaterThan">
      <formula>0</formula>
    </cfRule>
  </conditionalFormatting>
  <conditionalFormatting pivot="1" sqref="N7:S13">
    <cfRule type="cellIs" priority="2" operator="lessThan">
      <formula>0</formula>
    </cfRule>
  </conditionalFormatting>
  <conditionalFormatting pivot="1" sqref="N7:S13">
    <cfRule type="cellIs" dxfId="266" priority="1" operator="lessThan">
      <formula>0</formula>
    </cfRule>
  </conditionalFormatting>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BACKEND</vt:lpstr>
      <vt:lpstr>DASH 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Rajathesh</dc:creator>
  <cp:lastModifiedBy>rajathesh hm</cp:lastModifiedBy>
  <dcterms:created xsi:type="dcterms:W3CDTF">2025-06-27T12:05:55Z</dcterms:created>
  <dcterms:modified xsi:type="dcterms:W3CDTF">2025-06-28T16:26:10Z</dcterms:modified>
</cp:coreProperties>
</file>