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w11\Desktop\Project Assignment\"/>
    </mc:Choice>
  </mc:AlternateContent>
  <xr:revisionPtr revIDLastSave="0" documentId="13_ncr:1_{671D6BCA-D0ED-4FA7-855A-066EAF82A74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1 to 4th question" sheetId="1" r:id="rId1"/>
    <sheet name="5th question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2" i="1" l="1"/>
  <c r="C79" i="1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43" i="6"/>
  <c r="P6" i="6"/>
  <c r="P7" i="6"/>
  <c r="P8" i="6"/>
  <c r="P9" i="6"/>
  <c r="P10" i="6"/>
  <c r="P11" i="6"/>
  <c r="P12" i="6"/>
  <c r="P13" i="6"/>
  <c r="P14" i="6"/>
  <c r="P15" i="6"/>
  <c r="P16" i="6"/>
  <c r="P17" i="6"/>
  <c r="P18" i="6"/>
  <c r="P19" i="6"/>
  <c r="P20" i="6"/>
  <c r="P21" i="6"/>
  <c r="P22" i="6"/>
  <c r="P23" i="6"/>
  <c r="P24" i="6"/>
  <c r="P25" i="6"/>
  <c r="P26" i="6"/>
  <c r="P27" i="6"/>
  <c r="P28" i="6"/>
  <c r="P29" i="6"/>
  <c r="P30" i="6"/>
  <c r="P31" i="6"/>
  <c r="P32" i="6"/>
  <c r="P33" i="6"/>
  <c r="P34" i="6"/>
  <c r="P35" i="6"/>
  <c r="P36" i="6"/>
  <c r="P37" i="6"/>
  <c r="P38" i="6"/>
  <c r="P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5" i="6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H19" i="1"/>
  <c r="H15" i="1"/>
  <c r="H11" i="1"/>
  <c r="H7" i="1"/>
  <c r="H3" i="1"/>
</calcChain>
</file>

<file path=xl/sharedStrings.xml><?xml version="1.0" encoding="utf-8"?>
<sst xmlns="http://schemas.openxmlformats.org/spreadsheetml/2006/main" count="730" uniqueCount="113">
  <si>
    <t>Product ID</t>
  </si>
  <si>
    <t>Product Name</t>
  </si>
  <si>
    <t>Brand Name</t>
  </si>
  <si>
    <t>Price ($)</t>
  </si>
  <si>
    <t>Quantity</t>
  </si>
  <si>
    <t>Category</t>
  </si>
  <si>
    <t>28-JAN-US</t>
  </si>
  <si>
    <t>Laptop</t>
  </si>
  <si>
    <t>Dell</t>
  </si>
  <si>
    <t>Electronics</t>
  </si>
  <si>
    <t>15-FEB-US</t>
  </si>
  <si>
    <t>Sneakers</t>
  </si>
  <si>
    <t>Nike</t>
  </si>
  <si>
    <t>Fashion</t>
  </si>
  <si>
    <t>03-MAR-US</t>
  </si>
  <si>
    <t>Coffee Maker</t>
  </si>
  <si>
    <t>Keurig</t>
  </si>
  <si>
    <t>Kitchen</t>
  </si>
  <si>
    <t>11-APR-US</t>
  </si>
  <si>
    <t>Smartphone</t>
  </si>
  <si>
    <t>Samsung</t>
  </si>
  <si>
    <t>22-MAY-US</t>
  </si>
  <si>
    <t>Backpack</t>
  </si>
  <si>
    <t>North Face</t>
  </si>
  <si>
    <t>Outdoor</t>
  </si>
  <si>
    <t>07-JUN-UK</t>
  </si>
  <si>
    <t>Headphones</t>
  </si>
  <si>
    <t>Sony</t>
  </si>
  <si>
    <t>19-JUL-UK</t>
  </si>
  <si>
    <t>T-shirt</t>
  </si>
  <si>
    <t>Adidas</t>
  </si>
  <si>
    <t>23-AUG-UK</t>
  </si>
  <si>
    <t>Blender</t>
  </si>
  <si>
    <t>Ninja</t>
  </si>
  <si>
    <t>05-SEP-UK</t>
  </si>
  <si>
    <t>Tablet</t>
  </si>
  <si>
    <t>Apple</t>
  </si>
  <si>
    <t>14-OCT-UK</t>
  </si>
  <si>
    <t>Hiking Boots</t>
  </si>
  <si>
    <t>Timberland</t>
  </si>
  <si>
    <t>17-JUN-IN</t>
  </si>
  <si>
    <t>HP</t>
  </si>
  <si>
    <t>25-NOV-AU</t>
  </si>
  <si>
    <t>08-DEC-DE</t>
  </si>
  <si>
    <t>Nespresso</t>
  </si>
  <si>
    <t>18-FEB-CA</t>
  </si>
  <si>
    <t>Smartwatch</t>
  </si>
  <si>
    <t>Fitbit</t>
  </si>
  <si>
    <t>16-APR-ES</t>
  </si>
  <si>
    <t>Bose</t>
  </si>
  <si>
    <t>21-AUG-CA</t>
  </si>
  <si>
    <t>Laptop Bag</t>
  </si>
  <si>
    <t>Samsonite</t>
  </si>
  <si>
    <t>Accessories</t>
  </si>
  <si>
    <t>20-AUG-CN</t>
  </si>
  <si>
    <t>Huawei</t>
  </si>
  <si>
    <t>27-JAN-IT</t>
  </si>
  <si>
    <t>Asus</t>
  </si>
  <si>
    <t>01-MAR-UK</t>
  </si>
  <si>
    <t>Sunglasses</t>
  </si>
  <si>
    <t>Oakley</t>
  </si>
  <si>
    <t>14-AUG-US</t>
  </si>
  <si>
    <t>Camping Tent</t>
  </si>
  <si>
    <t>Coleman</t>
  </si>
  <si>
    <t>14-MAY-RU</t>
  </si>
  <si>
    <t>Camera</t>
  </si>
  <si>
    <t>Nikon</t>
  </si>
  <si>
    <t>09-JAN-CA</t>
  </si>
  <si>
    <t>Microwave</t>
  </si>
  <si>
    <t>Panasonic</t>
  </si>
  <si>
    <t>19-JUL-BR</t>
  </si>
  <si>
    <t>Fitness Tracker</t>
  </si>
  <si>
    <t>Xiaomi</t>
  </si>
  <si>
    <t>29-SEP-CA</t>
  </si>
  <si>
    <t>Google</t>
  </si>
  <si>
    <t>03-JUN-CA</t>
  </si>
  <si>
    <t>Ray-Ban</t>
  </si>
  <si>
    <t>11-JUL-CA</t>
  </si>
  <si>
    <t>Vitamix</t>
  </si>
  <si>
    <t>07-MAR-CA</t>
  </si>
  <si>
    <t>Dress</t>
  </si>
  <si>
    <t>Zara</t>
  </si>
  <si>
    <t>13-APR-CA</t>
  </si>
  <si>
    <t>Toaster</t>
  </si>
  <si>
    <t>Hamilton</t>
  </si>
  <si>
    <t>24-MAY-CA</t>
  </si>
  <si>
    <t>Garmin</t>
  </si>
  <si>
    <t>02-DEC-CA</t>
  </si>
  <si>
    <t>Jeans</t>
  </si>
  <si>
    <t>Levi's</t>
  </si>
  <si>
    <t>09-JUL-FR</t>
  </si>
  <si>
    <t>Watch</t>
  </si>
  <si>
    <t>Casio</t>
  </si>
  <si>
    <t xml:space="preserve"> What is the total price of all products in the dataset?</t>
  </si>
  <si>
    <t>How many products are there in the dataset?</t>
  </si>
  <si>
    <t>Calculate the average price of the products</t>
  </si>
  <si>
    <t>Determine the minimum price among all products.</t>
  </si>
  <si>
    <t>Using an IF function, create a new column named Price Range to categorize products with a price greater than or equal to $500 as 'High Price' and others as 'Standard Price'.</t>
  </si>
  <si>
    <t>1) Sum, Count, Average:</t>
  </si>
  <si>
    <t>2) Min and Max:</t>
  </si>
  <si>
    <t>Price Range</t>
  </si>
  <si>
    <t>Find the maximum price among all products</t>
  </si>
  <si>
    <t>3. IF Function:</t>
  </si>
  <si>
    <t>4) SUMIF and COUNTIF:</t>
  </si>
  <si>
    <t>Calculate the total price for products in the 'Electronics' category using the SUMIF function.</t>
  </si>
  <si>
    <t>Determine the count of products with a price less than $100 using the COUNTIF function.</t>
  </si>
  <si>
    <t>5) Text Formatting - LEFT, RIGHT, MID:</t>
  </si>
  <si>
    <t>Day</t>
  </si>
  <si>
    <t>Country Code</t>
  </si>
  <si>
    <t xml:space="preserve"> Create a new column named Day with the first 2 characters of each 'Product ID' using the LEFT function</t>
  </si>
  <si>
    <t xml:space="preserve"> Create a new column named Country Code by extracting the last 2 characters from the 'Product ID' column using the RIGHT function</t>
  </si>
  <si>
    <t xml:space="preserve"> Create a new column named Month by extracting 4th to 6th characters from the 'Product ID' column using the MID function.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</si>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</sst>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1F1F1F"/>
      <name val="&quot;Google Sans&quot;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2"/>
      <color theme="1"/>
      <name val="Algerian"/>
      <family val="5"/>
    </font>
    <font>
      <b/>
      <sz val="10"/>
      <color rgb="FF000000"/>
      <name val="Arial"/>
      <family val="2"/>
      <scheme val="maj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3" borderId="0" xfId="0" applyFont="1" applyFill="1"/>
    <xf numFmtId="0" fontId="5" fillId="0" borderId="0" xfId="0" applyFont="1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right"/>
    </xf>
    <xf numFmtId="0" fontId="7" fillId="4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8" fillId="0" borderId="0" xfId="0" applyFont="1"/>
    <xf numFmtId="0" fontId="8" fillId="0" borderId="1" xfId="0" applyFont="1" applyBorder="1"/>
    <xf numFmtId="0" fontId="0" fillId="0" borderId="1" xfId="0" applyBorder="1"/>
  </cellXfs>
  <cellStyles count="1">
    <cellStyle name="Normal" xfId="0" builtinId="0"/>
  </cellStyles>
  <dxfs count="42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Sheet1-style" pivot="0" count="3" xr9:uid="{00000000-0011-0000-FFFF-FFFF00000000}">
      <tableStyleElement type="headerRow" dxfId="41"/>
      <tableStyleElement type="firstRowStripe" dxfId="40"/>
      <tableStyleElement type="secondRowStripe" dxfId="39"/>
    </tableStyle>
    <tableStyle name="Sheet1-style 2" pivot="0" count="3" xr9:uid="{00000000-0011-0000-FFFF-FFFF01000000}">
      <tableStyleElement type="headerRow" dxfId="38"/>
      <tableStyleElement type="firstRowStripe" dxfId="37"/>
      <tableStyleElement type="secondRowStripe" dxfId="3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E35">
  <tableColumns count="5">
    <tableColumn id="1" xr3:uid="{00000000-0010-0000-0000-000001000000}" name="Product ID"/>
    <tableColumn id="2" xr3:uid="{00000000-0010-0000-0000-000002000000}" name="Product Name"/>
    <tableColumn id="3" xr3:uid="{00000000-0010-0000-0000-000003000000}" name="Brand Name"/>
    <tableColumn id="4" xr3:uid="{00000000-0010-0000-0000-000004000000}" name="Price ($)"/>
    <tableColumn id="5" xr3:uid="{00000000-0010-0000-0000-000005000000}" name="Quantity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F1:F35" headerRowDxfId="35" totalsRowDxfId="34">
  <tableColumns count="1">
    <tableColumn id="1" xr3:uid="{00000000-0010-0000-0100-000001000000}" name="Category" dataDxfId="33"/>
  </tableColumns>
  <tableStyleInfo name="Sheet1-style 2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14" displayName="Table_14" ref="A40:E74" headerRowDxfId="32" totalsRowDxfId="31">
  <tableColumns count="5">
    <tableColumn id="1" xr3:uid="{00000000-0010-0000-0200-000001000000}" name="Product ID" dataDxfId="30"/>
    <tableColumn id="2" xr3:uid="{00000000-0010-0000-0200-000002000000}" name="Product Name" dataDxfId="29"/>
    <tableColumn id="3" xr3:uid="{00000000-0010-0000-0200-000003000000}" name="Brand Name" dataDxfId="28"/>
    <tableColumn id="4" xr3:uid="{00000000-0010-0000-0200-000004000000}" name="Price ($)" dataDxfId="27"/>
    <tableColumn id="5" xr3:uid="{00000000-0010-0000-0200-000005000000}" name="Quantity" dataDxfId="26"/>
  </tableColumns>
  <tableStyleInfo name="Sheet1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25" displayName="Table_25" ref="F40:G75" totalsRowCount="1" headerRowDxfId="25" totalsRowDxfId="24">
  <tableColumns count="2">
    <tableColumn id="1" xr3:uid="{00000000-0010-0000-0300-000001000000}" name="Category" totalsRowDxfId="23"/>
    <tableColumn id="2" xr3:uid="{00000000-0010-0000-0300-000002000000}" name="Price Range" dataDxfId="22" totalsRowDxfId="21">
      <calculatedColumnFormula>IF(Table_14[[#This Row],[Price ($)]]&gt;=500,"High Price",IF(Table_14[[#This Row],[Price ($)]]&lt;500,"Standard Price"))</calculatedColumnFormula>
    </tableColumn>
  </tableColumns>
  <tableStyleInfo name="Sheet1-style 2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_1410" displayName="Table_1410" ref="A4:E38" headerRowDxfId="20" totalsRowDxfId="19">
  <tableColumns count="5">
    <tableColumn id="1" xr3:uid="{00000000-0010-0000-0400-000001000000}" name="Product ID" dataDxfId="18"/>
    <tableColumn id="2" xr3:uid="{00000000-0010-0000-0400-000002000000}" name="Product Name" dataDxfId="17"/>
    <tableColumn id="3" xr3:uid="{00000000-0010-0000-0400-000003000000}" name="Brand Name" dataDxfId="16"/>
    <tableColumn id="4" xr3:uid="{00000000-0010-0000-0400-000004000000}" name="Price ($)" dataDxfId="15"/>
    <tableColumn id="5" xr3:uid="{00000000-0010-0000-0400-000005000000}" name="Quantity" dataDxfId="14"/>
  </tableColumns>
  <tableStyleInfo name="Sheet1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5000000}" name="Table_141011" displayName="Table_141011" ref="J4:N38" headerRowDxfId="13" totalsRowDxfId="12">
  <tableColumns count="5">
    <tableColumn id="1" xr3:uid="{00000000-0010-0000-0500-000001000000}" name="Product ID" dataDxfId="11"/>
    <tableColumn id="2" xr3:uid="{00000000-0010-0000-0500-000002000000}" name="Product Name" dataDxfId="10"/>
    <tableColumn id="3" xr3:uid="{00000000-0010-0000-0500-000003000000}" name="Brand Name" dataDxfId="9"/>
    <tableColumn id="4" xr3:uid="{00000000-0010-0000-0500-000004000000}" name="Price ($)" dataDxfId="8"/>
    <tableColumn id="5" xr3:uid="{00000000-0010-0000-0500-000005000000}" name="Quantity" dataDxfId="7"/>
  </tableColumns>
  <tableStyleInfo name="Sheet1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_141012" displayName="Table_141012" ref="A42:E76" headerRowDxfId="6" totalsRowDxfId="5">
  <tableColumns count="5">
    <tableColumn id="1" xr3:uid="{00000000-0010-0000-0600-000001000000}" name="Product ID" dataDxfId="4"/>
    <tableColumn id="2" xr3:uid="{00000000-0010-0000-0600-000002000000}" name="Product Name" dataDxfId="3"/>
    <tableColumn id="3" xr3:uid="{00000000-0010-0000-0600-000003000000}" name="Brand Name" dataDxfId="2"/>
    <tableColumn id="4" xr3:uid="{00000000-0010-0000-0600-000004000000}" name="Price ($)" dataDxfId="1"/>
    <tableColumn id="5" xr3:uid="{00000000-0010-0000-0600-000005000000}" name="Quantity" dataDxfId="0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84"/>
  <sheetViews>
    <sheetView tabSelected="1" workbookViewId="0">
      <selection activeCell="J9" sqref="J9"/>
    </sheetView>
  </sheetViews>
  <sheetFormatPr defaultColWidth="12.5703125" defaultRowHeight="15.75" customHeight="1"/>
  <cols>
    <col min="1" max="1" width="13.7109375" customWidth="1"/>
    <col min="9" max="9" width="42.140625" customWidth="1"/>
  </cols>
  <sheetData>
    <row r="1" spans="1:8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8" t="s">
        <v>98</v>
      </c>
    </row>
    <row r="2" spans="1:8" ht="12.75">
      <c r="A2" s="4" t="s">
        <v>6</v>
      </c>
      <c r="B2" s="4" t="s">
        <v>7</v>
      </c>
      <c r="C2" s="4" t="s">
        <v>8</v>
      </c>
      <c r="D2" s="5">
        <v>1000</v>
      </c>
      <c r="E2" s="5">
        <v>30</v>
      </c>
      <c r="F2" s="4" t="s">
        <v>9</v>
      </c>
      <c r="H2" s="1" t="s">
        <v>93</v>
      </c>
    </row>
    <row r="3" spans="1:8" ht="12.75">
      <c r="A3" s="6" t="s">
        <v>10</v>
      </c>
      <c r="B3" s="6" t="s">
        <v>11</v>
      </c>
      <c r="C3" s="6" t="s">
        <v>12</v>
      </c>
      <c r="D3" s="7">
        <v>80</v>
      </c>
      <c r="E3" s="7">
        <v>15</v>
      </c>
      <c r="F3" s="6" t="s">
        <v>13</v>
      </c>
      <c r="H3" s="9">
        <f>SUM(D2:D35)</f>
        <v>10100</v>
      </c>
    </row>
    <row r="4" spans="1:8" ht="12.75">
      <c r="A4" s="4" t="s">
        <v>14</v>
      </c>
      <c r="B4" s="4" t="s">
        <v>15</v>
      </c>
      <c r="C4" s="4" t="s">
        <v>16</v>
      </c>
      <c r="D4" s="5">
        <v>130</v>
      </c>
      <c r="E4" s="5">
        <v>40</v>
      </c>
      <c r="F4" s="4" t="s">
        <v>17</v>
      </c>
    </row>
    <row r="5" spans="1:8" ht="12.75">
      <c r="A5" s="6" t="s">
        <v>18</v>
      </c>
      <c r="B5" s="6" t="s">
        <v>19</v>
      </c>
      <c r="C5" s="6" t="s">
        <v>20</v>
      </c>
      <c r="D5" s="7">
        <v>900</v>
      </c>
      <c r="E5" s="7">
        <v>25</v>
      </c>
      <c r="F5" s="6" t="s">
        <v>9</v>
      </c>
    </row>
    <row r="6" spans="1:8" ht="12.75">
      <c r="A6" s="4" t="s">
        <v>21</v>
      </c>
      <c r="B6" s="4" t="s">
        <v>22</v>
      </c>
      <c r="C6" s="4" t="s">
        <v>23</v>
      </c>
      <c r="D6" s="5">
        <v>70</v>
      </c>
      <c r="E6" s="5">
        <v>20</v>
      </c>
      <c r="F6" s="4" t="s">
        <v>24</v>
      </c>
      <c r="H6" t="s">
        <v>94</v>
      </c>
    </row>
    <row r="7" spans="1:8" ht="12.75">
      <c r="A7" s="6" t="s">
        <v>25</v>
      </c>
      <c r="B7" s="6" t="s">
        <v>26</v>
      </c>
      <c r="C7" s="6" t="s">
        <v>27</v>
      </c>
      <c r="D7" s="7">
        <v>200</v>
      </c>
      <c r="E7" s="7">
        <v>45</v>
      </c>
      <c r="F7" s="6" t="s">
        <v>9</v>
      </c>
      <c r="H7" s="10">
        <f>COUNTA(B2:B35)</f>
        <v>34</v>
      </c>
    </row>
    <row r="8" spans="1:8" ht="12.75">
      <c r="A8" s="4" t="s">
        <v>28</v>
      </c>
      <c r="B8" s="4" t="s">
        <v>29</v>
      </c>
      <c r="C8" s="4" t="s">
        <v>30</v>
      </c>
      <c r="D8" s="5">
        <v>30</v>
      </c>
      <c r="E8" s="5">
        <v>5</v>
      </c>
      <c r="F8" s="4" t="s">
        <v>13</v>
      </c>
    </row>
    <row r="9" spans="1:8" ht="12.75">
      <c r="A9" s="6" t="s">
        <v>31</v>
      </c>
      <c r="B9" s="6" t="s">
        <v>32</v>
      </c>
      <c r="C9" s="6" t="s">
        <v>33</v>
      </c>
      <c r="D9" s="7">
        <v>90</v>
      </c>
      <c r="E9" s="7">
        <v>35</v>
      </c>
      <c r="F9" s="6" t="s">
        <v>17</v>
      </c>
    </row>
    <row r="10" spans="1:8" ht="12.75">
      <c r="A10" s="4" t="s">
        <v>34</v>
      </c>
      <c r="B10" s="4" t="s">
        <v>35</v>
      </c>
      <c r="C10" s="4" t="s">
        <v>36</v>
      </c>
      <c r="D10" s="5">
        <v>500</v>
      </c>
      <c r="E10" s="5">
        <v>50</v>
      </c>
      <c r="F10" s="4" t="s">
        <v>9</v>
      </c>
      <c r="H10" t="s">
        <v>95</v>
      </c>
    </row>
    <row r="11" spans="1:8" ht="12.75">
      <c r="A11" s="6" t="s">
        <v>37</v>
      </c>
      <c r="B11" s="6" t="s">
        <v>38</v>
      </c>
      <c r="C11" s="6" t="s">
        <v>39</v>
      </c>
      <c r="D11" s="7">
        <v>130</v>
      </c>
      <c r="E11" s="7">
        <v>10</v>
      </c>
      <c r="F11" s="6" t="s">
        <v>24</v>
      </c>
      <c r="H11" s="10">
        <f>AVERAGE(D2:D35)</f>
        <v>297.05882352941177</v>
      </c>
    </row>
    <row r="12" spans="1:8" ht="12.75">
      <c r="A12" s="4" t="s">
        <v>40</v>
      </c>
      <c r="B12" s="4" t="s">
        <v>7</v>
      </c>
      <c r="C12" s="4" t="s">
        <v>41</v>
      </c>
      <c r="D12" s="5">
        <v>950</v>
      </c>
      <c r="E12" s="5">
        <v>25</v>
      </c>
      <c r="F12" s="4" t="s">
        <v>9</v>
      </c>
    </row>
    <row r="13" spans="1:8" ht="12.75">
      <c r="A13" s="6" t="s">
        <v>42</v>
      </c>
      <c r="B13" s="6" t="s">
        <v>11</v>
      </c>
      <c r="C13" s="6" t="s">
        <v>30</v>
      </c>
      <c r="D13" s="7">
        <v>90</v>
      </c>
      <c r="E13" s="7">
        <v>40</v>
      </c>
      <c r="F13" s="6" t="s">
        <v>13</v>
      </c>
      <c r="H13" s="2" t="s">
        <v>99</v>
      </c>
    </row>
    <row r="14" spans="1:8" ht="12.75">
      <c r="A14" s="4" t="s">
        <v>43</v>
      </c>
      <c r="B14" s="4" t="s">
        <v>15</v>
      </c>
      <c r="C14" s="4" t="s">
        <v>44</v>
      </c>
      <c r="D14" s="5">
        <v>120</v>
      </c>
      <c r="E14" s="5">
        <v>35</v>
      </c>
      <c r="F14" s="4" t="s">
        <v>17</v>
      </c>
      <c r="H14" t="s">
        <v>96</v>
      </c>
    </row>
    <row r="15" spans="1:8" ht="12.75">
      <c r="A15" s="6" t="s">
        <v>45</v>
      </c>
      <c r="B15" s="6" t="s">
        <v>46</v>
      </c>
      <c r="C15" s="6" t="s">
        <v>47</v>
      </c>
      <c r="D15" s="7">
        <v>150</v>
      </c>
      <c r="E15" s="7">
        <v>15</v>
      </c>
      <c r="F15" s="6" t="s">
        <v>9</v>
      </c>
      <c r="H15" s="10">
        <f>MIN(D2:D35)</f>
        <v>30</v>
      </c>
    </row>
    <row r="16" spans="1:8" ht="12.75">
      <c r="A16" s="4" t="s">
        <v>48</v>
      </c>
      <c r="B16" s="4" t="s">
        <v>26</v>
      </c>
      <c r="C16" s="4" t="s">
        <v>49</v>
      </c>
      <c r="D16" s="5">
        <v>250</v>
      </c>
      <c r="E16" s="5">
        <v>20</v>
      </c>
      <c r="F16" s="4" t="s">
        <v>9</v>
      </c>
    </row>
    <row r="17" spans="1:8" ht="12.75">
      <c r="A17" s="6" t="s">
        <v>50</v>
      </c>
      <c r="B17" s="6" t="s">
        <v>51</v>
      </c>
      <c r="C17" s="6" t="s">
        <v>52</v>
      </c>
      <c r="D17" s="7">
        <v>50</v>
      </c>
      <c r="E17" s="7">
        <v>35</v>
      </c>
      <c r="F17" s="6" t="s">
        <v>53</v>
      </c>
    </row>
    <row r="18" spans="1:8" ht="12.75">
      <c r="A18" s="4" t="s">
        <v>54</v>
      </c>
      <c r="B18" s="4" t="s">
        <v>46</v>
      </c>
      <c r="C18" s="4" t="s">
        <v>55</v>
      </c>
      <c r="D18" s="5">
        <v>160</v>
      </c>
      <c r="E18" s="5">
        <v>15</v>
      </c>
      <c r="F18" s="4" t="s">
        <v>9</v>
      </c>
      <c r="H18" t="s">
        <v>101</v>
      </c>
    </row>
    <row r="19" spans="1:8" ht="12.75">
      <c r="A19" s="6" t="s">
        <v>56</v>
      </c>
      <c r="B19" s="6" t="s">
        <v>7</v>
      </c>
      <c r="C19" s="6" t="s">
        <v>57</v>
      </c>
      <c r="D19" s="7">
        <v>980</v>
      </c>
      <c r="E19" s="7">
        <v>10</v>
      </c>
      <c r="F19" s="6" t="s">
        <v>9</v>
      </c>
      <c r="H19" s="10">
        <f>MAX(D2:D35)</f>
        <v>1000</v>
      </c>
    </row>
    <row r="20" spans="1:8" ht="12.75">
      <c r="A20" s="4" t="s">
        <v>58</v>
      </c>
      <c r="B20" s="4" t="s">
        <v>59</v>
      </c>
      <c r="C20" s="4" t="s">
        <v>60</v>
      </c>
      <c r="D20" s="5">
        <v>150</v>
      </c>
      <c r="E20" s="5">
        <v>15</v>
      </c>
      <c r="F20" s="4" t="s">
        <v>13</v>
      </c>
    </row>
    <row r="21" spans="1:8" ht="12.75">
      <c r="A21" s="6" t="s">
        <v>61</v>
      </c>
      <c r="B21" s="6" t="s">
        <v>62</v>
      </c>
      <c r="C21" s="6" t="s">
        <v>63</v>
      </c>
      <c r="D21" s="7">
        <v>200</v>
      </c>
      <c r="E21" s="7">
        <v>10</v>
      </c>
      <c r="F21" s="6" t="s">
        <v>24</v>
      </c>
    </row>
    <row r="22" spans="1:8" ht="12.75">
      <c r="A22" s="4" t="s">
        <v>64</v>
      </c>
      <c r="B22" s="4" t="s">
        <v>65</v>
      </c>
      <c r="C22" s="4" t="s">
        <v>66</v>
      </c>
      <c r="D22" s="5">
        <v>700</v>
      </c>
      <c r="E22" s="5">
        <v>50</v>
      </c>
      <c r="F22" s="4" t="s">
        <v>9</v>
      </c>
    </row>
    <row r="23" spans="1:8" ht="12.75">
      <c r="A23" s="6" t="s">
        <v>67</v>
      </c>
      <c r="B23" s="6" t="s">
        <v>68</v>
      </c>
      <c r="C23" s="6" t="s">
        <v>69</v>
      </c>
      <c r="D23" s="7">
        <v>80</v>
      </c>
      <c r="E23" s="7">
        <v>20</v>
      </c>
      <c r="F23" s="6" t="s">
        <v>17</v>
      </c>
    </row>
    <row r="24" spans="1:8" ht="12.75">
      <c r="A24" s="4" t="s">
        <v>70</v>
      </c>
      <c r="B24" s="4" t="s">
        <v>71</v>
      </c>
      <c r="C24" s="4" t="s">
        <v>72</v>
      </c>
      <c r="D24" s="5">
        <v>150</v>
      </c>
      <c r="E24" s="5">
        <v>30</v>
      </c>
      <c r="F24" s="4" t="s">
        <v>9</v>
      </c>
    </row>
    <row r="25" spans="1:8" ht="12.75">
      <c r="A25" s="6" t="s">
        <v>50</v>
      </c>
      <c r="B25" s="6" t="s">
        <v>51</v>
      </c>
      <c r="C25" s="6" t="s">
        <v>52</v>
      </c>
      <c r="D25" s="7">
        <v>50</v>
      </c>
      <c r="E25" s="7">
        <v>35</v>
      </c>
      <c r="F25" s="6" t="s">
        <v>53</v>
      </c>
    </row>
    <row r="26" spans="1:8" ht="12.75">
      <c r="A26" s="4" t="s">
        <v>73</v>
      </c>
      <c r="B26" s="4" t="s">
        <v>19</v>
      </c>
      <c r="C26" s="4" t="s">
        <v>74</v>
      </c>
      <c r="D26" s="5">
        <v>800</v>
      </c>
      <c r="E26" s="5">
        <v>45</v>
      </c>
      <c r="F26" s="4" t="s">
        <v>9</v>
      </c>
    </row>
    <row r="27" spans="1:8" ht="12.75">
      <c r="A27" s="6" t="s">
        <v>75</v>
      </c>
      <c r="B27" s="6" t="s">
        <v>59</v>
      </c>
      <c r="C27" s="6" t="s">
        <v>76</v>
      </c>
      <c r="D27" s="7">
        <v>130</v>
      </c>
      <c r="E27" s="7">
        <v>25</v>
      </c>
      <c r="F27" s="6" t="s">
        <v>13</v>
      </c>
    </row>
    <row r="28" spans="1:8" ht="12.75">
      <c r="A28" s="4" t="s">
        <v>77</v>
      </c>
      <c r="B28" s="4" t="s">
        <v>32</v>
      </c>
      <c r="C28" s="4" t="s">
        <v>78</v>
      </c>
      <c r="D28" s="5">
        <v>400</v>
      </c>
      <c r="E28" s="5">
        <v>40</v>
      </c>
      <c r="F28" s="4" t="s">
        <v>17</v>
      </c>
    </row>
    <row r="29" spans="1:8" ht="12.75">
      <c r="A29" s="6" t="s">
        <v>48</v>
      </c>
      <c r="B29" s="6" t="s">
        <v>26</v>
      </c>
      <c r="C29" s="6" t="s">
        <v>49</v>
      </c>
      <c r="D29" s="7">
        <v>230</v>
      </c>
      <c r="E29" s="7">
        <v>20</v>
      </c>
      <c r="F29" s="6" t="s">
        <v>9</v>
      </c>
    </row>
    <row r="30" spans="1:8" ht="12.75">
      <c r="A30" s="4" t="s">
        <v>79</v>
      </c>
      <c r="B30" s="4" t="s">
        <v>80</v>
      </c>
      <c r="C30" s="4" t="s">
        <v>81</v>
      </c>
      <c r="D30" s="5">
        <v>60</v>
      </c>
      <c r="E30" s="5">
        <v>30</v>
      </c>
      <c r="F30" s="4" t="s">
        <v>13</v>
      </c>
    </row>
    <row r="31" spans="1:8" ht="12.75">
      <c r="A31" s="6" t="s">
        <v>82</v>
      </c>
      <c r="B31" s="6" t="s">
        <v>83</v>
      </c>
      <c r="C31" s="6" t="s">
        <v>84</v>
      </c>
      <c r="D31" s="7">
        <v>40</v>
      </c>
      <c r="E31" s="7">
        <v>10</v>
      </c>
      <c r="F31" s="6" t="s">
        <v>17</v>
      </c>
    </row>
    <row r="32" spans="1:8" ht="12.75">
      <c r="A32" s="4" t="s">
        <v>85</v>
      </c>
      <c r="B32" s="4" t="s">
        <v>71</v>
      </c>
      <c r="C32" s="4" t="s">
        <v>86</v>
      </c>
      <c r="D32" s="5">
        <v>130</v>
      </c>
      <c r="E32" s="5">
        <v>5</v>
      </c>
      <c r="F32" s="4" t="s">
        <v>9</v>
      </c>
    </row>
    <row r="33" spans="1:7" ht="12.75">
      <c r="A33" s="6" t="s">
        <v>87</v>
      </c>
      <c r="B33" s="6" t="s">
        <v>88</v>
      </c>
      <c r="C33" s="6" t="s">
        <v>89</v>
      </c>
      <c r="D33" s="7">
        <v>50</v>
      </c>
      <c r="E33" s="7">
        <v>50</v>
      </c>
      <c r="F33" s="6" t="s">
        <v>13</v>
      </c>
    </row>
    <row r="34" spans="1:7" ht="12.75">
      <c r="A34" s="4" t="s">
        <v>40</v>
      </c>
      <c r="B34" s="4" t="s">
        <v>7</v>
      </c>
      <c r="C34" s="4" t="s">
        <v>41</v>
      </c>
      <c r="D34" s="5">
        <v>950</v>
      </c>
      <c r="E34" s="5">
        <v>25</v>
      </c>
      <c r="F34" s="4" t="s">
        <v>9</v>
      </c>
    </row>
    <row r="35" spans="1:7" ht="12.75">
      <c r="A35" s="6" t="s">
        <v>90</v>
      </c>
      <c r="B35" s="6" t="s">
        <v>91</v>
      </c>
      <c r="C35" s="6" t="s">
        <v>92</v>
      </c>
      <c r="D35" s="7">
        <v>100</v>
      </c>
      <c r="E35" s="7">
        <v>20</v>
      </c>
      <c r="F35" s="6" t="s">
        <v>53</v>
      </c>
    </row>
    <row r="36" spans="1:7" ht="15.75" customHeight="1">
      <c r="B36" s="11"/>
    </row>
    <row r="37" spans="1:7" ht="15.75" customHeight="1">
      <c r="A37" s="2" t="s">
        <v>102</v>
      </c>
    </row>
    <row r="38" spans="1:7" ht="15.75" customHeight="1">
      <c r="A38" t="s">
        <v>97</v>
      </c>
    </row>
    <row r="40" spans="1:7" ht="15.75" customHeight="1">
      <c r="A40" s="3" t="s">
        <v>0</v>
      </c>
      <c r="B40" s="3" t="s">
        <v>1</v>
      </c>
      <c r="C40" s="3" t="s">
        <v>2</v>
      </c>
      <c r="D40" s="3" t="s">
        <v>3</v>
      </c>
      <c r="E40" s="3" t="s">
        <v>4</v>
      </c>
      <c r="F40" s="3" t="s">
        <v>5</v>
      </c>
      <c r="G40" s="13" t="s">
        <v>100</v>
      </c>
    </row>
    <row r="41" spans="1:7" ht="15.75" customHeight="1">
      <c r="A41" s="4" t="s">
        <v>6</v>
      </c>
      <c r="B41" s="4" t="s">
        <v>7</v>
      </c>
      <c r="C41" s="4" t="s">
        <v>8</v>
      </c>
      <c r="D41" s="5">
        <v>1000</v>
      </c>
      <c r="E41" s="5">
        <v>30</v>
      </c>
      <c r="F41" s="4" t="s">
        <v>9</v>
      </c>
      <c r="G41" s="14" t="str">
        <f>IF(Table_14[[#This Row],[Price ($)]]&gt;=500,"High Price",IF(Table_14[[#This Row],[Price ($)]]&lt;500,"Standard Price"))</f>
        <v>High Price</v>
      </c>
    </row>
    <row r="42" spans="1:7" ht="15.75" customHeight="1">
      <c r="A42" s="6" t="s">
        <v>10</v>
      </c>
      <c r="B42" s="6" t="s">
        <v>11</v>
      </c>
      <c r="C42" s="6" t="s">
        <v>12</v>
      </c>
      <c r="D42" s="7">
        <v>80</v>
      </c>
      <c r="E42" s="7">
        <v>15</v>
      </c>
      <c r="F42" s="6" t="s">
        <v>13</v>
      </c>
      <c r="G42" s="14" t="str">
        <f>IF(Table_14[[#This Row],[Price ($)]]&gt;=500,"High Price",IF(Table_14[[#This Row],[Price ($)]]&lt;500,"Standard Price"))</f>
        <v>Standard Price</v>
      </c>
    </row>
    <row r="43" spans="1:7" ht="15.75" customHeight="1">
      <c r="A43" s="4" t="s">
        <v>14</v>
      </c>
      <c r="B43" s="4" t="s">
        <v>15</v>
      </c>
      <c r="C43" s="4" t="s">
        <v>16</v>
      </c>
      <c r="D43" s="5">
        <v>130</v>
      </c>
      <c r="E43" s="5">
        <v>40</v>
      </c>
      <c r="F43" s="4" t="s">
        <v>17</v>
      </c>
      <c r="G43" s="14" t="str">
        <f>IF(Table_14[[#This Row],[Price ($)]]&gt;=500,"High Price",IF(Table_14[[#This Row],[Price ($)]]&lt;500,"Standard Price"))</f>
        <v>Standard Price</v>
      </c>
    </row>
    <row r="44" spans="1:7" ht="15.75" customHeight="1">
      <c r="A44" s="6" t="s">
        <v>18</v>
      </c>
      <c r="B44" s="6" t="s">
        <v>19</v>
      </c>
      <c r="C44" s="6" t="s">
        <v>20</v>
      </c>
      <c r="D44" s="7">
        <v>900</v>
      </c>
      <c r="E44" s="7">
        <v>25</v>
      </c>
      <c r="F44" s="6" t="s">
        <v>9</v>
      </c>
      <c r="G44" s="14" t="str">
        <f>IF(Table_14[[#This Row],[Price ($)]]&gt;=500,"High Price",IF(Table_14[[#This Row],[Price ($)]]&lt;500,"Standard Price"))</f>
        <v>High Price</v>
      </c>
    </row>
    <row r="45" spans="1:7" ht="15.75" customHeight="1">
      <c r="A45" s="4" t="s">
        <v>21</v>
      </c>
      <c r="B45" s="4" t="s">
        <v>22</v>
      </c>
      <c r="C45" s="4" t="s">
        <v>23</v>
      </c>
      <c r="D45" s="5">
        <v>70</v>
      </c>
      <c r="E45" s="5">
        <v>20</v>
      </c>
      <c r="F45" s="4" t="s">
        <v>24</v>
      </c>
      <c r="G45" s="14" t="str">
        <f>IF(Table_14[[#This Row],[Price ($)]]&gt;=500,"High Price",IF(Table_14[[#This Row],[Price ($)]]&lt;500,"Standard Price"))</f>
        <v>Standard Price</v>
      </c>
    </row>
    <row r="46" spans="1:7" ht="15.75" customHeight="1">
      <c r="A46" s="6" t="s">
        <v>25</v>
      </c>
      <c r="B46" s="6" t="s">
        <v>26</v>
      </c>
      <c r="C46" s="6" t="s">
        <v>27</v>
      </c>
      <c r="D46" s="7">
        <v>200</v>
      </c>
      <c r="E46" s="7">
        <v>45</v>
      </c>
      <c r="F46" s="6" t="s">
        <v>9</v>
      </c>
      <c r="G46" s="14" t="str">
        <f>IF(Table_14[[#This Row],[Price ($)]]&gt;=500,"High Price",IF(Table_14[[#This Row],[Price ($)]]&lt;500,"Standard Price"))</f>
        <v>Standard Price</v>
      </c>
    </row>
    <row r="47" spans="1:7" ht="15.75" customHeight="1">
      <c r="A47" s="4" t="s">
        <v>28</v>
      </c>
      <c r="B47" s="4" t="s">
        <v>29</v>
      </c>
      <c r="C47" s="4" t="s">
        <v>30</v>
      </c>
      <c r="D47" s="5">
        <v>30</v>
      </c>
      <c r="E47" s="5">
        <v>5</v>
      </c>
      <c r="F47" s="4" t="s">
        <v>13</v>
      </c>
      <c r="G47" s="14" t="str">
        <f>IF(Table_14[[#This Row],[Price ($)]]&gt;=500,"High Price",IF(Table_14[[#This Row],[Price ($)]]&lt;500,"Standard Price"))</f>
        <v>Standard Price</v>
      </c>
    </row>
    <row r="48" spans="1:7" ht="15.75" customHeight="1">
      <c r="A48" s="6" t="s">
        <v>31</v>
      </c>
      <c r="B48" s="6" t="s">
        <v>32</v>
      </c>
      <c r="C48" s="6" t="s">
        <v>33</v>
      </c>
      <c r="D48" s="7">
        <v>90</v>
      </c>
      <c r="E48" s="7">
        <v>35</v>
      </c>
      <c r="F48" s="6" t="s">
        <v>17</v>
      </c>
      <c r="G48" s="14" t="str">
        <f>IF(Table_14[[#This Row],[Price ($)]]&gt;=500,"High Price",IF(Table_14[[#This Row],[Price ($)]]&lt;500,"Standard Price"))</f>
        <v>Standard Price</v>
      </c>
    </row>
    <row r="49" spans="1:7" ht="15.75" customHeight="1">
      <c r="A49" s="4" t="s">
        <v>34</v>
      </c>
      <c r="B49" s="4" t="s">
        <v>35</v>
      </c>
      <c r="C49" s="4" t="s">
        <v>36</v>
      </c>
      <c r="D49" s="5">
        <v>500</v>
      </c>
      <c r="E49" s="5">
        <v>50</v>
      </c>
      <c r="F49" s="4" t="s">
        <v>9</v>
      </c>
      <c r="G49" s="14" t="str">
        <f>IF(Table_14[[#This Row],[Price ($)]]&gt;=500,"High Price",IF(Table_14[[#This Row],[Price ($)]]&lt;500,"Standard Price"))</f>
        <v>High Price</v>
      </c>
    </row>
    <row r="50" spans="1:7" ht="15.75" customHeight="1">
      <c r="A50" s="6" t="s">
        <v>37</v>
      </c>
      <c r="B50" s="6" t="s">
        <v>38</v>
      </c>
      <c r="C50" s="6" t="s">
        <v>39</v>
      </c>
      <c r="D50" s="7">
        <v>130</v>
      </c>
      <c r="E50" s="7">
        <v>10</v>
      </c>
      <c r="F50" s="6" t="s">
        <v>24</v>
      </c>
      <c r="G50" s="14" t="str">
        <f>IF(Table_14[[#This Row],[Price ($)]]&gt;=500,"High Price",IF(Table_14[[#This Row],[Price ($)]]&lt;500,"Standard Price"))</f>
        <v>Standard Price</v>
      </c>
    </row>
    <row r="51" spans="1:7" ht="15.75" customHeight="1">
      <c r="A51" s="4" t="s">
        <v>40</v>
      </c>
      <c r="B51" s="4" t="s">
        <v>7</v>
      </c>
      <c r="C51" s="4" t="s">
        <v>41</v>
      </c>
      <c r="D51" s="5">
        <v>950</v>
      </c>
      <c r="E51" s="5">
        <v>25</v>
      </c>
      <c r="F51" s="4" t="s">
        <v>9</v>
      </c>
      <c r="G51" s="14" t="str">
        <f>IF(Table_14[[#This Row],[Price ($)]]&gt;=500,"High Price",IF(Table_14[[#This Row],[Price ($)]]&lt;500,"Standard Price"))</f>
        <v>High Price</v>
      </c>
    </row>
    <row r="52" spans="1:7" ht="15.75" customHeight="1">
      <c r="A52" s="6" t="s">
        <v>42</v>
      </c>
      <c r="B52" s="6" t="s">
        <v>11</v>
      </c>
      <c r="C52" s="6" t="s">
        <v>30</v>
      </c>
      <c r="D52" s="7">
        <v>90</v>
      </c>
      <c r="E52" s="7">
        <v>40</v>
      </c>
      <c r="F52" s="6" t="s">
        <v>13</v>
      </c>
      <c r="G52" s="14" t="str">
        <f>IF(Table_14[[#This Row],[Price ($)]]&gt;=500,"High Price",IF(Table_14[[#This Row],[Price ($)]]&lt;500,"Standard Price"))</f>
        <v>Standard Price</v>
      </c>
    </row>
    <row r="53" spans="1:7" ht="15.75" customHeight="1">
      <c r="A53" s="4" t="s">
        <v>43</v>
      </c>
      <c r="B53" s="4" t="s">
        <v>15</v>
      </c>
      <c r="C53" s="4" t="s">
        <v>44</v>
      </c>
      <c r="D53" s="5">
        <v>120</v>
      </c>
      <c r="E53" s="5">
        <v>35</v>
      </c>
      <c r="F53" s="4" t="s">
        <v>17</v>
      </c>
      <c r="G53" s="14" t="str">
        <f>IF(Table_14[[#This Row],[Price ($)]]&gt;=500,"High Price",IF(Table_14[[#This Row],[Price ($)]]&lt;500,"Standard Price"))</f>
        <v>Standard Price</v>
      </c>
    </row>
    <row r="54" spans="1:7" ht="15.75" customHeight="1">
      <c r="A54" s="6" t="s">
        <v>45</v>
      </c>
      <c r="B54" s="6" t="s">
        <v>46</v>
      </c>
      <c r="C54" s="6" t="s">
        <v>47</v>
      </c>
      <c r="D54" s="7">
        <v>150</v>
      </c>
      <c r="E54" s="7">
        <v>15</v>
      </c>
      <c r="F54" s="6" t="s">
        <v>9</v>
      </c>
      <c r="G54" s="14" t="str">
        <f>IF(Table_14[[#This Row],[Price ($)]]&gt;=500,"High Price",IF(Table_14[[#This Row],[Price ($)]]&lt;500,"Standard Price"))</f>
        <v>Standard Price</v>
      </c>
    </row>
    <row r="55" spans="1:7" ht="15.75" customHeight="1">
      <c r="A55" s="4" t="s">
        <v>48</v>
      </c>
      <c r="B55" s="4" t="s">
        <v>26</v>
      </c>
      <c r="C55" s="4" t="s">
        <v>49</v>
      </c>
      <c r="D55" s="5">
        <v>250</v>
      </c>
      <c r="E55" s="5">
        <v>20</v>
      </c>
      <c r="F55" s="4" t="s">
        <v>9</v>
      </c>
      <c r="G55" s="14" t="str">
        <f>IF(Table_14[[#This Row],[Price ($)]]&gt;=500,"High Price",IF(Table_14[[#This Row],[Price ($)]]&lt;500,"Standard Price"))</f>
        <v>Standard Price</v>
      </c>
    </row>
    <row r="56" spans="1:7" ht="15.75" customHeight="1">
      <c r="A56" s="6" t="s">
        <v>50</v>
      </c>
      <c r="B56" s="6" t="s">
        <v>51</v>
      </c>
      <c r="C56" s="6" t="s">
        <v>52</v>
      </c>
      <c r="D56" s="7">
        <v>50</v>
      </c>
      <c r="E56" s="7">
        <v>35</v>
      </c>
      <c r="F56" s="6" t="s">
        <v>53</v>
      </c>
      <c r="G56" s="14" t="str">
        <f>IF(Table_14[[#This Row],[Price ($)]]&gt;=500,"High Price",IF(Table_14[[#This Row],[Price ($)]]&lt;500,"Standard Price"))</f>
        <v>Standard Price</v>
      </c>
    </row>
    <row r="57" spans="1:7" ht="15.75" customHeight="1">
      <c r="A57" s="4" t="s">
        <v>54</v>
      </c>
      <c r="B57" s="4" t="s">
        <v>46</v>
      </c>
      <c r="C57" s="4" t="s">
        <v>55</v>
      </c>
      <c r="D57" s="5">
        <v>160</v>
      </c>
      <c r="E57" s="5">
        <v>15</v>
      </c>
      <c r="F57" s="4" t="s">
        <v>9</v>
      </c>
      <c r="G57" s="14" t="str">
        <f>IF(Table_14[[#This Row],[Price ($)]]&gt;=500,"High Price",IF(Table_14[[#This Row],[Price ($)]]&lt;500,"Standard Price"))</f>
        <v>Standard Price</v>
      </c>
    </row>
    <row r="58" spans="1:7" ht="15.75" customHeight="1">
      <c r="A58" s="6" t="s">
        <v>56</v>
      </c>
      <c r="B58" s="6" t="s">
        <v>7</v>
      </c>
      <c r="C58" s="6" t="s">
        <v>57</v>
      </c>
      <c r="D58" s="7">
        <v>980</v>
      </c>
      <c r="E58" s="7">
        <v>10</v>
      </c>
      <c r="F58" s="6" t="s">
        <v>9</v>
      </c>
      <c r="G58" s="14" t="str">
        <f>IF(Table_14[[#This Row],[Price ($)]]&gt;=500,"High Price",IF(Table_14[[#This Row],[Price ($)]]&lt;500,"Standard Price"))</f>
        <v>High Price</v>
      </c>
    </row>
    <row r="59" spans="1:7" ht="15.75" customHeight="1">
      <c r="A59" s="4" t="s">
        <v>58</v>
      </c>
      <c r="B59" s="4" t="s">
        <v>59</v>
      </c>
      <c r="C59" s="4" t="s">
        <v>60</v>
      </c>
      <c r="D59" s="5">
        <v>150</v>
      </c>
      <c r="E59" s="5">
        <v>15</v>
      </c>
      <c r="F59" s="4" t="s">
        <v>13</v>
      </c>
      <c r="G59" s="14" t="str">
        <f>IF(Table_14[[#This Row],[Price ($)]]&gt;=500,"High Price",IF(Table_14[[#This Row],[Price ($)]]&lt;500,"Standard Price"))</f>
        <v>Standard Price</v>
      </c>
    </row>
    <row r="60" spans="1:7" ht="15.75" customHeight="1">
      <c r="A60" s="6" t="s">
        <v>61</v>
      </c>
      <c r="B60" s="6" t="s">
        <v>62</v>
      </c>
      <c r="C60" s="6" t="s">
        <v>63</v>
      </c>
      <c r="D60" s="7">
        <v>200</v>
      </c>
      <c r="E60" s="7">
        <v>10</v>
      </c>
      <c r="F60" s="6" t="s">
        <v>24</v>
      </c>
      <c r="G60" s="14" t="str">
        <f>IF(Table_14[[#This Row],[Price ($)]]&gt;=500,"High Price",IF(Table_14[[#This Row],[Price ($)]]&lt;500,"Standard Price"))</f>
        <v>Standard Price</v>
      </c>
    </row>
    <row r="61" spans="1:7" ht="15.75" customHeight="1">
      <c r="A61" s="4" t="s">
        <v>64</v>
      </c>
      <c r="B61" s="4" t="s">
        <v>65</v>
      </c>
      <c r="C61" s="4" t="s">
        <v>66</v>
      </c>
      <c r="D61" s="5">
        <v>700</v>
      </c>
      <c r="E61" s="5">
        <v>50</v>
      </c>
      <c r="F61" s="4" t="s">
        <v>9</v>
      </c>
      <c r="G61" s="14" t="str">
        <f>IF(Table_14[[#This Row],[Price ($)]]&gt;=500,"High Price",IF(Table_14[[#This Row],[Price ($)]]&lt;500,"Standard Price"))</f>
        <v>High Price</v>
      </c>
    </row>
    <row r="62" spans="1:7" ht="15.75" customHeight="1">
      <c r="A62" s="6" t="s">
        <v>67</v>
      </c>
      <c r="B62" s="6" t="s">
        <v>68</v>
      </c>
      <c r="C62" s="6" t="s">
        <v>69</v>
      </c>
      <c r="D62" s="7">
        <v>80</v>
      </c>
      <c r="E62" s="7">
        <v>20</v>
      </c>
      <c r="F62" s="6" t="s">
        <v>17</v>
      </c>
      <c r="G62" s="14" t="str">
        <f>IF(Table_14[[#This Row],[Price ($)]]&gt;=500,"High Price",IF(Table_14[[#This Row],[Price ($)]]&lt;500,"Standard Price"))</f>
        <v>Standard Price</v>
      </c>
    </row>
    <row r="63" spans="1:7" ht="15.75" customHeight="1">
      <c r="A63" s="4" t="s">
        <v>70</v>
      </c>
      <c r="B63" s="4" t="s">
        <v>71</v>
      </c>
      <c r="C63" s="4" t="s">
        <v>72</v>
      </c>
      <c r="D63" s="5">
        <v>150</v>
      </c>
      <c r="E63" s="5">
        <v>30</v>
      </c>
      <c r="F63" s="4" t="s">
        <v>9</v>
      </c>
      <c r="G63" s="14" t="str">
        <f>IF(Table_14[[#This Row],[Price ($)]]&gt;=500,"High Price",IF(Table_14[[#This Row],[Price ($)]]&lt;500,"Standard Price"))</f>
        <v>Standard Price</v>
      </c>
    </row>
    <row r="64" spans="1:7" ht="15.75" customHeight="1">
      <c r="A64" s="6" t="s">
        <v>50</v>
      </c>
      <c r="B64" s="6" t="s">
        <v>51</v>
      </c>
      <c r="C64" s="6" t="s">
        <v>52</v>
      </c>
      <c r="D64" s="7">
        <v>50</v>
      </c>
      <c r="E64" s="7">
        <v>35</v>
      </c>
      <c r="F64" s="6" t="s">
        <v>53</v>
      </c>
      <c r="G64" s="14" t="str">
        <f>IF(Table_14[[#This Row],[Price ($)]]&gt;=500,"High Price",IF(Table_14[[#This Row],[Price ($)]]&lt;500,"Standard Price"))</f>
        <v>Standard Price</v>
      </c>
    </row>
    <row r="65" spans="1:7" ht="15.75" customHeight="1">
      <c r="A65" s="4" t="s">
        <v>73</v>
      </c>
      <c r="B65" s="4" t="s">
        <v>19</v>
      </c>
      <c r="C65" s="4" t="s">
        <v>74</v>
      </c>
      <c r="D65" s="5">
        <v>800</v>
      </c>
      <c r="E65" s="5">
        <v>45</v>
      </c>
      <c r="F65" s="4" t="s">
        <v>9</v>
      </c>
      <c r="G65" s="14" t="str">
        <f>IF(Table_14[[#This Row],[Price ($)]]&gt;=500,"High Price",IF(Table_14[[#This Row],[Price ($)]]&lt;500,"Standard Price"))</f>
        <v>High Price</v>
      </c>
    </row>
    <row r="66" spans="1:7" ht="15.75" customHeight="1">
      <c r="A66" s="6" t="s">
        <v>75</v>
      </c>
      <c r="B66" s="6" t="s">
        <v>59</v>
      </c>
      <c r="C66" s="6" t="s">
        <v>76</v>
      </c>
      <c r="D66" s="7">
        <v>130</v>
      </c>
      <c r="E66" s="7">
        <v>25</v>
      </c>
      <c r="F66" s="6" t="s">
        <v>13</v>
      </c>
      <c r="G66" s="14" t="str">
        <f>IF(Table_14[[#This Row],[Price ($)]]&gt;=500,"High Price",IF(Table_14[[#This Row],[Price ($)]]&lt;500,"Standard Price"))</f>
        <v>Standard Price</v>
      </c>
    </row>
    <row r="67" spans="1:7" ht="15.75" customHeight="1">
      <c r="A67" s="4" t="s">
        <v>77</v>
      </c>
      <c r="B67" s="4" t="s">
        <v>32</v>
      </c>
      <c r="C67" s="4" t="s">
        <v>78</v>
      </c>
      <c r="D67" s="5">
        <v>400</v>
      </c>
      <c r="E67" s="5">
        <v>40</v>
      </c>
      <c r="F67" s="4" t="s">
        <v>17</v>
      </c>
      <c r="G67" s="14" t="str">
        <f>IF(Table_14[[#This Row],[Price ($)]]&gt;=500,"High Price",IF(Table_14[[#This Row],[Price ($)]]&lt;500,"Standard Price"))</f>
        <v>Standard Price</v>
      </c>
    </row>
    <row r="68" spans="1:7" ht="15.75" customHeight="1">
      <c r="A68" s="6" t="s">
        <v>48</v>
      </c>
      <c r="B68" s="6" t="s">
        <v>26</v>
      </c>
      <c r="C68" s="6" t="s">
        <v>49</v>
      </c>
      <c r="D68" s="7">
        <v>230</v>
      </c>
      <c r="E68" s="7">
        <v>20</v>
      </c>
      <c r="F68" s="6" t="s">
        <v>9</v>
      </c>
      <c r="G68" s="14" t="str">
        <f>IF(Table_14[[#This Row],[Price ($)]]&gt;=500,"High Price",IF(Table_14[[#This Row],[Price ($)]]&lt;500,"Standard Price"))</f>
        <v>Standard Price</v>
      </c>
    </row>
    <row r="69" spans="1:7" ht="15.75" customHeight="1">
      <c r="A69" s="4" t="s">
        <v>79</v>
      </c>
      <c r="B69" s="4" t="s">
        <v>80</v>
      </c>
      <c r="C69" s="4" t="s">
        <v>81</v>
      </c>
      <c r="D69" s="5">
        <v>60</v>
      </c>
      <c r="E69" s="5">
        <v>30</v>
      </c>
      <c r="F69" s="4" t="s">
        <v>13</v>
      </c>
      <c r="G69" s="14" t="str">
        <f>IF(Table_14[[#This Row],[Price ($)]]&gt;=500,"High Price",IF(Table_14[[#This Row],[Price ($)]]&lt;500,"Standard Price"))</f>
        <v>Standard Price</v>
      </c>
    </row>
    <row r="70" spans="1:7" ht="15.75" customHeight="1">
      <c r="A70" s="6" t="s">
        <v>82</v>
      </c>
      <c r="B70" s="6" t="s">
        <v>83</v>
      </c>
      <c r="C70" s="6" t="s">
        <v>84</v>
      </c>
      <c r="D70" s="7">
        <v>40</v>
      </c>
      <c r="E70" s="7">
        <v>10</v>
      </c>
      <c r="F70" s="6" t="s">
        <v>17</v>
      </c>
      <c r="G70" s="14" t="str">
        <f>IF(Table_14[[#This Row],[Price ($)]]&gt;=500,"High Price",IF(Table_14[[#This Row],[Price ($)]]&lt;500,"Standard Price"))</f>
        <v>Standard Price</v>
      </c>
    </row>
    <row r="71" spans="1:7" ht="15.75" customHeight="1">
      <c r="A71" s="4" t="s">
        <v>85</v>
      </c>
      <c r="B71" s="4" t="s">
        <v>71</v>
      </c>
      <c r="C71" s="4" t="s">
        <v>86</v>
      </c>
      <c r="D71" s="5">
        <v>130</v>
      </c>
      <c r="E71" s="5">
        <v>5</v>
      </c>
      <c r="F71" s="4" t="s">
        <v>9</v>
      </c>
      <c r="G71" s="14" t="str">
        <f>IF(Table_14[[#This Row],[Price ($)]]&gt;=500,"High Price",IF(Table_14[[#This Row],[Price ($)]]&lt;500,"Standard Price"))</f>
        <v>Standard Price</v>
      </c>
    </row>
    <row r="72" spans="1:7" ht="15.75" customHeight="1">
      <c r="A72" s="6" t="s">
        <v>87</v>
      </c>
      <c r="B72" s="6" t="s">
        <v>88</v>
      </c>
      <c r="C72" s="6" t="s">
        <v>89</v>
      </c>
      <c r="D72" s="7">
        <v>50</v>
      </c>
      <c r="E72" s="7">
        <v>50</v>
      </c>
      <c r="F72" s="6" t="s">
        <v>13</v>
      </c>
      <c r="G72" s="14" t="str">
        <f>IF(Table_14[[#This Row],[Price ($)]]&gt;=500,"High Price",IF(Table_14[[#This Row],[Price ($)]]&lt;500,"Standard Price"))</f>
        <v>Standard Price</v>
      </c>
    </row>
    <row r="73" spans="1:7" ht="15.75" customHeight="1">
      <c r="A73" s="4" t="s">
        <v>40</v>
      </c>
      <c r="B73" s="4" t="s">
        <v>7</v>
      </c>
      <c r="C73" s="4" t="s">
        <v>41</v>
      </c>
      <c r="D73" s="5">
        <v>950</v>
      </c>
      <c r="E73" s="5">
        <v>25</v>
      </c>
      <c r="F73" s="4" t="s">
        <v>9</v>
      </c>
      <c r="G73" s="14" t="str">
        <f>IF(Table_14[[#This Row],[Price ($)]]&gt;=500,"High Price",IF(Table_14[[#This Row],[Price ($)]]&lt;500,"Standard Price"))</f>
        <v>High Price</v>
      </c>
    </row>
    <row r="74" spans="1:7" ht="15.75" customHeight="1">
      <c r="A74" s="6" t="s">
        <v>90</v>
      </c>
      <c r="B74" s="6" t="s">
        <v>91</v>
      </c>
      <c r="C74" s="6" t="s">
        <v>92</v>
      </c>
      <c r="D74" s="7">
        <v>100</v>
      </c>
      <c r="E74" s="7">
        <v>20</v>
      </c>
      <c r="F74" s="6" t="s">
        <v>53</v>
      </c>
      <c r="G74" s="14" t="str">
        <f>IF(Table_14[[#This Row],[Price ($)]]&gt;=500,"High Price",IF(Table_14[[#This Row],[Price ($)]]&lt;500,"Standard Price"))</f>
        <v>Standard Price</v>
      </c>
    </row>
    <row r="77" spans="1:7" ht="15.75" customHeight="1">
      <c r="A77" s="2" t="s">
        <v>103</v>
      </c>
    </row>
    <row r="78" spans="1:7" ht="15.75" customHeight="1">
      <c r="A78" s="12" t="s">
        <v>104</v>
      </c>
    </row>
    <row r="79" spans="1:7" ht="15.75" customHeight="1">
      <c r="C79">
        <f>SUMIF(F46:F74, "Electronics", D41:D74)</f>
        <v>4680</v>
      </c>
    </row>
    <row r="81" spans="1:3" ht="15.75" customHeight="1">
      <c r="A81" t="s">
        <v>105</v>
      </c>
    </row>
    <row r="82" spans="1:3" ht="15.75" customHeight="1">
      <c r="C82">
        <f>COUNTIF(D41:D74, "&lt;100")</f>
        <v>11</v>
      </c>
    </row>
    <row r="84" spans="1:3" ht="15.75" customHeight="1">
      <c r="A84" s="2"/>
    </row>
  </sheetData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6"/>
  <sheetViews>
    <sheetView workbookViewId="0">
      <selection activeCell="K68" sqref="K68"/>
    </sheetView>
  </sheetViews>
  <sheetFormatPr defaultRowHeight="12.75"/>
  <cols>
    <col min="1" max="1" width="12.7109375" customWidth="1"/>
    <col min="2" max="2" width="14.42578125" customWidth="1"/>
    <col min="3" max="3" width="12.140625" customWidth="1"/>
    <col min="6" max="6" width="12.42578125" customWidth="1"/>
    <col min="7" max="7" width="10" customWidth="1"/>
    <col min="10" max="10" width="11" customWidth="1"/>
    <col min="11" max="11" width="12.5703125" customWidth="1"/>
    <col min="12" max="12" width="10.7109375" customWidth="1"/>
    <col min="15" max="15" width="10.140625" customWidth="1"/>
    <col min="16" max="16" width="12.85546875" customWidth="1"/>
  </cols>
  <sheetData>
    <row r="1" spans="1:16">
      <c r="A1" s="2" t="s">
        <v>106</v>
      </c>
    </row>
    <row r="2" spans="1:16">
      <c r="A2" s="12" t="s">
        <v>109</v>
      </c>
      <c r="J2" s="12" t="s">
        <v>110</v>
      </c>
    </row>
    <row r="4" spans="1:16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107</v>
      </c>
      <c r="J4" s="3" t="s">
        <v>0</v>
      </c>
      <c r="K4" s="3" t="s">
        <v>1</v>
      </c>
      <c r="L4" s="3" t="s">
        <v>2</v>
      </c>
      <c r="M4" s="3" t="s">
        <v>3</v>
      </c>
      <c r="N4" s="3" t="s">
        <v>4</v>
      </c>
      <c r="O4" s="3" t="s">
        <v>5</v>
      </c>
      <c r="P4" s="3" t="s">
        <v>108</v>
      </c>
    </row>
    <row r="5" spans="1:16">
      <c r="A5" s="4" t="s">
        <v>6</v>
      </c>
      <c r="B5" s="4" t="s">
        <v>7</v>
      </c>
      <c r="C5" s="4" t="s">
        <v>8</v>
      </c>
      <c r="D5" s="5">
        <v>1000</v>
      </c>
      <c r="E5" s="5">
        <v>30</v>
      </c>
      <c r="F5" s="4" t="s">
        <v>9</v>
      </c>
      <c r="G5" t="str">
        <f>LEFT(Table_1410[[#This Row],[Product ID]],2)</f>
        <v>28</v>
      </c>
      <c r="J5" s="4" t="s">
        <v>6</v>
      </c>
      <c r="K5" s="4" t="s">
        <v>7</v>
      </c>
      <c r="L5" s="4" t="s">
        <v>8</v>
      </c>
      <c r="M5" s="5">
        <v>1000</v>
      </c>
      <c r="N5" s="5">
        <v>30</v>
      </c>
      <c r="O5" s="4" t="s">
        <v>9</v>
      </c>
      <c r="P5" t="str">
        <f>RIGHT(Table_141011[[#This Row],[Product ID]],2)</f>
        <v>US</v>
      </c>
    </row>
    <row r="6" spans="1:16">
      <c r="A6" s="6" t="s">
        <v>10</v>
      </c>
      <c r="B6" s="6" t="s">
        <v>11</v>
      </c>
      <c r="C6" s="6" t="s">
        <v>12</v>
      </c>
      <c r="D6" s="7">
        <v>80</v>
      </c>
      <c r="E6" s="7">
        <v>15</v>
      </c>
      <c r="F6" s="6" t="s">
        <v>13</v>
      </c>
      <c r="G6" t="str">
        <f>LEFT(Table_1410[[#This Row],[Product ID]],2)</f>
        <v>15</v>
      </c>
      <c r="J6" s="6" t="s">
        <v>10</v>
      </c>
      <c r="K6" s="6" t="s">
        <v>11</v>
      </c>
      <c r="L6" s="6" t="s">
        <v>12</v>
      </c>
      <c r="M6" s="7">
        <v>80</v>
      </c>
      <c r="N6" s="7">
        <v>15</v>
      </c>
      <c r="O6" s="6" t="s">
        <v>13</v>
      </c>
      <c r="P6" t="str">
        <f>RIGHT(Table_141011[[#This Row],[Product ID]],2)</f>
        <v>US</v>
      </c>
    </row>
    <row r="7" spans="1:16">
      <c r="A7" s="4" t="s">
        <v>14</v>
      </c>
      <c r="B7" s="4" t="s">
        <v>15</v>
      </c>
      <c r="C7" s="4" t="s">
        <v>16</v>
      </c>
      <c r="D7" s="5">
        <v>130</v>
      </c>
      <c r="E7" s="5">
        <v>40</v>
      </c>
      <c r="F7" s="4" t="s">
        <v>17</v>
      </c>
      <c r="G7" t="str">
        <f>LEFT(Table_1410[[#This Row],[Product ID]],2)</f>
        <v>03</v>
      </c>
      <c r="J7" s="4" t="s">
        <v>14</v>
      </c>
      <c r="K7" s="4" t="s">
        <v>15</v>
      </c>
      <c r="L7" s="4" t="s">
        <v>16</v>
      </c>
      <c r="M7" s="5">
        <v>130</v>
      </c>
      <c r="N7" s="5">
        <v>40</v>
      </c>
      <c r="O7" s="4" t="s">
        <v>17</v>
      </c>
      <c r="P7" t="str">
        <f>RIGHT(Table_141011[[#This Row],[Product ID]],2)</f>
        <v>US</v>
      </c>
    </row>
    <row r="8" spans="1:16">
      <c r="A8" s="6" t="s">
        <v>18</v>
      </c>
      <c r="B8" s="6" t="s">
        <v>19</v>
      </c>
      <c r="C8" s="6" t="s">
        <v>20</v>
      </c>
      <c r="D8" s="7">
        <v>900</v>
      </c>
      <c r="E8" s="7">
        <v>25</v>
      </c>
      <c r="F8" s="6" t="s">
        <v>9</v>
      </c>
      <c r="G8" t="str">
        <f>LEFT(Table_1410[[#This Row],[Product ID]],2)</f>
        <v>11</v>
      </c>
      <c r="J8" s="6" t="s">
        <v>18</v>
      </c>
      <c r="K8" s="6" t="s">
        <v>19</v>
      </c>
      <c r="L8" s="6" t="s">
        <v>20</v>
      </c>
      <c r="M8" s="7">
        <v>900</v>
      </c>
      <c r="N8" s="7">
        <v>25</v>
      </c>
      <c r="O8" s="6" t="s">
        <v>9</v>
      </c>
      <c r="P8" t="str">
        <f>RIGHT(Table_141011[[#This Row],[Product ID]],2)</f>
        <v>US</v>
      </c>
    </row>
    <row r="9" spans="1:16">
      <c r="A9" s="4" t="s">
        <v>21</v>
      </c>
      <c r="B9" s="4" t="s">
        <v>22</v>
      </c>
      <c r="C9" s="4" t="s">
        <v>23</v>
      </c>
      <c r="D9" s="5">
        <v>70</v>
      </c>
      <c r="E9" s="5">
        <v>20</v>
      </c>
      <c r="F9" s="4" t="s">
        <v>24</v>
      </c>
      <c r="G9" t="str">
        <f>LEFT(Table_1410[[#This Row],[Product ID]],2)</f>
        <v>22</v>
      </c>
      <c r="J9" s="4" t="s">
        <v>21</v>
      </c>
      <c r="K9" s="4" t="s">
        <v>22</v>
      </c>
      <c r="L9" s="4" t="s">
        <v>23</v>
      </c>
      <c r="M9" s="5">
        <v>70</v>
      </c>
      <c r="N9" s="5">
        <v>20</v>
      </c>
      <c r="O9" s="4" t="s">
        <v>24</v>
      </c>
      <c r="P9" t="str">
        <f>RIGHT(Table_141011[[#This Row],[Product ID]],2)</f>
        <v>US</v>
      </c>
    </row>
    <row r="10" spans="1:16">
      <c r="A10" s="6" t="s">
        <v>25</v>
      </c>
      <c r="B10" s="6" t="s">
        <v>26</v>
      </c>
      <c r="C10" s="6" t="s">
        <v>27</v>
      </c>
      <c r="D10" s="7">
        <v>200</v>
      </c>
      <c r="E10" s="7">
        <v>45</v>
      </c>
      <c r="F10" s="6" t="s">
        <v>9</v>
      </c>
      <c r="G10" t="str">
        <f>LEFT(Table_1410[[#This Row],[Product ID]],2)</f>
        <v>07</v>
      </c>
      <c r="J10" s="6" t="s">
        <v>25</v>
      </c>
      <c r="K10" s="6" t="s">
        <v>26</v>
      </c>
      <c r="L10" s="6" t="s">
        <v>27</v>
      </c>
      <c r="M10" s="7">
        <v>200</v>
      </c>
      <c r="N10" s="7">
        <v>45</v>
      </c>
      <c r="O10" s="6" t="s">
        <v>9</v>
      </c>
      <c r="P10" t="str">
        <f>RIGHT(Table_141011[[#This Row],[Product ID]],2)</f>
        <v>UK</v>
      </c>
    </row>
    <row r="11" spans="1:16">
      <c r="A11" s="4" t="s">
        <v>28</v>
      </c>
      <c r="B11" s="4" t="s">
        <v>29</v>
      </c>
      <c r="C11" s="4" t="s">
        <v>30</v>
      </c>
      <c r="D11" s="5">
        <v>30</v>
      </c>
      <c r="E11" s="5">
        <v>5</v>
      </c>
      <c r="F11" s="4" t="s">
        <v>13</v>
      </c>
      <c r="G11" t="str">
        <f>LEFT(Table_1410[[#This Row],[Product ID]],2)</f>
        <v>19</v>
      </c>
      <c r="J11" s="4" t="s">
        <v>28</v>
      </c>
      <c r="K11" s="4" t="s">
        <v>29</v>
      </c>
      <c r="L11" s="4" t="s">
        <v>30</v>
      </c>
      <c r="M11" s="5">
        <v>30</v>
      </c>
      <c r="N11" s="5">
        <v>5</v>
      </c>
      <c r="O11" s="4" t="s">
        <v>13</v>
      </c>
      <c r="P11" t="str">
        <f>RIGHT(Table_141011[[#This Row],[Product ID]],2)</f>
        <v>UK</v>
      </c>
    </row>
    <row r="12" spans="1:16">
      <c r="A12" s="6" t="s">
        <v>31</v>
      </c>
      <c r="B12" s="6" t="s">
        <v>32</v>
      </c>
      <c r="C12" s="6" t="s">
        <v>33</v>
      </c>
      <c r="D12" s="7">
        <v>90</v>
      </c>
      <c r="E12" s="7">
        <v>35</v>
      </c>
      <c r="F12" s="6" t="s">
        <v>17</v>
      </c>
      <c r="G12" t="str">
        <f>LEFT(Table_1410[[#This Row],[Product ID]],2)</f>
        <v>23</v>
      </c>
      <c r="J12" s="6" t="s">
        <v>31</v>
      </c>
      <c r="K12" s="6" t="s">
        <v>32</v>
      </c>
      <c r="L12" s="6" t="s">
        <v>33</v>
      </c>
      <c r="M12" s="7">
        <v>90</v>
      </c>
      <c r="N12" s="7">
        <v>35</v>
      </c>
      <c r="O12" s="6" t="s">
        <v>17</v>
      </c>
      <c r="P12" t="str">
        <f>RIGHT(Table_141011[[#This Row],[Product ID]],2)</f>
        <v>UK</v>
      </c>
    </row>
    <row r="13" spans="1:16">
      <c r="A13" s="4" t="s">
        <v>34</v>
      </c>
      <c r="B13" s="4" t="s">
        <v>35</v>
      </c>
      <c r="C13" s="4" t="s">
        <v>36</v>
      </c>
      <c r="D13" s="5">
        <v>500</v>
      </c>
      <c r="E13" s="5">
        <v>50</v>
      </c>
      <c r="F13" s="4" t="s">
        <v>9</v>
      </c>
      <c r="G13" t="str">
        <f>LEFT(Table_1410[[#This Row],[Product ID]],2)</f>
        <v>05</v>
      </c>
      <c r="J13" s="4" t="s">
        <v>34</v>
      </c>
      <c r="K13" s="4" t="s">
        <v>35</v>
      </c>
      <c r="L13" s="4" t="s">
        <v>36</v>
      </c>
      <c r="M13" s="5">
        <v>500</v>
      </c>
      <c r="N13" s="5">
        <v>50</v>
      </c>
      <c r="O13" s="4" t="s">
        <v>9</v>
      </c>
      <c r="P13" t="str">
        <f>RIGHT(Table_141011[[#This Row],[Product ID]],2)</f>
        <v>UK</v>
      </c>
    </row>
    <row r="14" spans="1:16">
      <c r="A14" s="6" t="s">
        <v>37</v>
      </c>
      <c r="B14" s="6" t="s">
        <v>38</v>
      </c>
      <c r="C14" s="6" t="s">
        <v>39</v>
      </c>
      <c r="D14" s="7">
        <v>130</v>
      </c>
      <c r="E14" s="7">
        <v>10</v>
      </c>
      <c r="F14" s="6" t="s">
        <v>24</v>
      </c>
      <c r="G14" t="str">
        <f>LEFT(Table_1410[[#This Row],[Product ID]],2)</f>
        <v>14</v>
      </c>
      <c r="J14" s="6" t="s">
        <v>37</v>
      </c>
      <c r="K14" s="6" t="s">
        <v>38</v>
      </c>
      <c r="L14" s="6" t="s">
        <v>39</v>
      </c>
      <c r="M14" s="7">
        <v>130</v>
      </c>
      <c r="N14" s="7">
        <v>10</v>
      </c>
      <c r="O14" s="6" t="s">
        <v>24</v>
      </c>
      <c r="P14" t="str">
        <f>RIGHT(Table_141011[[#This Row],[Product ID]],2)</f>
        <v>UK</v>
      </c>
    </row>
    <row r="15" spans="1:16">
      <c r="A15" s="4" t="s">
        <v>40</v>
      </c>
      <c r="B15" s="4" t="s">
        <v>7</v>
      </c>
      <c r="C15" s="4" t="s">
        <v>41</v>
      </c>
      <c r="D15" s="5">
        <v>950</v>
      </c>
      <c r="E15" s="5">
        <v>25</v>
      </c>
      <c r="F15" s="4" t="s">
        <v>9</v>
      </c>
      <c r="G15" t="str">
        <f>LEFT(Table_1410[[#This Row],[Product ID]],2)</f>
        <v>17</v>
      </c>
      <c r="J15" s="4" t="s">
        <v>40</v>
      </c>
      <c r="K15" s="4" t="s">
        <v>7</v>
      </c>
      <c r="L15" s="4" t="s">
        <v>41</v>
      </c>
      <c r="M15" s="5">
        <v>950</v>
      </c>
      <c r="N15" s="5">
        <v>25</v>
      </c>
      <c r="O15" s="4" t="s">
        <v>9</v>
      </c>
      <c r="P15" t="str">
        <f>RIGHT(Table_141011[[#This Row],[Product ID]],2)</f>
        <v>IN</v>
      </c>
    </row>
    <row r="16" spans="1:16">
      <c r="A16" s="6" t="s">
        <v>42</v>
      </c>
      <c r="B16" s="6" t="s">
        <v>11</v>
      </c>
      <c r="C16" s="6" t="s">
        <v>30</v>
      </c>
      <c r="D16" s="7">
        <v>90</v>
      </c>
      <c r="E16" s="7">
        <v>40</v>
      </c>
      <c r="F16" s="6" t="s">
        <v>13</v>
      </c>
      <c r="G16" t="str">
        <f>LEFT(Table_1410[[#This Row],[Product ID]],2)</f>
        <v>25</v>
      </c>
      <c r="J16" s="6" t="s">
        <v>42</v>
      </c>
      <c r="K16" s="6" t="s">
        <v>11</v>
      </c>
      <c r="L16" s="6" t="s">
        <v>30</v>
      </c>
      <c r="M16" s="7">
        <v>90</v>
      </c>
      <c r="N16" s="7">
        <v>40</v>
      </c>
      <c r="O16" s="6" t="s">
        <v>13</v>
      </c>
      <c r="P16" t="str">
        <f>RIGHT(Table_141011[[#This Row],[Product ID]],2)</f>
        <v>AU</v>
      </c>
    </row>
    <row r="17" spans="1:16">
      <c r="A17" s="4" t="s">
        <v>43</v>
      </c>
      <c r="B17" s="4" t="s">
        <v>15</v>
      </c>
      <c r="C17" s="4" t="s">
        <v>44</v>
      </c>
      <c r="D17" s="5">
        <v>120</v>
      </c>
      <c r="E17" s="5">
        <v>35</v>
      </c>
      <c r="F17" s="4" t="s">
        <v>17</v>
      </c>
      <c r="G17" t="str">
        <f>LEFT(Table_1410[[#This Row],[Product ID]],2)</f>
        <v>08</v>
      </c>
      <c r="J17" s="4" t="s">
        <v>43</v>
      </c>
      <c r="K17" s="4" t="s">
        <v>15</v>
      </c>
      <c r="L17" s="4" t="s">
        <v>44</v>
      </c>
      <c r="M17" s="5">
        <v>120</v>
      </c>
      <c r="N17" s="5">
        <v>35</v>
      </c>
      <c r="O17" s="4" t="s">
        <v>17</v>
      </c>
      <c r="P17" t="str">
        <f>RIGHT(Table_141011[[#This Row],[Product ID]],2)</f>
        <v>DE</v>
      </c>
    </row>
    <row r="18" spans="1:16">
      <c r="A18" s="6" t="s">
        <v>45</v>
      </c>
      <c r="B18" s="6" t="s">
        <v>46</v>
      </c>
      <c r="C18" s="6" t="s">
        <v>47</v>
      </c>
      <c r="D18" s="7">
        <v>150</v>
      </c>
      <c r="E18" s="7">
        <v>15</v>
      </c>
      <c r="F18" s="6" t="s">
        <v>9</v>
      </c>
      <c r="G18" t="str">
        <f>LEFT(Table_1410[[#This Row],[Product ID]],2)</f>
        <v>18</v>
      </c>
      <c r="J18" s="6" t="s">
        <v>45</v>
      </c>
      <c r="K18" s="6" t="s">
        <v>46</v>
      </c>
      <c r="L18" s="6" t="s">
        <v>47</v>
      </c>
      <c r="M18" s="7">
        <v>150</v>
      </c>
      <c r="N18" s="7">
        <v>15</v>
      </c>
      <c r="O18" s="6" t="s">
        <v>9</v>
      </c>
      <c r="P18" t="str">
        <f>RIGHT(Table_141011[[#This Row],[Product ID]],2)</f>
        <v>CA</v>
      </c>
    </row>
    <row r="19" spans="1:16">
      <c r="A19" s="4" t="s">
        <v>48</v>
      </c>
      <c r="B19" s="4" t="s">
        <v>26</v>
      </c>
      <c r="C19" s="4" t="s">
        <v>49</v>
      </c>
      <c r="D19" s="5">
        <v>250</v>
      </c>
      <c r="E19" s="5">
        <v>20</v>
      </c>
      <c r="F19" s="4" t="s">
        <v>9</v>
      </c>
      <c r="G19" t="str">
        <f>LEFT(Table_1410[[#This Row],[Product ID]],2)</f>
        <v>16</v>
      </c>
      <c r="J19" s="4" t="s">
        <v>48</v>
      </c>
      <c r="K19" s="4" t="s">
        <v>26</v>
      </c>
      <c r="L19" s="4" t="s">
        <v>49</v>
      </c>
      <c r="M19" s="5">
        <v>250</v>
      </c>
      <c r="N19" s="5">
        <v>20</v>
      </c>
      <c r="O19" s="4" t="s">
        <v>9</v>
      </c>
      <c r="P19" t="str">
        <f>RIGHT(Table_141011[[#This Row],[Product ID]],2)</f>
        <v>ES</v>
      </c>
    </row>
    <row r="20" spans="1:16">
      <c r="A20" s="6" t="s">
        <v>50</v>
      </c>
      <c r="B20" s="6" t="s">
        <v>51</v>
      </c>
      <c r="C20" s="6" t="s">
        <v>52</v>
      </c>
      <c r="D20" s="7">
        <v>50</v>
      </c>
      <c r="E20" s="7">
        <v>35</v>
      </c>
      <c r="F20" s="6" t="s">
        <v>53</v>
      </c>
      <c r="G20" t="str">
        <f>LEFT(Table_1410[[#This Row],[Product ID]],2)</f>
        <v>21</v>
      </c>
      <c r="J20" s="6" t="s">
        <v>50</v>
      </c>
      <c r="K20" s="6" t="s">
        <v>51</v>
      </c>
      <c r="L20" s="6" t="s">
        <v>52</v>
      </c>
      <c r="M20" s="7">
        <v>50</v>
      </c>
      <c r="N20" s="7">
        <v>35</v>
      </c>
      <c r="O20" s="6" t="s">
        <v>53</v>
      </c>
      <c r="P20" t="str">
        <f>RIGHT(Table_141011[[#This Row],[Product ID]],2)</f>
        <v>CA</v>
      </c>
    </row>
    <row r="21" spans="1:16">
      <c r="A21" s="4" t="s">
        <v>54</v>
      </c>
      <c r="B21" s="4" t="s">
        <v>46</v>
      </c>
      <c r="C21" s="4" t="s">
        <v>55</v>
      </c>
      <c r="D21" s="5">
        <v>160</v>
      </c>
      <c r="E21" s="5">
        <v>15</v>
      </c>
      <c r="F21" s="4" t="s">
        <v>9</v>
      </c>
      <c r="G21" t="str">
        <f>LEFT(Table_1410[[#This Row],[Product ID]],2)</f>
        <v>20</v>
      </c>
      <c r="J21" s="4" t="s">
        <v>54</v>
      </c>
      <c r="K21" s="4" t="s">
        <v>46</v>
      </c>
      <c r="L21" s="4" t="s">
        <v>55</v>
      </c>
      <c r="M21" s="5">
        <v>160</v>
      </c>
      <c r="N21" s="5">
        <v>15</v>
      </c>
      <c r="O21" s="4" t="s">
        <v>9</v>
      </c>
      <c r="P21" t="str">
        <f>RIGHT(Table_141011[[#This Row],[Product ID]],2)</f>
        <v>CN</v>
      </c>
    </row>
    <row r="22" spans="1:16">
      <c r="A22" s="6" t="s">
        <v>56</v>
      </c>
      <c r="B22" s="6" t="s">
        <v>7</v>
      </c>
      <c r="C22" s="6" t="s">
        <v>57</v>
      </c>
      <c r="D22" s="7">
        <v>980</v>
      </c>
      <c r="E22" s="7">
        <v>10</v>
      </c>
      <c r="F22" s="6" t="s">
        <v>9</v>
      </c>
      <c r="G22" t="str">
        <f>LEFT(Table_1410[[#This Row],[Product ID]],2)</f>
        <v>27</v>
      </c>
      <c r="J22" s="6" t="s">
        <v>56</v>
      </c>
      <c r="K22" s="6" t="s">
        <v>7</v>
      </c>
      <c r="L22" s="6" t="s">
        <v>57</v>
      </c>
      <c r="M22" s="7">
        <v>980</v>
      </c>
      <c r="N22" s="7">
        <v>10</v>
      </c>
      <c r="O22" s="6" t="s">
        <v>9</v>
      </c>
      <c r="P22" t="str">
        <f>RIGHT(Table_141011[[#This Row],[Product ID]],2)</f>
        <v>IT</v>
      </c>
    </row>
    <row r="23" spans="1:16">
      <c r="A23" s="4" t="s">
        <v>58</v>
      </c>
      <c r="B23" s="4" t="s">
        <v>59</v>
      </c>
      <c r="C23" s="4" t="s">
        <v>60</v>
      </c>
      <c r="D23" s="5">
        <v>150</v>
      </c>
      <c r="E23" s="5">
        <v>15</v>
      </c>
      <c r="F23" s="4" t="s">
        <v>13</v>
      </c>
      <c r="G23" t="str">
        <f>LEFT(Table_1410[[#This Row],[Product ID]],2)</f>
        <v>01</v>
      </c>
      <c r="J23" s="4" t="s">
        <v>58</v>
      </c>
      <c r="K23" s="4" t="s">
        <v>59</v>
      </c>
      <c r="L23" s="4" t="s">
        <v>60</v>
      </c>
      <c r="M23" s="5">
        <v>150</v>
      </c>
      <c r="N23" s="5">
        <v>15</v>
      </c>
      <c r="O23" s="4" t="s">
        <v>13</v>
      </c>
      <c r="P23" t="str">
        <f>RIGHT(Table_141011[[#This Row],[Product ID]],2)</f>
        <v>UK</v>
      </c>
    </row>
    <row r="24" spans="1:16">
      <c r="A24" s="6" t="s">
        <v>61</v>
      </c>
      <c r="B24" s="6" t="s">
        <v>62</v>
      </c>
      <c r="C24" s="6" t="s">
        <v>63</v>
      </c>
      <c r="D24" s="7">
        <v>200</v>
      </c>
      <c r="E24" s="7">
        <v>10</v>
      </c>
      <c r="F24" s="6" t="s">
        <v>24</v>
      </c>
      <c r="G24" t="str">
        <f>LEFT(Table_1410[[#This Row],[Product ID]],2)</f>
        <v>14</v>
      </c>
      <c r="J24" s="6" t="s">
        <v>61</v>
      </c>
      <c r="K24" s="6" t="s">
        <v>62</v>
      </c>
      <c r="L24" s="6" t="s">
        <v>63</v>
      </c>
      <c r="M24" s="7">
        <v>200</v>
      </c>
      <c r="N24" s="7">
        <v>10</v>
      </c>
      <c r="O24" s="6" t="s">
        <v>24</v>
      </c>
      <c r="P24" t="str">
        <f>RIGHT(Table_141011[[#This Row],[Product ID]],2)</f>
        <v>US</v>
      </c>
    </row>
    <row r="25" spans="1:16">
      <c r="A25" s="4" t="s">
        <v>64</v>
      </c>
      <c r="B25" s="4" t="s">
        <v>65</v>
      </c>
      <c r="C25" s="4" t="s">
        <v>66</v>
      </c>
      <c r="D25" s="5">
        <v>700</v>
      </c>
      <c r="E25" s="5">
        <v>50</v>
      </c>
      <c r="F25" s="4" t="s">
        <v>9</v>
      </c>
      <c r="G25" t="str">
        <f>LEFT(Table_1410[[#This Row],[Product ID]],2)</f>
        <v>14</v>
      </c>
      <c r="J25" s="4" t="s">
        <v>64</v>
      </c>
      <c r="K25" s="4" t="s">
        <v>65</v>
      </c>
      <c r="L25" s="4" t="s">
        <v>66</v>
      </c>
      <c r="M25" s="5">
        <v>700</v>
      </c>
      <c r="N25" s="5">
        <v>50</v>
      </c>
      <c r="O25" s="4" t="s">
        <v>9</v>
      </c>
      <c r="P25" t="str">
        <f>RIGHT(Table_141011[[#This Row],[Product ID]],2)</f>
        <v>RU</v>
      </c>
    </row>
    <row r="26" spans="1:16">
      <c r="A26" s="6" t="s">
        <v>67</v>
      </c>
      <c r="B26" s="6" t="s">
        <v>68</v>
      </c>
      <c r="C26" s="6" t="s">
        <v>69</v>
      </c>
      <c r="D26" s="7">
        <v>80</v>
      </c>
      <c r="E26" s="7">
        <v>20</v>
      </c>
      <c r="F26" s="6" t="s">
        <v>17</v>
      </c>
      <c r="G26" t="str">
        <f>LEFT(Table_1410[[#This Row],[Product ID]],2)</f>
        <v>09</v>
      </c>
      <c r="J26" s="6" t="s">
        <v>67</v>
      </c>
      <c r="K26" s="6" t="s">
        <v>68</v>
      </c>
      <c r="L26" s="6" t="s">
        <v>69</v>
      </c>
      <c r="M26" s="7">
        <v>80</v>
      </c>
      <c r="N26" s="7">
        <v>20</v>
      </c>
      <c r="O26" s="6" t="s">
        <v>17</v>
      </c>
      <c r="P26" t="str">
        <f>RIGHT(Table_141011[[#This Row],[Product ID]],2)</f>
        <v>CA</v>
      </c>
    </row>
    <row r="27" spans="1:16">
      <c r="A27" s="4" t="s">
        <v>70</v>
      </c>
      <c r="B27" s="4" t="s">
        <v>71</v>
      </c>
      <c r="C27" s="4" t="s">
        <v>72</v>
      </c>
      <c r="D27" s="5">
        <v>150</v>
      </c>
      <c r="E27" s="5">
        <v>30</v>
      </c>
      <c r="F27" s="4" t="s">
        <v>9</v>
      </c>
      <c r="G27" t="str">
        <f>LEFT(Table_1410[[#This Row],[Product ID]],2)</f>
        <v>19</v>
      </c>
      <c r="J27" s="4" t="s">
        <v>70</v>
      </c>
      <c r="K27" s="4" t="s">
        <v>71</v>
      </c>
      <c r="L27" s="4" t="s">
        <v>72</v>
      </c>
      <c r="M27" s="5">
        <v>150</v>
      </c>
      <c r="N27" s="5">
        <v>30</v>
      </c>
      <c r="O27" s="4" t="s">
        <v>9</v>
      </c>
      <c r="P27" t="str">
        <f>RIGHT(Table_141011[[#This Row],[Product ID]],2)</f>
        <v>BR</v>
      </c>
    </row>
    <row r="28" spans="1:16">
      <c r="A28" s="6" t="s">
        <v>50</v>
      </c>
      <c r="B28" s="6" t="s">
        <v>51</v>
      </c>
      <c r="C28" s="6" t="s">
        <v>52</v>
      </c>
      <c r="D28" s="7">
        <v>50</v>
      </c>
      <c r="E28" s="7">
        <v>35</v>
      </c>
      <c r="F28" s="6" t="s">
        <v>53</v>
      </c>
      <c r="G28" t="str">
        <f>LEFT(Table_1410[[#This Row],[Product ID]],2)</f>
        <v>21</v>
      </c>
      <c r="J28" s="6" t="s">
        <v>50</v>
      </c>
      <c r="K28" s="6" t="s">
        <v>51</v>
      </c>
      <c r="L28" s="6" t="s">
        <v>52</v>
      </c>
      <c r="M28" s="7">
        <v>50</v>
      </c>
      <c r="N28" s="7">
        <v>35</v>
      </c>
      <c r="O28" s="6" t="s">
        <v>53</v>
      </c>
      <c r="P28" t="str">
        <f>RIGHT(Table_141011[[#This Row],[Product ID]],2)</f>
        <v>CA</v>
      </c>
    </row>
    <row r="29" spans="1:16">
      <c r="A29" s="4" t="s">
        <v>73</v>
      </c>
      <c r="B29" s="4" t="s">
        <v>19</v>
      </c>
      <c r="C29" s="4" t="s">
        <v>74</v>
      </c>
      <c r="D29" s="5">
        <v>800</v>
      </c>
      <c r="E29" s="5">
        <v>45</v>
      </c>
      <c r="F29" s="4" t="s">
        <v>9</v>
      </c>
      <c r="G29" t="str">
        <f>LEFT(Table_1410[[#This Row],[Product ID]],2)</f>
        <v>29</v>
      </c>
      <c r="J29" s="4" t="s">
        <v>73</v>
      </c>
      <c r="K29" s="4" t="s">
        <v>19</v>
      </c>
      <c r="L29" s="4" t="s">
        <v>74</v>
      </c>
      <c r="M29" s="5">
        <v>800</v>
      </c>
      <c r="N29" s="5">
        <v>45</v>
      </c>
      <c r="O29" s="4" t="s">
        <v>9</v>
      </c>
      <c r="P29" t="str">
        <f>RIGHT(Table_141011[[#This Row],[Product ID]],2)</f>
        <v>CA</v>
      </c>
    </row>
    <row r="30" spans="1:16">
      <c r="A30" s="6" t="s">
        <v>75</v>
      </c>
      <c r="B30" s="6" t="s">
        <v>59</v>
      </c>
      <c r="C30" s="6" t="s">
        <v>76</v>
      </c>
      <c r="D30" s="7">
        <v>130</v>
      </c>
      <c r="E30" s="7">
        <v>25</v>
      </c>
      <c r="F30" s="6" t="s">
        <v>13</v>
      </c>
      <c r="G30" t="str">
        <f>LEFT(Table_1410[[#This Row],[Product ID]],2)</f>
        <v>03</v>
      </c>
      <c r="J30" s="6" t="s">
        <v>75</v>
      </c>
      <c r="K30" s="6" t="s">
        <v>59</v>
      </c>
      <c r="L30" s="6" t="s">
        <v>76</v>
      </c>
      <c r="M30" s="7">
        <v>130</v>
      </c>
      <c r="N30" s="7">
        <v>25</v>
      </c>
      <c r="O30" s="6" t="s">
        <v>13</v>
      </c>
      <c r="P30" t="str">
        <f>RIGHT(Table_141011[[#This Row],[Product ID]],2)</f>
        <v>CA</v>
      </c>
    </row>
    <row r="31" spans="1:16">
      <c r="A31" s="4" t="s">
        <v>77</v>
      </c>
      <c r="B31" s="4" t="s">
        <v>32</v>
      </c>
      <c r="C31" s="4" t="s">
        <v>78</v>
      </c>
      <c r="D31" s="5">
        <v>400</v>
      </c>
      <c r="E31" s="5">
        <v>40</v>
      </c>
      <c r="F31" s="4" t="s">
        <v>17</v>
      </c>
      <c r="G31" t="str">
        <f>LEFT(Table_1410[[#This Row],[Product ID]],2)</f>
        <v>11</v>
      </c>
      <c r="J31" s="4" t="s">
        <v>77</v>
      </c>
      <c r="K31" s="4" t="s">
        <v>32</v>
      </c>
      <c r="L31" s="4" t="s">
        <v>78</v>
      </c>
      <c r="M31" s="5">
        <v>400</v>
      </c>
      <c r="N31" s="5">
        <v>40</v>
      </c>
      <c r="O31" s="4" t="s">
        <v>17</v>
      </c>
      <c r="P31" t="str">
        <f>RIGHT(Table_141011[[#This Row],[Product ID]],2)</f>
        <v>CA</v>
      </c>
    </row>
    <row r="32" spans="1:16">
      <c r="A32" s="6" t="s">
        <v>48</v>
      </c>
      <c r="B32" s="6" t="s">
        <v>26</v>
      </c>
      <c r="C32" s="6" t="s">
        <v>49</v>
      </c>
      <c r="D32" s="7">
        <v>230</v>
      </c>
      <c r="E32" s="7">
        <v>20</v>
      </c>
      <c r="F32" s="6" t="s">
        <v>9</v>
      </c>
      <c r="G32" t="str">
        <f>LEFT(Table_1410[[#This Row],[Product ID]],2)</f>
        <v>16</v>
      </c>
      <c r="J32" s="6" t="s">
        <v>48</v>
      </c>
      <c r="K32" s="6" t="s">
        <v>26</v>
      </c>
      <c r="L32" s="6" t="s">
        <v>49</v>
      </c>
      <c r="M32" s="7">
        <v>230</v>
      </c>
      <c r="N32" s="7">
        <v>20</v>
      </c>
      <c r="O32" s="6" t="s">
        <v>9</v>
      </c>
      <c r="P32" t="str">
        <f>RIGHT(Table_141011[[#This Row],[Product ID]],2)</f>
        <v>ES</v>
      </c>
    </row>
    <row r="33" spans="1:16">
      <c r="A33" s="4" t="s">
        <v>79</v>
      </c>
      <c r="B33" s="4" t="s">
        <v>80</v>
      </c>
      <c r="C33" s="4" t="s">
        <v>81</v>
      </c>
      <c r="D33" s="5">
        <v>60</v>
      </c>
      <c r="E33" s="5">
        <v>30</v>
      </c>
      <c r="F33" s="4" t="s">
        <v>13</v>
      </c>
      <c r="G33" t="str">
        <f>LEFT(Table_1410[[#This Row],[Product ID]],2)</f>
        <v>07</v>
      </c>
      <c r="J33" s="4" t="s">
        <v>79</v>
      </c>
      <c r="K33" s="4" t="s">
        <v>80</v>
      </c>
      <c r="L33" s="4" t="s">
        <v>81</v>
      </c>
      <c r="M33" s="5">
        <v>60</v>
      </c>
      <c r="N33" s="5">
        <v>30</v>
      </c>
      <c r="O33" s="4" t="s">
        <v>13</v>
      </c>
      <c r="P33" t="str">
        <f>RIGHT(Table_141011[[#This Row],[Product ID]],2)</f>
        <v>CA</v>
      </c>
    </row>
    <row r="34" spans="1:16">
      <c r="A34" s="6" t="s">
        <v>82</v>
      </c>
      <c r="B34" s="6" t="s">
        <v>83</v>
      </c>
      <c r="C34" s="6" t="s">
        <v>84</v>
      </c>
      <c r="D34" s="7">
        <v>40</v>
      </c>
      <c r="E34" s="7">
        <v>10</v>
      </c>
      <c r="F34" s="6" t="s">
        <v>17</v>
      </c>
      <c r="G34" t="str">
        <f>LEFT(Table_1410[[#This Row],[Product ID]],2)</f>
        <v>13</v>
      </c>
      <c r="J34" s="6" t="s">
        <v>82</v>
      </c>
      <c r="K34" s="6" t="s">
        <v>83</v>
      </c>
      <c r="L34" s="6" t="s">
        <v>84</v>
      </c>
      <c r="M34" s="7">
        <v>40</v>
      </c>
      <c r="N34" s="7">
        <v>10</v>
      </c>
      <c r="O34" s="6" t="s">
        <v>17</v>
      </c>
      <c r="P34" t="str">
        <f>RIGHT(Table_141011[[#This Row],[Product ID]],2)</f>
        <v>CA</v>
      </c>
    </row>
    <row r="35" spans="1:16">
      <c r="A35" s="4" t="s">
        <v>85</v>
      </c>
      <c r="B35" s="4" t="s">
        <v>71</v>
      </c>
      <c r="C35" s="4" t="s">
        <v>86</v>
      </c>
      <c r="D35" s="5">
        <v>130</v>
      </c>
      <c r="E35" s="5">
        <v>5</v>
      </c>
      <c r="F35" s="4" t="s">
        <v>9</v>
      </c>
      <c r="G35" t="str">
        <f>LEFT(Table_1410[[#This Row],[Product ID]],2)</f>
        <v>24</v>
      </c>
      <c r="J35" s="4" t="s">
        <v>85</v>
      </c>
      <c r="K35" s="4" t="s">
        <v>71</v>
      </c>
      <c r="L35" s="4" t="s">
        <v>86</v>
      </c>
      <c r="M35" s="5">
        <v>130</v>
      </c>
      <c r="N35" s="5">
        <v>5</v>
      </c>
      <c r="O35" s="4" t="s">
        <v>9</v>
      </c>
      <c r="P35" t="str">
        <f>RIGHT(Table_141011[[#This Row],[Product ID]],2)</f>
        <v>CA</v>
      </c>
    </row>
    <row r="36" spans="1:16">
      <c r="A36" s="6" t="s">
        <v>87</v>
      </c>
      <c r="B36" s="6" t="s">
        <v>88</v>
      </c>
      <c r="C36" s="6" t="s">
        <v>89</v>
      </c>
      <c r="D36" s="7">
        <v>50</v>
      </c>
      <c r="E36" s="7">
        <v>50</v>
      </c>
      <c r="F36" s="6" t="s">
        <v>13</v>
      </c>
      <c r="G36" t="str">
        <f>LEFT(Table_1410[[#This Row],[Product ID]],2)</f>
        <v>02</v>
      </c>
      <c r="J36" s="6" t="s">
        <v>87</v>
      </c>
      <c r="K36" s="6" t="s">
        <v>88</v>
      </c>
      <c r="L36" s="6" t="s">
        <v>89</v>
      </c>
      <c r="M36" s="7">
        <v>50</v>
      </c>
      <c r="N36" s="7">
        <v>50</v>
      </c>
      <c r="O36" s="6" t="s">
        <v>13</v>
      </c>
      <c r="P36" t="str">
        <f>RIGHT(Table_141011[[#This Row],[Product ID]],2)</f>
        <v>CA</v>
      </c>
    </row>
    <row r="37" spans="1:16">
      <c r="A37" s="4" t="s">
        <v>40</v>
      </c>
      <c r="B37" s="4" t="s">
        <v>7</v>
      </c>
      <c r="C37" s="4" t="s">
        <v>41</v>
      </c>
      <c r="D37" s="5">
        <v>950</v>
      </c>
      <c r="E37" s="5">
        <v>25</v>
      </c>
      <c r="F37" s="4" t="s">
        <v>9</v>
      </c>
      <c r="G37" t="str">
        <f>LEFT(Table_1410[[#This Row],[Product ID]],2)</f>
        <v>17</v>
      </c>
      <c r="J37" s="4" t="s">
        <v>40</v>
      </c>
      <c r="K37" s="4" t="s">
        <v>7</v>
      </c>
      <c r="L37" s="4" t="s">
        <v>41</v>
      </c>
      <c r="M37" s="5">
        <v>950</v>
      </c>
      <c r="N37" s="5">
        <v>25</v>
      </c>
      <c r="O37" s="4" t="s">
        <v>9</v>
      </c>
      <c r="P37" t="str">
        <f>RIGHT(Table_141011[[#This Row],[Product ID]],2)</f>
        <v>IN</v>
      </c>
    </row>
    <row r="38" spans="1:16">
      <c r="A38" s="6" t="s">
        <v>90</v>
      </c>
      <c r="B38" s="6" t="s">
        <v>91</v>
      </c>
      <c r="C38" s="6" t="s">
        <v>92</v>
      </c>
      <c r="D38" s="7">
        <v>100</v>
      </c>
      <c r="E38" s="7">
        <v>20</v>
      </c>
      <c r="F38" s="6" t="s">
        <v>53</v>
      </c>
      <c r="G38" t="str">
        <f>LEFT(Table_1410[[#This Row],[Product ID]],2)</f>
        <v>09</v>
      </c>
      <c r="J38" s="6" t="s">
        <v>90</v>
      </c>
      <c r="K38" s="6" t="s">
        <v>91</v>
      </c>
      <c r="L38" s="6" t="s">
        <v>92</v>
      </c>
      <c r="M38" s="7">
        <v>100</v>
      </c>
      <c r="N38" s="7">
        <v>20</v>
      </c>
      <c r="O38" s="6" t="s">
        <v>53</v>
      </c>
      <c r="P38" t="str">
        <f>RIGHT(Table_141011[[#This Row],[Product ID]],2)</f>
        <v>FR</v>
      </c>
    </row>
    <row r="40" spans="1:16">
      <c r="A40" t="s">
        <v>111</v>
      </c>
    </row>
    <row r="42" spans="1:16">
      <c r="A42" s="3" t="s">
        <v>0</v>
      </c>
      <c r="B42" s="3" t="s">
        <v>1</v>
      </c>
      <c r="C42" s="3" t="s">
        <v>2</v>
      </c>
      <c r="D42" s="3" t="s">
        <v>3</v>
      </c>
      <c r="E42" s="3" t="s">
        <v>4</v>
      </c>
      <c r="F42" s="3" t="s">
        <v>5</v>
      </c>
      <c r="G42" s="3" t="s">
        <v>112</v>
      </c>
    </row>
    <row r="43" spans="1:16">
      <c r="A43" s="4" t="s">
        <v>6</v>
      </c>
      <c r="B43" s="4" t="s">
        <v>7</v>
      </c>
      <c r="C43" s="4" t="s">
        <v>8</v>
      </c>
      <c r="D43" s="5">
        <v>1000</v>
      </c>
      <c r="E43" s="5">
        <v>30</v>
      </c>
      <c r="F43" s="4" t="s">
        <v>9</v>
      </c>
      <c r="G43" t="str">
        <f>MID(Table_141012[[#This Row],[Product ID]],4,3)</f>
        <v>JAN</v>
      </c>
    </row>
    <row r="44" spans="1:16">
      <c r="A44" s="6" t="s">
        <v>10</v>
      </c>
      <c r="B44" s="6" t="s">
        <v>11</v>
      </c>
      <c r="C44" s="6" t="s">
        <v>12</v>
      </c>
      <c r="D44" s="7">
        <v>80</v>
      </c>
      <c r="E44" s="7">
        <v>15</v>
      </c>
      <c r="F44" s="6" t="s">
        <v>13</v>
      </c>
      <c r="G44" t="str">
        <f>MID(Table_141012[[#This Row],[Product ID]],4,3)</f>
        <v>FEB</v>
      </c>
    </row>
    <row r="45" spans="1:16">
      <c r="A45" s="4" t="s">
        <v>14</v>
      </c>
      <c r="B45" s="4" t="s">
        <v>15</v>
      </c>
      <c r="C45" s="4" t="s">
        <v>16</v>
      </c>
      <c r="D45" s="5">
        <v>130</v>
      </c>
      <c r="E45" s="5">
        <v>40</v>
      </c>
      <c r="F45" s="4" t="s">
        <v>17</v>
      </c>
      <c r="G45" t="str">
        <f>MID(Table_141012[[#This Row],[Product ID]],4,3)</f>
        <v>MAR</v>
      </c>
    </row>
    <row r="46" spans="1:16">
      <c r="A46" s="6" t="s">
        <v>18</v>
      </c>
      <c r="B46" s="6" t="s">
        <v>19</v>
      </c>
      <c r="C46" s="6" t="s">
        <v>20</v>
      </c>
      <c r="D46" s="7">
        <v>900</v>
      </c>
      <c r="E46" s="7">
        <v>25</v>
      </c>
      <c r="F46" s="6" t="s">
        <v>9</v>
      </c>
      <c r="G46" t="str">
        <f>MID(Table_141012[[#This Row],[Product ID]],4,3)</f>
        <v>APR</v>
      </c>
    </row>
    <row r="47" spans="1:16">
      <c r="A47" s="4" t="s">
        <v>21</v>
      </c>
      <c r="B47" s="4" t="s">
        <v>22</v>
      </c>
      <c r="C47" s="4" t="s">
        <v>23</v>
      </c>
      <c r="D47" s="5">
        <v>70</v>
      </c>
      <c r="E47" s="5">
        <v>20</v>
      </c>
      <c r="F47" s="4" t="s">
        <v>24</v>
      </c>
      <c r="G47" t="str">
        <f>MID(Table_141012[[#This Row],[Product ID]],4,3)</f>
        <v>MAY</v>
      </c>
    </row>
    <row r="48" spans="1:16">
      <c r="A48" s="6" t="s">
        <v>25</v>
      </c>
      <c r="B48" s="6" t="s">
        <v>26</v>
      </c>
      <c r="C48" s="6" t="s">
        <v>27</v>
      </c>
      <c r="D48" s="7">
        <v>200</v>
      </c>
      <c r="E48" s="7">
        <v>45</v>
      </c>
      <c r="F48" s="6" t="s">
        <v>9</v>
      </c>
      <c r="G48" t="str">
        <f>MID(Table_141012[[#This Row],[Product ID]],4,3)</f>
        <v>JUN</v>
      </c>
    </row>
    <row r="49" spans="1:7">
      <c r="A49" s="4" t="s">
        <v>28</v>
      </c>
      <c r="B49" s="4" t="s">
        <v>29</v>
      </c>
      <c r="C49" s="4" t="s">
        <v>30</v>
      </c>
      <c r="D49" s="5">
        <v>30</v>
      </c>
      <c r="E49" s="5">
        <v>5</v>
      </c>
      <c r="F49" s="4" t="s">
        <v>13</v>
      </c>
      <c r="G49" t="str">
        <f>MID(Table_141012[[#This Row],[Product ID]],4,3)</f>
        <v>JUL</v>
      </c>
    </row>
    <row r="50" spans="1:7">
      <c r="A50" s="6" t="s">
        <v>31</v>
      </c>
      <c r="B50" s="6" t="s">
        <v>32</v>
      </c>
      <c r="C50" s="6" t="s">
        <v>33</v>
      </c>
      <c r="D50" s="7">
        <v>90</v>
      </c>
      <c r="E50" s="7">
        <v>35</v>
      </c>
      <c r="F50" s="6" t="s">
        <v>17</v>
      </c>
      <c r="G50" t="str">
        <f>MID(Table_141012[[#This Row],[Product ID]],4,3)</f>
        <v>AUG</v>
      </c>
    </row>
    <row r="51" spans="1:7">
      <c r="A51" s="4" t="s">
        <v>34</v>
      </c>
      <c r="B51" s="4" t="s">
        <v>35</v>
      </c>
      <c r="C51" s="4" t="s">
        <v>36</v>
      </c>
      <c r="D51" s="5">
        <v>500</v>
      </c>
      <c r="E51" s="5">
        <v>50</v>
      </c>
      <c r="F51" s="4" t="s">
        <v>9</v>
      </c>
      <c r="G51" t="str">
        <f>MID(Table_141012[[#This Row],[Product ID]],4,3)</f>
        <v>SEP</v>
      </c>
    </row>
    <row r="52" spans="1:7">
      <c r="A52" s="6" t="s">
        <v>37</v>
      </c>
      <c r="B52" s="6" t="s">
        <v>38</v>
      </c>
      <c r="C52" s="6" t="s">
        <v>39</v>
      </c>
      <c r="D52" s="7">
        <v>130</v>
      </c>
      <c r="E52" s="7">
        <v>10</v>
      </c>
      <c r="F52" s="6" t="s">
        <v>24</v>
      </c>
      <c r="G52" t="str">
        <f>MID(Table_141012[[#This Row],[Product ID]],4,3)</f>
        <v>OCT</v>
      </c>
    </row>
    <row r="53" spans="1:7">
      <c r="A53" s="4" t="s">
        <v>40</v>
      </c>
      <c r="B53" s="4" t="s">
        <v>7</v>
      </c>
      <c r="C53" s="4" t="s">
        <v>41</v>
      </c>
      <c r="D53" s="5">
        <v>950</v>
      </c>
      <c r="E53" s="5">
        <v>25</v>
      </c>
      <c r="F53" s="4" t="s">
        <v>9</v>
      </c>
      <c r="G53" t="str">
        <f>MID(Table_141012[[#This Row],[Product ID]],4,3)</f>
        <v>JUN</v>
      </c>
    </row>
    <row r="54" spans="1:7">
      <c r="A54" s="6" t="s">
        <v>42</v>
      </c>
      <c r="B54" s="6" t="s">
        <v>11</v>
      </c>
      <c r="C54" s="6" t="s">
        <v>30</v>
      </c>
      <c r="D54" s="7">
        <v>90</v>
      </c>
      <c r="E54" s="7">
        <v>40</v>
      </c>
      <c r="F54" s="6" t="s">
        <v>13</v>
      </c>
      <c r="G54" t="str">
        <f>MID(Table_141012[[#This Row],[Product ID]],4,3)</f>
        <v>NOV</v>
      </c>
    </row>
    <row r="55" spans="1:7">
      <c r="A55" s="4" t="s">
        <v>43</v>
      </c>
      <c r="B55" s="4" t="s">
        <v>15</v>
      </c>
      <c r="C55" s="4" t="s">
        <v>44</v>
      </c>
      <c r="D55" s="5">
        <v>120</v>
      </c>
      <c r="E55" s="5">
        <v>35</v>
      </c>
      <c r="F55" s="4" t="s">
        <v>17</v>
      </c>
      <c r="G55" t="str">
        <f>MID(Table_141012[[#This Row],[Product ID]],4,3)</f>
        <v>DEC</v>
      </c>
    </row>
    <row r="56" spans="1:7">
      <c r="A56" s="6" t="s">
        <v>45</v>
      </c>
      <c r="B56" s="6" t="s">
        <v>46</v>
      </c>
      <c r="C56" s="6" t="s">
        <v>47</v>
      </c>
      <c r="D56" s="7">
        <v>150</v>
      </c>
      <c r="E56" s="7">
        <v>15</v>
      </c>
      <c r="F56" s="6" t="s">
        <v>9</v>
      </c>
      <c r="G56" t="str">
        <f>MID(Table_141012[[#This Row],[Product ID]],4,3)</f>
        <v>FEB</v>
      </c>
    </row>
    <row r="57" spans="1:7">
      <c r="A57" s="4" t="s">
        <v>48</v>
      </c>
      <c r="B57" s="4" t="s">
        <v>26</v>
      </c>
      <c r="C57" s="4" t="s">
        <v>49</v>
      </c>
      <c r="D57" s="5">
        <v>250</v>
      </c>
      <c r="E57" s="5">
        <v>20</v>
      </c>
      <c r="F57" s="4" t="s">
        <v>9</v>
      </c>
      <c r="G57" t="str">
        <f>MID(Table_141012[[#This Row],[Product ID]],4,3)</f>
        <v>APR</v>
      </c>
    </row>
    <row r="58" spans="1:7">
      <c r="A58" s="6" t="s">
        <v>50</v>
      </c>
      <c r="B58" s="6" t="s">
        <v>51</v>
      </c>
      <c r="C58" s="6" t="s">
        <v>52</v>
      </c>
      <c r="D58" s="7">
        <v>50</v>
      </c>
      <c r="E58" s="7">
        <v>35</v>
      </c>
      <c r="F58" s="6" t="s">
        <v>53</v>
      </c>
      <c r="G58" t="str">
        <f>MID(Table_141012[[#This Row],[Product ID]],4,3)</f>
        <v>AUG</v>
      </c>
    </row>
    <row r="59" spans="1:7">
      <c r="A59" s="4" t="s">
        <v>54</v>
      </c>
      <c r="B59" s="4" t="s">
        <v>46</v>
      </c>
      <c r="C59" s="4" t="s">
        <v>55</v>
      </c>
      <c r="D59" s="5">
        <v>160</v>
      </c>
      <c r="E59" s="5">
        <v>15</v>
      </c>
      <c r="F59" s="4" t="s">
        <v>9</v>
      </c>
      <c r="G59" t="str">
        <f>MID(Table_141012[[#This Row],[Product ID]],4,3)</f>
        <v>AUG</v>
      </c>
    </row>
    <row r="60" spans="1:7">
      <c r="A60" s="6" t="s">
        <v>56</v>
      </c>
      <c r="B60" s="6" t="s">
        <v>7</v>
      </c>
      <c r="C60" s="6" t="s">
        <v>57</v>
      </c>
      <c r="D60" s="7">
        <v>980</v>
      </c>
      <c r="E60" s="7">
        <v>10</v>
      </c>
      <c r="F60" s="6" t="s">
        <v>9</v>
      </c>
      <c r="G60" t="str">
        <f>MID(Table_141012[[#This Row],[Product ID]],4,3)</f>
        <v>JAN</v>
      </c>
    </row>
    <row r="61" spans="1:7">
      <c r="A61" s="4" t="s">
        <v>58</v>
      </c>
      <c r="B61" s="4" t="s">
        <v>59</v>
      </c>
      <c r="C61" s="4" t="s">
        <v>60</v>
      </c>
      <c r="D61" s="5">
        <v>150</v>
      </c>
      <c r="E61" s="5">
        <v>15</v>
      </c>
      <c r="F61" s="4" t="s">
        <v>13</v>
      </c>
      <c r="G61" t="str">
        <f>MID(Table_141012[[#This Row],[Product ID]],4,3)</f>
        <v>MAR</v>
      </c>
    </row>
    <row r="62" spans="1:7">
      <c r="A62" s="6" t="s">
        <v>61</v>
      </c>
      <c r="B62" s="6" t="s">
        <v>62</v>
      </c>
      <c r="C62" s="6" t="s">
        <v>63</v>
      </c>
      <c r="D62" s="7">
        <v>200</v>
      </c>
      <c r="E62" s="7">
        <v>10</v>
      </c>
      <c r="F62" s="6" t="s">
        <v>24</v>
      </c>
      <c r="G62" t="str">
        <f>MID(Table_141012[[#This Row],[Product ID]],4,3)</f>
        <v>AUG</v>
      </c>
    </row>
    <row r="63" spans="1:7">
      <c r="A63" s="4" t="s">
        <v>64</v>
      </c>
      <c r="B63" s="4" t="s">
        <v>65</v>
      </c>
      <c r="C63" s="4" t="s">
        <v>66</v>
      </c>
      <c r="D63" s="5">
        <v>700</v>
      </c>
      <c r="E63" s="5">
        <v>50</v>
      </c>
      <c r="F63" s="4" t="s">
        <v>9</v>
      </c>
      <c r="G63" t="str">
        <f>MID(Table_141012[[#This Row],[Product ID]],4,3)</f>
        <v>MAY</v>
      </c>
    </row>
    <row r="64" spans="1:7">
      <c r="A64" s="6" t="s">
        <v>67</v>
      </c>
      <c r="B64" s="6" t="s">
        <v>68</v>
      </c>
      <c r="C64" s="6" t="s">
        <v>69</v>
      </c>
      <c r="D64" s="7">
        <v>80</v>
      </c>
      <c r="E64" s="7">
        <v>20</v>
      </c>
      <c r="F64" s="6" t="s">
        <v>17</v>
      </c>
      <c r="G64" t="str">
        <f>MID(Table_141012[[#This Row],[Product ID]],4,3)</f>
        <v>JAN</v>
      </c>
    </row>
    <row r="65" spans="1:7">
      <c r="A65" s="4" t="s">
        <v>70</v>
      </c>
      <c r="B65" s="4" t="s">
        <v>71</v>
      </c>
      <c r="C65" s="4" t="s">
        <v>72</v>
      </c>
      <c r="D65" s="5">
        <v>150</v>
      </c>
      <c r="E65" s="5">
        <v>30</v>
      </c>
      <c r="F65" s="4" t="s">
        <v>9</v>
      </c>
      <c r="G65" t="str">
        <f>MID(Table_141012[[#This Row],[Product ID]],4,3)</f>
        <v>JUL</v>
      </c>
    </row>
    <row r="66" spans="1:7">
      <c r="A66" s="6" t="s">
        <v>50</v>
      </c>
      <c r="B66" s="6" t="s">
        <v>51</v>
      </c>
      <c r="C66" s="6" t="s">
        <v>52</v>
      </c>
      <c r="D66" s="7">
        <v>50</v>
      </c>
      <c r="E66" s="7">
        <v>35</v>
      </c>
      <c r="F66" s="6" t="s">
        <v>53</v>
      </c>
      <c r="G66" t="str">
        <f>MID(Table_141012[[#This Row],[Product ID]],4,3)</f>
        <v>AUG</v>
      </c>
    </row>
    <row r="67" spans="1:7">
      <c r="A67" s="4" t="s">
        <v>73</v>
      </c>
      <c r="B67" s="4" t="s">
        <v>19</v>
      </c>
      <c r="C67" s="4" t="s">
        <v>74</v>
      </c>
      <c r="D67" s="5">
        <v>800</v>
      </c>
      <c r="E67" s="5">
        <v>45</v>
      </c>
      <c r="F67" s="4" t="s">
        <v>9</v>
      </c>
      <c r="G67" t="str">
        <f>MID(Table_141012[[#This Row],[Product ID]],4,3)</f>
        <v>SEP</v>
      </c>
    </row>
    <row r="68" spans="1:7">
      <c r="A68" s="6" t="s">
        <v>75</v>
      </c>
      <c r="B68" s="6" t="s">
        <v>59</v>
      </c>
      <c r="C68" s="6" t="s">
        <v>76</v>
      </c>
      <c r="D68" s="7">
        <v>130</v>
      </c>
      <c r="E68" s="7">
        <v>25</v>
      </c>
      <c r="F68" s="6" t="s">
        <v>13</v>
      </c>
      <c r="G68" t="str">
        <f>MID(Table_141012[[#This Row],[Product ID]],4,3)</f>
        <v>JUN</v>
      </c>
    </row>
    <row r="69" spans="1:7">
      <c r="A69" s="4" t="s">
        <v>77</v>
      </c>
      <c r="B69" s="4" t="s">
        <v>32</v>
      </c>
      <c r="C69" s="4" t="s">
        <v>78</v>
      </c>
      <c r="D69" s="5">
        <v>400</v>
      </c>
      <c r="E69" s="5">
        <v>40</v>
      </c>
      <c r="F69" s="4" t="s">
        <v>17</v>
      </c>
      <c r="G69" t="str">
        <f>MID(Table_141012[[#This Row],[Product ID]],4,3)</f>
        <v>JUL</v>
      </c>
    </row>
    <row r="70" spans="1:7">
      <c r="A70" s="6" t="s">
        <v>48</v>
      </c>
      <c r="B70" s="6" t="s">
        <v>26</v>
      </c>
      <c r="C70" s="6" t="s">
        <v>49</v>
      </c>
      <c r="D70" s="7">
        <v>230</v>
      </c>
      <c r="E70" s="7">
        <v>20</v>
      </c>
      <c r="F70" s="6" t="s">
        <v>9</v>
      </c>
      <c r="G70" t="str">
        <f>MID(Table_141012[[#This Row],[Product ID]],4,3)</f>
        <v>APR</v>
      </c>
    </row>
    <row r="71" spans="1:7">
      <c r="A71" s="4" t="s">
        <v>79</v>
      </c>
      <c r="B71" s="4" t="s">
        <v>80</v>
      </c>
      <c r="C71" s="4" t="s">
        <v>81</v>
      </c>
      <c r="D71" s="5">
        <v>60</v>
      </c>
      <c r="E71" s="5">
        <v>30</v>
      </c>
      <c r="F71" s="4" t="s">
        <v>13</v>
      </c>
      <c r="G71" t="str">
        <f>MID(Table_141012[[#This Row],[Product ID]],4,3)</f>
        <v>MAR</v>
      </c>
    </row>
    <row r="72" spans="1:7">
      <c r="A72" s="6" t="s">
        <v>82</v>
      </c>
      <c r="B72" s="6" t="s">
        <v>83</v>
      </c>
      <c r="C72" s="6" t="s">
        <v>84</v>
      </c>
      <c r="D72" s="7">
        <v>40</v>
      </c>
      <c r="E72" s="7">
        <v>10</v>
      </c>
      <c r="F72" s="6" t="s">
        <v>17</v>
      </c>
      <c r="G72" t="str">
        <f>MID(Table_141012[[#This Row],[Product ID]],4,3)</f>
        <v>APR</v>
      </c>
    </row>
    <row r="73" spans="1:7">
      <c r="A73" s="4" t="s">
        <v>85</v>
      </c>
      <c r="B73" s="4" t="s">
        <v>71</v>
      </c>
      <c r="C73" s="4" t="s">
        <v>86</v>
      </c>
      <c r="D73" s="5">
        <v>130</v>
      </c>
      <c r="E73" s="5">
        <v>5</v>
      </c>
      <c r="F73" s="4" t="s">
        <v>9</v>
      </c>
      <c r="G73" t="str">
        <f>MID(Table_141012[[#This Row],[Product ID]],4,3)</f>
        <v>MAY</v>
      </c>
    </row>
    <row r="74" spans="1:7">
      <c r="A74" s="6" t="s">
        <v>87</v>
      </c>
      <c r="B74" s="6" t="s">
        <v>88</v>
      </c>
      <c r="C74" s="6" t="s">
        <v>89</v>
      </c>
      <c r="D74" s="7">
        <v>50</v>
      </c>
      <c r="E74" s="7">
        <v>50</v>
      </c>
      <c r="F74" s="6" t="s">
        <v>13</v>
      </c>
      <c r="G74" t="str">
        <f>MID(Table_141012[[#This Row],[Product ID]],4,3)</f>
        <v>DEC</v>
      </c>
    </row>
    <row r="75" spans="1:7">
      <c r="A75" s="4" t="s">
        <v>40</v>
      </c>
      <c r="B75" s="4" t="s">
        <v>7</v>
      </c>
      <c r="C75" s="4" t="s">
        <v>41</v>
      </c>
      <c r="D75" s="5">
        <v>950</v>
      </c>
      <c r="E75" s="5">
        <v>25</v>
      </c>
      <c r="F75" s="4" t="s">
        <v>9</v>
      </c>
      <c r="G75" t="str">
        <f>MID(Table_141012[[#This Row],[Product ID]],4,3)</f>
        <v>JUN</v>
      </c>
    </row>
    <row r="76" spans="1:7">
      <c r="A76" s="6" t="s">
        <v>90</v>
      </c>
      <c r="B76" s="6" t="s">
        <v>91</v>
      </c>
      <c r="C76" s="6" t="s">
        <v>92</v>
      </c>
      <c r="D76" s="7">
        <v>100</v>
      </c>
      <c r="E76" s="7">
        <v>20</v>
      </c>
      <c r="F76" s="6" t="s">
        <v>53</v>
      </c>
      <c r="G76" t="str">
        <f>MID(Table_141012[[#This Row],[Product ID]],4,3)</f>
        <v>JUL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to 4th question</vt:lpstr>
      <vt:lpstr>5th question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Smiley Raji</dc:creator>
  <cp:lastModifiedBy>Raji Vigneshi</cp:lastModifiedBy>
  <dcterms:created xsi:type="dcterms:W3CDTF">2024-11-10T14:47:06Z</dcterms:created>
  <dcterms:modified xsi:type="dcterms:W3CDTF">2024-11-26T08:39:04Z</dcterms:modified>
</cp:coreProperties>
</file>