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Excel projects\"/>
    </mc:Choice>
  </mc:AlternateContent>
  <bookViews>
    <workbookView xWindow="0" yWindow="0" windowWidth="20490" windowHeight="7650"/>
  </bookViews>
  <sheets>
    <sheet name="Global internet services" sheetId="1" r:id="rId1"/>
    <sheet name="Pivot table1" sheetId="10" r:id="rId2"/>
    <sheet name="Pivot table2" sheetId="3" r:id="rId3"/>
    <sheet name="Report" sheetId="4" r:id="rId4"/>
  </sheets>
  <definedNames>
    <definedName name="Slicer_Continental_region">#N/A</definedName>
    <definedName name="Slicer_Speed_Quality">#N/A</definedName>
    <definedName name="Slicer_User_Usag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3" i="1"/>
  <c r="U5" i="1"/>
  <c r="U6" i="1"/>
  <c r="U4" i="1"/>
  <c r="T4" i="1"/>
  <c r="T5" i="1"/>
  <c r="T6" i="1"/>
  <c r="Q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Q4" i="1" l="1"/>
  <c r="Q29" i="1"/>
  <c r="Q6" i="1"/>
  <c r="Q8" i="1"/>
  <c r="Q7" i="1"/>
  <c r="Q16" i="1"/>
  <c r="Q12" i="1"/>
  <c r="Q10" i="1"/>
  <c r="Q17" i="1"/>
  <c r="Q11" i="1"/>
  <c r="Q14" i="1"/>
  <c r="Q9" i="1"/>
  <c r="Q15" i="1"/>
  <c r="Q13" i="1"/>
  <c r="Q56" i="1"/>
  <c r="Q21" i="1"/>
  <c r="Q18" i="1"/>
  <c r="Q20" i="1"/>
  <c r="Q22" i="1"/>
  <c r="Q23" i="1"/>
  <c r="Q24" i="1"/>
  <c r="Q42" i="1"/>
  <c r="Q25" i="1"/>
  <c r="Q27" i="1"/>
  <c r="Q28" i="1"/>
  <c r="Q30" i="1"/>
  <c r="Q31" i="1"/>
  <c r="Q33" i="1"/>
  <c r="Q35" i="1"/>
  <c r="Q34" i="1"/>
  <c r="Q36" i="1"/>
  <c r="Q38" i="1"/>
  <c r="Q26" i="1"/>
  <c r="Q39" i="1"/>
  <c r="Q40" i="1"/>
  <c r="Q41" i="1"/>
  <c r="Q43" i="1"/>
  <c r="Q47" i="1"/>
  <c r="Q44" i="1"/>
  <c r="Q49" i="1"/>
  <c r="Q48" i="1"/>
  <c r="Q45" i="1"/>
  <c r="Q46" i="1"/>
  <c r="Q50" i="1"/>
  <c r="Q51" i="1"/>
  <c r="Q53" i="1"/>
  <c r="Q52" i="1"/>
  <c r="Q59" i="1"/>
  <c r="Q54" i="1"/>
  <c r="Q58" i="1"/>
  <c r="Q55" i="1"/>
  <c r="Q60" i="1"/>
  <c r="Q65" i="1"/>
  <c r="Q61" i="1"/>
  <c r="Q66" i="1"/>
  <c r="Q63" i="1"/>
  <c r="Q64" i="1"/>
  <c r="Q73" i="1"/>
  <c r="Q71" i="1"/>
  <c r="Q70" i="1"/>
  <c r="Q72" i="1"/>
  <c r="Q69" i="1"/>
  <c r="Q67" i="1"/>
  <c r="Q74" i="1"/>
  <c r="Q68" i="1"/>
  <c r="Q77" i="1"/>
  <c r="Q78" i="1"/>
  <c r="Q75" i="1"/>
  <c r="Q76" i="1"/>
  <c r="Q79" i="1"/>
  <c r="Q83" i="1"/>
  <c r="Q80" i="1"/>
  <c r="Q86" i="1"/>
  <c r="Q81" i="1"/>
  <c r="Q82" i="1"/>
  <c r="Q84" i="1"/>
  <c r="Q85" i="1"/>
  <c r="Q87" i="1"/>
  <c r="Q88" i="1"/>
  <c r="Q90" i="1"/>
  <c r="Q91" i="1"/>
  <c r="Q89" i="1"/>
  <c r="Q94" i="1"/>
  <c r="Q95" i="1"/>
  <c r="Q96" i="1"/>
  <c r="Q111" i="1"/>
  <c r="Q57" i="1"/>
  <c r="Q32" i="1"/>
  <c r="Q62" i="1"/>
  <c r="Q92" i="1"/>
  <c r="Q93" i="1"/>
  <c r="Q19" i="1"/>
  <c r="Q97" i="1"/>
  <c r="Q103" i="1"/>
  <c r="Q99" i="1"/>
  <c r="Q98" i="1"/>
  <c r="Q102" i="1"/>
  <c r="Q100" i="1"/>
  <c r="Q101" i="1"/>
  <c r="Q105" i="1"/>
  <c r="Q104" i="1"/>
  <c r="Q3" i="1"/>
  <c r="Q37" i="1"/>
  <c r="Q106" i="1"/>
  <c r="Q107" i="1"/>
  <c r="Q108" i="1"/>
  <c r="Q109" i="1"/>
  <c r="Q110" i="1"/>
  <c r="K111" i="1"/>
  <c r="O6" i="1"/>
  <c r="O8" i="1"/>
  <c r="O7" i="1"/>
  <c r="O16" i="1"/>
  <c r="O12" i="1"/>
  <c r="O10" i="1"/>
  <c r="O17" i="1"/>
  <c r="O11" i="1"/>
  <c r="O14" i="1"/>
  <c r="O9" i="1"/>
  <c r="O15" i="1"/>
  <c r="O13" i="1"/>
  <c r="O56" i="1"/>
  <c r="O21" i="1"/>
  <c r="O18" i="1"/>
  <c r="O20" i="1"/>
  <c r="O22" i="1"/>
  <c r="O23" i="1"/>
  <c r="O24" i="1"/>
  <c r="O42" i="1"/>
  <c r="O25" i="1"/>
  <c r="O27" i="1"/>
  <c r="O28" i="1"/>
  <c r="O30" i="1"/>
  <c r="O31" i="1"/>
  <c r="O33" i="1"/>
  <c r="O35" i="1"/>
  <c r="O34" i="1"/>
  <c r="O36" i="1"/>
  <c r="O38" i="1"/>
  <c r="O26" i="1"/>
  <c r="O39" i="1"/>
  <c r="O40" i="1"/>
  <c r="O41" i="1"/>
  <c r="O43" i="1"/>
  <c r="O47" i="1"/>
  <c r="O44" i="1"/>
  <c r="O49" i="1"/>
  <c r="O48" i="1"/>
  <c r="O45" i="1"/>
  <c r="O46" i="1"/>
  <c r="O50" i="1"/>
  <c r="O51" i="1"/>
  <c r="O53" i="1"/>
  <c r="O52" i="1"/>
  <c r="O59" i="1"/>
  <c r="O54" i="1"/>
  <c r="O58" i="1"/>
  <c r="O55" i="1"/>
  <c r="O60" i="1"/>
  <c r="O65" i="1"/>
  <c r="O61" i="1"/>
  <c r="O66" i="1"/>
  <c r="O63" i="1"/>
  <c r="O64" i="1"/>
  <c r="O73" i="1"/>
  <c r="O71" i="1"/>
  <c r="O70" i="1"/>
  <c r="O72" i="1"/>
  <c r="O69" i="1"/>
  <c r="O67" i="1"/>
  <c r="O74" i="1"/>
  <c r="O68" i="1"/>
  <c r="O77" i="1"/>
  <c r="O78" i="1"/>
  <c r="O75" i="1"/>
  <c r="O76" i="1"/>
  <c r="O79" i="1"/>
  <c r="O83" i="1"/>
  <c r="O80" i="1"/>
  <c r="O86" i="1"/>
  <c r="O81" i="1"/>
  <c r="O82" i="1"/>
  <c r="O84" i="1"/>
  <c r="O85" i="1"/>
  <c r="O87" i="1"/>
  <c r="O88" i="1"/>
  <c r="O90" i="1"/>
  <c r="O91" i="1"/>
  <c r="O89" i="1"/>
  <c r="O94" i="1"/>
  <c r="O95" i="1"/>
  <c r="O96" i="1"/>
  <c r="O111" i="1"/>
  <c r="O57" i="1"/>
  <c r="O32" i="1"/>
  <c r="O62" i="1"/>
  <c r="O92" i="1"/>
  <c r="O93" i="1"/>
  <c r="O19" i="1"/>
  <c r="O97" i="1"/>
  <c r="O103" i="1"/>
  <c r="O99" i="1"/>
  <c r="O98" i="1"/>
  <c r="O102" i="1"/>
  <c r="O100" i="1"/>
  <c r="O101" i="1"/>
  <c r="O105" i="1"/>
  <c r="O104" i="1"/>
  <c r="O3" i="1"/>
  <c r="O37" i="1"/>
  <c r="O106" i="1"/>
  <c r="O107" i="1"/>
  <c r="O108" i="1"/>
  <c r="O109" i="1"/>
  <c r="O110" i="1"/>
  <c r="O4" i="1"/>
  <c r="O29" i="1"/>
  <c r="O5" i="1"/>
  <c r="T10" i="1" l="1"/>
</calcChain>
</file>

<file path=xl/sharedStrings.xml><?xml version="1.0" encoding="utf-8"?>
<sst xmlns="http://schemas.openxmlformats.org/spreadsheetml/2006/main" count="429" uniqueCount="259">
  <si>
    <t>INFORMATION ABOUT INTERNET SERVICE ACROSS DIFFERENT COUNTRIES IN THE WORLD</t>
  </si>
  <si>
    <t>S.NO</t>
  </si>
  <si>
    <t>Country code</t>
  </si>
  <si>
    <t>Country</t>
  </si>
  <si>
    <t>Continental region</t>
  </si>
  <si>
    <t>NO. OF Internet Plans</t>
  </si>
  <si>
    <t>Average price of 1GB (USD)</t>
  </si>
  <si>
    <t>Cheapest 1GB for 30 days (USD)</t>
  </si>
  <si>
    <t>Most expensive 1GB (USD)</t>
  </si>
  <si>
    <t>Average price of 1GB (USD  at the start of 2021)</t>
  </si>
  <si>
    <t>Average price of 1GB (USD â€“ at start of 2020)</t>
  </si>
  <si>
    <t>Internet users</t>
  </si>
  <si>
    <t>Population</t>
  </si>
  <si>
    <t>Avg 
(Mbit/s)</t>
  </si>
  <si>
    <t>AF</t>
  </si>
  <si>
    <t>Afghanistan</t>
  </si>
  <si>
    <t>ASIA (EX. NEAR EAST)</t>
  </si>
  <si>
    <t>AL</t>
  </si>
  <si>
    <t>Albania</t>
  </si>
  <si>
    <t>EASTERN EUROPE</t>
  </si>
  <si>
    <t>DZ</t>
  </si>
  <si>
    <t>Algeria</t>
  </si>
  <si>
    <t>NORTHERN AFRICA</t>
  </si>
  <si>
    <t>OCEANIA</t>
  </si>
  <si>
    <t>SUB-SAHARAN AFRICA</t>
  </si>
  <si>
    <t>CARIBBEAN</t>
  </si>
  <si>
    <t>AR</t>
  </si>
  <si>
    <t>Argentina</t>
  </si>
  <si>
    <t>SOUTH AMERICA</t>
  </si>
  <si>
    <t>CIS (FORMER USSR)</t>
  </si>
  <si>
    <t>AU</t>
  </si>
  <si>
    <t>Australia</t>
  </si>
  <si>
    <t>AT</t>
  </si>
  <si>
    <t>Austria</t>
  </si>
  <si>
    <t>WESTERN EUROPE</t>
  </si>
  <si>
    <t>BS</t>
  </si>
  <si>
    <t>Bahamas</t>
  </si>
  <si>
    <t>BH</t>
  </si>
  <si>
    <t>Bahrain</t>
  </si>
  <si>
    <t>NEAR EAST</t>
  </si>
  <si>
    <t>BD</t>
  </si>
  <si>
    <t>Bangladesh</t>
  </si>
  <si>
    <t>BY</t>
  </si>
  <si>
    <t>Belarus</t>
  </si>
  <si>
    <t>BE</t>
  </si>
  <si>
    <t>Belgium</t>
  </si>
  <si>
    <t>NORTHERN AMERICA</t>
  </si>
  <si>
    <t>BO</t>
  </si>
  <si>
    <t>Bolivia</t>
  </si>
  <si>
    <t>BA</t>
  </si>
  <si>
    <t>BR</t>
  </si>
  <si>
    <t>Brazil</t>
  </si>
  <si>
    <t>BN</t>
  </si>
  <si>
    <t>Brunei</t>
  </si>
  <si>
    <t>KH</t>
  </si>
  <si>
    <t>Cambodia</t>
  </si>
  <si>
    <t>CM</t>
  </si>
  <si>
    <t>Cameroon</t>
  </si>
  <si>
    <t>CA</t>
  </si>
  <si>
    <t>Canada</t>
  </si>
  <si>
    <t>CL</t>
  </si>
  <si>
    <t>Chile</t>
  </si>
  <si>
    <t>CN</t>
  </si>
  <si>
    <t>China</t>
  </si>
  <si>
    <t>CO</t>
  </si>
  <si>
    <t>Colombia</t>
  </si>
  <si>
    <t>CR</t>
  </si>
  <si>
    <t>Costa Rica</t>
  </si>
  <si>
    <t>CENTRAL AMERICA</t>
  </si>
  <si>
    <t>HR</t>
  </si>
  <si>
    <t>Croatia</t>
  </si>
  <si>
    <t>CZ</t>
  </si>
  <si>
    <t>Czech Republic</t>
  </si>
  <si>
    <t>DK</t>
  </si>
  <si>
    <t>Denmark</t>
  </si>
  <si>
    <t>DO</t>
  </si>
  <si>
    <t>Dominican Republic</t>
  </si>
  <si>
    <t>EC</t>
  </si>
  <si>
    <t>Ecuador</t>
  </si>
  <si>
    <t>EG</t>
  </si>
  <si>
    <t>Egypt</t>
  </si>
  <si>
    <t>BALTICS</t>
  </si>
  <si>
    <t>ET</t>
  </si>
  <si>
    <t>Ethiopia</t>
  </si>
  <si>
    <t>FJ</t>
  </si>
  <si>
    <t>Fiji</t>
  </si>
  <si>
    <t>FI</t>
  </si>
  <si>
    <t>Finland</t>
  </si>
  <si>
    <t>FR</t>
  </si>
  <si>
    <t>France</t>
  </si>
  <si>
    <t>GE</t>
  </si>
  <si>
    <t>Georgia</t>
  </si>
  <si>
    <t>DE</t>
  </si>
  <si>
    <t>Germany</t>
  </si>
  <si>
    <t>GH</t>
  </si>
  <si>
    <t>Ghana</t>
  </si>
  <si>
    <t>GR</t>
  </si>
  <si>
    <t>Greece</t>
  </si>
  <si>
    <t>HN</t>
  </si>
  <si>
    <t>Honduras</t>
  </si>
  <si>
    <t>HU</t>
  </si>
  <si>
    <t>Hungary</t>
  </si>
  <si>
    <t>IN</t>
  </si>
  <si>
    <t>India</t>
  </si>
  <si>
    <t>ID</t>
  </si>
  <si>
    <t>Indonesia</t>
  </si>
  <si>
    <t>IR</t>
  </si>
  <si>
    <t>Iran</t>
  </si>
  <si>
    <t>IQ</t>
  </si>
  <si>
    <t>Iraq</t>
  </si>
  <si>
    <t>IE</t>
  </si>
  <si>
    <t>Ireland</t>
  </si>
  <si>
    <t>IL</t>
  </si>
  <si>
    <t>Israel</t>
  </si>
  <si>
    <t>IT</t>
  </si>
  <si>
    <t>Italy</t>
  </si>
  <si>
    <t>JM</t>
  </si>
  <si>
    <t>Jamaica</t>
  </si>
  <si>
    <t>JP</t>
  </si>
  <si>
    <t>Japan</t>
  </si>
  <si>
    <t>JO</t>
  </si>
  <si>
    <t>Jordan</t>
  </si>
  <si>
    <t>KZ</t>
  </si>
  <si>
    <t>Kazakhstan</t>
  </si>
  <si>
    <t>KE</t>
  </si>
  <si>
    <t>Kenya</t>
  </si>
  <si>
    <t>KW</t>
  </si>
  <si>
    <t>Kuwait</t>
  </si>
  <si>
    <t>KG</t>
  </si>
  <si>
    <t>Kyrgyzstan</t>
  </si>
  <si>
    <t>LA</t>
  </si>
  <si>
    <t>Laos</t>
  </si>
  <si>
    <t>LV</t>
  </si>
  <si>
    <t>Latvia</t>
  </si>
  <si>
    <t>LB</t>
  </si>
  <si>
    <t>Lebanon</t>
  </si>
  <si>
    <t>LY</t>
  </si>
  <si>
    <t>Libya</t>
  </si>
  <si>
    <t>LT</t>
  </si>
  <si>
    <t>Lithuania</t>
  </si>
  <si>
    <t>LU</t>
  </si>
  <si>
    <t>Luxembourg</t>
  </si>
  <si>
    <t>MY</t>
  </si>
  <si>
    <t>Malaysia</t>
  </si>
  <si>
    <t>MV</t>
  </si>
  <si>
    <t>Maldives</t>
  </si>
  <si>
    <t>MU</t>
  </si>
  <si>
    <t>Mauritius</t>
  </si>
  <si>
    <t>MX</t>
  </si>
  <si>
    <t>Mexico</t>
  </si>
  <si>
    <t>MN</t>
  </si>
  <si>
    <t>Mongolia</t>
  </si>
  <si>
    <t>MA</t>
  </si>
  <si>
    <t>Morocco</t>
  </si>
  <si>
    <t>MZ</t>
  </si>
  <si>
    <t>Mozambique</t>
  </si>
  <si>
    <t>MM</t>
  </si>
  <si>
    <t>Myanmar</t>
  </si>
  <si>
    <t>NP</t>
  </si>
  <si>
    <t>Nepal</t>
  </si>
  <si>
    <t>NZ</t>
  </si>
  <si>
    <t>New Zealand</t>
  </si>
  <si>
    <t>NG</t>
  </si>
  <si>
    <t>Nigeria</t>
  </si>
  <si>
    <t>NO</t>
  </si>
  <si>
    <t>Norway</t>
  </si>
  <si>
    <t>OM</t>
  </si>
  <si>
    <t>Oman</t>
  </si>
  <si>
    <t>PK</t>
  </si>
  <si>
    <t>Pakistan</t>
  </si>
  <si>
    <t>PA</t>
  </si>
  <si>
    <t>Panama</t>
  </si>
  <si>
    <t>PY</t>
  </si>
  <si>
    <t>Paraguay</t>
  </si>
  <si>
    <t>PE</t>
  </si>
  <si>
    <t>Peru</t>
  </si>
  <si>
    <t>PH</t>
  </si>
  <si>
    <t>Philippines</t>
  </si>
  <si>
    <t>PL</t>
  </si>
  <si>
    <t>Poland</t>
  </si>
  <si>
    <t>PT</t>
  </si>
  <si>
    <t>Portugal</t>
  </si>
  <si>
    <t>QA</t>
  </si>
  <si>
    <t>Qatar</t>
  </si>
  <si>
    <t>RO</t>
  </si>
  <si>
    <t>Romania</t>
  </si>
  <si>
    <t>RU</t>
  </si>
  <si>
    <t>Russia</t>
  </si>
  <si>
    <t>SA</t>
  </si>
  <si>
    <t>Saudi Arabia</t>
  </si>
  <si>
    <t>RS</t>
  </si>
  <si>
    <t>Serbia</t>
  </si>
  <si>
    <t>SG</t>
  </si>
  <si>
    <t>Singapore</t>
  </si>
  <si>
    <t>SK</t>
  </si>
  <si>
    <t>Slovakia</t>
  </si>
  <si>
    <t>SO</t>
  </si>
  <si>
    <t>Somalia</t>
  </si>
  <si>
    <t>ZA</t>
  </si>
  <si>
    <t>KR</t>
  </si>
  <si>
    <t>South Korea</t>
  </si>
  <si>
    <t>ES</t>
  </si>
  <si>
    <t>Spain</t>
  </si>
  <si>
    <t>LK</t>
  </si>
  <si>
    <t>Sri Lanka</t>
  </si>
  <si>
    <t>SD</t>
  </si>
  <si>
    <t>Sudan</t>
  </si>
  <si>
    <t>SE</t>
  </si>
  <si>
    <t>Sweden</t>
  </si>
  <si>
    <t>CH</t>
  </si>
  <si>
    <t>Switzerland</t>
  </si>
  <si>
    <t>SY</t>
  </si>
  <si>
    <t>Syria</t>
  </si>
  <si>
    <t>TW</t>
  </si>
  <si>
    <t>Taiwan</t>
  </si>
  <si>
    <t>TJ</t>
  </si>
  <si>
    <t>Tajikistan</t>
  </si>
  <si>
    <t>TH</t>
  </si>
  <si>
    <t>Thailand</t>
  </si>
  <si>
    <t>TT</t>
  </si>
  <si>
    <t>Trinidad and Tobago</t>
  </si>
  <si>
    <t>TN</t>
  </si>
  <si>
    <t>Tunisia</t>
  </si>
  <si>
    <t>TR</t>
  </si>
  <si>
    <t>Turkey</t>
  </si>
  <si>
    <t>UG</t>
  </si>
  <si>
    <t>Uganda</t>
  </si>
  <si>
    <t>UA</t>
  </si>
  <si>
    <t>Ukraine</t>
  </si>
  <si>
    <t>AE</t>
  </si>
  <si>
    <t>United Arab Emirates</t>
  </si>
  <si>
    <t>GB</t>
  </si>
  <si>
    <t>United Kingdom</t>
  </si>
  <si>
    <t>US</t>
  </si>
  <si>
    <t>United States</t>
  </si>
  <si>
    <t>UY</t>
  </si>
  <si>
    <t>Uruguay</t>
  </si>
  <si>
    <t>UZ</t>
  </si>
  <si>
    <t>Uzbekistan</t>
  </si>
  <si>
    <t>VN</t>
  </si>
  <si>
    <t>Vietnam</t>
  </si>
  <si>
    <t>YE</t>
  </si>
  <si>
    <t>Yemen</t>
  </si>
  <si>
    <t>REPORT ON INTERNET SERVICE ACROSS  THE WORLD</t>
  </si>
  <si>
    <t>%age Internet users</t>
  </si>
  <si>
    <t>Change in internet Pack price</t>
  </si>
  <si>
    <t>Speed Quality</t>
  </si>
  <si>
    <t xml:space="preserve">Bosnia </t>
  </si>
  <si>
    <t>VLOOKUP</t>
  </si>
  <si>
    <t xml:space="preserve">  </t>
  </si>
  <si>
    <t>COUNTIF</t>
  </si>
  <si>
    <t>Speed Quality High</t>
  </si>
  <si>
    <t>Speed Quality Low</t>
  </si>
  <si>
    <t>Row Labels</t>
  </si>
  <si>
    <t>Grand Total</t>
  </si>
  <si>
    <t>Sum of NO. OF Internet Plans</t>
  </si>
  <si>
    <t>Zambia</t>
  </si>
  <si>
    <t>Sum of %age Internet users</t>
  </si>
  <si>
    <t>User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</si>
</sst>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b/>
      <sz val="18"/>
      <color theme="1"/>
      <name val="Calibri"/>
      <family val="2"/>
      <scheme val="minor"/>
    </font>
    <font>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5" tint="0.79998168889431442"/>
        <bgColor indexed="64"/>
      </patternFill>
    </fill>
    <fill>
      <patternFill patternType="solid">
        <fgColor theme="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19" fillId="0" borderId="0" xfId="0" applyFont="1"/>
    <xf numFmtId="0" fontId="18"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3" fontId="18" fillId="0" borderId="0" xfId="0" applyNumberFormat="1" applyFont="1" applyAlignment="1">
      <alignment horizontal="center"/>
    </xf>
    <xf numFmtId="0" fontId="0" fillId="34" borderId="0" xfId="0" applyFill="1"/>
    <xf numFmtId="164" fontId="18" fillId="0" borderId="0" xfId="0" applyNumberFormat="1" applyFont="1" applyAlignment="1">
      <alignment horizontal="center"/>
    </xf>
    <xf numFmtId="0" fontId="18" fillId="0" borderId="0" xfId="0" applyFont="1"/>
    <xf numFmtId="0" fontId="19" fillId="0" borderId="0" xfId="0" applyFont="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19" fillId="0" borderId="0" xfId="0" applyFont="1" applyAlignment="1">
      <alignment horizontal="center"/>
    </xf>
    <xf numFmtId="0" fontId="0" fillId="0" borderId="0" xfId="0" applyAlignment="1">
      <alignment horizontal="center"/>
    </xf>
    <xf numFmtId="0" fontId="20" fillId="33" borderId="10" xfId="0" applyFont="1" applyFill="1" applyBorder="1" applyAlignment="1">
      <alignment horizontal="center"/>
    </xf>
    <xf numFmtId="0" fontId="20" fillId="33" borderId="11" xfId="0" applyFont="1" applyFill="1" applyBorder="1" applyAlignment="1">
      <alignment horizontal="center"/>
    </xf>
    <xf numFmtId="0" fontId="20" fillId="33" borderId="12" xfId="0" applyFont="1" applyFill="1" applyBorder="1" applyAlignment="1">
      <alignment horizontal="center"/>
    </xf>
    <xf numFmtId="0" fontId="20" fillId="35" borderId="10" xfId="0" applyFont="1" applyFill="1" applyBorder="1" applyAlignment="1">
      <alignment horizontal="center"/>
    </xf>
    <xf numFmtId="0" fontId="21" fillId="35" borderId="11" xfId="0" applyFont="1" applyFill="1" applyBorder="1" applyAlignment="1">
      <alignment horizontal="center"/>
    </xf>
    <xf numFmtId="0" fontId="21" fillId="35"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strike val="0"/>
        <outline val="0"/>
        <shadow val="0"/>
        <u val="none"/>
        <vertAlign val="baseline"/>
        <sz val="12"/>
        <color theme="1"/>
        <name val="Calibri"/>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numFmt numFmtId="0" formatCode="General"/>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64" formatCode="0.0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4" formatCode="0.0000"/>
      <alignment horizontal="center" vertical="bottom" textRotation="0" wrapText="0" indent="0" justifyLastLine="0" shrinkToFit="0" readingOrder="0"/>
    </dxf>
    <dxf>
      <font>
        <strike val="0"/>
        <outline val="0"/>
        <shadow val="0"/>
        <u val="none"/>
        <vertAlign val="baseline"/>
        <sz val="12"/>
        <color theme="1"/>
        <name val="Calibri"/>
        <scheme val="minor"/>
      </font>
      <numFmt numFmtId="3" formatCode="#,##0"/>
    </dxf>
    <dxf>
      <font>
        <strike val="0"/>
        <outline val="0"/>
        <shadow val="0"/>
        <u val="none"/>
        <vertAlign val="baseline"/>
        <sz val="12"/>
        <color theme="1"/>
        <name val="Calibri"/>
        <scheme val="minor"/>
      </font>
      <numFmt numFmtId="3" formatCode="#,##0"/>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alignment horizontal="center" vertical="bottom" textRotation="0" wrapText="0" indent="0" justifyLastLine="0" shrinkToFit="0" readingOrder="0"/>
    </dxf>
    <dxf>
      <font>
        <strike val="0"/>
        <outline val="0"/>
        <shadow val="0"/>
        <u val="none"/>
        <vertAlign val="baseline"/>
        <sz val="12"/>
        <color theme="1"/>
        <name val="Calibri"/>
        <scheme val="minor"/>
      </font>
    </dxf>
    <dxf>
      <font>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Internet services stats.xlsx]Pivot table1!PivotTable6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table1'!$B$1</c:f>
              <c:strCache>
                <c:ptCount val="1"/>
                <c:pt idx="0">
                  <c:v>Total</c:v>
                </c:pt>
              </c:strCache>
            </c:strRef>
          </c:tx>
          <c:spPr>
            <a:solidFill>
              <a:schemeClr val="accent1"/>
            </a:solidFill>
            <a:ln>
              <a:noFill/>
            </a:ln>
            <a:effectLst/>
          </c:spPr>
          <c:invertIfNegative val="0"/>
          <c:cat>
            <c:strRef>
              <c:f>'Pivot table1'!$A$2:$A$13</c:f>
              <c:strCache>
                <c:ptCount val="11"/>
                <c:pt idx="0">
                  <c:v>Bangladesh</c:v>
                </c:pt>
                <c:pt idx="1">
                  <c:v>India</c:v>
                </c:pt>
                <c:pt idx="2">
                  <c:v>Indonesia</c:v>
                </c:pt>
                <c:pt idx="3">
                  <c:v>Iran</c:v>
                </c:pt>
                <c:pt idx="4">
                  <c:v>Malaysia</c:v>
                </c:pt>
                <c:pt idx="5">
                  <c:v>Mongolia</c:v>
                </c:pt>
                <c:pt idx="6">
                  <c:v>Pakistan</c:v>
                </c:pt>
                <c:pt idx="7">
                  <c:v>Sri Lanka</c:v>
                </c:pt>
                <c:pt idx="8">
                  <c:v>Taiwan</c:v>
                </c:pt>
                <c:pt idx="9">
                  <c:v>Thailand</c:v>
                </c:pt>
                <c:pt idx="10">
                  <c:v>Vietnam</c:v>
                </c:pt>
              </c:strCache>
            </c:strRef>
          </c:cat>
          <c:val>
            <c:numRef>
              <c:f>'Pivot table1'!$B$2:$B$13</c:f>
              <c:numCache>
                <c:formatCode>General</c:formatCode>
                <c:ptCount val="11"/>
                <c:pt idx="0">
                  <c:v>60</c:v>
                </c:pt>
                <c:pt idx="1">
                  <c:v>58</c:v>
                </c:pt>
                <c:pt idx="2">
                  <c:v>53</c:v>
                </c:pt>
                <c:pt idx="3">
                  <c:v>52</c:v>
                </c:pt>
                <c:pt idx="4">
                  <c:v>60</c:v>
                </c:pt>
                <c:pt idx="5">
                  <c:v>42</c:v>
                </c:pt>
                <c:pt idx="6">
                  <c:v>60</c:v>
                </c:pt>
                <c:pt idx="7">
                  <c:v>60</c:v>
                </c:pt>
                <c:pt idx="8">
                  <c:v>42</c:v>
                </c:pt>
                <c:pt idx="9">
                  <c:v>60</c:v>
                </c:pt>
                <c:pt idx="10">
                  <c:v>46</c:v>
                </c:pt>
              </c:numCache>
            </c:numRef>
          </c:val>
          <c:extLst>
            <c:ext xmlns:c16="http://schemas.microsoft.com/office/drawing/2014/chart" uri="{C3380CC4-5D6E-409C-BE32-E72D297353CC}">
              <c16:uniqueId val="{00000000-98A3-4DE2-9E22-C8C68E675245}"/>
            </c:ext>
          </c:extLst>
        </c:ser>
        <c:dLbls>
          <c:showLegendKey val="0"/>
          <c:showVal val="0"/>
          <c:showCatName val="0"/>
          <c:showSerName val="0"/>
          <c:showPercent val="0"/>
          <c:showBubbleSize val="0"/>
        </c:dLbls>
        <c:gapWidth val="182"/>
        <c:axId val="1864209055"/>
        <c:axId val="1864225279"/>
      </c:barChart>
      <c:catAx>
        <c:axId val="1864209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225279"/>
        <c:crosses val="autoZero"/>
        <c:auto val="1"/>
        <c:lblAlgn val="ctr"/>
        <c:lblOffset val="100"/>
        <c:noMultiLvlLbl val="0"/>
      </c:catAx>
      <c:valAx>
        <c:axId val="186422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20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Internet services stats.xlsx]Pivot table2!PivotTable4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 %age Internet users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s>
    <c:plotArea>
      <c:layout/>
      <c:pieChart>
        <c:varyColors val="1"/>
        <c:ser>
          <c:idx val="0"/>
          <c:order val="0"/>
          <c:tx>
            <c:strRef>
              <c:f>'Pivot table2'!$B$1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cat>
            <c:strRef>
              <c:f>'Pivot table2'!$A$2:$A$55</c:f>
              <c:strCache>
                <c:ptCount val="54"/>
                <c:pt idx="0">
                  <c:v>Albania</c:v>
                </c:pt>
                <c:pt idx="1">
                  <c:v>Argentina</c:v>
                </c:pt>
                <c:pt idx="2">
                  <c:v>Australia</c:v>
                </c:pt>
                <c:pt idx="3">
                  <c:v>Austria</c:v>
                </c:pt>
                <c:pt idx="4">
                  <c:v>Bahamas</c:v>
                </c:pt>
                <c:pt idx="5">
                  <c:v>Bahrain</c:v>
                </c:pt>
                <c:pt idx="6">
                  <c:v>Belgium</c:v>
                </c:pt>
                <c:pt idx="7">
                  <c:v>Brazil</c:v>
                </c:pt>
                <c:pt idx="8">
                  <c:v>Brunei</c:v>
                </c:pt>
                <c:pt idx="9">
                  <c:v>Canada</c:v>
                </c:pt>
                <c:pt idx="10">
                  <c:v>Chile</c:v>
                </c:pt>
                <c:pt idx="11">
                  <c:v>China</c:v>
                </c:pt>
                <c:pt idx="12">
                  <c:v>Czech Republic</c:v>
                </c:pt>
                <c:pt idx="13">
                  <c:v>Denmark</c:v>
                </c:pt>
                <c:pt idx="14">
                  <c:v>Finland</c:v>
                </c:pt>
                <c:pt idx="15">
                  <c:v>France</c:v>
                </c:pt>
                <c:pt idx="16">
                  <c:v>Georgia</c:v>
                </c:pt>
                <c:pt idx="17">
                  <c:v>Germany</c:v>
                </c:pt>
                <c:pt idx="18">
                  <c:v>Greece</c:v>
                </c:pt>
                <c:pt idx="19">
                  <c:v>Hungary</c:v>
                </c:pt>
                <c:pt idx="20">
                  <c:v>Iran</c:v>
                </c:pt>
                <c:pt idx="21">
                  <c:v>Ireland</c:v>
                </c:pt>
                <c:pt idx="22">
                  <c:v>Israel</c:v>
                </c:pt>
                <c:pt idx="23">
                  <c:v>Italy</c:v>
                </c:pt>
                <c:pt idx="24">
                  <c:v>Japan</c:v>
                </c:pt>
                <c:pt idx="25">
                  <c:v>Kuwait</c:v>
                </c:pt>
                <c:pt idx="26">
                  <c:v>Latvia</c:v>
                </c:pt>
                <c:pt idx="27">
                  <c:v>Lithuania</c:v>
                </c:pt>
                <c:pt idx="28">
                  <c:v>Luxembourg</c:v>
                </c:pt>
                <c:pt idx="29">
                  <c:v>Malaysia</c:v>
                </c:pt>
                <c:pt idx="30">
                  <c:v>Mexico</c:v>
                </c:pt>
                <c:pt idx="31">
                  <c:v>New Zealand</c:v>
                </c:pt>
                <c:pt idx="32">
                  <c:v>Norway</c:v>
                </c:pt>
                <c:pt idx="33">
                  <c:v>Oman</c:v>
                </c:pt>
                <c:pt idx="34">
                  <c:v>Poland</c:v>
                </c:pt>
                <c:pt idx="35">
                  <c:v>Portugal</c:v>
                </c:pt>
                <c:pt idx="36">
                  <c:v>Qatar</c:v>
                </c:pt>
                <c:pt idx="37">
                  <c:v>Russia</c:v>
                </c:pt>
                <c:pt idx="38">
                  <c:v>Saudi Arabia</c:v>
                </c:pt>
                <c:pt idx="39">
                  <c:v>Serbia</c:v>
                </c:pt>
                <c:pt idx="40">
                  <c:v>Singapore</c:v>
                </c:pt>
                <c:pt idx="41">
                  <c:v>Slovakia</c:v>
                </c:pt>
                <c:pt idx="42">
                  <c:v>South Korea</c:v>
                </c:pt>
                <c:pt idx="43">
                  <c:v>Spain</c:v>
                </c:pt>
                <c:pt idx="44">
                  <c:v>Sweden</c:v>
                </c:pt>
                <c:pt idx="45">
                  <c:v>Switzerland</c:v>
                </c:pt>
                <c:pt idx="46">
                  <c:v>Taiwan</c:v>
                </c:pt>
                <c:pt idx="47">
                  <c:v>Thailand</c:v>
                </c:pt>
                <c:pt idx="48">
                  <c:v>Trinidad and Tobago</c:v>
                </c:pt>
                <c:pt idx="49">
                  <c:v>Turkey</c:v>
                </c:pt>
                <c:pt idx="50">
                  <c:v>United Arab Emirates</c:v>
                </c:pt>
                <c:pt idx="51">
                  <c:v>United Kingdom</c:v>
                </c:pt>
                <c:pt idx="52">
                  <c:v>United States</c:v>
                </c:pt>
                <c:pt idx="53">
                  <c:v>Vietnam</c:v>
                </c:pt>
              </c:strCache>
            </c:strRef>
          </c:cat>
          <c:val>
            <c:numRef>
              <c:f>'Pivot table2'!$B$2:$B$55</c:f>
              <c:numCache>
                <c:formatCode>General</c:formatCode>
                <c:ptCount val="54"/>
                <c:pt idx="0">
                  <c:v>0.73029999999999995</c:v>
                </c:pt>
                <c:pt idx="1">
                  <c:v>0.75660000000000005</c:v>
                </c:pt>
                <c:pt idx="2">
                  <c:v>0.8498</c:v>
                </c:pt>
                <c:pt idx="3">
                  <c:v>0.86399999999999999</c:v>
                </c:pt>
                <c:pt idx="4">
                  <c:v>0.87139999999999995</c:v>
                </c:pt>
                <c:pt idx="5">
                  <c:v>0.91180000000000005</c:v>
                </c:pt>
                <c:pt idx="6">
                  <c:v>0.87280000000000002</c:v>
                </c:pt>
                <c:pt idx="7">
                  <c:v>0.76390000000000002</c:v>
                </c:pt>
                <c:pt idx="8">
                  <c:v>0.94810000000000005</c:v>
                </c:pt>
                <c:pt idx="9">
                  <c:v>0.91600000000000004</c:v>
                </c:pt>
                <c:pt idx="10">
                  <c:v>0.79369999999999996</c:v>
                </c:pt>
                <c:pt idx="11">
                  <c:v>0.70799999999999996</c:v>
                </c:pt>
                <c:pt idx="12">
                  <c:v>0.78369999999999995</c:v>
                </c:pt>
                <c:pt idx="13">
                  <c:v>0.94</c:v>
                </c:pt>
                <c:pt idx="14">
                  <c:v>0.87480000000000002</c:v>
                </c:pt>
                <c:pt idx="15">
                  <c:v>0.91510000000000002</c:v>
                </c:pt>
                <c:pt idx="16">
                  <c:v>0.86099999999999999</c:v>
                </c:pt>
                <c:pt idx="17">
                  <c:v>0.93589999999999995</c:v>
                </c:pt>
                <c:pt idx="18">
                  <c:v>0.753</c:v>
                </c:pt>
                <c:pt idx="19">
                  <c:v>0.76859999999999995</c:v>
                </c:pt>
                <c:pt idx="20">
                  <c:v>0.9546</c:v>
                </c:pt>
                <c:pt idx="21">
                  <c:v>0.83520000000000005</c:v>
                </c:pt>
                <c:pt idx="22">
                  <c:v>0.81</c:v>
                </c:pt>
                <c:pt idx="23">
                  <c:v>0.83360000000000001</c:v>
                </c:pt>
                <c:pt idx="24">
                  <c:v>0.92290000000000005</c:v>
                </c:pt>
                <c:pt idx="25">
                  <c:v>0.9798</c:v>
                </c:pt>
                <c:pt idx="26">
                  <c:v>0.82210000000000005</c:v>
                </c:pt>
                <c:pt idx="27">
                  <c:v>0.80089999999999995</c:v>
                </c:pt>
                <c:pt idx="28">
                  <c:v>0.9446</c:v>
                </c:pt>
                <c:pt idx="29">
                  <c:v>0.80379999999999996</c:v>
                </c:pt>
                <c:pt idx="30">
                  <c:v>0.71340000000000003</c:v>
                </c:pt>
                <c:pt idx="31">
                  <c:v>0.90100000000000002</c:v>
                </c:pt>
                <c:pt idx="32">
                  <c:v>0.95920000000000005</c:v>
                </c:pt>
                <c:pt idx="33">
                  <c:v>0.76980000000000004</c:v>
                </c:pt>
                <c:pt idx="34">
                  <c:v>0.91500000000000004</c:v>
                </c:pt>
                <c:pt idx="35">
                  <c:v>0.74319999999999997</c:v>
                </c:pt>
                <c:pt idx="36">
                  <c:v>0.9103</c:v>
                </c:pt>
                <c:pt idx="37">
                  <c:v>0.85089999999999999</c:v>
                </c:pt>
                <c:pt idx="38">
                  <c:v>0.80259999999999998</c:v>
                </c:pt>
                <c:pt idx="39">
                  <c:v>0.70230000000000004</c:v>
                </c:pt>
                <c:pt idx="40">
                  <c:v>0.83740000000000003</c:v>
                </c:pt>
                <c:pt idx="41">
                  <c:v>0.8155</c:v>
                </c:pt>
                <c:pt idx="42">
                  <c:v>0.96579999999999999</c:v>
                </c:pt>
                <c:pt idx="43">
                  <c:v>0.90810000000000002</c:v>
                </c:pt>
                <c:pt idx="44">
                  <c:v>0.95820000000000005</c:v>
                </c:pt>
                <c:pt idx="45">
                  <c:v>0.93159999999999998</c:v>
                </c:pt>
                <c:pt idx="46">
                  <c:v>0.92390000000000005</c:v>
                </c:pt>
                <c:pt idx="47">
                  <c:v>0.77839999999999998</c:v>
                </c:pt>
                <c:pt idx="48">
                  <c:v>0.76180000000000003</c:v>
                </c:pt>
                <c:pt idx="49">
                  <c:v>0.84950000000000003</c:v>
                </c:pt>
                <c:pt idx="50">
                  <c:v>0.92549999999999999</c:v>
                </c:pt>
                <c:pt idx="51">
                  <c:v>0.96809999999999996</c:v>
                </c:pt>
                <c:pt idx="52">
                  <c:v>0.95479999999999998</c:v>
                </c:pt>
                <c:pt idx="53">
                  <c:v>0.71350000000000002</c:v>
                </c:pt>
              </c:numCache>
            </c:numRef>
          </c:val>
          <c:extLst>
            <c:ext xmlns:c16="http://schemas.microsoft.com/office/drawing/2014/chart" uri="{C3380CC4-5D6E-409C-BE32-E72D297353CC}">
              <c16:uniqueId val="{0000006C-3E76-4E23-803A-873F0A8A56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Internet services stats.xlsx]Pivot table2!PivotTable4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of internet users</a:t>
            </a:r>
            <a:endParaRPr lang="en-IN"/>
          </a:p>
        </c:rich>
      </c:tx>
      <c:layout>
        <c:manualLayout>
          <c:xMode val="edge"/>
          <c:yMode val="edge"/>
          <c:x val="0.3153123359580052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s>
    <c:plotArea>
      <c:layout/>
      <c:pieChart>
        <c:varyColors val="1"/>
        <c:ser>
          <c:idx val="0"/>
          <c:order val="0"/>
          <c:tx>
            <c:strRef>
              <c:f>'Pivot table2'!$B$1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cat>
            <c:strRef>
              <c:f>'Pivot table2'!$A$2:$A$55</c:f>
              <c:strCache>
                <c:ptCount val="54"/>
                <c:pt idx="0">
                  <c:v>Albania</c:v>
                </c:pt>
                <c:pt idx="1">
                  <c:v>Argentina</c:v>
                </c:pt>
                <c:pt idx="2">
                  <c:v>Australia</c:v>
                </c:pt>
                <c:pt idx="3">
                  <c:v>Austria</c:v>
                </c:pt>
                <c:pt idx="4">
                  <c:v>Bahamas</c:v>
                </c:pt>
                <c:pt idx="5">
                  <c:v>Bahrain</c:v>
                </c:pt>
                <c:pt idx="6">
                  <c:v>Belgium</c:v>
                </c:pt>
                <c:pt idx="7">
                  <c:v>Brazil</c:v>
                </c:pt>
                <c:pt idx="8">
                  <c:v>Brunei</c:v>
                </c:pt>
                <c:pt idx="9">
                  <c:v>Canada</c:v>
                </c:pt>
                <c:pt idx="10">
                  <c:v>Chile</c:v>
                </c:pt>
                <c:pt idx="11">
                  <c:v>China</c:v>
                </c:pt>
                <c:pt idx="12">
                  <c:v>Czech Republic</c:v>
                </c:pt>
                <c:pt idx="13">
                  <c:v>Denmark</c:v>
                </c:pt>
                <c:pt idx="14">
                  <c:v>Finland</c:v>
                </c:pt>
                <c:pt idx="15">
                  <c:v>France</c:v>
                </c:pt>
                <c:pt idx="16">
                  <c:v>Georgia</c:v>
                </c:pt>
                <c:pt idx="17">
                  <c:v>Germany</c:v>
                </c:pt>
                <c:pt idx="18">
                  <c:v>Greece</c:v>
                </c:pt>
                <c:pt idx="19">
                  <c:v>Hungary</c:v>
                </c:pt>
                <c:pt idx="20">
                  <c:v>Iran</c:v>
                </c:pt>
                <c:pt idx="21">
                  <c:v>Ireland</c:v>
                </c:pt>
                <c:pt idx="22">
                  <c:v>Israel</c:v>
                </c:pt>
                <c:pt idx="23">
                  <c:v>Italy</c:v>
                </c:pt>
                <c:pt idx="24">
                  <c:v>Japan</c:v>
                </c:pt>
                <c:pt idx="25">
                  <c:v>Kuwait</c:v>
                </c:pt>
                <c:pt idx="26">
                  <c:v>Latvia</c:v>
                </c:pt>
                <c:pt idx="27">
                  <c:v>Lithuania</c:v>
                </c:pt>
                <c:pt idx="28">
                  <c:v>Luxembourg</c:v>
                </c:pt>
                <c:pt idx="29">
                  <c:v>Malaysia</c:v>
                </c:pt>
                <c:pt idx="30">
                  <c:v>Mexico</c:v>
                </c:pt>
                <c:pt idx="31">
                  <c:v>New Zealand</c:v>
                </c:pt>
                <c:pt idx="32">
                  <c:v>Norway</c:v>
                </c:pt>
                <c:pt idx="33">
                  <c:v>Oman</c:v>
                </c:pt>
                <c:pt idx="34">
                  <c:v>Poland</c:v>
                </c:pt>
                <c:pt idx="35">
                  <c:v>Portugal</c:v>
                </c:pt>
                <c:pt idx="36">
                  <c:v>Qatar</c:v>
                </c:pt>
                <c:pt idx="37">
                  <c:v>Russia</c:v>
                </c:pt>
                <c:pt idx="38">
                  <c:v>Saudi Arabia</c:v>
                </c:pt>
                <c:pt idx="39">
                  <c:v>Serbia</c:v>
                </c:pt>
                <c:pt idx="40">
                  <c:v>Singapore</c:v>
                </c:pt>
                <c:pt idx="41">
                  <c:v>Slovakia</c:v>
                </c:pt>
                <c:pt idx="42">
                  <c:v>South Korea</c:v>
                </c:pt>
                <c:pt idx="43">
                  <c:v>Spain</c:v>
                </c:pt>
                <c:pt idx="44">
                  <c:v>Sweden</c:v>
                </c:pt>
                <c:pt idx="45">
                  <c:v>Switzerland</c:v>
                </c:pt>
                <c:pt idx="46">
                  <c:v>Taiwan</c:v>
                </c:pt>
                <c:pt idx="47">
                  <c:v>Thailand</c:v>
                </c:pt>
                <c:pt idx="48">
                  <c:v>Trinidad and Tobago</c:v>
                </c:pt>
                <c:pt idx="49">
                  <c:v>Turkey</c:v>
                </c:pt>
                <c:pt idx="50">
                  <c:v>United Arab Emirates</c:v>
                </c:pt>
                <c:pt idx="51">
                  <c:v>United Kingdom</c:v>
                </c:pt>
                <c:pt idx="52">
                  <c:v>United States</c:v>
                </c:pt>
                <c:pt idx="53">
                  <c:v>Vietnam</c:v>
                </c:pt>
              </c:strCache>
            </c:strRef>
          </c:cat>
          <c:val>
            <c:numRef>
              <c:f>'Pivot table2'!$B$2:$B$55</c:f>
              <c:numCache>
                <c:formatCode>General</c:formatCode>
                <c:ptCount val="54"/>
                <c:pt idx="0">
                  <c:v>0.73029999999999995</c:v>
                </c:pt>
                <c:pt idx="1">
                  <c:v>0.75660000000000005</c:v>
                </c:pt>
                <c:pt idx="2">
                  <c:v>0.8498</c:v>
                </c:pt>
                <c:pt idx="3">
                  <c:v>0.86399999999999999</c:v>
                </c:pt>
                <c:pt idx="4">
                  <c:v>0.87139999999999995</c:v>
                </c:pt>
                <c:pt idx="5">
                  <c:v>0.91180000000000005</c:v>
                </c:pt>
                <c:pt idx="6">
                  <c:v>0.87280000000000002</c:v>
                </c:pt>
                <c:pt idx="7">
                  <c:v>0.76390000000000002</c:v>
                </c:pt>
                <c:pt idx="8">
                  <c:v>0.94810000000000005</c:v>
                </c:pt>
                <c:pt idx="9">
                  <c:v>0.91600000000000004</c:v>
                </c:pt>
                <c:pt idx="10">
                  <c:v>0.79369999999999996</c:v>
                </c:pt>
                <c:pt idx="11">
                  <c:v>0.70799999999999996</c:v>
                </c:pt>
                <c:pt idx="12">
                  <c:v>0.78369999999999995</c:v>
                </c:pt>
                <c:pt idx="13">
                  <c:v>0.94</c:v>
                </c:pt>
                <c:pt idx="14">
                  <c:v>0.87480000000000002</c:v>
                </c:pt>
                <c:pt idx="15">
                  <c:v>0.91510000000000002</c:v>
                </c:pt>
                <c:pt idx="16">
                  <c:v>0.86099999999999999</c:v>
                </c:pt>
                <c:pt idx="17">
                  <c:v>0.93589999999999995</c:v>
                </c:pt>
                <c:pt idx="18">
                  <c:v>0.753</c:v>
                </c:pt>
                <c:pt idx="19">
                  <c:v>0.76859999999999995</c:v>
                </c:pt>
                <c:pt idx="20">
                  <c:v>0.9546</c:v>
                </c:pt>
                <c:pt idx="21">
                  <c:v>0.83520000000000005</c:v>
                </c:pt>
                <c:pt idx="22">
                  <c:v>0.81</c:v>
                </c:pt>
                <c:pt idx="23">
                  <c:v>0.83360000000000001</c:v>
                </c:pt>
                <c:pt idx="24">
                  <c:v>0.92290000000000005</c:v>
                </c:pt>
                <c:pt idx="25">
                  <c:v>0.9798</c:v>
                </c:pt>
                <c:pt idx="26">
                  <c:v>0.82210000000000005</c:v>
                </c:pt>
                <c:pt idx="27">
                  <c:v>0.80089999999999995</c:v>
                </c:pt>
                <c:pt idx="28">
                  <c:v>0.9446</c:v>
                </c:pt>
                <c:pt idx="29">
                  <c:v>0.80379999999999996</c:v>
                </c:pt>
                <c:pt idx="30">
                  <c:v>0.71340000000000003</c:v>
                </c:pt>
                <c:pt idx="31">
                  <c:v>0.90100000000000002</c:v>
                </c:pt>
                <c:pt idx="32">
                  <c:v>0.95920000000000005</c:v>
                </c:pt>
                <c:pt idx="33">
                  <c:v>0.76980000000000004</c:v>
                </c:pt>
                <c:pt idx="34">
                  <c:v>0.91500000000000004</c:v>
                </c:pt>
                <c:pt idx="35">
                  <c:v>0.74319999999999997</c:v>
                </c:pt>
                <c:pt idx="36">
                  <c:v>0.9103</c:v>
                </c:pt>
                <c:pt idx="37">
                  <c:v>0.85089999999999999</c:v>
                </c:pt>
                <c:pt idx="38">
                  <c:v>0.80259999999999998</c:v>
                </c:pt>
                <c:pt idx="39">
                  <c:v>0.70230000000000004</c:v>
                </c:pt>
                <c:pt idx="40">
                  <c:v>0.83740000000000003</c:v>
                </c:pt>
                <c:pt idx="41">
                  <c:v>0.8155</c:v>
                </c:pt>
                <c:pt idx="42">
                  <c:v>0.96579999999999999</c:v>
                </c:pt>
                <c:pt idx="43">
                  <c:v>0.90810000000000002</c:v>
                </c:pt>
                <c:pt idx="44">
                  <c:v>0.95820000000000005</c:v>
                </c:pt>
                <c:pt idx="45">
                  <c:v>0.93159999999999998</c:v>
                </c:pt>
                <c:pt idx="46">
                  <c:v>0.92390000000000005</c:v>
                </c:pt>
                <c:pt idx="47">
                  <c:v>0.77839999999999998</c:v>
                </c:pt>
                <c:pt idx="48">
                  <c:v>0.76180000000000003</c:v>
                </c:pt>
                <c:pt idx="49">
                  <c:v>0.84950000000000003</c:v>
                </c:pt>
                <c:pt idx="50">
                  <c:v>0.92549999999999999</c:v>
                </c:pt>
                <c:pt idx="51">
                  <c:v>0.96809999999999996</c:v>
                </c:pt>
                <c:pt idx="52">
                  <c:v>0.95479999999999998</c:v>
                </c:pt>
                <c:pt idx="53">
                  <c:v>0.71350000000000002</c:v>
                </c:pt>
              </c:numCache>
            </c:numRef>
          </c:val>
          <c:extLst>
            <c:ext xmlns:c16="http://schemas.microsoft.com/office/drawing/2014/chart" uri="{C3380CC4-5D6E-409C-BE32-E72D297353CC}">
              <c16:uniqueId val="{0000006C-FA66-4A4D-A096-2279959011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Internet services stats.xlsx]Pivot table2!PivotTable4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of internet users</a:t>
            </a:r>
            <a:endParaRPr lang="en-IN"/>
          </a:p>
        </c:rich>
      </c:tx>
      <c:layout>
        <c:manualLayout>
          <c:xMode val="edge"/>
          <c:yMode val="edge"/>
          <c:x val="0.3153123359580052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marker>
          <c:symbol val="none"/>
        </c:marke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marker>
          <c:symbol val="none"/>
        </c:marke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s>
    <c:plotArea>
      <c:layout/>
      <c:pieChart>
        <c:varyColors val="1"/>
        <c:ser>
          <c:idx val="0"/>
          <c:order val="0"/>
          <c:tx>
            <c:strRef>
              <c:f>'Pivot table2'!$B$1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cat>
            <c:strRef>
              <c:f>'Pivot table2'!$A$2:$A$55</c:f>
              <c:strCache>
                <c:ptCount val="54"/>
                <c:pt idx="0">
                  <c:v>Albania</c:v>
                </c:pt>
                <c:pt idx="1">
                  <c:v>Argentina</c:v>
                </c:pt>
                <c:pt idx="2">
                  <c:v>Australia</c:v>
                </c:pt>
                <c:pt idx="3">
                  <c:v>Austria</c:v>
                </c:pt>
                <c:pt idx="4">
                  <c:v>Bahamas</c:v>
                </c:pt>
                <c:pt idx="5">
                  <c:v>Bahrain</c:v>
                </c:pt>
                <c:pt idx="6">
                  <c:v>Belgium</c:v>
                </c:pt>
                <c:pt idx="7">
                  <c:v>Brazil</c:v>
                </c:pt>
                <c:pt idx="8">
                  <c:v>Brunei</c:v>
                </c:pt>
                <c:pt idx="9">
                  <c:v>Canada</c:v>
                </c:pt>
                <c:pt idx="10">
                  <c:v>Chile</c:v>
                </c:pt>
                <c:pt idx="11">
                  <c:v>China</c:v>
                </c:pt>
                <c:pt idx="12">
                  <c:v>Czech Republic</c:v>
                </c:pt>
                <c:pt idx="13">
                  <c:v>Denmark</c:v>
                </c:pt>
                <c:pt idx="14">
                  <c:v>Finland</c:v>
                </c:pt>
                <c:pt idx="15">
                  <c:v>France</c:v>
                </c:pt>
                <c:pt idx="16">
                  <c:v>Georgia</c:v>
                </c:pt>
                <c:pt idx="17">
                  <c:v>Germany</c:v>
                </c:pt>
                <c:pt idx="18">
                  <c:v>Greece</c:v>
                </c:pt>
                <c:pt idx="19">
                  <c:v>Hungary</c:v>
                </c:pt>
                <c:pt idx="20">
                  <c:v>Iran</c:v>
                </c:pt>
                <c:pt idx="21">
                  <c:v>Ireland</c:v>
                </c:pt>
                <c:pt idx="22">
                  <c:v>Israel</c:v>
                </c:pt>
                <c:pt idx="23">
                  <c:v>Italy</c:v>
                </c:pt>
                <c:pt idx="24">
                  <c:v>Japan</c:v>
                </c:pt>
                <c:pt idx="25">
                  <c:v>Kuwait</c:v>
                </c:pt>
                <c:pt idx="26">
                  <c:v>Latvia</c:v>
                </c:pt>
                <c:pt idx="27">
                  <c:v>Lithuania</c:v>
                </c:pt>
                <c:pt idx="28">
                  <c:v>Luxembourg</c:v>
                </c:pt>
                <c:pt idx="29">
                  <c:v>Malaysia</c:v>
                </c:pt>
                <c:pt idx="30">
                  <c:v>Mexico</c:v>
                </c:pt>
                <c:pt idx="31">
                  <c:v>New Zealand</c:v>
                </c:pt>
                <c:pt idx="32">
                  <c:v>Norway</c:v>
                </c:pt>
                <c:pt idx="33">
                  <c:v>Oman</c:v>
                </c:pt>
                <c:pt idx="34">
                  <c:v>Poland</c:v>
                </c:pt>
                <c:pt idx="35">
                  <c:v>Portugal</c:v>
                </c:pt>
                <c:pt idx="36">
                  <c:v>Qatar</c:v>
                </c:pt>
                <c:pt idx="37">
                  <c:v>Russia</c:v>
                </c:pt>
                <c:pt idx="38">
                  <c:v>Saudi Arabia</c:v>
                </c:pt>
                <c:pt idx="39">
                  <c:v>Serbia</c:v>
                </c:pt>
                <c:pt idx="40">
                  <c:v>Singapore</c:v>
                </c:pt>
                <c:pt idx="41">
                  <c:v>Slovakia</c:v>
                </c:pt>
                <c:pt idx="42">
                  <c:v>South Korea</c:v>
                </c:pt>
                <c:pt idx="43">
                  <c:v>Spain</c:v>
                </c:pt>
                <c:pt idx="44">
                  <c:v>Sweden</c:v>
                </c:pt>
                <c:pt idx="45">
                  <c:v>Switzerland</c:v>
                </c:pt>
                <c:pt idx="46">
                  <c:v>Taiwan</c:v>
                </c:pt>
                <c:pt idx="47">
                  <c:v>Thailand</c:v>
                </c:pt>
                <c:pt idx="48">
                  <c:v>Trinidad and Tobago</c:v>
                </c:pt>
                <c:pt idx="49">
                  <c:v>Turkey</c:v>
                </c:pt>
                <c:pt idx="50">
                  <c:v>United Arab Emirates</c:v>
                </c:pt>
                <c:pt idx="51">
                  <c:v>United Kingdom</c:v>
                </c:pt>
                <c:pt idx="52">
                  <c:v>United States</c:v>
                </c:pt>
                <c:pt idx="53">
                  <c:v>Vietnam</c:v>
                </c:pt>
              </c:strCache>
            </c:strRef>
          </c:cat>
          <c:val>
            <c:numRef>
              <c:f>'Pivot table2'!$B$2:$B$55</c:f>
              <c:numCache>
                <c:formatCode>General</c:formatCode>
                <c:ptCount val="54"/>
                <c:pt idx="0">
                  <c:v>0.73029999999999995</c:v>
                </c:pt>
                <c:pt idx="1">
                  <c:v>0.75660000000000005</c:v>
                </c:pt>
                <c:pt idx="2">
                  <c:v>0.8498</c:v>
                </c:pt>
                <c:pt idx="3">
                  <c:v>0.86399999999999999</c:v>
                </c:pt>
                <c:pt idx="4">
                  <c:v>0.87139999999999995</c:v>
                </c:pt>
                <c:pt idx="5">
                  <c:v>0.91180000000000005</c:v>
                </c:pt>
                <c:pt idx="6">
                  <c:v>0.87280000000000002</c:v>
                </c:pt>
                <c:pt idx="7">
                  <c:v>0.76390000000000002</c:v>
                </c:pt>
                <c:pt idx="8">
                  <c:v>0.94810000000000005</c:v>
                </c:pt>
                <c:pt idx="9">
                  <c:v>0.91600000000000004</c:v>
                </c:pt>
                <c:pt idx="10">
                  <c:v>0.79369999999999996</c:v>
                </c:pt>
                <c:pt idx="11">
                  <c:v>0.70799999999999996</c:v>
                </c:pt>
                <c:pt idx="12">
                  <c:v>0.78369999999999995</c:v>
                </c:pt>
                <c:pt idx="13">
                  <c:v>0.94</c:v>
                </c:pt>
                <c:pt idx="14">
                  <c:v>0.87480000000000002</c:v>
                </c:pt>
                <c:pt idx="15">
                  <c:v>0.91510000000000002</c:v>
                </c:pt>
                <c:pt idx="16">
                  <c:v>0.86099999999999999</c:v>
                </c:pt>
                <c:pt idx="17">
                  <c:v>0.93589999999999995</c:v>
                </c:pt>
                <c:pt idx="18">
                  <c:v>0.753</c:v>
                </c:pt>
                <c:pt idx="19">
                  <c:v>0.76859999999999995</c:v>
                </c:pt>
                <c:pt idx="20">
                  <c:v>0.9546</c:v>
                </c:pt>
                <c:pt idx="21">
                  <c:v>0.83520000000000005</c:v>
                </c:pt>
                <c:pt idx="22">
                  <c:v>0.81</c:v>
                </c:pt>
                <c:pt idx="23">
                  <c:v>0.83360000000000001</c:v>
                </c:pt>
                <c:pt idx="24">
                  <c:v>0.92290000000000005</c:v>
                </c:pt>
                <c:pt idx="25">
                  <c:v>0.9798</c:v>
                </c:pt>
                <c:pt idx="26">
                  <c:v>0.82210000000000005</c:v>
                </c:pt>
                <c:pt idx="27">
                  <c:v>0.80089999999999995</c:v>
                </c:pt>
                <c:pt idx="28">
                  <c:v>0.9446</c:v>
                </c:pt>
                <c:pt idx="29">
                  <c:v>0.80379999999999996</c:v>
                </c:pt>
                <c:pt idx="30">
                  <c:v>0.71340000000000003</c:v>
                </c:pt>
                <c:pt idx="31">
                  <c:v>0.90100000000000002</c:v>
                </c:pt>
                <c:pt idx="32">
                  <c:v>0.95920000000000005</c:v>
                </c:pt>
                <c:pt idx="33">
                  <c:v>0.76980000000000004</c:v>
                </c:pt>
                <c:pt idx="34">
                  <c:v>0.91500000000000004</c:v>
                </c:pt>
                <c:pt idx="35">
                  <c:v>0.74319999999999997</c:v>
                </c:pt>
                <c:pt idx="36">
                  <c:v>0.9103</c:v>
                </c:pt>
                <c:pt idx="37">
                  <c:v>0.85089999999999999</c:v>
                </c:pt>
                <c:pt idx="38">
                  <c:v>0.80259999999999998</c:v>
                </c:pt>
                <c:pt idx="39">
                  <c:v>0.70230000000000004</c:v>
                </c:pt>
                <c:pt idx="40">
                  <c:v>0.83740000000000003</c:v>
                </c:pt>
                <c:pt idx="41">
                  <c:v>0.8155</c:v>
                </c:pt>
                <c:pt idx="42">
                  <c:v>0.96579999999999999</c:v>
                </c:pt>
                <c:pt idx="43">
                  <c:v>0.90810000000000002</c:v>
                </c:pt>
                <c:pt idx="44">
                  <c:v>0.95820000000000005</c:v>
                </c:pt>
                <c:pt idx="45">
                  <c:v>0.93159999999999998</c:v>
                </c:pt>
                <c:pt idx="46">
                  <c:v>0.92390000000000005</c:v>
                </c:pt>
                <c:pt idx="47">
                  <c:v>0.77839999999999998</c:v>
                </c:pt>
                <c:pt idx="48">
                  <c:v>0.76180000000000003</c:v>
                </c:pt>
                <c:pt idx="49">
                  <c:v>0.84950000000000003</c:v>
                </c:pt>
                <c:pt idx="50">
                  <c:v>0.92549999999999999</c:v>
                </c:pt>
                <c:pt idx="51">
                  <c:v>0.96809999999999996</c:v>
                </c:pt>
                <c:pt idx="52">
                  <c:v>0.95479999999999998</c:v>
                </c:pt>
                <c:pt idx="53">
                  <c:v>0.71350000000000002</c:v>
                </c:pt>
              </c:numCache>
            </c:numRef>
          </c:val>
          <c:extLst>
            <c:ext xmlns:c16="http://schemas.microsoft.com/office/drawing/2014/chart" uri="{C3380CC4-5D6E-409C-BE32-E72D297353CC}">
              <c16:uniqueId val="{0000006C-A3D1-4112-8A87-BEE4E3FF1C9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Internet services stats.xlsx]Pivot table1!PivotTable6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internet plans</a:t>
            </a:r>
            <a:endParaRPr lang="en-US"/>
          </a:p>
        </c:rich>
      </c:tx>
      <c:layout>
        <c:manualLayout>
          <c:xMode val="edge"/>
          <c:yMode val="edge"/>
          <c:x val="0.36675000000000002"/>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table1'!$B$1</c:f>
              <c:strCache>
                <c:ptCount val="1"/>
                <c:pt idx="0">
                  <c:v>Total</c:v>
                </c:pt>
              </c:strCache>
            </c:strRef>
          </c:tx>
          <c:spPr>
            <a:solidFill>
              <a:schemeClr val="accent1"/>
            </a:solidFill>
            <a:ln>
              <a:noFill/>
            </a:ln>
            <a:effectLst/>
          </c:spPr>
          <c:invertIfNegative val="0"/>
          <c:cat>
            <c:strRef>
              <c:f>'Pivot table1'!$A$2:$A$13</c:f>
              <c:strCache>
                <c:ptCount val="11"/>
                <c:pt idx="0">
                  <c:v>Bangladesh</c:v>
                </c:pt>
                <c:pt idx="1">
                  <c:v>India</c:v>
                </c:pt>
                <c:pt idx="2">
                  <c:v>Indonesia</c:v>
                </c:pt>
                <c:pt idx="3">
                  <c:v>Iran</c:v>
                </c:pt>
                <c:pt idx="4">
                  <c:v>Malaysia</c:v>
                </c:pt>
                <c:pt idx="5">
                  <c:v>Mongolia</c:v>
                </c:pt>
                <c:pt idx="6">
                  <c:v>Pakistan</c:v>
                </c:pt>
                <c:pt idx="7">
                  <c:v>Sri Lanka</c:v>
                </c:pt>
                <c:pt idx="8">
                  <c:v>Taiwan</c:v>
                </c:pt>
                <c:pt idx="9">
                  <c:v>Thailand</c:v>
                </c:pt>
                <c:pt idx="10">
                  <c:v>Vietnam</c:v>
                </c:pt>
              </c:strCache>
            </c:strRef>
          </c:cat>
          <c:val>
            <c:numRef>
              <c:f>'Pivot table1'!$B$2:$B$13</c:f>
              <c:numCache>
                <c:formatCode>General</c:formatCode>
                <c:ptCount val="11"/>
                <c:pt idx="0">
                  <c:v>60</c:v>
                </c:pt>
                <c:pt idx="1">
                  <c:v>58</c:v>
                </c:pt>
                <c:pt idx="2">
                  <c:v>53</c:v>
                </c:pt>
                <c:pt idx="3">
                  <c:v>52</c:v>
                </c:pt>
                <c:pt idx="4">
                  <c:v>60</c:v>
                </c:pt>
                <c:pt idx="5">
                  <c:v>42</c:v>
                </c:pt>
                <c:pt idx="6">
                  <c:v>60</c:v>
                </c:pt>
                <c:pt idx="7">
                  <c:v>60</c:v>
                </c:pt>
                <c:pt idx="8">
                  <c:v>42</c:v>
                </c:pt>
                <c:pt idx="9">
                  <c:v>60</c:v>
                </c:pt>
                <c:pt idx="10">
                  <c:v>46</c:v>
                </c:pt>
              </c:numCache>
            </c:numRef>
          </c:val>
          <c:extLst>
            <c:ext xmlns:c16="http://schemas.microsoft.com/office/drawing/2014/chart" uri="{C3380CC4-5D6E-409C-BE32-E72D297353CC}">
              <c16:uniqueId val="{00000000-73E3-428D-9436-9A7CC2DDCF7B}"/>
            </c:ext>
          </c:extLst>
        </c:ser>
        <c:dLbls>
          <c:showLegendKey val="0"/>
          <c:showVal val="0"/>
          <c:showCatName val="0"/>
          <c:showSerName val="0"/>
          <c:showPercent val="0"/>
          <c:showBubbleSize val="0"/>
        </c:dLbls>
        <c:gapWidth val="182"/>
        <c:axId val="1864209055"/>
        <c:axId val="1864225279"/>
      </c:barChart>
      <c:catAx>
        <c:axId val="1864209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225279"/>
        <c:crosses val="autoZero"/>
        <c:auto val="1"/>
        <c:lblAlgn val="ctr"/>
        <c:lblOffset val="100"/>
        <c:noMultiLvlLbl val="0"/>
      </c:catAx>
      <c:valAx>
        <c:axId val="186422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209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xdr:colOff>
      <xdr:row>2</xdr:row>
      <xdr:rowOff>152400</xdr:rowOff>
    </xdr:from>
    <xdr:to>
      <xdr:col>11</xdr:col>
      <xdr:colOff>357187</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152400</xdr:colOff>
      <xdr:row>2</xdr:row>
      <xdr:rowOff>152400</xdr:rowOff>
    </xdr:from>
    <xdr:to>
      <xdr:col>15</xdr:col>
      <xdr:colOff>0</xdr:colOff>
      <xdr:row>15</xdr:row>
      <xdr:rowOff>85725</xdr:rowOff>
    </xdr:to>
    <mc:AlternateContent xmlns:mc="http://schemas.openxmlformats.org/markup-compatibility/2006" xmlns:a14="http://schemas.microsoft.com/office/drawing/2010/main">
      <mc:Choice Requires="a14">
        <xdr:graphicFrame macro="">
          <xdr:nvGraphicFramePr>
            <xdr:cNvPr id="3" name="Continental region"/>
            <xdr:cNvGraphicFramePr/>
          </xdr:nvGraphicFramePr>
          <xdr:xfrm>
            <a:off x="0" y="0"/>
            <a:ext cx="0" cy="0"/>
          </xdr:xfrm>
          <a:graphic>
            <a:graphicData uri="http://schemas.microsoft.com/office/drawing/2010/slicer">
              <sle:slicer xmlns:sle="http://schemas.microsoft.com/office/drawing/2010/slicer" name="Continental region"/>
            </a:graphicData>
          </a:graphic>
        </xdr:graphicFrame>
      </mc:Choice>
      <mc:Fallback xmlns="">
        <xdr:sp macro="" textlink="">
          <xdr:nvSpPr>
            <xdr:cNvPr id="0" name=""/>
            <xdr:cNvSpPr>
              <a:spLocks noTextEdit="1"/>
            </xdr:cNvSpPr>
          </xdr:nvSpPr>
          <xdr:spPr>
            <a:xfrm>
              <a:off x="8943975" y="533400"/>
              <a:ext cx="1676400" cy="2409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1538287</xdr:colOff>
      <xdr:row>50</xdr:row>
      <xdr:rowOff>161925</xdr:rowOff>
    </xdr:from>
    <xdr:to>
      <xdr:col>5</xdr:col>
      <xdr:colOff>366712</xdr:colOff>
      <xdr:row>65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338137</xdr:colOff>
      <xdr:row>2</xdr:row>
      <xdr:rowOff>161925</xdr:rowOff>
    </xdr:from>
    <xdr:to>
      <xdr:col>6</xdr:col>
      <xdr:colOff>214312</xdr:colOff>
      <xdr:row>17</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504825</xdr:colOff>
      <xdr:row>0</xdr:row>
      <xdr:rowOff>180975</xdr:rowOff>
    </xdr:from>
    <xdr:to>
      <xdr:col>8</xdr:col>
      <xdr:colOff>428625</xdr:colOff>
      <xdr:row>12</xdr:row>
      <xdr:rowOff>19050</xdr:rowOff>
    </xdr:to>
    <mc:AlternateContent xmlns:mc="http://schemas.openxmlformats.org/markup-compatibility/2006" xmlns:a14="http://schemas.microsoft.com/office/drawing/2010/main">
      <mc:Choice Requires="a14">
        <xdr:graphicFrame macro="">
          <xdr:nvGraphicFramePr>
            <xdr:cNvPr id="2" name="User Usage"/>
            <xdr:cNvGraphicFramePr/>
          </xdr:nvGraphicFramePr>
          <xdr:xfrm>
            <a:off x="0" y="0"/>
            <a:ext cx="0" cy="0"/>
          </xdr:xfrm>
          <a:graphic>
            <a:graphicData uri="http://schemas.microsoft.com/office/drawing/2010/slicer">
              <sle:slicer xmlns:sle="http://schemas.microsoft.com/office/drawing/2010/slicer" name="User Usage"/>
            </a:graphicData>
          </a:graphic>
        </xdr:graphicFrame>
      </mc:Choice>
      <mc:Fallback xmlns="">
        <xdr:sp macro="" textlink="">
          <xdr:nvSpPr>
            <xdr:cNvPr id="0" name=""/>
            <xdr:cNvSpPr>
              <a:spLocks noTextEdit="1"/>
            </xdr:cNvSpPr>
          </xdr:nvSpPr>
          <xdr:spPr>
            <a:xfrm>
              <a:off x="7791450" y="180975"/>
              <a:ext cx="1524000" cy="212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514350</xdr:colOff>
      <xdr:row>12</xdr:row>
      <xdr:rowOff>76200</xdr:rowOff>
    </xdr:from>
    <xdr:to>
      <xdr:col>8</xdr:col>
      <xdr:colOff>409575</xdr:colOff>
      <xdr:row>22</xdr:row>
      <xdr:rowOff>152400</xdr:rowOff>
    </xdr:to>
    <mc:AlternateContent xmlns:mc="http://schemas.openxmlformats.org/markup-compatibility/2006" xmlns:a14="http://schemas.microsoft.com/office/drawing/2010/main">
      <mc:Choice Requires="a14">
        <xdr:graphicFrame macro="">
          <xdr:nvGraphicFramePr>
            <xdr:cNvPr id="5" name="Speed Quality"/>
            <xdr:cNvGraphicFramePr/>
          </xdr:nvGraphicFramePr>
          <xdr:xfrm>
            <a:off x="0" y="0"/>
            <a:ext cx="0" cy="0"/>
          </xdr:xfrm>
          <a:graphic>
            <a:graphicData uri="http://schemas.microsoft.com/office/drawing/2010/slicer">
              <sle:slicer xmlns:sle="http://schemas.microsoft.com/office/drawing/2010/slicer" name="Speed Quality"/>
            </a:graphicData>
          </a:graphic>
        </xdr:graphicFrame>
      </mc:Choice>
      <mc:Fallback xmlns="">
        <xdr:sp macro="" textlink="">
          <xdr:nvSpPr>
            <xdr:cNvPr id="0" name=""/>
            <xdr:cNvSpPr>
              <a:spLocks noTextEdit="1"/>
            </xdr:cNvSpPr>
          </xdr:nvSpPr>
          <xdr:spPr>
            <a:xfrm>
              <a:off x="7800975" y="2362200"/>
              <a:ext cx="1495425"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447676</xdr:colOff>
      <xdr:row>3</xdr:row>
      <xdr:rowOff>104775</xdr:rowOff>
    </xdr:from>
    <xdr:to>
      <xdr:col>16</xdr:col>
      <xdr:colOff>142876</xdr:colOff>
      <xdr:row>17</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152401</xdr:colOff>
      <xdr:row>3</xdr:row>
      <xdr:rowOff>85725</xdr:rowOff>
    </xdr:from>
    <xdr:to>
      <xdr:col>6</xdr:col>
      <xdr:colOff>342901</xdr:colOff>
      <xdr:row>17</xdr:row>
      <xdr:rowOff>142875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238125</xdr:colOff>
      <xdr:row>3</xdr:row>
      <xdr:rowOff>133349</xdr:rowOff>
    </xdr:from>
    <xdr:to>
      <xdr:col>20</xdr:col>
      <xdr:colOff>219075</xdr:colOff>
      <xdr:row>10</xdr:row>
      <xdr:rowOff>161925</xdr:rowOff>
    </xdr:to>
    <mc:AlternateContent xmlns:mc="http://schemas.openxmlformats.org/markup-compatibility/2006" xmlns:a14="http://schemas.microsoft.com/office/drawing/2010/main">
      <mc:Choice Requires="a14">
        <xdr:graphicFrame macro="">
          <xdr:nvGraphicFramePr>
            <xdr:cNvPr id="11" name="User Usage 1"/>
            <xdr:cNvGraphicFramePr/>
          </xdr:nvGraphicFramePr>
          <xdr:xfrm>
            <a:off x="0" y="0"/>
            <a:ext cx="0" cy="0"/>
          </xdr:xfrm>
          <a:graphic>
            <a:graphicData uri="http://schemas.microsoft.com/office/drawing/2010/slicer">
              <sle:slicer xmlns:sle="http://schemas.microsoft.com/office/drawing/2010/slicer" name="User Usage 1"/>
            </a:graphicData>
          </a:graphic>
        </xdr:graphicFrame>
      </mc:Choice>
      <mc:Fallback xmlns="">
        <xdr:sp macro="" textlink="">
          <xdr:nvSpPr>
            <xdr:cNvPr id="0" name=""/>
            <xdr:cNvSpPr>
              <a:spLocks noTextEdit="1"/>
            </xdr:cNvSpPr>
          </xdr:nvSpPr>
          <xdr:spPr>
            <a:xfrm>
              <a:off x="11210925" y="819149"/>
              <a:ext cx="1200150" cy="1362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3</xdr:row>
      <xdr:rowOff>142874</xdr:rowOff>
    </xdr:from>
    <xdr:to>
      <xdr:col>18</xdr:col>
      <xdr:colOff>209550</xdr:colOff>
      <xdr:row>10</xdr:row>
      <xdr:rowOff>171449</xdr:rowOff>
    </xdr:to>
    <mc:AlternateContent xmlns:mc="http://schemas.openxmlformats.org/markup-compatibility/2006" xmlns:a14="http://schemas.microsoft.com/office/drawing/2010/main">
      <mc:Choice Requires="a14">
        <xdr:graphicFrame macro="">
          <xdr:nvGraphicFramePr>
            <xdr:cNvPr id="14" name="Speed Quality 1"/>
            <xdr:cNvGraphicFramePr/>
          </xdr:nvGraphicFramePr>
          <xdr:xfrm>
            <a:off x="0" y="0"/>
            <a:ext cx="0" cy="0"/>
          </xdr:xfrm>
          <a:graphic>
            <a:graphicData uri="http://schemas.microsoft.com/office/drawing/2010/slicer">
              <sle:slicer xmlns:sle="http://schemas.microsoft.com/office/drawing/2010/slicer" name="Speed Quality 1"/>
            </a:graphicData>
          </a:graphic>
        </xdr:graphicFrame>
      </mc:Choice>
      <mc:Fallback xmlns="">
        <xdr:sp macro="" textlink="">
          <xdr:nvSpPr>
            <xdr:cNvPr id="0" name=""/>
            <xdr:cNvSpPr>
              <a:spLocks noTextEdit="1"/>
            </xdr:cNvSpPr>
          </xdr:nvSpPr>
          <xdr:spPr>
            <a:xfrm>
              <a:off x="9944100" y="828674"/>
              <a:ext cx="1238250"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400049</xdr:colOff>
      <xdr:row>3</xdr:row>
      <xdr:rowOff>104775</xdr:rowOff>
    </xdr:from>
    <xdr:to>
      <xdr:col>8</xdr:col>
      <xdr:colOff>542924</xdr:colOff>
      <xdr:row>13</xdr:row>
      <xdr:rowOff>180975</xdr:rowOff>
    </xdr:to>
    <mc:AlternateContent xmlns:mc="http://schemas.openxmlformats.org/markup-compatibility/2006" xmlns:a14="http://schemas.microsoft.com/office/drawing/2010/main">
      <mc:Choice Requires="a14">
        <xdr:graphicFrame macro="">
          <xdr:nvGraphicFramePr>
            <xdr:cNvPr id="16" name="Continental region 1"/>
            <xdr:cNvGraphicFramePr/>
          </xdr:nvGraphicFramePr>
          <xdr:xfrm>
            <a:off x="0" y="0"/>
            <a:ext cx="0" cy="0"/>
          </xdr:xfrm>
          <a:graphic>
            <a:graphicData uri="http://schemas.microsoft.com/office/drawing/2010/slicer">
              <sle:slicer xmlns:sle="http://schemas.microsoft.com/office/drawing/2010/slicer" name="Continental region 1"/>
            </a:graphicData>
          </a:graphic>
        </xdr:graphicFrame>
      </mc:Choice>
      <mc:Fallback xmlns="">
        <xdr:sp macro="" textlink="">
          <xdr:nvSpPr>
            <xdr:cNvPr id="0" name=""/>
            <xdr:cNvSpPr>
              <a:spLocks noTextEdit="1"/>
            </xdr:cNvSpPr>
          </xdr:nvSpPr>
          <xdr:spPr>
            <a:xfrm>
              <a:off x="4057649" y="790575"/>
              <a:ext cx="1362075"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65.547207291667" createdVersion="6" refreshedVersion="6" minRefreshableVersion="3" recordCount="109">
  <cacheSource type="worksheet">
    <worksheetSource name="Table1"/>
  </cacheSource>
  <cacheFields count="17">
    <cacheField name="S.NO" numFmtId="0">
      <sharedItems containsSemiMixedTypes="0" containsString="0" containsNumber="1" containsInteger="1" minValue="1" maxValue="110"/>
    </cacheField>
    <cacheField name="Country code" numFmtId="0">
      <sharedItems/>
    </cacheField>
    <cacheField name="Country" numFmtId="0">
      <sharedItems count="152">
        <s v="United Arab Emirates"/>
        <s v="Afghanistan"/>
        <s v="Albania"/>
        <s v="Argentina"/>
        <s v="Austria"/>
        <s v="Australia"/>
        <s v="Bosnia "/>
        <s v="Bangladesh"/>
        <s v="Belgium"/>
        <s v="Bahrain"/>
        <s v="Brunei"/>
        <s v="Bolivia"/>
        <s v="Brazil"/>
        <s v="Bahamas"/>
        <s v="Belarus"/>
        <s v="Canada"/>
        <s v="Switzerland"/>
        <s v="Chile"/>
        <s v="Cameroon"/>
        <s v="China"/>
        <s v="Colombia"/>
        <s v="Costa Rica"/>
        <s v="Czech Republic"/>
        <s v="Germany"/>
        <s v="Denmark"/>
        <s v="Dominican Republic"/>
        <s v="Algeria"/>
        <s v="Ecuador"/>
        <s v="Egypt"/>
        <s v="Spain"/>
        <s v="Ethiopia"/>
        <s v="Finland"/>
        <s v="Fiji"/>
        <s v="France"/>
        <s v="United Kingdom"/>
        <s v="Georgia"/>
        <s v="Ghana"/>
        <s v="Greece"/>
        <s v="Honduras"/>
        <s v="Croatia"/>
        <s v="Hungary"/>
        <s v="Indonesia"/>
        <s v="Ireland"/>
        <s v="Israel"/>
        <s v="India"/>
        <s v="Iraq"/>
        <s v="Iran"/>
        <s v="Italy"/>
        <s v="Jamaica"/>
        <s v="Jordan"/>
        <s v="Japan"/>
        <s v="Kenya"/>
        <s v="Kyrgyzstan"/>
        <s v="Cambodia"/>
        <s v="South Korea"/>
        <s v="Kuwait"/>
        <s v="Kazakhstan"/>
        <s v="Laos"/>
        <s v="Lebanon"/>
        <s v="Sri Lanka"/>
        <s v="Lithuania"/>
        <s v="Luxembourg"/>
        <s v="Latvia"/>
        <s v="Libya"/>
        <s v="Morocco"/>
        <s v="Myanmar"/>
        <s v="Mongolia"/>
        <s v="Mauritius"/>
        <s v="Maldives"/>
        <s v="Mexico"/>
        <s v="Malaysia"/>
        <s v="Mozambique"/>
        <s v="Nigeria"/>
        <s v="Norway"/>
        <s v="Nepal"/>
        <s v="New Zealand"/>
        <s v="Oman"/>
        <s v="Panama"/>
        <s v="Peru"/>
        <s v="Philippines"/>
        <s v="Pakistan"/>
        <s v="Poland"/>
        <s v="Portugal"/>
        <s v="Paraguay"/>
        <s v="Qatar"/>
        <s v="Romania"/>
        <s v="Serbia"/>
        <s v="Russia"/>
        <s v="Saudi Arabia"/>
        <s v="Sudan"/>
        <s v="Sweden"/>
        <s v="Singapore"/>
        <s v="Slovakia"/>
        <s v="Somalia"/>
        <s v="Syria"/>
        <s v="Thailand"/>
        <s v="Tajikistan"/>
        <s v="Tunisia"/>
        <s v="Turkey"/>
        <s v="Trinidad and Tobago"/>
        <s v="Taiwan"/>
        <s v="Ukraine"/>
        <s v="Uganda"/>
        <s v="United States"/>
        <s v="Uruguay"/>
        <s v="Uzbekistan"/>
        <s v="Vietnam"/>
        <s v="Yemen"/>
        <s v="Zambia"/>
        <s v="Antigua and Barbuda" u="1"/>
        <s v="Bermuda" u="1"/>
        <s v="Vatican City (Holy See)" u="1"/>
        <s v="Gambia" u="1"/>
        <s v="Madagascar" u="1"/>
        <s v="Saint Lucia" u="1"/>
        <s v="              Zambia" u="1"/>
        <s v="Burundi" u="1"/>
        <s v="Bulgaria" u="1"/>
        <s v="Guyana" u="1"/>
        <s v="Marshall Islands" u="1"/>
        <s v="Palestine" u="1"/>
        <s v="Puerto Rico (U.S.)" u="1"/>
        <s v="Venezuela" u="1"/>
        <s v="Montserrat" u="1"/>
        <s v="South Africa" u="1"/>
        <s v="Western Sahara" u="1"/>
        <s v="Comoros" u="1"/>
        <s v="Cyprus" u="1"/>
        <s v="Samoa" u="1"/>
        <s v="Armenia" u="1"/>
        <s v="Tanzania" u="1"/>
        <s v="Greenland" u="1"/>
        <s v="Iceland" u="1"/>
        <s v="Angola" u="1"/>
        <s v="Caribbean Netherlands" u="1"/>
        <s v="Congo" u="1"/>
        <s v="Jersey" u="1"/>
        <s v="Monaco" u="1"/>
        <s v="American Samoa" u="1"/>
        <s v="Cabo Verde" u="1"/>
        <s v="Barbados" u="1"/>
        <s v="Papua New Guinea" u="1"/>
        <s v="San Marino" u="1"/>
        <s v="The Netherlands" u="1"/>
        <s v="Estonia" u="1"/>
        <s v="Macau" u="1"/>
        <s v="Turkmenistan" u="1"/>
        <s v="Bhutan" u="1"/>
        <s v="South Sudan" u="1"/>
        <s v="North Korea" u="1"/>
        <s v="Bosnia and Herzegovina" u="1"/>
        <s v="Micronesia" u="1"/>
      </sharedItems>
    </cacheField>
    <cacheField name="Continental region" numFmtId="0">
      <sharedItems count="13">
        <s v="NEAR EAST"/>
        <s v="ASIA (EX. NEAR EAST)"/>
        <s v="EASTERN EUROPE"/>
        <s v="SOUTH AMERICA"/>
        <s v="WESTERN EUROPE"/>
        <s v="OCEANIA"/>
        <s v="CARIBBEAN"/>
        <s v="CIS (FORMER USSR)"/>
        <s v="NORTHERN AMERICA"/>
        <s v="SUB-SAHARAN AFRICA"/>
        <s v="CENTRAL AMERICA"/>
        <s v="NORTHERN AFRICA"/>
        <s v="BALTICS"/>
      </sharedItems>
    </cacheField>
    <cacheField name="NO. OF Internet Plans" numFmtId="0">
      <sharedItems containsSemiMixedTypes="0" containsString="0" containsNumber="1" containsInteger="1" minValue="3" maxValue="60"/>
    </cacheField>
    <cacheField name="Cheapest 1GB for 30 days (USD)" numFmtId="0">
      <sharedItems containsSemiMixedTypes="0" containsString="0" containsNumber="1" minValue="0" maxValue="3.99"/>
    </cacheField>
    <cacheField name="Most expensive 1GB (USD)" numFmtId="0">
      <sharedItems containsSemiMixedTypes="0" containsString="0" containsNumber="1" minValue="0.85" maxValue="768.87"/>
    </cacheField>
    <cacheField name="Average price of 1GB (USD  at the start of 2021)" numFmtId="0">
      <sharedItems containsSemiMixedTypes="0" containsString="0" containsNumber="1" minValue="0.09" maxValue="15.98"/>
    </cacheField>
    <cacheField name="Average price of 1GB (USD â€“ at start of 2020)" numFmtId="0">
      <sharedItems containsSemiMixedTypes="0" containsString="0" containsNumber="1" minValue="0.26" maxValue="32.71"/>
    </cacheField>
    <cacheField name="Average price of 1GB (USD)" numFmtId="0">
      <sharedItems containsSemiMixedTypes="0" containsString="0" containsNumber="1" minValue="0.05" maxValue="15.98"/>
    </cacheField>
    <cacheField name="Change in internet Pack price" numFmtId="0">
      <sharedItems/>
    </cacheField>
    <cacheField name="Internet users" numFmtId="0">
      <sharedItems containsSemiMixedTypes="0" containsString="0" containsNumber="1" containsInteger="1" minValue="275717" maxValue="1010740000"/>
    </cacheField>
    <cacheField name="Population" numFmtId="0">
      <sharedItems containsSemiMixedTypes="0" containsString="0" containsNumber="1" containsInteger="1" minValue="385637" maxValue="1427647786"/>
    </cacheField>
    <cacheField name="%age Internet users" numFmtId="164">
      <sharedItems containsSemiMixedTypes="0" containsString="0" containsNumber="1" minValue="1.9599999999999999E-2" maxValue="0.9798"/>
    </cacheField>
    <cacheField name="User Usage" numFmtId="164">
      <sharedItems count="3">
        <s v="high"/>
        <s v="less"/>
        <e v="#DIV/0!" u="1"/>
      </sharedItems>
    </cacheField>
    <cacheField name="Avg _x000a_(Mbit/s)" numFmtId="0">
      <sharedItems containsSemiMixedTypes="0" containsString="0" containsNumber="1" minValue="5.5" maxValue="135.35"/>
    </cacheField>
    <cacheField name="Speed Quality" numFmtId="0">
      <sharedItems count="2">
        <s v="High"/>
        <s v="low"/>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9">
  <r>
    <n v="1"/>
    <s v="AE"/>
    <x v="0"/>
    <x v="0"/>
    <n v="51"/>
    <n v="0.8"/>
    <n v="34.299999999999997"/>
    <n v="3.78"/>
    <n v="10.23"/>
    <n v="7.62"/>
    <s v="decreased"/>
    <n v="8913217"/>
    <n v="9630959"/>
    <n v="0.92549999999999999"/>
    <x v="0"/>
    <n v="135.35"/>
    <x v="0"/>
  </r>
  <r>
    <n v="2"/>
    <s v="AF"/>
    <x v="1"/>
    <x v="1"/>
    <n v="35"/>
    <n v="0.38"/>
    <n v="2.12"/>
    <n v="1.55"/>
    <n v="1.6"/>
    <n v="1.02"/>
    <s v="decreased"/>
    <n v="4068194"/>
    <n v="37171921"/>
    <n v="0.1094"/>
    <x v="1"/>
    <n v="5.5"/>
    <x v="1"/>
  </r>
  <r>
    <n v="3"/>
    <s v="AL"/>
    <x v="2"/>
    <x v="2"/>
    <n v="32"/>
    <n v="0.72"/>
    <n v="96.39"/>
    <n v="2.83"/>
    <n v="5.28"/>
    <n v="2.8"/>
    <s v="decreased"/>
    <n v="2105339"/>
    <n v="2882740"/>
    <n v="0.73029999999999995"/>
    <x v="0"/>
    <n v="40.479999999999997"/>
    <x v="0"/>
  </r>
  <r>
    <n v="4"/>
    <s v="AR"/>
    <x v="3"/>
    <x v="3"/>
    <n v="28"/>
    <n v="0.44"/>
    <n v="11.47"/>
    <n v="1.45"/>
    <n v="7.4"/>
    <n v="2.38"/>
    <s v="decreased"/>
    <n v="33561876"/>
    <n v="44361150"/>
    <n v="0.75660000000000005"/>
    <x v="0"/>
    <n v="20.64"/>
    <x v="0"/>
  </r>
  <r>
    <n v="5"/>
    <s v="AT"/>
    <x v="4"/>
    <x v="4"/>
    <n v="60"/>
    <n v="0.24"/>
    <n v="23.43"/>
    <n v="1.08"/>
    <n v="1.88"/>
    <n v="1.17"/>
    <s v="decreased"/>
    <n v="7681957"/>
    <n v="8891388"/>
    <n v="0.86399999999999999"/>
    <x v="0"/>
    <n v="56.6"/>
    <x v="0"/>
  </r>
  <r>
    <n v="6"/>
    <s v="AU"/>
    <x v="5"/>
    <x v="5"/>
    <n v="46"/>
    <n v="0.1"/>
    <n v="7.62"/>
    <n v="0.68"/>
    <n v="2.4700000000000002"/>
    <n v="0.7"/>
    <s v="decreased"/>
    <n v="21159515"/>
    <n v="24898152"/>
    <n v="0.8498"/>
    <x v="0"/>
    <n v="76.52"/>
    <x v="0"/>
  </r>
  <r>
    <n v="7"/>
    <s v="BA"/>
    <x v="6"/>
    <x v="2"/>
    <n v="24"/>
    <n v="0.63"/>
    <n v="21.26"/>
    <n v="3.04"/>
    <n v="3.05"/>
    <n v="2.39"/>
    <s v="decreased"/>
    <n v="2320000"/>
    <n v="3323925"/>
    <n v="0.69799999999999995"/>
    <x v="0"/>
    <n v="28.49"/>
    <x v="0"/>
  </r>
  <r>
    <n v="8"/>
    <s v="BD"/>
    <x v="7"/>
    <x v="1"/>
    <n v="60"/>
    <n v="0.11"/>
    <n v="2.2200000000000002"/>
    <n v="0.7"/>
    <n v="0.99"/>
    <n v="0.34"/>
    <s v="decreased"/>
    <n v="129180000"/>
    <n v="166303498"/>
    <n v="0.77680000000000005"/>
    <x v="0"/>
    <n v="10.43"/>
    <x v="1"/>
  </r>
  <r>
    <n v="9"/>
    <s v="BE"/>
    <x v="8"/>
    <x v="4"/>
    <n v="37"/>
    <n v="1.48"/>
    <n v="21.3"/>
    <n v="4.88"/>
    <n v="3.12"/>
    <n v="5.28"/>
    <s v="increased"/>
    <n v="10021242"/>
    <n v="11482178"/>
    <n v="0.87280000000000002"/>
    <x v="0"/>
    <n v="58.65"/>
    <x v="0"/>
  </r>
  <r>
    <n v="10"/>
    <s v="BH"/>
    <x v="9"/>
    <x v="0"/>
    <n v="24"/>
    <n v="1.27"/>
    <n v="8.49"/>
    <n v="2.27"/>
    <n v="2"/>
    <n v="2.12"/>
    <s v="increased"/>
    <n v="1431090"/>
    <n v="1569446"/>
    <n v="0.91180000000000005"/>
    <x v="0"/>
    <n v="53.08"/>
    <x v="0"/>
  </r>
  <r>
    <n v="11"/>
    <s v="BN"/>
    <x v="10"/>
    <x v="1"/>
    <n v="9"/>
    <n v="1.78"/>
    <n v="7.43"/>
    <n v="2.64"/>
    <n v="8.51"/>
    <n v="2.23"/>
    <s v="decreased"/>
    <n v="406705"/>
    <n v="428963"/>
    <n v="0.94810000000000005"/>
    <x v="0"/>
    <n v="71.38"/>
    <x v="0"/>
  </r>
  <r>
    <n v="12"/>
    <s v="BO"/>
    <x v="11"/>
    <x v="3"/>
    <n v="48"/>
    <n v="0.87"/>
    <n v="14.44"/>
    <n v="5.09"/>
    <n v="5.99"/>
    <n v="2.1800000000000002"/>
    <s v="decreased"/>
    <n v="4843916"/>
    <n v="11353142"/>
    <n v="0.42670000000000002"/>
    <x v="1"/>
    <n v="14.1"/>
    <x v="1"/>
  </r>
  <r>
    <n v="13"/>
    <s v="BR"/>
    <x v="12"/>
    <x v="3"/>
    <n v="58"/>
    <n v="0.18"/>
    <n v="2.72"/>
    <n v="1.01"/>
    <n v="3.5"/>
    <n v="0.92"/>
    <s v="decreased"/>
    <n v="160010801"/>
    <n v="209469323"/>
    <n v="0.76390000000000002"/>
    <x v="0"/>
    <n v="22.3"/>
    <x v="0"/>
  </r>
  <r>
    <n v="14"/>
    <s v="BS"/>
    <x v="13"/>
    <x v="6"/>
    <n v="17"/>
    <n v="3.99"/>
    <n v="10.74"/>
    <n v="6.02"/>
    <n v="4.9400000000000004"/>
    <n v="5.98"/>
    <s v="increased"/>
    <n v="336057"/>
    <n v="385637"/>
    <n v="0.87139999999999995"/>
    <x v="0"/>
    <n v="26.77"/>
    <x v="0"/>
  </r>
  <r>
    <n v="15"/>
    <s v="BY"/>
    <x v="14"/>
    <x v="7"/>
    <n v="14"/>
    <n v="0.02"/>
    <n v="16.62"/>
    <n v="0.89"/>
    <n v="2.36"/>
    <n v="0.43"/>
    <s v="decreased"/>
    <n v="7048231"/>
    <n v="9452617"/>
    <n v="0.74560000000000004"/>
    <x v="0"/>
    <n v="9.99"/>
    <x v="1"/>
  </r>
  <r>
    <n v="16"/>
    <s v="CA"/>
    <x v="15"/>
    <x v="8"/>
    <n v="60"/>
    <n v="0.8"/>
    <n v="79.540000000000006"/>
    <n v="12.55"/>
    <n v="13.21"/>
    <n v="5.72"/>
    <s v="decreased"/>
    <n v="33950632"/>
    <n v="37064562"/>
    <n v="0.91600000000000004"/>
    <x v="0"/>
    <n v="75.180000000000007"/>
    <x v="0"/>
  </r>
  <r>
    <n v="17"/>
    <s v="CH"/>
    <x v="16"/>
    <x v="4"/>
    <n v="14"/>
    <n v="1.6"/>
    <n v="17.829999999999998"/>
    <n v="8.3800000000000008"/>
    <n v="20.22"/>
    <n v="5.24"/>
    <s v="decreased"/>
    <n v="7942864"/>
    <n v="8525611"/>
    <n v="0.93159999999999998"/>
    <x v="0"/>
    <n v="82.29"/>
    <x v="0"/>
  </r>
  <r>
    <n v="18"/>
    <s v="CL"/>
    <x v="17"/>
    <x v="3"/>
    <n v="59"/>
    <n v="0.24"/>
    <n v="1.83"/>
    <n v="0.71"/>
    <n v="1.87"/>
    <n v="0.39"/>
    <s v="decreased"/>
    <n v="14864456"/>
    <n v="18729160"/>
    <n v="0.79369999999999996"/>
    <x v="0"/>
    <n v="22.49"/>
    <x v="0"/>
  </r>
  <r>
    <n v="19"/>
    <s v="CM"/>
    <x v="18"/>
    <x v="9"/>
    <n v="44"/>
    <n v="0.6"/>
    <n v="7.22"/>
    <n v="2.75"/>
    <n v="1.71"/>
    <n v="0.9"/>
    <s v="increased"/>
    <n v="5580465"/>
    <n v="25216267"/>
    <n v="0.2213"/>
    <x v="1"/>
    <n v="11.88"/>
    <x v="1"/>
  </r>
  <r>
    <n v="20"/>
    <s v="CN"/>
    <x v="19"/>
    <x v="1"/>
    <n v="36"/>
    <n v="0.3"/>
    <n v="1.21"/>
    <n v="0.61"/>
    <n v="9.89"/>
    <n v="0.52"/>
    <s v="decreased"/>
    <n v="1010740000"/>
    <n v="1427647786"/>
    <n v="0.70799999999999996"/>
    <x v="0"/>
    <n v="83.43"/>
    <x v="0"/>
  </r>
  <r>
    <n v="21"/>
    <s v="CO"/>
    <x v="20"/>
    <x v="3"/>
    <n v="60"/>
    <n v="0.42"/>
    <n v="9.8800000000000008"/>
    <n v="3.46"/>
    <n v="3.22"/>
    <n v="2.8"/>
    <s v="increased"/>
    <n v="30548252"/>
    <n v="49661048"/>
    <n v="0.61509999999999998"/>
    <x v="0"/>
    <n v="12.35"/>
    <x v="1"/>
  </r>
  <r>
    <n v="22"/>
    <s v="CR"/>
    <x v="21"/>
    <x v="10"/>
    <n v="15"/>
    <n v="1.6"/>
    <n v="2.94"/>
    <n v="2.74"/>
    <n v="4.8899999999999997"/>
    <n v="2.36"/>
    <s v="decreased"/>
    <n v="3511549"/>
    <n v="4999441"/>
    <n v="0.70240000000000002"/>
    <x v="0"/>
    <n v="17.46"/>
    <x v="1"/>
  </r>
  <r>
    <n v="23"/>
    <s v="CZ"/>
    <x v="22"/>
    <x v="2"/>
    <n v="34"/>
    <n v="0.94"/>
    <n v="36.049999999999997"/>
    <n v="7.95"/>
    <n v="32.71"/>
    <n v="8.15"/>
    <s v="decreased"/>
    <n v="8358728"/>
    <n v="10665677"/>
    <n v="0.78369999999999995"/>
    <x v="0"/>
    <n v="44.55"/>
    <x v="0"/>
  </r>
  <r>
    <n v="24"/>
    <s v="DE"/>
    <x v="23"/>
    <x v="4"/>
    <n v="60"/>
    <n v="0.35"/>
    <n v="11.83"/>
    <n v="4.0599999999999996"/>
    <n v="6.96"/>
    <n v="3.38"/>
    <s v="decreased"/>
    <n v="77794405"/>
    <n v="83124418"/>
    <n v="0.93589999999999995"/>
    <x v="0"/>
    <n v="55.7"/>
    <x v="0"/>
  </r>
  <r>
    <n v="25"/>
    <s v="DK"/>
    <x v="24"/>
    <x v="4"/>
    <n v="34"/>
    <n v="0"/>
    <n v="2.23"/>
    <n v="0.8"/>
    <n v="1.36"/>
    <n v="0.79"/>
    <s v="decreased"/>
    <n v="5407278"/>
    <n v="5752126"/>
    <n v="0.94"/>
    <x v="0"/>
    <n v="105.65"/>
    <x v="0"/>
  </r>
  <r>
    <n v="26"/>
    <s v="DO"/>
    <x v="25"/>
    <x v="6"/>
    <n v="22"/>
    <n v="0.33"/>
    <n v="18.170000000000002"/>
    <n v="0.74"/>
    <n v="1.28"/>
    <n v="1.51"/>
    <s v="decreased"/>
    <n v="6997472"/>
    <n v="10627141"/>
    <n v="0.65849999999999997"/>
    <x v="0"/>
    <n v="20.7"/>
    <x v="0"/>
  </r>
  <r>
    <n v="27"/>
    <s v="DZ"/>
    <x v="26"/>
    <x v="11"/>
    <n v="20"/>
    <n v="0.16"/>
    <n v="2.2400000000000002"/>
    <n v="0.65"/>
    <n v="5.15"/>
    <n v="0.51"/>
    <s v="decreased"/>
    <n v="26350000"/>
    <n v="42228408"/>
    <n v="0.624"/>
    <x v="0"/>
    <n v="12.44"/>
    <x v="1"/>
  </r>
  <r>
    <n v="28"/>
    <s v="EC"/>
    <x v="27"/>
    <x v="3"/>
    <n v="19"/>
    <n v="0.63"/>
    <n v="3"/>
    <n v="3.24"/>
    <n v="6.93"/>
    <n v="1.06"/>
    <s v="decreased"/>
    <n v="9521056"/>
    <n v="17084358"/>
    <n v="0.55730000000000002"/>
    <x v="1"/>
    <n v="17.7"/>
    <x v="1"/>
  </r>
  <r>
    <n v="29"/>
    <s v="EG"/>
    <x v="28"/>
    <x v="11"/>
    <n v="40"/>
    <n v="0.02"/>
    <n v="2.38"/>
    <n v="1.0900000000000001"/>
    <n v="1.49"/>
    <n v="1.04"/>
    <s v="decreased"/>
    <n v="54740141"/>
    <n v="98423598"/>
    <n v="0.55620000000000003"/>
    <x v="1"/>
    <n v="19.73"/>
    <x v="1"/>
  </r>
  <r>
    <n v="30"/>
    <s v="ES"/>
    <x v="29"/>
    <x v="4"/>
    <n v="44"/>
    <n v="0.56999999999999995"/>
    <n v="57.98"/>
    <n v="1.81"/>
    <n v="0.56000000000000005"/>
    <n v="1.24"/>
    <s v="increased"/>
    <n v="42400756"/>
    <n v="46692858"/>
    <n v="0.90810000000000002"/>
    <x v="0"/>
    <n v="34.26"/>
    <x v="0"/>
  </r>
  <r>
    <n v="31"/>
    <s v="ET"/>
    <x v="30"/>
    <x v="9"/>
    <n v="3"/>
    <n v="1.41"/>
    <n v="4.17"/>
    <n v="2.44"/>
    <n v="2.06"/>
    <n v="1.71"/>
    <s v="increased"/>
    <n v="19543075"/>
    <n v="109224414"/>
    <n v="0.1789"/>
    <x v="1"/>
    <n v="21.08"/>
    <x v="0"/>
  </r>
  <r>
    <n v="32"/>
    <s v="FI"/>
    <x v="31"/>
    <x v="4"/>
    <n v="18"/>
    <n v="0.26"/>
    <n v="1.63"/>
    <n v="2.14"/>
    <n v="1.1599999999999999"/>
    <n v="0.97"/>
    <s v="increased"/>
    <n v="4831170"/>
    <n v="5522576"/>
    <n v="0.87480000000000002"/>
    <x v="0"/>
    <n v="71.23"/>
    <x v="0"/>
  </r>
  <r>
    <n v="33"/>
    <s v="FJ"/>
    <x v="32"/>
    <x v="5"/>
    <n v="18"/>
    <n v="0.05"/>
    <n v="0.85"/>
    <n v="0.59"/>
    <n v="3.57"/>
    <n v="0.19"/>
    <s v="decreased"/>
    <n v="452479"/>
    <n v="883483"/>
    <n v="0.51219999999999999"/>
    <x v="1"/>
    <n v="25.99"/>
    <x v="0"/>
  </r>
  <r>
    <n v="34"/>
    <s v="FR"/>
    <x v="33"/>
    <x v="4"/>
    <n v="45"/>
    <n v="0.09"/>
    <n v="118.2"/>
    <n v="0.81"/>
    <n v="1.21"/>
    <n v="0.41"/>
    <s v="decreased"/>
    <n v="59470000"/>
    <n v="64990511"/>
    <n v="0.91510000000000002"/>
    <x v="0"/>
    <n v="60.94"/>
    <x v="0"/>
  </r>
  <r>
    <n v="35"/>
    <s v="GB"/>
    <x v="34"/>
    <x v="4"/>
    <n v="60"/>
    <n v="0.11"/>
    <n v="71.290000000000006"/>
    <n v="1.39"/>
    <n v="6.66"/>
    <n v="1.42"/>
    <s v="decreased"/>
    <n v="65001016"/>
    <n v="67141684"/>
    <n v="0.96809999999999996"/>
    <x v="0"/>
    <n v="48.1"/>
    <x v="0"/>
  </r>
  <r>
    <n v="36"/>
    <s v="GE"/>
    <x v="35"/>
    <x v="7"/>
    <n v="20"/>
    <n v="0.3"/>
    <n v="7.98"/>
    <n v="0.93"/>
    <n v="5.63"/>
    <n v="1.8"/>
    <s v="decreased"/>
    <n v="3446533"/>
    <n v="4002942"/>
    <n v="0.86099999999999999"/>
    <x v="0"/>
    <n v="30.67"/>
    <x v="0"/>
  </r>
  <r>
    <n v="37"/>
    <s v="GH"/>
    <x v="36"/>
    <x v="9"/>
    <n v="34"/>
    <n v="0.17"/>
    <n v="3.47"/>
    <n v="0.94"/>
    <n v="1.56"/>
    <n v="0.66"/>
    <s v="decreased"/>
    <n v="15065541"/>
    <n v="29767102"/>
    <n v="0.50609999999999999"/>
    <x v="1"/>
    <n v="8.44"/>
    <x v="1"/>
  </r>
  <r>
    <n v="38"/>
    <s v="GR"/>
    <x v="37"/>
    <x v="4"/>
    <n v="22"/>
    <n v="1.06"/>
    <n v="768.87"/>
    <n v="12.06"/>
    <n v="4.91"/>
    <n v="8.16"/>
    <s v="increased"/>
    <n v="7923438"/>
    <n v="10522246"/>
    <n v="0.753"/>
    <x v="0"/>
    <n v="59.42"/>
    <x v="0"/>
  </r>
  <r>
    <n v="39"/>
    <s v="HN"/>
    <x v="38"/>
    <x v="10"/>
    <n v="22"/>
    <n v="0.69"/>
    <n v="50"/>
    <n v="3.12"/>
    <n v="4.6900000000000004"/>
    <n v="1.56"/>
    <s v="decreased"/>
    <n v="2977793"/>
    <n v="9587522"/>
    <n v="0.31059999999999999"/>
    <x v="1"/>
    <n v="20.73"/>
    <x v="0"/>
  </r>
  <r>
    <n v="40"/>
    <s v="HR"/>
    <x v="39"/>
    <x v="2"/>
    <n v="26"/>
    <n v="0.26"/>
    <n v="12.92"/>
    <n v="2.48"/>
    <n v="4"/>
    <n v="2.35"/>
    <s v="decreased"/>
    <n v="2811056"/>
    <n v="4156405"/>
    <n v="0.67630000000000001"/>
    <x v="0"/>
    <n v="86.48"/>
    <x v="0"/>
  </r>
  <r>
    <n v="41"/>
    <s v="HU"/>
    <x v="40"/>
    <x v="2"/>
    <n v="21"/>
    <n v="0.16"/>
    <n v="8.0399999999999991"/>
    <n v="5.32"/>
    <n v="2.91"/>
    <n v="1.7"/>
    <s v="increased"/>
    <n v="7461297"/>
    <n v="9707499"/>
    <n v="0.76859999999999995"/>
    <x v="0"/>
    <n v="41.32"/>
    <x v="0"/>
  </r>
  <r>
    <n v="42"/>
    <s v="ID"/>
    <x v="41"/>
    <x v="1"/>
    <n v="53"/>
    <n v="0.17"/>
    <n v="2.94"/>
    <n v="0.64"/>
    <n v="2.99"/>
    <n v="0.42"/>
    <s v="decreased"/>
    <n v="196000000"/>
    <n v="267670543"/>
    <n v="0.73219999999999996"/>
    <x v="0"/>
    <n v="17.7"/>
    <x v="1"/>
  </r>
  <r>
    <n v="43"/>
    <s v="IE"/>
    <x v="42"/>
    <x v="4"/>
    <n v="12"/>
    <n v="0.13"/>
    <n v="11.64"/>
    <n v="1.36"/>
    <n v="3.95"/>
    <n v="1.42"/>
    <s v="decreased"/>
    <n v="4024552"/>
    <n v="4818690"/>
    <n v="0.83520000000000005"/>
    <x v="0"/>
    <n v="30.16"/>
    <x v="0"/>
  </r>
  <r>
    <n v="44"/>
    <s v="IL"/>
    <x v="43"/>
    <x v="0"/>
    <n v="27"/>
    <n v="0.02"/>
    <n v="20.95"/>
    <n v="0.11"/>
    <n v="0.9"/>
    <n v="0.05"/>
    <s v="decreased"/>
    <n v="6788737"/>
    <n v="8381516"/>
    <n v="0.81"/>
    <x v="0"/>
    <n v="28.01"/>
    <x v="0"/>
  </r>
  <r>
    <n v="45"/>
    <s v="IN"/>
    <x v="44"/>
    <x v="1"/>
    <n v="58"/>
    <n v="0.05"/>
    <n v="2.73"/>
    <n v="0.09"/>
    <n v="0.26"/>
    <n v="0.68"/>
    <s v="decreased"/>
    <n v="833710000"/>
    <n v="1352642280"/>
    <n v="0.61639999999999995"/>
    <x v="0"/>
    <n v="13.67"/>
    <x v="1"/>
  </r>
  <r>
    <n v="46"/>
    <s v="IQ"/>
    <x v="45"/>
    <x v="0"/>
    <n v="33"/>
    <n v="0.68"/>
    <n v="27.35"/>
    <n v="4.2"/>
    <n v="8"/>
    <n v="1.1399999999999999"/>
    <s v="decreased"/>
    <n v="18892351"/>
    <n v="38433600"/>
    <n v="0.49159999999999998"/>
    <x v="1"/>
    <n v="39.9"/>
    <x v="0"/>
  </r>
  <r>
    <n v="47"/>
    <s v="IR"/>
    <x v="46"/>
    <x v="1"/>
    <n v="52"/>
    <n v="0.22"/>
    <n v="6.21"/>
    <n v="0.75"/>
    <n v="1.88"/>
    <n v="1.52"/>
    <s v="decreased"/>
    <n v="78086663"/>
    <n v="81800188"/>
    <n v="0.9546"/>
    <x v="0"/>
    <n v="24.9"/>
    <x v="0"/>
  </r>
  <r>
    <n v="48"/>
    <s v="IT"/>
    <x v="47"/>
    <x v="4"/>
    <n v="29"/>
    <n v="0.09"/>
    <n v="3.54"/>
    <n v="0.43"/>
    <n v="1.73"/>
    <n v="0.27"/>
    <s v="decreased"/>
    <n v="50540000"/>
    <n v="60627291"/>
    <n v="0.83360000000000001"/>
    <x v="0"/>
    <n v="37.15"/>
    <x v="0"/>
  </r>
  <r>
    <n v="49"/>
    <s v="JM"/>
    <x v="48"/>
    <x v="6"/>
    <n v="11"/>
    <n v="0.86"/>
    <n v="9.6"/>
    <n v="3.88"/>
    <n v="2.4300000000000002"/>
    <n v="2.74"/>
    <s v="increased"/>
    <n v="1409888"/>
    <n v="2934847"/>
    <n v="0.48039999999999999"/>
    <x v="1"/>
    <n v="30.84"/>
    <x v="0"/>
  </r>
  <r>
    <n v="50"/>
    <s v="JO"/>
    <x v="49"/>
    <x v="0"/>
    <n v="42"/>
    <n v="0.24"/>
    <n v="7.05"/>
    <n v="1.03"/>
    <n v="1.79"/>
    <n v="1.41"/>
    <s v="decreased"/>
    <n v="6480202"/>
    <n v="9965318"/>
    <n v="0.65029999999999999"/>
    <x v="0"/>
    <n v="19.47"/>
    <x v="1"/>
  </r>
  <r>
    <n v="51"/>
    <s v="JP"/>
    <x v="50"/>
    <x v="1"/>
    <n v="35"/>
    <n v="0.88"/>
    <n v="45.53"/>
    <n v="3.91"/>
    <n v="10.4"/>
    <n v="3.38"/>
    <s v="decreased"/>
    <n v="117400000"/>
    <n v="127202192"/>
    <n v="0.92290000000000005"/>
    <x v="0"/>
    <n v="44.05"/>
    <x v="0"/>
  </r>
  <r>
    <n v="52"/>
    <s v="KE"/>
    <x v="51"/>
    <x v="9"/>
    <n v="50"/>
    <n v="0.26"/>
    <n v="10.93"/>
    <n v="1.05"/>
    <n v="2.73"/>
    <n v="2.25"/>
    <s v="decreased"/>
    <n v="8861485"/>
    <n v="51392565"/>
    <n v="0.1724"/>
    <x v="1"/>
    <n v="16.93"/>
    <x v="1"/>
  </r>
  <r>
    <n v="53"/>
    <s v="KG"/>
    <x v="52"/>
    <x v="7"/>
    <n v="20"/>
    <n v="0.1"/>
    <n v="7.08"/>
    <n v="0.21"/>
    <n v="0.27"/>
    <n v="0.15"/>
    <s v="decreased"/>
    <n v="2309235"/>
    <n v="6304030"/>
    <n v="0.36630000000000001"/>
    <x v="1"/>
    <n v="16.3"/>
    <x v="1"/>
  </r>
  <r>
    <n v="54"/>
    <s v="KH"/>
    <x v="53"/>
    <x v="1"/>
    <n v="23"/>
    <n v="0.1"/>
    <n v="2"/>
    <n v="1.5"/>
    <n v="10.18"/>
    <n v="0.83"/>
    <s v="decreased"/>
    <n v="5441827"/>
    <n v="16249792"/>
    <n v="0.33489999999999998"/>
    <x v="1"/>
    <n v="16.12"/>
    <x v="1"/>
  </r>
  <r>
    <n v="55"/>
    <s v="KR"/>
    <x v="54"/>
    <x v="1"/>
    <n v="18"/>
    <n v="0.06"/>
    <n v="96.88"/>
    <n v="10.94"/>
    <n v="9.2100000000000009"/>
    <n v="4.72"/>
    <s v="increased"/>
    <n v="49421084"/>
    <n v="51171706"/>
    <n v="0.96579999999999999"/>
    <x v="0"/>
    <n v="117.95"/>
    <x v="0"/>
  </r>
  <r>
    <n v="56"/>
    <s v="KW"/>
    <x v="55"/>
    <x v="0"/>
    <n v="42"/>
    <n v="0.01"/>
    <n v="6.29"/>
    <n v="0.77"/>
    <n v="2.0099999999999998"/>
    <n v="0.81"/>
    <s v="decreased"/>
    <n v="4053797"/>
    <n v="4137312"/>
    <n v="0.9798"/>
    <x v="0"/>
    <n v="96.23"/>
    <x v="0"/>
  </r>
  <r>
    <n v="57"/>
    <s v="KZ"/>
    <x v="56"/>
    <x v="7"/>
    <n v="19"/>
    <n v="0.25"/>
    <n v="2.35"/>
    <n v="0.46"/>
    <n v="0.49"/>
    <n v="0.59"/>
    <s v="decreased"/>
    <n v="13913699"/>
    <n v="18319618"/>
    <n v="0.75949999999999995"/>
    <x v="0"/>
    <n v="18.71"/>
    <x v="1"/>
  </r>
  <r>
    <n v="58"/>
    <s v="LA"/>
    <x v="57"/>
    <x v="1"/>
    <n v="25"/>
    <n v="0.18"/>
    <n v="4.25"/>
    <n v="4.16"/>
    <n v="3.42"/>
    <n v="3.19"/>
    <s v="increased"/>
    <n v="1749517"/>
    <n v="7061507"/>
    <n v="0.24779999999999999"/>
    <x v="1"/>
    <n v="23.41"/>
    <x v="0"/>
  </r>
  <r>
    <n v="59"/>
    <s v="LB"/>
    <x v="58"/>
    <x v="0"/>
    <n v="15"/>
    <n v="1.21"/>
    <n v="77.7"/>
    <n v="3.82"/>
    <n v="5.84"/>
    <n v="4.8099999999999996"/>
    <s v="decreased"/>
    <n v="4755187"/>
    <n v="6859408"/>
    <n v="0.69320000000000004"/>
    <x v="0"/>
    <n v="16.38"/>
    <x v="1"/>
  </r>
  <r>
    <n v="60"/>
    <s v="LK"/>
    <x v="59"/>
    <x v="1"/>
    <n v="60"/>
    <n v="0"/>
    <n v="5.53"/>
    <n v="0.51"/>
    <n v="0.78"/>
    <n v="0.38"/>
    <s v="decreased"/>
    <n v="7121116"/>
    <n v="21228763"/>
    <n v="0.33539999999999998"/>
    <x v="1"/>
    <n v="13.15"/>
    <x v="1"/>
  </r>
  <r>
    <n v="61"/>
    <s v="LT"/>
    <x v="60"/>
    <x v="12"/>
    <n v="23"/>
    <n v="0.09"/>
    <n v="17.75"/>
    <n v="1.85"/>
    <n v="2.06"/>
    <n v="1.38"/>
    <s v="decreased"/>
    <n v="2243448"/>
    <n v="2801264"/>
    <n v="0.80089999999999995"/>
    <x v="0"/>
    <n v="50.13"/>
    <x v="0"/>
  </r>
  <r>
    <n v="62"/>
    <s v="LU"/>
    <x v="61"/>
    <x v="4"/>
    <n v="20"/>
    <n v="1.42"/>
    <n v="7.1"/>
    <n v="3.89"/>
    <n v="13.95"/>
    <n v="3"/>
    <s v="decreased"/>
    <n v="570794"/>
    <n v="604245"/>
    <n v="0.9446"/>
    <x v="0"/>
    <n v="82.85"/>
    <x v="0"/>
  </r>
  <r>
    <n v="63"/>
    <s v="LV"/>
    <x v="62"/>
    <x v="12"/>
    <n v="22"/>
    <n v="0.28999999999999998"/>
    <n v="70.87"/>
    <n v="3.79"/>
    <n v="18.12"/>
    <n v="3.49"/>
    <s v="decreased"/>
    <n v="1585471"/>
    <n v="1928459"/>
    <n v="0.82210000000000005"/>
    <x v="0"/>
    <n v="41.6"/>
    <x v="0"/>
  </r>
  <r>
    <n v="64"/>
    <s v="LY"/>
    <x v="63"/>
    <x v="11"/>
    <n v="16"/>
    <n v="0"/>
    <n v="2.2200000000000002"/>
    <n v="4.7300000000000004"/>
    <n v="4.87"/>
    <n v="0.74"/>
    <s v="decreased"/>
    <n v="1387116"/>
    <n v="6678559"/>
    <n v="0.2077"/>
    <x v="1"/>
    <n v="10.4"/>
    <x v="1"/>
  </r>
  <r>
    <n v="65"/>
    <s v="MA"/>
    <x v="64"/>
    <x v="11"/>
    <n v="24"/>
    <n v="0.44"/>
    <n v="5.5"/>
    <n v="0.99"/>
    <n v="1.66"/>
    <n v="0.88"/>
    <s v="decreased"/>
    <n v="22072765"/>
    <n v="36029093"/>
    <n v="0.61260000000000003"/>
    <x v="0"/>
    <n v="27.84"/>
    <x v="0"/>
  </r>
  <r>
    <n v="66"/>
    <s v="MM"/>
    <x v="65"/>
    <x v="1"/>
    <n v="35"/>
    <n v="0"/>
    <n v="14.15"/>
    <n v="0.78"/>
    <n v="0.87"/>
    <n v="0.78"/>
    <s v="decreased"/>
    <n v="16374103"/>
    <n v="53708320"/>
    <n v="0.3049"/>
    <x v="1"/>
    <n v="24.06"/>
    <x v="0"/>
  </r>
  <r>
    <n v="67"/>
    <s v="MN"/>
    <x v="66"/>
    <x v="1"/>
    <n v="42"/>
    <n v="0.22"/>
    <n v="3.7"/>
    <n v="0.74"/>
    <n v="0.82"/>
    <n v="0.6"/>
    <s v="decreased"/>
    <n v="729236"/>
    <n v="3170216"/>
    <n v="0.23"/>
    <x v="1"/>
    <n v="16.690000000000001"/>
    <x v="1"/>
  </r>
  <r>
    <n v="68"/>
    <s v="MU"/>
    <x v="67"/>
    <x v="9"/>
    <n v="18"/>
    <n v="0.04"/>
    <n v="6.49"/>
    <n v="2.48"/>
    <n v="0.51"/>
    <n v="0.75"/>
    <s v="increased"/>
    <n v="702911"/>
    <n v="1267185"/>
    <n v="0.55469999999999997"/>
    <x v="1"/>
    <n v="18.09"/>
    <x v="1"/>
  </r>
  <r>
    <n v="69"/>
    <s v="MV"/>
    <x v="68"/>
    <x v="1"/>
    <n v="23"/>
    <n v="1.85"/>
    <n v="12.95"/>
    <n v="3.88"/>
    <n v="5.79"/>
    <n v="3.24"/>
    <s v="decreased"/>
    <n v="275717"/>
    <n v="515696"/>
    <n v="0.53469999999999995"/>
    <x v="1"/>
    <n v="47.93"/>
    <x v="0"/>
  </r>
  <r>
    <n v="70"/>
    <s v="MX"/>
    <x v="69"/>
    <x v="10"/>
    <n v="45"/>
    <n v="1.2"/>
    <n v="12.06"/>
    <n v="4.7699999999999996"/>
    <n v="15.05"/>
    <n v="3.62"/>
    <s v="decreased"/>
    <n v="92010000"/>
    <n v="128972439"/>
    <n v="0.71340000000000003"/>
    <x v="0"/>
    <n v="29.81"/>
    <x v="0"/>
  </r>
  <r>
    <n v="71"/>
    <s v="MY"/>
    <x v="70"/>
    <x v="1"/>
    <n v="60"/>
    <n v="0.12"/>
    <n v="7.26"/>
    <n v="1.1200000000000001"/>
    <n v="1.66"/>
    <n v="0.89"/>
    <s v="decreased"/>
    <n v="25343685"/>
    <n v="31528033"/>
    <n v="0.80379999999999996"/>
    <x v="0"/>
    <n v="25.87"/>
    <x v="0"/>
  </r>
  <r>
    <n v="72"/>
    <s v="MZ"/>
    <x v="71"/>
    <x v="9"/>
    <n v="19"/>
    <n v="0.19"/>
    <n v="6.98"/>
    <n v="3.33"/>
    <n v="12.82"/>
    <n v="2.79"/>
    <s v="decreased"/>
    <n v="6162217"/>
    <n v="29496004"/>
    <n v="0.2089"/>
    <x v="1"/>
    <n v="15.66"/>
    <x v="1"/>
  </r>
  <r>
    <n v="73"/>
    <s v="NG"/>
    <x v="72"/>
    <x v="9"/>
    <n v="60"/>
    <n v="0.03"/>
    <n v="5.25"/>
    <n v="1.39"/>
    <n v="7.91"/>
    <n v="0.88"/>
    <s v="decreased"/>
    <n v="136203231"/>
    <n v="195874685"/>
    <n v="0.69540000000000002"/>
    <x v="0"/>
    <n v="18.920000000000002"/>
    <x v="1"/>
  </r>
  <r>
    <n v="74"/>
    <s v="NO"/>
    <x v="73"/>
    <x v="4"/>
    <n v="21"/>
    <n v="1.74"/>
    <n v="29.03"/>
    <n v="5.28"/>
    <n v="5.33"/>
    <n v="5.81"/>
    <s v="decreased"/>
    <n v="5120225"/>
    <n v="5337962"/>
    <n v="0.95920000000000005"/>
    <x v="0"/>
    <n v="134.72999999999999"/>
    <x v="0"/>
  </r>
  <r>
    <n v="75"/>
    <s v="NP"/>
    <x v="74"/>
    <x v="1"/>
    <n v="35"/>
    <n v="0.22"/>
    <n v="2.66"/>
    <n v="0.86"/>
    <n v="2.25"/>
    <n v="0.61"/>
    <s v="decreased"/>
    <n v="16190000"/>
    <n v="28095714"/>
    <n v="0.57620000000000005"/>
    <x v="1"/>
    <n v="16.45"/>
    <x v="1"/>
  </r>
  <r>
    <n v="76"/>
    <s v="NZ"/>
    <x v="75"/>
    <x v="5"/>
    <n v="36"/>
    <n v="1.22"/>
    <n v="27.98"/>
    <n v="6.06"/>
    <n v="9.7899999999999991"/>
    <n v="6.99"/>
    <s v="decreased"/>
    <n v="4273353"/>
    <n v="4743131"/>
    <n v="0.90100000000000002"/>
    <x v="0"/>
    <n v="49.49"/>
    <x v="0"/>
  </r>
  <r>
    <n v="77"/>
    <s v="OM"/>
    <x v="76"/>
    <x v="0"/>
    <n v="60"/>
    <n v="0.13"/>
    <n v="8.67"/>
    <n v="4.58"/>
    <n v="11.28"/>
    <n v="2.12"/>
    <s v="decreased"/>
    <n v="3717818"/>
    <n v="4829473"/>
    <n v="0.76980000000000004"/>
    <x v="0"/>
    <n v="44.47"/>
    <x v="0"/>
  </r>
  <r>
    <n v="78"/>
    <s v="PA"/>
    <x v="77"/>
    <x v="10"/>
    <n v="8"/>
    <n v="2"/>
    <n v="7.48"/>
    <n v="6.69"/>
    <n v="4.6900000000000004"/>
    <n v="4.49"/>
    <s v="increased"/>
    <n v="2371852"/>
    <n v="4176869"/>
    <n v="0.56789999999999996"/>
    <x v="1"/>
    <n v="17.03"/>
    <x v="1"/>
  </r>
  <r>
    <n v="79"/>
    <s v="PE"/>
    <x v="78"/>
    <x v="3"/>
    <n v="49"/>
    <n v="0.85"/>
    <n v="15.58"/>
    <n v="2.13"/>
    <n v="2.48"/>
    <n v="1.1499999999999999"/>
    <s v="decreased"/>
    <n v="15674241"/>
    <n v="31989260"/>
    <n v="0.49"/>
    <x v="1"/>
    <n v="15.64"/>
    <x v="1"/>
  </r>
  <r>
    <n v="80"/>
    <s v="PH"/>
    <x v="79"/>
    <x v="1"/>
    <n v="30"/>
    <n v="0.95"/>
    <n v="8.2100000000000009"/>
    <n v="1.42"/>
    <n v="3.16"/>
    <n v="1.77"/>
    <s v="decreased"/>
    <n v="73003313"/>
    <n v="106651394"/>
    <n v="0.6845"/>
    <x v="0"/>
    <n v="19.48"/>
    <x v="1"/>
  </r>
  <r>
    <n v="81"/>
    <s v="PK"/>
    <x v="80"/>
    <x v="1"/>
    <n v="60"/>
    <n v="0.06"/>
    <n v="8.59"/>
    <n v="0.69"/>
    <n v="1.85"/>
    <n v="0.59"/>
    <s v="decreased"/>
    <n v="118800000"/>
    <n v="213756286"/>
    <n v="0.55579999999999996"/>
    <x v="1"/>
    <n v="16.73"/>
    <x v="1"/>
  </r>
  <r>
    <n v="82"/>
    <s v="PL"/>
    <x v="81"/>
    <x v="2"/>
    <n v="60"/>
    <n v="0.03"/>
    <n v="23.02"/>
    <n v="0.7"/>
    <n v="1.32"/>
    <n v="0.64"/>
    <s v="decreased"/>
    <n v="34697848"/>
    <n v="37921592"/>
    <n v="0.91500000000000004"/>
    <x v="0"/>
    <n v="40.14"/>
    <x v="0"/>
  </r>
  <r>
    <n v="84"/>
    <s v="PT"/>
    <x v="82"/>
    <x v="4"/>
    <n v="21"/>
    <n v="1.18"/>
    <n v="14.15"/>
    <n v="4.97"/>
    <n v="13.98"/>
    <n v="3.85"/>
    <s v="decreased"/>
    <n v="7622142"/>
    <n v="10256193"/>
    <n v="0.74319999999999997"/>
    <x v="0"/>
    <n v="64.3"/>
    <x v="0"/>
  </r>
  <r>
    <n v="85"/>
    <s v="PY"/>
    <x v="83"/>
    <x v="3"/>
    <n v="27"/>
    <n v="0.73"/>
    <n v="9.1199999999999992"/>
    <n v="2.2999999999999998"/>
    <n v="11.56"/>
    <n v="2.5299999999999998"/>
    <s v="decreased"/>
    <n v="4160340"/>
    <n v="6956066"/>
    <n v="0.59809999999999997"/>
    <x v="1"/>
    <n v="15.15"/>
    <x v="1"/>
  </r>
  <r>
    <n v="86"/>
    <s v="QA"/>
    <x v="84"/>
    <x v="0"/>
    <n v="9"/>
    <n v="1.1000000000000001"/>
    <n v="4.3899999999999997"/>
    <n v="4.12"/>
    <n v="12.57"/>
    <n v="3.2"/>
    <s v="decreased"/>
    <n v="2532059"/>
    <n v="2781682"/>
    <n v="0.9103"/>
    <x v="0"/>
    <n v="120.69"/>
    <x v="0"/>
  </r>
  <r>
    <n v="87"/>
    <s v="RO"/>
    <x v="85"/>
    <x v="2"/>
    <n v="16"/>
    <n v="0.11"/>
    <n v="11.83"/>
    <n v="1.03"/>
    <n v="1.89"/>
    <n v="1.18"/>
    <s v="decreased"/>
    <n v="12545558"/>
    <n v="19506114"/>
    <n v="0.64319999999999999"/>
    <x v="0"/>
    <n v="36.9"/>
    <x v="0"/>
  </r>
  <r>
    <n v="88"/>
    <s v="RS"/>
    <x v="86"/>
    <x v="2"/>
    <n v="38"/>
    <n v="0.17"/>
    <n v="14.09"/>
    <n v="1.6"/>
    <n v="4.83"/>
    <n v="1.3"/>
    <s v="decreased"/>
    <n v="6182411"/>
    <n v="8802754"/>
    <n v="0.70230000000000004"/>
    <x v="0"/>
    <n v="45.81"/>
    <x v="0"/>
  </r>
  <r>
    <n v="89"/>
    <s v="RU"/>
    <x v="87"/>
    <x v="7"/>
    <n v="22"/>
    <n v="0.13"/>
    <n v="1.86"/>
    <n v="0.52"/>
    <n v="0.91"/>
    <n v="0.28999999999999998"/>
    <s v="decreased"/>
    <n v="124000000"/>
    <n v="145734038"/>
    <n v="0.85089999999999999"/>
    <x v="0"/>
    <n v="20.46"/>
    <x v="0"/>
  </r>
  <r>
    <n v="90"/>
    <s v="SA"/>
    <x v="88"/>
    <x v="0"/>
    <n v="60"/>
    <n v="0.33"/>
    <n v="13.33"/>
    <n v="2.12"/>
    <n v="5.62"/>
    <n v="1.47"/>
    <s v="decreased"/>
    <n v="27048861"/>
    <n v="33702756"/>
    <n v="0.80259999999999998"/>
    <x v="0"/>
    <n v="102.79"/>
    <x v="0"/>
  </r>
  <r>
    <n v="91"/>
    <s v="SD"/>
    <x v="89"/>
    <x v="9"/>
    <n v="33"/>
    <n v="0.03"/>
    <n v="0.92"/>
    <n v="0.63"/>
    <n v="0.68"/>
    <n v="0.27"/>
    <s v="decreased"/>
    <n v="12512639"/>
    <n v="41801533"/>
    <n v="0.29930000000000001"/>
    <x v="1"/>
    <n v="9.5"/>
    <x v="1"/>
  </r>
  <r>
    <n v="92"/>
    <s v="SE"/>
    <x v="90"/>
    <x v="4"/>
    <n v="58"/>
    <n v="0.2"/>
    <n v="75.08"/>
    <n v="2.0699999999999998"/>
    <n v="3.66"/>
    <n v="1.45"/>
    <s v="decreased"/>
    <n v="9554907"/>
    <n v="9971638"/>
    <n v="0.95820000000000005"/>
    <x v="0"/>
    <n v="73.61"/>
    <x v="0"/>
  </r>
  <r>
    <n v="93"/>
    <s v="SG"/>
    <x v="91"/>
    <x v="1"/>
    <n v="35"/>
    <n v="0.25"/>
    <n v="74.319999999999993"/>
    <n v="2.4700000000000002"/>
    <n v="2.87"/>
    <n v="1.0900000000000001"/>
    <s v="decreased"/>
    <n v="4821119"/>
    <n v="5757499"/>
    <n v="0.83740000000000003"/>
    <x v="0"/>
    <n v="67.989999999999995"/>
    <x v="0"/>
  </r>
  <r>
    <n v="94"/>
    <s v="SK"/>
    <x v="92"/>
    <x v="2"/>
    <n v="45"/>
    <n v="1.04"/>
    <n v="35.5"/>
    <n v="3.84"/>
    <n v="7.38"/>
    <n v="3.55"/>
    <s v="decreased"/>
    <n v="4446926"/>
    <n v="5453014"/>
    <n v="0.8155"/>
    <x v="0"/>
    <n v="33.44"/>
    <x v="0"/>
  </r>
  <r>
    <n v="95"/>
    <s v="SO"/>
    <x v="93"/>
    <x v="9"/>
    <n v="27"/>
    <n v="0.18"/>
    <n v="6.67"/>
    <n v="0.5"/>
    <n v="6.19"/>
    <n v="0.6"/>
    <s v="decreased"/>
    <n v="294851"/>
    <n v="15008226"/>
    <n v="1.9599999999999999E-2"/>
    <x v="1"/>
    <n v="7.95"/>
    <x v="1"/>
  </r>
  <r>
    <n v="96"/>
    <s v="SY"/>
    <x v="94"/>
    <x v="0"/>
    <n v="14"/>
    <n v="0.19"/>
    <n v="38.799999999999997"/>
    <n v="6.55"/>
    <n v="4.1399999999999997"/>
    <n v="7.15"/>
    <s v="increased"/>
    <n v="6257430"/>
    <n v="16945057"/>
    <n v="0.36930000000000002"/>
    <x v="1"/>
    <n v="13.24"/>
    <x v="1"/>
  </r>
  <r>
    <n v="97"/>
    <s v="TH"/>
    <x v="95"/>
    <x v="1"/>
    <n v="60"/>
    <n v="0.34"/>
    <n v="10.32"/>
    <n v="1.23"/>
    <n v="2.78"/>
    <n v="1.06"/>
    <s v="decreased"/>
    <n v="54043108"/>
    <n v="69428453"/>
    <n v="0.77839999999999998"/>
    <x v="0"/>
    <n v="33.49"/>
    <x v="0"/>
  </r>
  <r>
    <n v="98"/>
    <s v="TJ"/>
    <x v="96"/>
    <x v="7"/>
    <n v="22"/>
    <n v="0.87"/>
    <n v="13.12"/>
    <n v="4.6500000000000004"/>
    <n v="4.0999999999999996"/>
    <n v="2.6"/>
    <s v="increased"/>
    <n v="1959127"/>
    <n v="9100835"/>
    <n v="0.21529999999999999"/>
    <x v="1"/>
    <n v="7.05"/>
    <x v="1"/>
  </r>
  <r>
    <n v="99"/>
    <s v="TN"/>
    <x v="97"/>
    <x v="11"/>
    <n v="25"/>
    <n v="0.33"/>
    <n v="3.63"/>
    <n v="1.37"/>
    <n v="3.67"/>
    <n v="1.0900000000000001"/>
    <s v="decreased"/>
    <n v="6400330"/>
    <n v="11565201"/>
    <n v="0.5534"/>
    <x v="1"/>
    <n v="22.64"/>
    <x v="0"/>
  </r>
  <r>
    <n v="100"/>
    <s v="TR"/>
    <x v="98"/>
    <x v="0"/>
    <n v="60"/>
    <n v="0.05"/>
    <n v="2.2599999999999998"/>
    <n v="0.72"/>
    <n v="2.25"/>
    <n v="0.63"/>
    <s v="decreased"/>
    <n v="69945905"/>
    <n v="82340088"/>
    <n v="0.84950000000000003"/>
    <x v="0"/>
    <n v="30.48"/>
    <x v="0"/>
  </r>
  <r>
    <n v="101"/>
    <s v="TT"/>
    <x v="99"/>
    <x v="6"/>
    <n v="12"/>
    <n v="0.21"/>
    <n v="143.18"/>
    <n v="5.92"/>
    <n v="2.69"/>
    <n v="1.9"/>
    <s v="increased"/>
    <n v="1058744"/>
    <n v="1389843"/>
    <n v="0.76180000000000003"/>
    <x v="0"/>
    <n v="28.37"/>
    <x v="0"/>
  </r>
  <r>
    <n v="102"/>
    <s v="TW"/>
    <x v="100"/>
    <x v="1"/>
    <n v="42"/>
    <n v="0.42"/>
    <n v="46.67"/>
    <n v="5.91"/>
    <n v="12.02"/>
    <n v="5.67"/>
    <s v="decreased"/>
    <n v="21920626"/>
    <n v="23726460"/>
    <n v="0.92390000000000005"/>
    <x v="0"/>
    <n v="53.93"/>
    <x v="0"/>
  </r>
  <r>
    <n v="103"/>
    <s v="UA"/>
    <x v="101"/>
    <x v="7"/>
    <n v="19"/>
    <n v="0.14000000000000001"/>
    <n v="35.880000000000003"/>
    <n v="0.46"/>
    <n v="5.93"/>
    <n v="0.75"/>
    <s v="decreased"/>
    <n v="31100000"/>
    <n v="44246156"/>
    <n v="0.70289999999999997"/>
    <x v="0"/>
    <n v="15.62"/>
    <x v="1"/>
  </r>
  <r>
    <n v="104"/>
    <s v="UG"/>
    <x v="102"/>
    <x v="9"/>
    <n v="60"/>
    <n v="0.45"/>
    <n v="22.71"/>
    <n v="1.62"/>
    <n v="5.0199999999999996"/>
    <n v="1.56"/>
    <s v="decreased"/>
    <n v="10162807"/>
    <n v="42729036"/>
    <n v="0.23780000000000001"/>
    <x v="1"/>
    <n v="15.99"/>
    <x v="1"/>
  </r>
  <r>
    <n v="105"/>
    <s v="US"/>
    <x v="103"/>
    <x v="8"/>
    <n v="45"/>
    <n v="1"/>
    <n v="30"/>
    <n v="8"/>
    <n v="8.34"/>
    <n v="3.33"/>
    <s v="decreased"/>
    <n v="312320000"/>
    <n v="327096265"/>
    <n v="0.95479999999999998"/>
    <x v="0"/>
    <n v="61.12"/>
    <x v="0"/>
  </r>
  <r>
    <n v="106"/>
    <s v="UY"/>
    <x v="104"/>
    <x v="3"/>
    <n v="35"/>
    <n v="0.1"/>
    <n v="6.33"/>
    <n v="1.58"/>
    <n v="2.8"/>
    <n v="1.51"/>
    <s v="decreased"/>
    <n v="2360269"/>
    <n v="3449285"/>
    <n v="0.68430000000000002"/>
    <x v="0"/>
    <n v="34.43"/>
    <x v="0"/>
  </r>
  <r>
    <n v="107"/>
    <s v="UZ"/>
    <x v="105"/>
    <x v="7"/>
    <n v="60"/>
    <n v="0.01"/>
    <n v="23.75"/>
    <n v="1.34"/>
    <n v="3.27"/>
    <n v="0.6"/>
    <s v="decreased"/>
    <n v="16692456"/>
    <n v="32476244"/>
    <n v="0.51400000000000001"/>
    <x v="1"/>
    <n v="13.27"/>
    <x v="1"/>
  </r>
  <r>
    <n v="108"/>
    <s v="VN"/>
    <x v="106"/>
    <x v="1"/>
    <n v="46"/>
    <n v="7.0000000000000007E-2"/>
    <n v="5.55"/>
    <n v="0.56999999999999995"/>
    <n v="1.31"/>
    <n v="0.49"/>
    <s v="decreased"/>
    <n v="68172134"/>
    <n v="95545962"/>
    <n v="0.71350000000000002"/>
    <x v="0"/>
    <n v="33.9"/>
    <x v="0"/>
  </r>
  <r>
    <n v="109"/>
    <s v="YE"/>
    <x v="107"/>
    <x v="0"/>
    <n v="17"/>
    <n v="0.4"/>
    <n v="39.94"/>
    <n v="15.98"/>
    <n v="15.73"/>
    <n v="15.98"/>
    <s v="increased"/>
    <n v="7548512"/>
    <n v="28498683"/>
    <n v="0.26490000000000002"/>
    <x v="1"/>
    <n v="16.89"/>
    <x v="1"/>
  </r>
  <r>
    <n v="110"/>
    <s v="ZA"/>
    <x v="108"/>
    <x v="9"/>
    <n v="60"/>
    <n v="0.12"/>
    <n v="34.950000000000003"/>
    <n v="4.3"/>
    <n v="7.77"/>
    <n v="2.67"/>
    <s v="decreased"/>
    <n v="31858027"/>
    <n v="57792518"/>
    <n v="0.55120000000000002"/>
    <x v="1"/>
    <n v="33.61999999999999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13" firstHeaderRow="1" firstDataRow="1" firstDataCol="1"/>
  <pivotFields count="17">
    <pivotField showAll="0"/>
    <pivotField showAll="0"/>
    <pivotField axis="axisRow" showAll="0" measureFilter="1">
      <items count="153">
        <item m="1" x="115"/>
        <item x="1"/>
        <item x="2"/>
        <item x="26"/>
        <item m="1" x="138"/>
        <item m="1" x="133"/>
        <item m="1" x="109"/>
        <item x="3"/>
        <item m="1" x="129"/>
        <item x="5"/>
        <item x="4"/>
        <item x="13"/>
        <item x="9"/>
        <item x="7"/>
        <item m="1" x="140"/>
        <item x="14"/>
        <item x="8"/>
        <item m="1" x="110"/>
        <item m="1" x="147"/>
        <item x="11"/>
        <item x="6"/>
        <item m="1" x="150"/>
        <item x="12"/>
        <item x="10"/>
        <item m="1" x="117"/>
        <item m="1" x="116"/>
        <item m="1" x="139"/>
        <item x="53"/>
        <item x="18"/>
        <item x="15"/>
        <item m="1" x="134"/>
        <item x="17"/>
        <item x="19"/>
        <item x="20"/>
        <item m="1" x="126"/>
        <item m="1" x="135"/>
        <item x="21"/>
        <item x="39"/>
        <item m="1" x="127"/>
        <item x="22"/>
        <item x="24"/>
        <item x="25"/>
        <item x="27"/>
        <item x="28"/>
        <item m="1" x="144"/>
        <item x="30"/>
        <item x="32"/>
        <item x="31"/>
        <item x="33"/>
        <item m="1" x="112"/>
        <item x="35"/>
        <item x="23"/>
        <item x="36"/>
        <item x="37"/>
        <item m="1" x="131"/>
        <item m="1" x="118"/>
        <item x="38"/>
        <item x="40"/>
        <item m="1" x="132"/>
        <item x="44"/>
        <item x="41"/>
        <item x="46"/>
        <item x="45"/>
        <item x="42"/>
        <item x="43"/>
        <item x="47"/>
        <item x="48"/>
        <item x="50"/>
        <item m="1" x="136"/>
        <item x="49"/>
        <item x="56"/>
        <item x="51"/>
        <item x="55"/>
        <item x="52"/>
        <item x="57"/>
        <item x="62"/>
        <item x="58"/>
        <item x="63"/>
        <item x="60"/>
        <item x="61"/>
        <item m="1" x="145"/>
        <item m="1" x="113"/>
        <item x="70"/>
        <item x="68"/>
        <item m="1" x="119"/>
        <item x="67"/>
        <item x="69"/>
        <item m="1" x="151"/>
        <item m="1" x="137"/>
        <item x="66"/>
        <item m="1" x="123"/>
        <item x="64"/>
        <item x="71"/>
        <item x="65"/>
        <item x="74"/>
        <item x="75"/>
        <item x="72"/>
        <item m="1" x="149"/>
        <item x="73"/>
        <item x="76"/>
        <item x="80"/>
        <item m="1" x="120"/>
        <item x="77"/>
        <item m="1" x="141"/>
        <item x="83"/>
        <item x="78"/>
        <item x="79"/>
        <item x="81"/>
        <item x="82"/>
        <item m="1" x="121"/>
        <item x="84"/>
        <item x="85"/>
        <item x="87"/>
        <item m="1" x="114"/>
        <item m="1" x="128"/>
        <item m="1" x="142"/>
        <item x="88"/>
        <item x="86"/>
        <item x="91"/>
        <item x="92"/>
        <item x="93"/>
        <item m="1" x="124"/>
        <item x="54"/>
        <item m="1" x="148"/>
        <item x="29"/>
        <item x="59"/>
        <item x="89"/>
        <item x="90"/>
        <item x="16"/>
        <item x="94"/>
        <item x="100"/>
        <item x="96"/>
        <item m="1" x="130"/>
        <item x="95"/>
        <item m="1" x="143"/>
        <item x="99"/>
        <item x="97"/>
        <item x="98"/>
        <item m="1" x="146"/>
        <item x="102"/>
        <item x="101"/>
        <item x="0"/>
        <item x="34"/>
        <item x="103"/>
        <item x="104"/>
        <item x="105"/>
        <item m="1" x="111"/>
        <item m="1" x="122"/>
        <item x="106"/>
        <item m="1" x="125"/>
        <item x="107"/>
        <item x="108"/>
        <item t="default"/>
      </items>
    </pivotField>
    <pivotField showAll="0">
      <items count="14">
        <item x="1"/>
        <item h="1" x="12"/>
        <item h="1" x="6"/>
        <item h="1" x="10"/>
        <item h="1" x="7"/>
        <item h="1" x="2"/>
        <item h="1" x="0"/>
        <item h="1" x="11"/>
        <item h="1" x="8"/>
        <item h="1" x="5"/>
        <item h="1" x="3"/>
        <item h="1" x="9"/>
        <item h="1" x="4"/>
        <item t="default"/>
      </items>
    </pivotField>
    <pivotField dataField="1" showAll="0"/>
    <pivotField showAll="0"/>
    <pivotField showAll="0"/>
    <pivotField showAll="0"/>
    <pivotField showAll="0"/>
    <pivotField showAll="0"/>
    <pivotField showAll="0"/>
    <pivotField showAll="0"/>
    <pivotField showAll="0"/>
    <pivotField numFmtId="164" showAll="0"/>
    <pivotField showAll="0"/>
    <pivotField showAll="0"/>
    <pivotField showAll="0"/>
  </pivotFields>
  <rowFields count="1">
    <field x="2"/>
  </rowFields>
  <rowItems count="12">
    <i>
      <x v="13"/>
    </i>
    <i>
      <x v="59"/>
    </i>
    <i>
      <x v="60"/>
    </i>
    <i>
      <x v="61"/>
    </i>
    <i>
      <x v="82"/>
    </i>
    <i>
      <x v="89"/>
    </i>
    <i>
      <x v="100"/>
    </i>
    <i>
      <x v="125"/>
    </i>
    <i>
      <x v="130"/>
    </i>
    <i>
      <x v="133"/>
    </i>
    <i>
      <x v="148"/>
    </i>
    <i t="grand">
      <x/>
    </i>
  </rowItems>
  <colItems count="1">
    <i/>
  </colItems>
  <dataFields count="1">
    <dataField name="Sum of NO. OF Internet Plans" fld="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GreaterThanOrEqual" evalOrder="-1" id="2" iMeasureFld="0">
      <autoFilter ref="A1">
        <filterColumn colId="0">
          <customFilters>
            <customFilter operator="greaterThanOrEqual" val="4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A1:B55" firstHeaderRow="1" firstDataRow="1" firstDataCol="1"/>
  <pivotFields count="17">
    <pivotField showAll="0" defaultSubtotal="0"/>
    <pivotField showAll="0" defaultSubtotal="0"/>
    <pivotField axis="axisRow" showAll="0" measureFilter="1" defaultSubtotal="0">
      <items count="152">
        <item m="1" x="115"/>
        <item x="1"/>
        <item x="2"/>
        <item x="26"/>
        <item m="1" x="138"/>
        <item m="1" x="133"/>
        <item m="1" x="109"/>
        <item x="3"/>
        <item m="1" x="129"/>
        <item x="5"/>
        <item x="4"/>
        <item x="13"/>
        <item x="9"/>
        <item x="7"/>
        <item m="1" x="140"/>
        <item x="14"/>
        <item x="8"/>
        <item m="1" x="110"/>
        <item m="1" x="147"/>
        <item x="11"/>
        <item m="1" x="150"/>
        <item x="12"/>
        <item x="10"/>
        <item m="1" x="117"/>
        <item m="1" x="116"/>
        <item m="1" x="139"/>
        <item x="53"/>
        <item x="18"/>
        <item x="15"/>
        <item m="1" x="134"/>
        <item x="17"/>
        <item x="19"/>
        <item x="20"/>
        <item m="1" x="126"/>
        <item m="1" x="135"/>
        <item x="21"/>
        <item x="39"/>
        <item m="1" x="127"/>
        <item x="22"/>
        <item x="24"/>
        <item x="25"/>
        <item x="27"/>
        <item x="28"/>
        <item m="1" x="144"/>
        <item x="30"/>
        <item x="32"/>
        <item x="31"/>
        <item x="33"/>
        <item m="1" x="112"/>
        <item x="35"/>
        <item x="23"/>
        <item x="36"/>
        <item x="37"/>
        <item m="1" x="131"/>
        <item m="1" x="118"/>
        <item x="38"/>
        <item x="40"/>
        <item m="1" x="132"/>
        <item x="44"/>
        <item x="41"/>
        <item x="46"/>
        <item x="45"/>
        <item x="42"/>
        <item x="43"/>
        <item x="47"/>
        <item x="48"/>
        <item x="50"/>
        <item m="1" x="136"/>
        <item x="49"/>
        <item x="56"/>
        <item x="51"/>
        <item x="55"/>
        <item x="52"/>
        <item x="57"/>
        <item x="62"/>
        <item x="58"/>
        <item x="63"/>
        <item x="60"/>
        <item x="61"/>
        <item m="1" x="145"/>
        <item m="1" x="113"/>
        <item x="70"/>
        <item x="68"/>
        <item m="1" x="119"/>
        <item x="67"/>
        <item x="69"/>
        <item m="1" x="151"/>
        <item m="1" x="137"/>
        <item x="66"/>
        <item m="1" x="123"/>
        <item x="64"/>
        <item x="71"/>
        <item x="65"/>
        <item x="74"/>
        <item x="75"/>
        <item x="72"/>
        <item m="1" x="149"/>
        <item x="73"/>
        <item x="76"/>
        <item x="80"/>
        <item m="1" x="120"/>
        <item x="77"/>
        <item m="1" x="141"/>
        <item x="83"/>
        <item x="78"/>
        <item x="79"/>
        <item x="81"/>
        <item x="82"/>
        <item m="1" x="121"/>
        <item x="84"/>
        <item x="85"/>
        <item x="87"/>
        <item m="1" x="114"/>
        <item m="1" x="128"/>
        <item m="1" x="142"/>
        <item x="88"/>
        <item x="86"/>
        <item x="91"/>
        <item x="92"/>
        <item x="93"/>
        <item m="1" x="124"/>
        <item x="54"/>
        <item m="1" x="148"/>
        <item x="29"/>
        <item x="59"/>
        <item x="89"/>
        <item x="90"/>
        <item x="16"/>
        <item x="94"/>
        <item x="100"/>
        <item x="96"/>
        <item m="1" x="130"/>
        <item x="95"/>
        <item m="1" x="143"/>
        <item x="99"/>
        <item x="97"/>
        <item x="98"/>
        <item m="1" x="146"/>
        <item x="102"/>
        <item x="101"/>
        <item x="0"/>
        <item x="34"/>
        <item x="103"/>
        <item x="104"/>
        <item x="105"/>
        <item m="1" x="111"/>
        <item m="1" x="122"/>
        <item x="106"/>
        <item m="1" x="125"/>
        <item x="107"/>
        <item x="6"/>
        <item x="108"/>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3">
        <item x="0"/>
        <item x="1"/>
        <item m="1" x="2"/>
      </items>
    </pivotField>
    <pivotField showAll="0" defaultSubtotal="0"/>
    <pivotField showAll="0" defaultSubtotal="0">
      <items count="2">
        <item x="0"/>
        <item h="1" x="1"/>
      </items>
    </pivotField>
  </pivotFields>
  <rowFields count="1">
    <field x="2"/>
  </rowFields>
  <rowItems count="54">
    <i>
      <x v="2"/>
    </i>
    <i>
      <x v="7"/>
    </i>
    <i>
      <x v="9"/>
    </i>
    <i>
      <x v="10"/>
    </i>
    <i>
      <x v="11"/>
    </i>
    <i>
      <x v="12"/>
    </i>
    <i>
      <x v="16"/>
    </i>
    <i>
      <x v="21"/>
    </i>
    <i>
      <x v="22"/>
    </i>
    <i>
      <x v="28"/>
    </i>
    <i>
      <x v="30"/>
    </i>
    <i>
      <x v="31"/>
    </i>
    <i>
      <x v="38"/>
    </i>
    <i>
      <x v="39"/>
    </i>
    <i>
      <x v="46"/>
    </i>
    <i>
      <x v="47"/>
    </i>
    <i>
      <x v="49"/>
    </i>
    <i>
      <x v="50"/>
    </i>
    <i>
      <x v="52"/>
    </i>
    <i>
      <x v="56"/>
    </i>
    <i>
      <x v="60"/>
    </i>
    <i>
      <x v="62"/>
    </i>
    <i>
      <x v="63"/>
    </i>
    <i>
      <x v="64"/>
    </i>
    <i>
      <x v="66"/>
    </i>
    <i>
      <x v="71"/>
    </i>
    <i>
      <x v="74"/>
    </i>
    <i>
      <x v="77"/>
    </i>
    <i>
      <x v="78"/>
    </i>
    <i>
      <x v="81"/>
    </i>
    <i>
      <x v="85"/>
    </i>
    <i>
      <x v="94"/>
    </i>
    <i>
      <x v="97"/>
    </i>
    <i>
      <x v="98"/>
    </i>
    <i>
      <x v="106"/>
    </i>
    <i>
      <x v="107"/>
    </i>
    <i>
      <x v="109"/>
    </i>
    <i>
      <x v="111"/>
    </i>
    <i>
      <x v="115"/>
    </i>
    <i>
      <x v="116"/>
    </i>
    <i>
      <x v="117"/>
    </i>
    <i>
      <x v="118"/>
    </i>
    <i>
      <x v="121"/>
    </i>
    <i>
      <x v="123"/>
    </i>
    <i>
      <x v="126"/>
    </i>
    <i>
      <x v="127"/>
    </i>
    <i>
      <x v="129"/>
    </i>
    <i>
      <x v="132"/>
    </i>
    <i>
      <x v="134"/>
    </i>
    <i>
      <x v="136"/>
    </i>
    <i>
      <x v="140"/>
    </i>
    <i>
      <x v="141"/>
    </i>
    <i>
      <x v="142"/>
    </i>
    <i>
      <x v="147"/>
    </i>
  </rowItems>
  <colItems count="1">
    <i/>
  </colItems>
  <dataFields count="1">
    <dataField name="Sum of %age Internet users" fld="13" baseField="0" baseItem="0"/>
  </dataFields>
  <chartFormats count="501">
    <chartFormat chart="6"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2" count="1" selected="0">
            <x v="1"/>
          </reference>
        </references>
      </pivotArea>
    </chartFormat>
    <chartFormat chart="14" format="3">
      <pivotArea type="data" outline="0" fieldPosition="0">
        <references count="2">
          <reference field="4294967294" count="1" selected="0">
            <x v="0"/>
          </reference>
          <reference field="2" count="1" selected="0">
            <x v="2"/>
          </reference>
        </references>
      </pivotArea>
    </chartFormat>
    <chartFormat chart="14" format="4">
      <pivotArea type="data" outline="0" fieldPosition="0">
        <references count="2">
          <reference field="4294967294" count="1" selected="0">
            <x v="0"/>
          </reference>
          <reference field="2" count="1" selected="0">
            <x v="3"/>
          </reference>
        </references>
      </pivotArea>
    </chartFormat>
    <chartFormat chart="14" format="5">
      <pivotArea type="data" outline="0" fieldPosition="0">
        <references count="2">
          <reference field="4294967294" count="1" selected="0">
            <x v="0"/>
          </reference>
          <reference field="2" count="1" selected="0">
            <x v="7"/>
          </reference>
        </references>
      </pivotArea>
    </chartFormat>
    <chartFormat chart="14" format="6">
      <pivotArea type="data" outline="0" fieldPosition="0">
        <references count="2">
          <reference field="4294967294" count="1" selected="0">
            <x v="0"/>
          </reference>
          <reference field="2" count="1" selected="0">
            <x v="9"/>
          </reference>
        </references>
      </pivotArea>
    </chartFormat>
    <chartFormat chart="14" format="7">
      <pivotArea type="data" outline="0" fieldPosition="0">
        <references count="2">
          <reference field="4294967294" count="1" selected="0">
            <x v="0"/>
          </reference>
          <reference field="2" count="1" selected="0">
            <x v="10"/>
          </reference>
        </references>
      </pivotArea>
    </chartFormat>
    <chartFormat chart="14" format="8">
      <pivotArea type="data" outline="0" fieldPosition="0">
        <references count="2">
          <reference field="4294967294" count="1" selected="0">
            <x v="0"/>
          </reference>
          <reference field="2" count="1" selected="0">
            <x v="11"/>
          </reference>
        </references>
      </pivotArea>
    </chartFormat>
    <chartFormat chart="14" format="9">
      <pivotArea type="data" outline="0" fieldPosition="0">
        <references count="2">
          <reference field="4294967294" count="1" selected="0">
            <x v="0"/>
          </reference>
          <reference field="2" count="1" selected="0">
            <x v="12"/>
          </reference>
        </references>
      </pivotArea>
    </chartFormat>
    <chartFormat chart="14" format="10">
      <pivotArea type="data" outline="0" fieldPosition="0">
        <references count="2">
          <reference field="4294967294" count="1" selected="0">
            <x v="0"/>
          </reference>
          <reference field="2" count="1" selected="0">
            <x v="13"/>
          </reference>
        </references>
      </pivotArea>
    </chartFormat>
    <chartFormat chart="14" format="11">
      <pivotArea type="data" outline="0" fieldPosition="0">
        <references count="2">
          <reference field="4294967294" count="1" selected="0">
            <x v="0"/>
          </reference>
          <reference field="2" count="1" selected="0">
            <x v="15"/>
          </reference>
        </references>
      </pivotArea>
    </chartFormat>
    <chartFormat chart="14" format="12">
      <pivotArea type="data" outline="0" fieldPosition="0">
        <references count="2">
          <reference field="4294967294" count="1" selected="0">
            <x v="0"/>
          </reference>
          <reference field="2" count="1" selected="0">
            <x v="16"/>
          </reference>
        </references>
      </pivotArea>
    </chartFormat>
    <chartFormat chart="14" format="13">
      <pivotArea type="data" outline="0" fieldPosition="0">
        <references count="2">
          <reference field="4294967294" count="1" selected="0">
            <x v="0"/>
          </reference>
          <reference field="2" count="1" selected="0">
            <x v="19"/>
          </reference>
        </references>
      </pivotArea>
    </chartFormat>
    <chartFormat chart="14" format="14">
      <pivotArea type="data" outline="0" fieldPosition="0">
        <references count="2">
          <reference field="4294967294" count="1" selected="0">
            <x v="0"/>
          </reference>
          <reference field="2" count="1" selected="0">
            <x v="21"/>
          </reference>
        </references>
      </pivotArea>
    </chartFormat>
    <chartFormat chart="14" format="15">
      <pivotArea type="data" outline="0" fieldPosition="0">
        <references count="2">
          <reference field="4294967294" count="1" selected="0">
            <x v="0"/>
          </reference>
          <reference field="2" count="1" selected="0">
            <x v="22"/>
          </reference>
        </references>
      </pivotArea>
    </chartFormat>
    <chartFormat chart="14" format="16">
      <pivotArea type="data" outline="0" fieldPosition="0">
        <references count="2">
          <reference field="4294967294" count="1" selected="0">
            <x v="0"/>
          </reference>
          <reference field="2" count="1" selected="0">
            <x v="26"/>
          </reference>
        </references>
      </pivotArea>
    </chartFormat>
    <chartFormat chart="14" format="17">
      <pivotArea type="data" outline="0" fieldPosition="0">
        <references count="2">
          <reference field="4294967294" count="1" selected="0">
            <x v="0"/>
          </reference>
          <reference field="2" count="1" selected="0">
            <x v="27"/>
          </reference>
        </references>
      </pivotArea>
    </chartFormat>
    <chartFormat chart="14" format="18">
      <pivotArea type="data" outline="0" fieldPosition="0">
        <references count="2">
          <reference field="4294967294" count="1" selected="0">
            <x v="0"/>
          </reference>
          <reference field="2" count="1" selected="0">
            <x v="28"/>
          </reference>
        </references>
      </pivotArea>
    </chartFormat>
    <chartFormat chart="14" format="19">
      <pivotArea type="data" outline="0" fieldPosition="0">
        <references count="2">
          <reference field="4294967294" count="1" selected="0">
            <x v="0"/>
          </reference>
          <reference field="2" count="1" selected="0">
            <x v="30"/>
          </reference>
        </references>
      </pivotArea>
    </chartFormat>
    <chartFormat chart="14" format="20">
      <pivotArea type="data" outline="0" fieldPosition="0">
        <references count="2">
          <reference field="4294967294" count="1" selected="0">
            <x v="0"/>
          </reference>
          <reference field="2" count="1" selected="0">
            <x v="31"/>
          </reference>
        </references>
      </pivotArea>
    </chartFormat>
    <chartFormat chart="14" format="21">
      <pivotArea type="data" outline="0" fieldPosition="0">
        <references count="2">
          <reference field="4294967294" count="1" selected="0">
            <x v="0"/>
          </reference>
          <reference field="2" count="1" selected="0">
            <x v="32"/>
          </reference>
        </references>
      </pivotArea>
    </chartFormat>
    <chartFormat chart="14" format="22">
      <pivotArea type="data" outline="0" fieldPosition="0">
        <references count="2">
          <reference field="4294967294" count="1" selected="0">
            <x v="0"/>
          </reference>
          <reference field="2" count="1" selected="0">
            <x v="35"/>
          </reference>
        </references>
      </pivotArea>
    </chartFormat>
    <chartFormat chart="14" format="23">
      <pivotArea type="data" outline="0" fieldPosition="0">
        <references count="2">
          <reference field="4294967294" count="1" selected="0">
            <x v="0"/>
          </reference>
          <reference field="2" count="1" selected="0">
            <x v="36"/>
          </reference>
        </references>
      </pivotArea>
    </chartFormat>
    <chartFormat chart="14" format="24">
      <pivotArea type="data" outline="0" fieldPosition="0">
        <references count="2">
          <reference field="4294967294" count="1" selected="0">
            <x v="0"/>
          </reference>
          <reference field="2" count="1" selected="0">
            <x v="38"/>
          </reference>
        </references>
      </pivotArea>
    </chartFormat>
    <chartFormat chart="14" format="25">
      <pivotArea type="data" outline="0" fieldPosition="0">
        <references count="2">
          <reference field="4294967294" count="1" selected="0">
            <x v="0"/>
          </reference>
          <reference field="2" count="1" selected="0">
            <x v="39"/>
          </reference>
        </references>
      </pivotArea>
    </chartFormat>
    <chartFormat chart="14" format="26">
      <pivotArea type="data" outline="0" fieldPosition="0">
        <references count="2">
          <reference field="4294967294" count="1" selected="0">
            <x v="0"/>
          </reference>
          <reference field="2" count="1" selected="0">
            <x v="40"/>
          </reference>
        </references>
      </pivotArea>
    </chartFormat>
    <chartFormat chart="14" format="27">
      <pivotArea type="data" outline="0" fieldPosition="0">
        <references count="2">
          <reference field="4294967294" count="1" selected="0">
            <x v="0"/>
          </reference>
          <reference field="2" count="1" selected="0">
            <x v="41"/>
          </reference>
        </references>
      </pivotArea>
    </chartFormat>
    <chartFormat chart="14" format="28">
      <pivotArea type="data" outline="0" fieldPosition="0">
        <references count="2">
          <reference field="4294967294" count="1" selected="0">
            <x v="0"/>
          </reference>
          <reference field="2" count="1" selected="0">
            <x v="42"/>
          </reference>
        </references>
      </pivotArea>
    </chartFormat>
    <chartFormat chart="14" format="29">
      <pivotArea type="data" outline="0" fieldPosition="0">
        <references count="2">
          <reference field="4294967294" count="1" selected="0">
            <x v="0"/>
          </reference>
          <reference field="2" count="1" selected="0">
            <x v="44"/>
          </reference>
        </references>
      </pivotArea>
    </chartFormat>
    <chartFormat chart="14" format="30">
      <pivotArea type="data" outline="0" fieldPosition="0">
        <references count="2">
          <reference field="4294967294" count="1" selected="0">
            <x v="0"/>
          </reference>
          <reference field="2" count="1" selected="0">
            <x v="45"/>
          </reference>
        </references>
      </pivotArea>
    </chartFormat>
    <chartFormat chart="14" format="31">
      <pivotArea type="data" outline="0" fieldPosition="0">
        <references count="2">
          <reference field="4294967294" count="1" selected="0">
            <x v="0"/>
          </reference>
          <reference field="2" count="1" selected="0">
            <x v="46"/>
          </reference>
        </references>
      </pivotArea>
    </chartFormat>
    <chartFormat chart="14" format="32">
      <pivotArea type="data" outline="0" fieldPosition="0">
        <references count="2">
          <reference field="4294967294" count="1" selected="0">
            <x v="0"/>
          </reference>
          <reference field="2" count="1" selected="0">
            <x v="47"/>
          </reference>
        </references>
      </pivotArea>
    </chartFormat>
    <chartFormat chart="14" format="33">
      <pivotArea type="data" outline="0" fieldPosition="0">
        <references count="2">
          <reference field="4294967294" count="1" selected="0">
            <x v="0"/>
          </reference>
          <reference field="2" count="1" selected="0">
            <x v="49"/>
          </reference>
        </references>
      </pivotArea>
    </chartFormat>
    <chartFormat chart="14" format="34">
      <pivotArea type="data" outline="0" fieldPosition="0">
        <references count="2">
          <reference field="4294967294" count="1" selected="0">
            <x v="0"/>
          </reference>
          <reference field="2" count="1" selected="0">
            <x v="50"/>
          </reference>
        </references>
      </pivotArea>
    </chartFormat>
    <chartFormat chart="14" format="35">
      <pivotArea type="data" outline="0" fieldPosition="0">
        <references count="2">
          <reference field="4294967294" count="1" selected="0">
            <x v="0"/>
          </reference>
          <reference field="2" count="1" selected="0">
            <x v="51"/>
          </reference>
        </references>
      </pivotArea>
    </chartFormat>
    <chartFormat chart="14" format="36">
      <pivotArea type="data" outline="0" fieldPosition="0">
        <references count="2">
          <reference field="4294967294" count="1" selected="0">
            <x v="0"/>
          </reference>
          <reference field="2" count="1" selected="0">
            <x v="52"/>
          </reference>
        </references>
      </pivotArea>
    </chartFormat>
    <chartFormat chart="14" format="37">
      <pivotArea type="data" outline="0" fieldPosition="0">
        <references count="2">
          <reference field="4294967294" count="1" selected="0">
            <x v="0"/>
          </reference>
          <reference field="2" count="1" selected="0">
            <x v="55"/>
          </reference>
        </references>
      </pivotArea>
    </chartFormat>
    <chartFormat chart="14" format="38">
      <pivotArea type="data" outline="0" fieldPosition="0">
        <references count="2">
          <reference field="4294967294" count="1" selected="0">
            <x v="0"/>
          </reference>
          <reference field="2" count="1" selected="0">
            <x v="56"/>
          </reference>
        </references>
      </pivotArea>
    </chartFormat>
    <chartFormat chart="14" format="39">
      <pivotArea type="data" outline="0" fieldPosition="0">
        <references count="2">
          <reference field="4294967294" count="1" selected="0">
            <x v="0"/>
          </reference>
          <reference field="2" count="1" selected="0">
            <x v="58"/>
          </reference>
        </references>
      </pivotArea>
    </chartFormat>
    <chartFormat chart="14" format="40">
      <pivotArea type="data" outline="0" fieldPosition="0">
        <references count="2">
          <reference field="4294967294" count="1" selected="0">
            <x v="0"/>
          </reference>
          <reference field="2" count="1" selected="0">
            <x v="59"/>
          </reference>
        </references>
      </pivotArea>
    </chartFormat>
    <chartFormat chart="14" format="41">
      <pivotArea type="data" outline="0" fieldPosition="0">
        <references count="2">
          <reference field="4294967294" count="1" selected="0">
            <x v="0"/>
          </reference>
          <reference field="2" count="1" selected="0">
            <x v="60"/>
          </reference>
        </references>
      </pivotArea>
    </chartFormat>
    <chartFormat chart="14" format="42">
      <pivotArea type="data" outline="0" fieldPosition="0">
        <references count="2">
          <reference field="4294967294" count="1" selected="0">
            <x v="0"/>
          </reference>
          <reference field="2" count="1" selected="0">
            <x v="61"/>
          </reference>
        </references>
      </pivotArea>
    </chartFormat>
    <chartFormat chart="14" format="43">
      <pivotArea type="data" outline="0" fieldPosition="0">
        <references count="2">
          <reference field="4294967294" count="1" selected="0">
            <x v="0"/>
          </reference>
          <reference field="2" count="1" selected="0">
            <x v="62"/>
          </reference>
        </references>
      </pivotArea>
    </chartFormat>
    <chartFormat chart="14" format="44">
      <pivotArea type="data" outline="0" fieldPosition="0">
        <references count="2">
          <reference field="4294967294" count="1" selected="0">
            <x v="0"/>
          </reference>
          <reference field="2" count="1" selected="0">
            <x v="63"/>
          </reference>
        </references>
      </pivotArea>
    </chartFormat>
    <chartFormat chart="14" format="45">
      <pivotArea type="data" outline="0" fieldPosition="0">
        <references count="2">
          <reference field="4294967294" count="1" selected="0">
            <x v="0"/>
          </reference>
          <reference field="2" count="1" selected="0">
            <x v="64"/>
          </reference>
        </references>
      </pivotArea>
    </chartFormat>
    <chartFormat chart="14" format="46">
      <pivotArea type="data" outline="0" fieldPosition="0">
        <references count="2">
          <reference field="4294967294" count="1" selected="0">
            <x v="0"/>
          </reference>
          <reference field="2" count="1" selected="0">
            <x v="65"/>
          </reference>
        </references>
      </pivotArea>
    </chartFormat>
    <chartFormat chart="14" format="47">
      <pivotArea type="data" outline="0" fieldPosition="0">
        <references count="2">
          <reference field="4294967294" count="1" selected="0">
            <x v="0"/>
          </reference>
          <reference field="2" count="1" selected="0">
            <x v="66"/>
          </reference>
        </references>
      </pivotArea>
    </chartFormat>
    <chartFormat chart="14" format="48">
      <pivotArea type="data" outline="0" fieldPosition="0">
        <references count="2">
          <reference field="4294967294" count="1" selected="0">
            <x v="0"/>
          </reference>
          <reference field="2" count="1" selected="0">
            <x v="68"/>
          </reference>
        </references>
      </pivotArea>
    </chartFormat>
    <chartFormat chart="14" format="49">
      <pivotArea type="data" outline="0" fieldPosition="0">
        <references count="2">
          <reference field="4294967294" count="1" selected="0">
            <x v="0"/>
          </reference>
          <reference field="2" count="1" selected="0">
            <x v="69"/>
          </reference>
        </references>
      </pivotArea>
    </chartFormat>
    <chartFormat chart="14" format="50">
      <pivotArea type="data" outline="0" fieldPosition="0">
        <references count="2">
          <reference field="4294967294" count="1" selected="0">
            <x v="0"/>
          </reference>
          <reference field="2" count="1" selected="0">
            <x v="70"/>
          </reference>
        </references>
      </pivotArea>
    </chartFormat>
    <chartFormat chart="14" format="51">
      <pivotArea type="data" outline="0" fieldPosition="0">
        <references count="2">
          <reference field="4294967294" count="1" selected="0">
            <x v="0"/>
          </reference>
          <reference field="2" count="1" selected="0">
            <x v="71"/>
          </reference>
        </references>
      </pivotArea>
    </chartFormat>
    <chartFormat chart="14" format="52">
      <pivotArea type="data" outline="0" fieldPosition="0">
        <references count="2">
          <reference field="4294967294" count="1" selected="0">
            <x v="0"/>
          </reference>
          <reference field="2" count="1" selected="0">
            <x v="72"/>
          </reference>
        </references>
      </pivotArea>
    </chartFormat>
    <chartFormat chart="14" format="53">
      <pivotArea type="data" outline="0" fieldPosition="0">
        <references count="2">
          <reference field="4294967294" count="1" selected="0">
            <x v="0"/>
          </reference>
          <reference field="2" count="1" selected="0">
            <x v="73"/>
          </reference>
        </references>
      </pivotArea>
    </chartFormat>
    <chartFormat chart="14" format="54">
      <pivotArea type="data" outline="0" fieldPosition="0">
        <references count="2">
          <reference field="4294967294" count="1" selected="0">
            <x v="0"/>
          </reference>
          <reference field="2" count="1" selected="0">
            <x v="74"/>
          </reference>
        </references>
      </pivotArea>
    </chartFormat>
    <chartFormat chart="14" format="55">
      <pivotArea type="data" outline="0" fieldPosition="0">
        <references count="2">
          <reference field="4294967294" count="1" selected="0">
            <x v="0"/>
          </reference>
          <reference field="2" count="1" selected="0">
            <x v="75"/>
          </reference>
        </references>
      </pivotArea>
    </chartFormat>
    <chartFormat chart="14" format="56">
      <pivotArea type="data" outline="0" fieldPosition="0">
        <references count="2">
          <reference field="4294967294" count="1" selected="0">
            <x v="0"/>
          </reference>
          <reference field="2" count="1" selected="0">
            <x v="76"/>
          </reference>
        </references>
      </pivotArea>
    </chartFormat>
    <chartFormat chart="14" format="57">
      <pivotArea type="data" outline="0" fieldPosition="0">
        <references count="2">
          <reference field="4294967294" count="1" selected="0">
            <x v="0"/>
          </reference>
          <reference field="2" count="1" selected="0">
            <x v="77"/>
          </reference>
        </references>
      </pivotArea>
    </chartFormat>
    <chartFormat chart="14" format="58">
      <pivotArea type="data" outline="0" fieldPosition="0">
        <references count="2">
          <reference field="4294967294" count="1" selected="0">
            <x v="0"/>
          </reference>
          <reference field="2" count="1" selected="0">
            <x v="78"/>
          </reference>
        </references>
      </pivotArea>
    </chartFormat>
    <chartFormat chart="14" format="59">
      <pivotArea type="data" outline="0" fieldPosition="0">
        <references count="2">
          <reference field="4294967294" count="1" selected="0">
            <x v="0"/>
          </reference>
          <reference field="2" count="1" selected="0">
            <x v="81"/>
          </reference>
        </references>
      </pivotArea>
    </chartFormat>
    <chartFormat chart="14" format="60">
      <pivotArea type="data" outline="0" fieldPosition="0">
        <references count="2">
          <reference field="4294967294" count="1" selected="0">
            <x v="0"/>
          </reference>
          <reference field="2" count="1" selected="0">
            <x v="82"/>
          </reference>
        </references>
      </pivotArea>
    </chartFormat>
    <chartFormat chart="14" format="61">
      <pivotArea type="data" outline="0" fieldPosition="0">
        <references count="2">
          <reference field="4294967294" count="1" selected="0">
            <x v="0"/>
          </reference>
          <reference field="2" count="1" selected="0">
            <x v="84"/>
          </reference>
        </references>
      </pivotArea>
    </chartFormat>
    <chartFormat chart="14" format="62">
      <pivotArea type="data" outline="0" fieldPosition="0">
        <references count="2">
          <reference field="4294967294" count="1" selected="0">
            <x v="0"/>
          </reference>
          <reference field="2" count="1" selected="0">
            <x v="85"/>
          </reference>
        </references>
      </pivotArea>
    </chartFormat>
    <chartFormat chart="14" format="63">
      <pivotArea type="data" outline="0" fieldPosition="0">
        <references count="2">
          <reference field="4294967294" count="1" selected="0">
            <x v="0"/>
          </reference>
          <reference field="2" count="1" selected="0">
            <x v="88"/>
          </reference>
        </references>
      </pivotArea>
    </chartFormat>
    <chartFormat chart="14" format="64">
      <pivotArea type="data" outline="0" fieldPosition="0">
        <references count="2">
          <reference field="4294967294" count="1" selected="0">
            <x v="0"/>
          </reference>
          <reference field="2" count="1" selected="0">
            <x v="90"/>
          </reference>
        </references>
      </pivotArea>
    </chartFormat>
    <chartFormat chart="14" format="65">
      <pivotArea type="data" outline="0" fieldPosition="0">
        <references count="2">
          <reference field="4294967294" count="1" selected="0">
            <x v="0"/>
          </reference>
          <reference field="2" count="1" selected="0">
            <x v="91"/>
          </reference>
        </references>
      </pivotArea>
    </chartFormat>
    <chartFormat chart="14" format="66">
      <pivotArea type="data" outline="0" fieldPosition="0">
        <references count="2">
          <reference field="4294967294" count="1" selected="0">
            <x v="0"/>
          </reference>
          <reference field="2" count="1" selected="0">
            <x v="92"/>
          </reference>
        </references>
      </pivotArea>
    </chartFormat>
    <chartFormat chart="14" format="67">
      <pivotArea type="data" outline="0" fieldPosition="0">
        <references count="2">
          <reference field="4294967294" count="1" selected="0">
            <x v="0"/>
          </reference>
          <reference field="2" count="1" selected="0">
            <x v="93"/>
          </reference>
        </references>
      </pivotArea>
    </chartFormat>
    <chartFormat chart="14" format="68">
      <pivotArea type="data" outline="0" fieldPosition="0">
        <references count="2">
          <reference field="4294967294" count="1" selected="0">
            <x v="0"/>
          </reference>
          <reference field="2" count="1" selected="0">
            <x v="94"/>
          </reference>
        </references>
      </pivotArea>
    </chartFormat>
    <chartFormat chart="14" format="69">
      <pivotArea type="data" outline="0" fieldPosition="0">
        <references count="2">
          <reference field="4294967294" count="1" selected="0">
            <x v="0"/>
          </reference>
          <reference field="2" count="1" selected="0">
            <x v="95"/>
          </reference>
        </references>
      </pivotArea>
    </chartFormat>
    <chartFormat chart="14" format="70">
      <pivotArea type="data" outline="0" fieldPosition="0">
        <references count="2">
          <reference field="4294967294" count="1" selected="0">
            <x v="0"/>
          </reference>
          <reference field="2" count="1" selected="0">
            <x v="97"/>
          </reference>
        </references>
      </pivotArea>
    </chartFormat>
    <chartFormat chart="14" format="71">
      <pivotArea type="data" outline="0" fieldPosition="0">
        <references count="2">
          <reference field="4294967294" count="1" selected="0">
            <x v="0"/>
          </reference>
          <reference field="2" count="1" selected="0">
            <x v="98"/>
          </reference>
        </references>
      </pivotArea>
    </chartFormat>
    <chartFormat chart="14" format="72">
      <pivotArea type="data" outline="0" fieldPosition="0">
        <references count="2">
          <reference field="4294967294" count="1" selected="0">
            <x v="0"/>
          </reference>
          <reference field="2" count="1" selected="0">
            <x v="99"/>
          </reference>
        </references>
      </pivotArea>
    </chartFormat>
    <chartFormat chart="14" format="73">
      <pivotArea type="data" outline="0" fieldPosition="0">
        <references count="2">
          <reference field="4294967294" count="1" selected="0">
            <x v="0"/>
          </reference>
          <reference field="2" count="1" selected="0">
            <x v="101"/>
          </reference>
        </references>
      </pivotArea>
    </chartFormat>
    <chartFormat chart="14" format="74">
      <pivotArea type="data" outline="0" fieldPosition="0">
        <references count="2">
          <reference field="4294967294" count="1" selected="0">
            <x v="0"/>
          </reference>
          <reference field="2" count="1" selected="0">
            <x v="103"/>
          </reference>
        </references>
      </pivotArea>
    </chartFormat>
    <chartFormat chart="14" format="75">
      <pivotArea type="data" outline="0" fieldPosition="0">
        <references count="2">
          <reference field="4294967294" count="1" selected="0">
            <x v="0"/>
          </reference>
          <reference field="2" count="1" selected="0">
            <x v="104"/>
          </reference>
        </references>
      </pivotArea>
    </chartFormat>
    <chartFormat chart="14" format="76">
      <pivotArea type="data" outline="0" fieldPosition="0">
        <references count="2">
          <reference field="4294967294" count="1" selected="0">
            <x v="0"/>
          </reference>
          <reference field="2" count="1" selected="0">
            <x v="105"/>
          </reference>
        </references>
      </pivotArea>
    </chartFormat>
    <chartFormat chart="14" format="77">
      <pivotArea type="data" outline="0" fieldPosition="0">
        <references count="2">
          <reference field="4294967294" count="1" selected="0">
            <x v="0"/>
          </reference>
          <reference field="2" count="1" selected="0">
            <x v="106"/>
          </reference>
        </references>
      </pivotArea>
    </chartFormat>
    <chartFormat chart="14" format="78">
      <pivotArea type="data" outline="0" fieldPosition="0">
        <references count="2">
          <reference field="4294967294" count="1" selected="0">
            <x v="0"/>
          </reference>
          <reference field="2" count="1" selected="0">
            <x v="107"/>
          </reference>
        </references>
      </pivotArea>
    </chartFormat>
    <chartFormat chart="14" format="79">
      <pivotArea type="data" outline="0" fieldPosition="0">
        <references count="2">
          <reference field="4294967294" count="1" selected="0">
            <x v="0"/>
          </reference>
          <reference field="2" count="1" selected="0">
            <x v="109"/>
          </reference>
        </references>
      </pivotArea>
    </chartFormat>
    <chartFormat chart="14" format="80">
      <pivotArea type="data" outline="0" fieldPosition="0">
        <references count="2">
          <reference field="4294967294" count="1" selected="0">
            <x v="0"/>
          </reference>
          <reference field="2" count="1" selected="0">
            <x v="110"/>
          </reference>
        </references>
      </pivotArea>
    </chartFormat>
    <chartFormat chart="14" format="81">
      <pivotArea type="data" outline="0" fieldPosition="0">
        <references count="2">
          <reference field="4294967294" count="1" selected="0">
            <x v="0"/>
          </reference>
          <reference field="2" count="1" selected="0">
            <x v="111"/>
          </reference>
        </references>
      </pivotArea>
    </chartFormat>
    <chartFormat chart="14" format="82">
      <pivotArea type="data" outline="0" fieldPosition="0">
        <references count="2">
          <reference field="4294967294" count="1" selected="0">
            <x v="0"/>
          </reference>
          <reference field="2" count="1" selected="0">
            <x v="115"/>
          </reference>
        </references>
      </pivotArea>
    </chartFormat>
    <chartFormat chart="14" format="83">
      <pivotArea type="data" outline="0" fieldPosition="0">
        <references count="2">
          <reference field="4294967294" count="1" selected="0">
            <x v="0"/>
          </reference>
          <reference field="2" count="1" selected="0">
            <x v="116"/>
          </reference>
        </references>
      </pivotArea>
    </chartFormat>
    <chartFormat chart="14" format="84">
      <pivotArea type="data" outline="0" fieldPosition="0">
        <references count="2">
          <reference field="4294967294" count="1" selected="0">
            <x v="0"/>
          </reference>
          <reference field="2" count="1" selected="0">
            <x v="117"/>
          </reference>
        </references>
      </pivotArea>
    </chartFormat>
    <chartFormat chart="14" format="85">
      <pivotArea type="data" outline="0" fieldPosition="0">
        <references count="2">
          <reference field="4294967294" count="1" selected="0">
            <x v="0"/>
          </reference>
          <reference field="2" count="1" selected="0">
            <x v="118"/>
          </reference>
        </references>
      </pivotArea>
    </chartFormat>
    <chartFormat chart="14" format="86">
      <pivotArea type="data" outline="0" fieldPosition="0">
        <references count="2">
          <reference field="4294967294" count="1" selected="0">
            <x v="0"/>
          </reference>
          <reference field="2" count="1" selected="0">
            <x v="119"/>
          </reference>
        </references>
      </pivotArea>
    </chartFormat>
    <chartFormat chart="14" format="87">
      <pivotArea type="data" outline="0" fieldPosition="0">
        <references count="2">
          <reference field="4294967294" count="1" selected="0">
            <x v="0"/>
          </reference>
          <reference field="2" count="1" selected="0">
            <x v="121"/>
          </reference>
        </references>
      </pivotArea>
    </chartFormat>
    <chartFormat chart="14" format="88">
      <pivotArea type="data" outline="0" fieldPosition="0">
        <references count="2">
          <reference field="4294967294" count="1" selected="0">
            <x v="0"/>
          </reference>
          <reference field="2" count="1" selected="0">
            <x v="123"/>
          </reference>
        </references>
      </pivotArea>
    </chartFormat>
    <chartFormat chart="14" format="89">
      <pivotArea type="data" outline="0" fieldPosition="0">
        <references count="2">
          <reference field="4294967294" count="1" selected="0">
            <x v="0"/>
          </reference>
          <reference field="2" count="1" selected="0">
            <x v="124"/>
          </reference>
        </references>
      </pivotArea>
    </chartFormat>
    <chartFormat chart="14" format="90">
      <pivotArea type="data" outline="0" fieldPosition="0">
        <references count="2">
          <reference field="4294967294" count="1" selected="0">
            <x v="0"/>
          </reference>
          <reference field="2" count="1" selected="0">
            <x v="125"/>
          </reference>
        </references>
      </pivotArea>
    </chartFormat>
    <chartFormat chart="14" format="91">
      <pivotArea type="data" outline="0" fieldPosition="0">
        <references count="2">
          <reference field="4294967294" count="1" selected="0">
            <x v="0"/>
          </reference>
          <reference field="2" count="1" selected="0">
            <x v="126"/>
          </reference>
        </references>
      </pivotArea>
    </chartFormat>
    <chartFormat chart="14" format="92">
      <pivotArea type="data" outline="0" fieldPosition="0">
        <references count="2">
          <reference field="4294967294" count="1" selected="0">
            <x v="0"/>
          </reference>
          <reference field="2" count="1" selected="0">
            <x v="127"/>
          </reference>
        </references>
      </pivotArea>
    </chartFormat>
    <chartFormat chart="14" format="93">
      <pivotArea type="data" outline="0" fieldPosition="0">
        <references count="2">
          <reference field="4294967294" count="1" selected="0">
            <x v="0"/>
          </reference>
          <reference field="2" count="1" selected="0">
            <x v="128"/>
          </reference>
        </references>
      </pivotArea>
    </chartFormat>
    <chartFormat chart="14" format="94">
      <pivotArea type="data" outline="0" fieldPosition="0">
        <references count="2">
          <reference field="4294967294" count="1" selected="0">
            <x v="0"/>
          </reference>
          <reference field="2" count="1" selected="0">
            <x v="129"/>
          </reference>
        </references>
      </pivotArea>
    </chartFormat>
    <chartFormat chart="14" format="95">
      <pivotArea type="data" outline="0" fieldPosition="0">
        <references count="2">
          <reference field="4294967294" count="1" selected="0">
            <x v="0"/>
          </reference>
          <reference field="2" count="1" selected="0">
            <x v="130"/>
          </reference>
        </references>
      </pivotArea>
    </chartFormat>
    <chartFormat chart="14" format="96">
      <pivotArea type="data" outline="0" fieldPosition="0">
        <references count="2">
          <reference field="4294967294" count="1" selected="0">
            <x v="0"/>
          </reference>
          <reference field="2" count="1" selected="0">
            <x v="132"/>
          </reference>
        </references>
      </pivotArea>
    </chartFormat>
    <chartFormat chart="14" format="97">
      <pivotArea type="data" outline="0" fieldPosition="0">
        <references count="2">
          <reference field="4294967294" count="1" selected="0">
            <x v="0"/>
          </reference>
          <reference field="2" count="1" selected="0">
            <x v="134"/>
          </reference>
        </references>
      </pivotArea>
    </chartFormat>
    <chartFormat chart="14" format="98">
      <pivotArea type="data" outline="0" fieldPosition="0">
        <references count="2">
          <reference field="4294967294" count="1" selected="0">
            <x v="0"/>
          </reference>
          <reference field="2" count="1" selected="0">
            <x v="135"/>
          </reference>
        </references>
      </pivotArea>
    </chartFormat>
    <chartFormat chart="14" format="99">
      <pivotArea type="data" outline="0" fieldPosition="0">
        <references count="2">
          <reference field="4294967294" count="1" selected="0">
            <x v="0"/>
          </reference>
          <reference field="2" count="1" selected="0">
            <x v="136"/>
          </reference>
        </references>
      </pivotArea>
    </chartFormat>
    <chartFormat chart="14" format="100">
      <pivotArea type="data" outline="0" fieldPosition="0">
        <references count="2">
          <reference field="4294967294" count="1" selected="0">
            <x v="0"/>
          </reference>
          <reference field="2" count="1" selected="0">
            <x v="138"/>
          </reference>
        </references>
      </pivotArea>
    </chartFormat>
    <chartFormat chart="14" format="101">
      <pivotArea type="data" outline="0" fieldPosition="0">
        <references count="2">
          <reference field="4294967294" count="1" selected="0">
            <x v="0"/>
          </reference>
          <reference field="2" count="1" selected="0">
            <x v="139"/>
          </reference>
        </references>
      </pivotArea>
    </chartFormat>
    <chartFormat chart="14" format="102">
      <pivotArea type="data" outline="0" fieldPosition="0">
        <references count="2">
          <reference field="4294967294" count="1" selected="0">
            <x v="0"/>
          </reference>
          <reference field="2" count="1" selected="0">
            <x v="140"/>
          </reference>
        </references>
      </pivotArea>
    </chartFormat>
    <chartFormat chart="14" format="103">
      <pivotArea type="data" outline="0" fieldPosition="0">
        <references count="2">
          <reference field="4294967294" count="1" selected="0">
            <x v="0"/>
          </reference>
          <reference field="2" count="1" selected="0">
            <x v="141"/>
          </reference>
        </references>
      </pivotArea>
    </chartFormat>
    <chartFormat chart="14" format="104">
      <pivotArea type="data" outline="0" fieldPosition="0">
        <references count="2">
          <reference field="4294967294" count="1" selected="0">
            <x v="0"/>
          </reference>
          <reference field="2" count="1" selected="0">
            <x v="142"/>
          </reference>
        </references>
      </pivotArea>
    </chartFormat>
    <chartFormat chart="14" format="105">
      <pivotArea type="data" outline="0" fieldPosition="0">
        <references count="2">
          <reference field="4294967294" count="1" selected="0">
            <x v="0"/>
          </reference>
          <reference field="2" count="1" selected="0">
            <x v="143"/>
          </reference>
        </references>
      </pivotArea>
    </chartFormat>
    <chartFormat chart="14" format="106">
      <pivotArea type="data" outline="0" fieldPosition="0">
        <references count="2">
          <reference field="4294967294" count="1" selected="0">
            <x v="0"/>
          </reference>
          <reference field="2" count="1" selected="0">
            <x v="144"/>
          </reference>
        </references>
      </pivotArea>
    </chartFormat>
    <chartFormat chart="14" format="107">
      <pivotArea type="data" outline="0" fieldPosition="0">
        <references count="2">
          <reference field="4294967294" count="1" selected="0">
            <x v="0"/>
          </reference>
          <reference field="2" count="1" selected="0">
            <x v="147"/>
          </reference>
        </references>
      </pivotArea>
    </chartFormat>
    <chartFormat chart="14" format="108">
      <pivotArea type="data" outline="0" fieldPosition="0">
        <references count="2">
          <reference field="4294967294" count="1" selected="0">
            <x v="0"/>
          </reference>
          <reference field="2" count="1" selected="0">
            <x v="149"/>
          </reference>
        </references>
      </pivotArea>
    </chartFormat>
    <chartFormat chart="14" format="109">
      <pivotArea type="data" outline="0" fieldPosition="0">
        <references count="2">
          <reference field="4294967294" count="1" selected="0">
            <x v="0"/>
          </reference>
          <reference field="2" count="1" selected="0">
            <x v="150"/>
          </reference>
        </references>
      </pivotArea>
    </chartFormat>
    <chartFormat chart="14" format="110">
      <pivotArea type="data" outline="0" fieldPosition="0">
        <references count="2">
          <reference field="4294967294" count="1" selected="0">
            <x v="0"/>
          </reference>
          <reference field="2" count="1" selected="0">
            <x v="151"/>
          </reference>
        </references>
      </pivotArea>
    </chartFormat>
    <chartFormat chart="15" format="111" series="1">
      <pivotArea type="data" outline="0" fieldPosition="0">
        <references count="1">
          <reference field="4294967294" count="1" selected="0">
            <x v="0"/>
          </reference>
        </references>
      </pivotArea>
    </chartFormat>
    <chartFormat chart="15" format="112">
      <pivotArea type="data" outline="0" fieldPosition="0">
        <references count="2">
          <reference field="4294967294" count="1" selected="0">
            <x v="0"/>
          </reference>
          <reference field="2" count="1" selected="0">
            <x v="1"/>
          </reference>
        </references>
      </pivotArea>
    </chartFormat>
    <chartFormat chart="15" format="113">
      <pivotArea type="data" outline="0" fieldPosition="0">
        <references count="2">
          <reference field="4294967294" count="1" selected="0">
            <x v="0"/>
          </reference>
          <reference field="2" count="1" selected="0">
            <x v="2"/>
          </reference>
        </references>
      </pivotArea>
    </chartFormat>
    <chartFormat chart="15" format="114">
      <pivotArea type="data" outline="0" fieldPosition="0">
        <references count="2">
          <reference field="4294967294" count="1" selected="0">
            <x v="0"/>
          </reference>
          <reference field="2" count="1" selected="0">
            <x v="3"/>
          </reference>
        </references>
      </pivotArea>
    </chartFormat>
    <chartFormat chart="15" format="115">
      <pivotArea type="data" outline="0" fieldPosition="0">
        <references count="2">
          <reference field="4294967294" count="1" selected="0">
            <x v="0"/>
          </reference>
          <reference field="2" count="1" selected="0">
            <x v="7"/>
          </reference>
        </references>
      </pivotArea>
    </chartFormat>
    <chartFormat chart="15" format="116">
      <pivotArea type="data" outline="0" fieldPosition="0">
        <references count="2">
          <reference field="4294967294" count="1" selected="0">
            <x v="0"/>
          </reference>
          <reference field="2" count="1" selected="0">
            <x v="9"/>
          </reference>
        </references>
      </pivotArea>
    </chartFormat>
    <chartFormat chart="15" format="117">
      <pivotArea type="data" outline="0" fieldPosition="0">
        <references count="2">
          <reference field="4294967294" count="1" selected="0">
            <x v="0"/>
          </reference>
          <reference field="2" count="1" selected="0">
            <x v="10"/>
          </reference>
        </references>
      </pivotArea>
    </chartFormat>
    <chartFormat chart="15" format="118">
      <pivotArea type="data" outline="0" fieldPosition="0">
        <references count="2">
          <reference field="4294967294" count="1" selected="0">
            <x v="0"/>
          </reference>
          <reference field="2" count="1" selected="0">
            <x v="11"/>
          </reference>
        </references>
      </pivotArea>
    </chartFormat>
    <chartFormat chart="15" format="119">
      <pivotArea type="data" outline="0" fieldPosition="0">
        <references count="2">
          <reference field="4294967294" count="1" selected="0">
            <x v="0"/>
          </reference>
          <reference field="2" count="1" selected="0">
            <x v="12"/>
          </reference>
        </references>
      </pivotArea>
    </chartFormat>
    <chartFormat chart="15" format="120">
      <pivotArea type="data" outline="0" fieldPosition="0">
        <references count="2">
          <reference field="4294967294" count="1" selected="0">
            <x v="0"/>
          </reference>
          <reference field="2" count="1" selected="0">
            <x v="13"/>
          </reference>
        </references>
      </pivotArea>
    </chartFormat>
    <chartFormat chart="15" format="121">
      <pivotArea type="data" outline="0" fieldPosition="0">
        <references count="2">
          <reference field="4294967294" count="1" selected="0">
            <x v="0"/>
          </reference>
          <reference field="2" count="1" selected="0">
            <x v="15"/>
          </reference>
        </references>
      </pivotArea>
    </chartFormat>
    <chartFormat chart="15" format="122">
      <pivotArea type="data" outline="0" fieldPosition="0">
        <references count="2">
          <reference field="4294967294" count="1" selected="0">
            <x v="0"/>
          </reference>
          <reference field="2" count="1" selected="0">
            <x v="16"/>
          </reference>
        </references>
      </pivotArea>
    </chartFormat>
    <chartFormat chart="15" format="123">
      <pivotArea type="data" outline="0" fieldPosition="0">
        <references count="2">
          <reference field="4294967294" count="1" selected="0">
            <x v="0"/>
          </reference>
          <reference field="2" count="1" selected="0">
            <x v="19"/>
          </reference>
        </references>
      </pivotArea>
    </chartFormat>
    <chartFormat chart="15" format="124">
      <pivotArea type="data" outline="0" fieldPosition="0">
        <references count="2">
          <reference field="4294967294" count="1" selected="0">
            <x v="0"/>
          </reference>
          <reference field="2" count="1" selected="0">
            <x v="21"/>
          </reference>
        </references>
      </pivotArea>
    </chartFormat>
    <chartFormat chart="15" format="125">
      <pivotArea type="data" outline="0" fieldPosition="0">
        <references count="2">
          <reference field="4294967294" count="1" selected="0">
            <x v="0"/>
          </reference>
          <reference field="2" count="1" selected="0">
            <x v="22"/>
          </reference>
        </references>
      </pivotArea>
    </chartFormat>
    <chartFormat chart="15" format="126">
      <pivotArea type="data" outline="0" fieldPosition="0">
        <references count="2">
          <reference field="4294967294" count="1" selected="0">
            <x v="0"/>
          </reference>
          <reference field="2" count="1" selected="0">
            <x v="26"/>
          </reference>
        </references>
      </pivotArea>
    </chartFormat>
    <chartFormat chart="15" format="127">
      <pivotArea type="data" outline="0" fieldPosition="0">
        <references count="2">
          <reference field="4294967294" count="1" selected="0">
            <x v="0"/>
          </reference>
          <reference field="2" count="1" selected="0">
            <x v="27"/>
          </reference>
        </references>
      </pivotArea>
    </chartFormat>
    <chartFormat chart="15" format="128">
      <pivotArea type="data" outline="0" fieldPosition="0">
        <references count="2">
          <reference field="4294967294" count="1" selected="0">
            <x v="0"/>
          </reference>
          <reference field="2" count="1" selected="0">
            <x v="28"/>
          </reference>
        </references>
      </pivotArea>
    </chartFormat>
    <chartFormat chart="15" format="129">
      <pivotArea type="data" outline="0" fieldPosition="0">
        <references count="2">
          <reference field="4294967294" count="1" selected="0">
            <x v="0"/>
          </reference>
          <reference field="2" count="1" selected="0">
            <x v="30"/>
          </reference>
        </references>
      </pivotArea>
    </chartFormat>
    <chartFormat chart="15" format="130">
      <pivotArea type="data" outline="0" fieldPosition="0">
        <references count="2">
          <reference field="4294967294" count="1" selected="0">
            <x v="0"/>
          </reference>
          <reference field="2" count="1" selected="0">
            <x v="31"/>
          </reference>
        </references>
      </pivotArea>
    </chartFormat>
    <chartFormat chart="15" format="131">
      <pivotArea type="data" outline="0" fieldPosition="0">
        <references count="2">
          <reference field="4294967294" count="1" selected="0">
            <x v="0"/>
          </reference>
          <reference field="2" count="1" selected="0">
            <x v="32"/>
          </reference>
        </references>
      </pivotArea>
    </chartFormat>
    <chartFormat chart="15" format="132">
      <pivotArea type="data" outline="0" fieldPosition="0">
        <references count="2">
          <reference field="4294967294" count="1" selected="0">
            <x v="0"/>
          </reference>
          <reference field="2" count="1" selected="0">
            <x v="35"/>
          </reference>
        </references>
      </pivotArea>
    </chartFormat>
    <chartFormat chart="15" format="133">
      <pivotArea type="data" outline="0" fieldPosition="0">
        <references count="2">
          <reference field="4294967294" count="1" selected="0">
            <x v="0"/>
          </reference>
          <reference field="2" count="1" selected="0">
            <x v="36"/>
          </reference>
        </references>
      </pivotArea>
    </chartFormat>
    <chartFormat chart="15" format="134">
      <pivotArea type="data" outline="0" fieldPosition="0">
        <references count="2">
          <reference field="4294967294" count="1" selected="0">
            <x v="0"/>
          </reference>
          <reference field="2" count="1" selected="0">
            <x v="38"/>
          </reference>
        </references>
      </pivotArea>
    </chartFormat>
    <chartFormat chart="15" format="135">
      <pivotArea type="data" outline="0" fieldPosition="0">
        <references count="2">
          <reference field="4294967294" count="1" selected="0">
            <x v="0"/>
          </reference>
          <reference field="2" count="1" selected="0">
            <x v="39"/>
          </reference>
        </references>
      </pivotArea>
    </chartFormat>
    <chartFormat chart="15" format="136">
      <pivotArea type="data" outline="0" fieldPosition="0">
        <references count="2">
          <reference field="4294967294" count="1" selected="0">
            <x v="0"/>
          </reference>
          <reference field="2" count="1" selected="0">
            <x v="40"/>
          </reference>
        </references>
      </pivotArea>
    </chartFormat>
    <chartFormat chart="15" format="137">
      <pivotArea type="data" outline="0" fieldPosition="0">
        <references count="2">
          <reference field="4294967294" count="1" selected="0">
            <x v="0"/>
          </reference>
          <reference field="2" count="1" selected="0">
            <x v="41"/>
          </reference>
        </references>
      </pivotArea>
    </chartFormat>
    <chartFormat chart="15" format="138">
      <pivotArea type="data" outline="0" fieldPosition="0">
        <references count="2">
          <reference field="4294967294" count="1" selected="0">
            <x v="0"/>
          </reference>
          <reference field="2" count="1" selected="0">
            <x v="42"/>
          </reference>
        </references>
      </pivotArea>
    </chartFormat>
    <chartFormat chart="15" format="139">
      <pivotArea type="data" outline="0" fieldPosition="0">
        <references count="2">
          <reference field="4294967294" count="1" selected="0">
            <x v="0"/>
          </reference>
          <reference field="2" count="1" selected="0">
            <x v="44"/>
          </reference>
        </references>
      </pivotArea>
    </chartFormat>
    <chartFormat chart="15" format="140">
      <pivotArea type="data" outline="0" fieldPosition="0">
        <references count="2">
          <reference field="4294967294" count="1" selected="0">
            <x v="0"/>
          </reference>
          <reference field="2" count="1" selected="0">
            <x v="45"/>
          </reference>
        </references>
      </pivotArea>
    </chartFormat>
    <chartFormat chart="15" format="141">
      <pivotArea type="data" outline="0" fieldPosition="0">
        <references count="2">
          <reference field="4294967294" count="1" selected="0">
            <x v="0"/>
          </reference>
          <reference field="2" count="1" selected="0">
            <x v="46"/>
          </reference>
        </references>
      </pivotArea>
    </chartFormat>
    <chartFormat chart="15" format="142">
      <pivotArea type="data" outline="0" fieldPosition="0">
        <references count="2">
          <reference field="4294967294" count="1" selected="0">
            <x v="0"/>
          </reference>
          <reference field="2" count="1" selected="0">
            <x v="47"/>
          </reference>
        </references>
      </pivotArea>
    </chartFormat>
    <chartFormat chart="15" format="143">
      <pivotArea type="data" outline="0" fieldPosition="0">
        <references count="2">
          <reference field="4294967294" count="1" selected="0">
            <x v="0"/>
          </reference>
          <reference field="2" count="1" selected="0">
            <x v="49"/>
          </reference>
        </references>
      </pivotArea>
    </chartFormat>
    <chartFormat chart="15" format="144">
      <pivotArea type="data" outline="0" fieldPosition="0">
        <references count="2">
          <reference field="4294967294" count="1" selected="0">
            <x v="0"/>
          </reference>
          <reference field="2" count="1" selected="0">
            <x v="50"/>
          </reference>
        </references>
      </pivotArea>
    </chartFormat>
    <chartFormat chart="15" format="145">
      <pivotArea type="data" outline="0" fieldPosition="0">
        <references count="2">
          <reference field="4294967294" count="1" selected="0">
            <x v="0"/>
          </reference>
          <reference field="2" count="1" selected="0">
            <x v="51"/>
          </reference>
        </references>
      </pivotArea>
    </chartFormat>
    <chartFormat chart="15" format="146">
      <pivotArea type="data" outline="0" fieldPosition="0">
        <references count="2">
          <reference field="4294967294" count="1" selected="0">
            <x v="0"/>
          </reference>
          <reference field="2" count="1" selected="0">
            <x v="52"/>
          </reference>
        </references>
      </pivotArea>
    </chartFormat>
    <chartFormat chart="15" format="147">
      <pivotArea type="data" outline="0" fieldPosition="0">
        <references count="2">
          <reference field="4294967294" count="1" selected="0">
            <x v="0"/>
          </reference>
          <reference field="2" count="1" selected="0">
            <x v="55"/>
          </reference>
        </references>
      </pivotArea>
    </chartFormat>
    <chartFormat chart="15" format="148">
      <pivotArea type="data" outline="0" fieldPosition="0">
        <references count="2">
          <reference field="4294967294" count="1" selected="0">
            <x v="0"/>
          </reference>
          <reference field="2" count="1" selected="0">
            <x v="56"/>
          </reference>
        </references>
      </pivotArea>
    </chartFormat>
    <chartFormat chart="15" format="149">
      <pivotArea type="data" outline="0" fieldPosition="0">
        <references count="2">
          <reference field="4294967294" count="1" selected="0">
            <x v="0"/>
          </reference>
          <reference field="2" count="1" selected="0">
            <x v="58"/>
          </reference>
        </references>
      </pivotArea>
    </chartFormat>
    <chartFormat chart="15" format="150">
      <pivotArea type="data" outline="0" fieldPosition="0">
        <references count="2">
          <reference field="4294967294" count="1" selected="0">
            <x v="0"/>
          </reference>
          <reference field="2" count="1" selected="0">
            <x v="59"/>
          </reference>
        </references>
      </pivotArea>
    </chartFormat>
    <chartFormat chart="15" format="151">
      <pivotArea type="data" outline="0" fieldPosition="0">
        <references count="2">
          <reference field="4294967294" count="1" selected="0">
            <x v="0"/>
          </reference>
          <reference field="2" count="1" selected="0">
            <x v="60"/>
          </reference>
        </references>
      </pivotArea>
    </chartFormat>
    <chartFormat chart="15" format="152">
      <pivotArea type="data" outline="0" fieldPosition="0">
        <references count="2">
          <reference field="4294967294" count="1" selected="0">
            <x v="0"/>
          </reference>
          <reference field="2" count="1" selected="0">
            <x v="61"/>
          </reference>
        </references>
      </pivotArea>
    </chartFormat>
    <chartFormat chart="15" format="153">
      <pivotArea type="data" outline="0" fieldPosition="0">
        <references count="2">
          <reference field="4294967294" count="1" selected="0">
            <x v="0"/>
          </reference>
          <reference field="2" count="1" selected="0">
            <x v="62"/>
          </reference>
        </references>
      </pivotArea>
    </chartFormat>
    <chartFormat chart="15" format="154">
      <pivotArea type="data" outline="0" fieldPosition="0">
        <references count="2">
          <reference field="4294967294" count="1" selected="0">
            <x v="0"/>
          </reference>
          <reference field="2" count="1" selected="0">
            <x v="63"/>
          </reference>
        </references>
      </pivotArea>
    </chartFormat>
    <chartFormat chart="15" format="155">
      <pivotArea type="data" outline="0" fieldPosition="0">
        <references count="2">
          <reference field="4294967294" count="1" selected="0">
            <x v="0"/>
          </reference>
          <reference field="2" count="1" selected="0">
            <x v="64"/>
          </reference>
        </references>
      </pivotArea>
    </chartFormat>
    <chartFormat chart="15" format="156">
      <pivotArea type="data" outline="0" fieldPosition="0">
        <references count="2">
          <reference field="4294967294" count="1" selected="0">
            <x v="0"/>
          </reference>
          <reference field="2" count="1" selected="0">
            <x v="65"/>
          </reference>
        </references>
      </pivotArea>
    </chartFormat>
    <chartFormat chart="15" format="157">
      <pivotArea type="data" outline="0" fieldPosition="0">
        <references count="2">
          <reference field="4294967294" count="1" selected="0">
            <x v="0"/>
          </reference>
          <reference field="2" count="1" selected="0">
            <x v="66"/>
          </reference>
        </references>
      </pivotArea>
    </chartFormat>
    <chartFormat chart="15" format="158">
      <pivotArea type="data" outline="0" fieldPosition="0">
        <references count="2">
          <reference field="4294967294" count="1" selected="0">
            <x v="0"/>
          </reference>
          <reference field="2" count="1" selected="0">
            <x v="68"/>
          </reference>
        </references>
      </pivotArea>
    </chartFormat>
    <chartFormat chart="15" format="159">
      <pivotArea type="data" outline="0" fieldPosition="0">
        <references count="2">
          <reference field="4294967294" count="1" selected="0">
            <x v="0"/>
          </reference>
          <reference field="2" count="1" selected="0">
            <x v="69"/>
          </reference>
        </references>
      </pivotArea>
    </chartFormat>
    <chartFormat chart="15" format="160">
      <pivotArea type="data" outline="0" fieldPosition="0">
        <references count="2">
          <reference field="4294967294" count="1" selected="0">
            <x v="0"/>
          </reference>
          <reference field="2" count="1" selected="0">
            <x v="70"/>
          </reference>
        </references>
      </pivotArea>
    </chartFormat>
    <chartFormat chart="15" format="161">
      <pivotArea type="data" outline="0" fieldPosition="0">
        <references count="2">
          <reference field="4294967294" count="1" selected="0">
            <x v="0"/>
          </reference>
          <reference field="2" count="1" selected="0">
            <x v="71"/>
          </reference>
        </references>
      </pivotArea>
    </chartFormat>
    <chartFormat chart="15" format="162">
      <pivotArea type="data" outline="0" fieldPosition="0">
        <references count="2">
          <reference field="4294967294" count="1" selected="0">
            <x v="0"/>
          </reference>
          <reference field="2" count="1" selected="0">
            <x v="72"/>
          </reference>
        </references>
      </pivotArea>
    </chartFormat>
    <chartFormat chart="15" format="163">
      <pivotArea type="data" outline="0" fieldPosition="0">
        <references count="2">
          <reference field="4294967294" count="1" selected="0">
            <x v="0"/>
          </reference>
          <reference field="2" count="1" selected="0">
            <x v="73"/>
          </reference>
        </references>
      </pivotArea>
    </chartFormat>
    <chartFormat chart="15" format="164">
      <pivotArea type="data" outline="0" fieldPosition="0">
        <references count="2">
          <reference field="4294967294" count="1" selected="0">
            <x v="0"/>
          </reference>
          <reference field="2" count="1" selected="0">
            <x v="74"/>
          </reference>
        </references>
      </pivotArea>
    </chartFormat>
    <chartFormat chart="15" format="165">
      <pivotArea type="data" outline="0" fieldPosition="0">
        <references count="2">
          <reference field="4294967294" count="1" selected="0">
            <x v="0"/>
          </reference>
          <reference field="2" count="1" selected="0">
            <x v="75"/>
          </reference>
        </references>
      </pivotArea>
    </chartFormat>
    <chartFormat chart="15" format="166">
      <pivotArea type="data" outline="0" fieldPosition="0">
        <references count="2">
          <reference field="4294967294" count="1" selected="0">
            <x v="0"/>
          </reference>
          <reference field="2" count="1" selected="0">
            <x v="76"/>
          </reference>
        </references>
      </pivotArea>
    </chartFormat>
    <chartFormat chart="15" format="167">
      <pivotArea type="data" outline="0" fieldPosition="0">
        <references count="2">
          <reference field="4294967294" count="1" selected="0">
            <x v="0"/>
          </reference>
          <reference field="2" count="1" selected="0">
            <x v="77"/>
          </reference>
        </references>
      </pivotArea>
    </chartFormat>
    <chartFormat chart="15" format="168">
      <pivotArea type="data" outline="0" fieldPosition="0">
        <references count="2">
          <reference field="4294967294" count="1" selected="0">
            <x v="0"/>
          </reference>
          <reference field="2" count="1" selected="0">
            <x v="78"/>
          </reference>
        </references>
      </pivotArea>
    </chartFormat>
    <chartFormat chart="15" format="169">
      <pivotArea type="data" outline="0" fieldPosition="0">
        <references count="2">
          <reference field="4294967294" count="1" selected="0">
            <x v="0"/>
          </reference>
          <reference field="2" count="1" selected="0">
            <x v="81"/>
          </reference>
        </references>
      </pivotArea>
    </chartFormat>
    <chartFormat chart="15" format="170">
      <pivotArea type="data" outline="0" fieldPosition="0">
        <references count="2">
          <reference field="4294967294" count="1" selected="0">
            <x v="0"/>
          </reference>
          <reference field="2" count="1" selected="0">
            <x v="82"/>
          </reference>
        </references>
      </pivotArea>
    </chartFormat>
    <chartFormat chart="15" format="171">
      <pivotArea type="data" outline="0" fieldPosition="0">
        <references count="2">
          <reference field="4294967294" count="1" selected="0">
            <x v="0"/>
          </reference>
          <reference field="2" count="1" selected="0">
            <x v="84"/>
          </reference>
        </references>
      </pivotArea>
    </chartFormat>
    <chartFormat chart="15" format="172">
      <pivotArea type="data" outline="0" fieldPosition="0">
        <references count="2">
          <reference field="4294967294" count="1" selected="0">
            <x v="0"/>
          </reference>
          <reference field="2" count="1" selected="0">
            <x v="85"/>
          </reference>
        </references>
      </pivotArea>
    </chartFormat>
    <chartFormat chart="15" format="173">
      <pivotArea type="data" outline="0" fieldPosition="0">
        <references count="2">
          <reference field="4294967294" count="1" selected="0">
            <x v="0"/>
          </reference>
          <reference field="2" count="1" selected="0">
            <x v="88"/>
          </reference>
        </references>
      </pivotArea>
    </chartFormat>
    <chartFormat chart="15" format="174">
      <pivotArea type="data" outline="0" fieldPosition="0">
        <references count="2">
          <reference field="4294967294" count="1" selected="0">
            <x v="0"/>
          </reference>
          <reference field="2" count="1" selected="0">
            <x v="90"/>
          </reference>
        </references>
      </pivotArea>
    </chartFormat>
    <chartFormat chart="15" format="175">
      <pivotArea type="data" outline="0" fieldPosition="0">
        <references count="2">
          <reference field="4294967294" count="1" selected="0">
            <x v="0"/>
          </reference>
          <reference field="2" count="1" selected="0">
            <x v="91"/>
          </reference>
        </references>
      </pivotArea>
    </chartFormat>
    <chartFormat chart="15" format="176">
      <pivotArea type="data" outline="0" fieldPosition="0">
        <references count="2">
          <reference field="4294967294" count="1" selected="0">
            <x v="0"/>
          </reference>
          <reference field="2" count="1" selected="0">
            <x v="92"/>
          </reference>
        </references>
      </pivotArea>
    </chartFormat>
    <chartFormat chart="15" format="177">
      <pivotArea type="data" outline="0" fieldPosition="0">
        <references count="2">
          <reference field="4294967294" count="1" selected="0">
            <x v="0"/>
          </reference>
          <reference field="2" count="1" selected="0">
            <x v="93"/>
          </reference>
        </references>
      </pivotArea>
    </chartFormat>
    <chartFormat chart="15" format="178">
      <pivotArea type="data" outline="0" fieldPosition="0">
        <references count="2">
          <reference field="4294967294" count="1" selected="0">
            <x v="0"/>
          </reference>
          <reference field="2" count="1" selected="0">
            <x v="94"/>
          </reference>
        </references>
      </pivotArea>
    </chartFormat>
    <chartFormat chart="15" format="179">
      <pivotArea type="data" outline="0" fieldPosition="0">
        <references count="2">
          <reference field="4294967294" count="1" selected="0">
            <x v="0"/>
          </reference>
          <reference field="2" count="1" selected="0">
            <x v="95"/>
          </reference>
        </references>
      </pivotArea>
    </chartFormat>
    <chartFormat chart="15" format="180">
      <pivotArea type="data" outline="0" fieldPosition="0">
        <references count="2">
          <reference field="4294967294" count="1" selected="0">
            <x v="0"/>
          </reference>
          <reference field="2" count="1" selected="0">
            <x v="97"/>
          </reference>
        </references>
      </pivotArea>
    </chartFormat>
    <chartFormat chart="15" format="181">
      <pivotArea type="data" outline="0" fieldPosition="0">
        <references count="2">
          <reference field="4294967294" count="1" selected="0">
            <x v="0"/>
          </reference>
          <reference field="2" count="1" selected="0">
            <x v="98"/>
          </reference>
        </references>
      </pivotArea>
    </chartFormat>
    <chartFormat chart="15" format="182">
      <pivotArea type="data" outline="0" fieldPosition="0">
        <references count="2">
          <reference field="4294967294" count="1" selected="0">
            <x v="0"/>
          </reference>
          <reference field="2" count="1" selected="0">
            <x v="99"/>
          </reference>
        </references>
      </pivotArea>
    </chartFormat>
    <chartFormat chart="15" format="183">
      <pivotArea type="data" outline="0" fieldPosition="0">
        <references count="2">
          <reference field="4294967294" count="1" selected="0">
            <x v="0"/>
          </reference>
          <reference field="2" count="1" selected="0">
            <x v="101"/>
          </reference>
        </references>
      </pivotArea>
    </chartFormat>
    <chartFormat chart="15" format="184">
      <pivotArea type="data" outline="0" fieldPosition="0">
        <references count="2">
          <reference field="4294967294" count="1" selected="0">
            <x v="0"/>
          </reference>
          <reference field="2" count="1" selected="0">
            <x v="103"/>
          </reference>
        </references>
      </pivotArea>
    </chartFormat>
    <chartFormat chart="15" format="185">
      <pivotArea type="data" outline="0" fieldPosition="0">
        <references count="2">
          <reference field="4294967294" count="1" selected="0">
            <x v="0"/>
          </reference>
          <reference field="2" count="1" selected="0">
            <x v="104"/>
          </reference>
        </references>
      </pivotArea>
    </chartFormat>
    <chartFormat chart="15" format="186">
      <pivotArea type="data" outline="0" fieldPosition="0">
        <references count="2">
          <reference field="4294967294" count="1" selected="0">
            <x v="0"/>
          </reference>
          <reference field="2" count="1" selected="0">
            <x v="105"/>
          </reference>
        </references>
      </pivotArea>
    </chartFormat>
    <chartFormat chart="15" format="187">
      <pivotArea type="data" outline="0" fieldPosition="0">
        <references count="2">
          <reference field="4294967294" count="1" selected="0">
            <x v="0"/>
          </reference>
          <reference field="2" count="1" selected="0">
            <x v="106"/>
          </reference>
        </references>
      </pivotArea>
    </chartFormat>
    <chartFormat chart="15" format="188">
      <pivotArea type="data" outline="0" fieldPosition="0">
        <references count="2">
          <reference field="4294967294" count="1" selected="0">
            <x v="0"/>
          </reference>
          <reference field="2" count="1" selected="0">
            <x v="107"/>
          </reference>
        </references>
      </pivotArea>
    </chartFormat>
    <chartFormat chart="15" format="189">
      <pivotArea type="data" outline="0" fieldPosition="0">
        <references count="2">
          <reference field="4294967294" count="1" selected="0">
            <x v="0"/>
          </reference>
          <reference field="2" count="1" selected="0">
            <x v="109"/>
          </reference>
        </references>
      </pivotArea>
    </chartFormat>
    <chartFormat chart="15" format="190">
      <pivotArea type="data" outline="0" fieldPosition="0">
        <references count="2">
          <reference field="4294967294" count="1" selected="0">
            <x v="0"/>
          </reference>
          <reference field="2" count="1" selected="0">
            <x v="110"/>
          </reference>
        </references>
      </pivotArea>
    </chartFormat>
    <chartFormat chart="15" format="191">
      <pivotArea type="data" outline="0" fieldPosition="0">
        <references count="2">
          <reference field="4294967294" count="1" selected="0">
            <x v="0"/>
          </reference>
          <reference field="2" count="1" selected="0">
            <x v="111"/>
          </reference>
        </references>
      </pivotArea>
    </chartFormat>
    <chartFormat chart="15" format="192">
      <pivotArea type="data" outline="0" fieldPosition="0">
        <references count="2">
          <reference field="4294967294" count="1" selected="0">
            <x v="0"/>
          </reference>
          <reference field="2" count="1" selected="0">
            <x v="115"/>
          </reference>
        </references>
      </pivotArea>
    </chartFormat>
    <chartFormat chart="15" format="193">
      <pivotArea type="data" outline="0" fieldPosition="0">
        <references count="2">
          <reference field="4294967294" count="1" selected="0">
            <x v="0"/>
          </reference>
          <reference field="2" count="1" selected="0">
            <x v="116"/>
          </reference>
        </references>
      </pivotArea>
    </chartFormat>
    <chartFormat chart="15" format="194">
      <pivotArea type="data" outline="0" fieldPosition="0">
        <references count="2">
          <reference field="4294967294" count="1" selected="0">
            <x v="0"/>
          </reference>
          <reference field="2" count="1" selected="0">
            <x v="117"/>
          </reference>
        </references>
      </pivotArea>
    </chartFormat>
    <chartFormat chart="15" format="195">
      <pivotArea type="data" outline="0" fieldPosition="0">
        <references count="2">
          <reference field="4294967294" count="1" selected="0">
            <x v="0"/>
          </reference>
          <reference field="2" count="1" selected="0">
            <x v="118"/>
          </reference>
        </references>
      </pivotArea>
    </chartFormat>
    <chartFormat chart="15" format="196">
      <pivotArea type="data" outline="0" fieldPosition="0">
        <references count="2">
          <reference field="4294967294" count="1" selected="0">
            <x v="0"/>
          </reference>
          <reference field="2" count="1" selected="0">
            <x v="119"/>
          </reference>
        </references>
      </pivotArea>
    </chartFormat>
    <chartFormat chart="15" format="197">
      <pivotArea type="data" outline="0" fieldPosition="0">
        <references count="2">
          <reference field="4294967294" count="1" selected="0">
            <x v="0"/>
          </reference>
          <reference field="2" count="1" selected="0">
            <x v="121"/>
          </reference>
        </references>
      </pivotArea>
    </chartFormat>
    <chartFormat chart="15" format="198">
      <pivotArea type="data" outline="0" fieldPosition="0">
        <references count="2">
          <reference field="4294967294" count="1" selected="0">
            <x v="0"/>
          </reference>
          <reference field="2" count="1" selected="0">
            <x v="123"/>
          </reference>
        </references>
      </pivotArea>
    </chartFormat>
    <chartFormat chart="15" format="199">
      <pivotArea type="data" outline="0" fieldPosition="0">
        <references count="2">
          <reference field="4294967294" count="1" selected="0">
            <x v="0"/>
          </reference>
          <reference field="2" count="1" selected="0">
            <x v="124"/>
          </reference>
        </references>
      </pivotArea>
    </chartFormat>
    <chartFormat chart="15" format="200">
      <pivotArea type="data" outline="0" fieldPosition="0">
        <references count="2">
          <reference field="4294967294" count="1" selected="0">
            <x v="0"/>
          </reference>
          <reference field="2" count="1" selected="0">
            <x v="125"/>
          </reference>
        </references>
      </pivotArea>
    </chartFormat>
    <chartFormat chart="15" format="201">
      <pivotArea type="data" outline="0" fieldPosition="0">
        <references count="2">
          <reference field="4294967294" count="1" selected="0">
            <x v="0"/>
          </reference>
          <reference field="2" count="1" selected="0">
            <x v="126"/>
          </reference>
        </references>
      </pivotArea>
    </chartFormat>
    <chartFormat chart="15" format="202">
      <pivotArea type="data" outline="0" fieldPosition="0">
        <references count="2">
          <reference field="4294967294" count="1" selected="0">
            <x v="0"/>
          </reference>
          <reference field="2" count="1" selected="0">
            <x v="127"/>
          </reference>
        </references>
      </pivotArea>
    </chartFormat>
    <chartFormat chart="15" format="203">
      <pivotArea type="data" outline="0" fieldPosition="0">
        <references count="2">
          <reference field="4294967294" count="1" selected="0">
            <x v="0"/>
          </reference>
          <reference field="2" count="1" selected="0">
            <x v="128"/>
          </reference>
        </references>
      </pivotArea>
    </chartFormat>
    <chartFormat chart="15" format="204">
      <pivotArea type="data" outline="0" fieldPosition="0">
        <references count="2">
          <reference field="4294967294" count="1" selected="0">
            <x v="0"/>
          </reference>
          <reference field="2" count="1" selected="0">
            <x v="129"/>
          </reference>
        </references>
      </pivotArea>
    </chartFormat>
    <chartFormat chart="15" format="205">
      <pivotArea type="data" outline="0" fieldPosition="0">
        <references count="2">
          <reference field="4294967294" count="1" selected="0">
            <x v="0"/>
          </reference>
          <reference field="2" count="1" selected="0">
            <x v="130"/>
          </reference>
        </references>
      </pivotArea>
    </chartFormat>
    <chartFormat chart="15" format="206">
      <pivotArea type="data" outline="0" fieldPosition="0">
        <references count="2">
          <reference field="4294967294" count="1" selected="0">
            <x v="0"/>
          </reference>
          <reference field="2" count="1" selected="0">
            <x v="132"/>
          </reference>
        </references>
      </pivotArea>
    </chartFormat>
    <chartFormat chart="15" format="207">
      <pivotArea type="data" outline="0" fieldPosition="0">
        <references count="2">
          <reference field="4294967294" count="1" selected="0">
            <x v="0"/>
          </reference>
          <reference field="2" count="1" selected="0">
            <x v="134"/>
          </reference>
        </references>
      </pivotArea>
    </chartFormat>
    <chartFormat chart="15" format="208">
      <pivotArea type="data" outline="0" fieldPosition="0">
        <references count="2">
          <reference field="4294967294" count="1" selected="0">
            <x v="0"/>
          </reference>
          <reference field="2" count="1" selected="0">
            <x v="135"/>
          </reference>
        </references>
      </pivotArea>
    </chartFormat>
    <chartFormat chart="15" format="209">
      <pivotArea type="data" outline="0" fieldPosition="0">
        <references count="2">
          <reference field="4294967294" count="1" selected="0">
            <x v="0"/>
          </reference>
          <reference field="2" count="1" selected="0">
            <x v="136"/>
          </reference>
        </references>
      </pivotArea>
    </chartFormat>
    <chartFormat chart="15" format="210">
      <pivotArea type="data" outline="0" fieldPosition="0">
        <references count="2">
          <reference field="4294967294" count="1" selected="0">
            <x v="0"/>
          </reference>
          <reference field="2" count="1" selected="0">
            <x v="138"/>
          </reference>
        </references>
      </pivotArea>
    </chartFormat>
    <chartFormat chart="15" format="211">
      <pivotArea type="data" outline="0" fieldPosition="0">
        <references count="2">
          <reference field="4294967294" count="1" selected="0">
            <x v="0"/>
          </reference>
          <reference field="2" count="1" selected="0">
            <x v="139"/>
          </reference>
        </references>
      </pivotArea>
    </chartFormat>
    <chartFormat chart="15" format="212">
      <pivotArea type="data" outline="0" fieldPosition="0">
        <references count="2">
          <reference field="4294967294" count="1" selected="0">
            <x v="0"/>
          </reference>
          <reference field="2" count="1" selected="0">
            <x v="140"/>
          </reference>
        </references>
      </pivotArea>
    </chartFormat>
    <chartFormat chart="15" format="213">
      <pivotArea type="data" outline="0" fieldPosition="0">
        <references count="2">
          <reference field="4294967294" count="1" selected="0">
            <x v="0"/>
          </reference>
          <reference field="2" count="1" selected="0">
            <x v="141"/>
          </reference>
        </references>
      </pivotArea>
    </chartFormat>
    <chartFormat chart="15" format="214">
      <pivotArea type="data" outline="0" fieldPosition="0">
        <references count="2">
          <reference field="4294967294" count="1" selected="0">
            <x v="0"/>
          </reference>
          <reference field="2" count="1" selected="0">
            <x v="142"/>
          </reference>
        </references>
      </pivotArea>
    </chartFormat>
    <chartFormat chart="15" format="215">
      <pivotArea type="data" outline="0" fieldPosition="0">
        <references count="2">
          <reference field="4294967294" count="1" selected="0">
            <x v="0"/>
          </reference>
          <reference field="2" count="1" selected="0">
            <x v="143"/>
          </reference>
        </references>
      </pivotArea>
    </chartFormat>
    <chartFormat chart="15" format="216">
      <pivotArea type="data" outline="0" fieldPosition="0">
        <references count="2">
          <reference field="4294967294" count="1" selected="0">
            <x v="0"/>
          </reference>
          <reference field="2" count="1" selected="0">
            <x v="144"/>
          </reference>
        </references>
      </pivotArea>
    </chartFormat>
    <chartFormat chart="15" format="217">
      <pivotArea type="data" outline="0" fieldPosition="0">
        <references count="2">
          <reference field="4294967294" count="1" selected="0">
            <x v="0"/>
          </reference>
          <reference field="2" count="1" selected="0">
            <x v="147"/>
          </reference>
        </references>
      </pivotArea>
    </chartFormat>
    <chartFormat chart="15" format="218">
      <pivotArea type="data" outline="0" fieldPosition="0">
        <references count="2">
          <reference field="4294967294" count="1" selected="0">
            <x v="0"/>
          </reference>
          <reference field="2" count="1" selected="0">
            <x v="149"/>
          </reference>
        </references>
      </pivotArea>
    </chartFormat>
    <chartFormat chart="15" format="219">
      <pivotArea type="data" outline="0" fieldPosition="0">
        <references count="2">
          <reference field="4294967294" count="1" selected="0">
            <x v="0"/>
          </reference>
          <reference field="2" count="1" selected="0">
            <x v="150"/>
          </reference>
        </references>
      </pivotArea>
    </chartFormat>
    <chartFormat chart="15" format="220">
      <pivotArea type="data" outline="0" fieldPosition="0">
        <references count="2">
          <reference field="4294967294" count="1" selected="0">
            <x v="0"/>
          </reference>
          <reference field="2" count="1" selected="0">
            <x v="151"/>
          </reference>
        </references>
      </pivotArea>
    </chartFormat>
    <chartFormat chart="13" format="1">
      <pivotArea type="data" outline="0" fieldPosition="0">
        <references count="2">
          <reference field="4294967294" count="1" selected="0">
            <x v="0"/>
          </reference>
          <reference field="2" count="1" selected="0">
            <x v="1"/>
          </reference>
        </references>
      </pivotArea>
    </chartFormat>
    <chartFormat chart="13" format="2">
      <pivotArea type="data" outline="0" fieldPosition="0">
        <references count="2">
          <reference field="4294967294" count="1" selected="0">
            <x v="0"/>
          </reference>
          <reference field="2" count="1" selected="0">
            <x v="2"/>
          </reference>
        </references>
      </pivotArea>
    </chartFormat>
    <chartFormat chart="13" format="3">
      <pivotArea type="data" outline="0" fieldPosition="0">
        <references count="2">
          <reference field="4294967294" count="1" selected="0">
            <x v="0"/>
          </reference>
          <reference field="2" count="1" selected="0">
            <x v="3"/>
          </reference>
        </references>
      </pivotArea>
    </chartFormat>
    <chartFormat chart="13" format="4">
      <pivotArea type="data" outline="0" fieldPosition="0">
        <references count="2">
          <reference field="4294967294" count="1" selected="0">
            <x v="0"/>
          </reference>
          <reference field="2" count="1" selected="0">
            <x v="7"/>
          </reference>
        </references>
      </pivotArea>
    </chartFormat>
    <chartFormat chart="13" format="5">
      <pivotArea type="data" outline="0" fieldPosition="0">
        <references count="2">
          <reference field="4294967294" count="1" selected="0">
            <x v="0"/>
          </reference>
          <reference field="2" count="1" selected="0">
            <x v="9"/>
          </reference>
        </references>
      </pivotArea>
    </chartFormat>
    <chartFormat chart="13" format="6">
      <pivotArea type="data" outline="0" fieldPosition="0">
        <references count="2">
          <reference field="4294967294" count="1" selected="0">
            <x v="0"/>
          </reference>
          <reference field="2" count="1" selected="0">
            <x v="10"/>
          </reference>
        </references>
      </pivotArea>
    </chartFormat>
    <chartFormat chart="13" format="7">
      <pivotArea type="data" outline="0" fieldPosition="0">
        <references count="2">
          <reference field="4294967294" count="1" selected="0">
            <x v="0"/>
          </reference>
          <reference field="2" count="1" selected="0">
            <x v="11"/>
          </reference>
        </references>
      </pivotArea>
    </chartFormat>
    <chartFormat chart="13" format="8">
      <pivotArea type="data" outline="0" fieldPosition="0">
        <references count="2">
          <reference field="4294967294" count="1" selected="0">
            <x v="0"/>
          </reference>
          <reference field="2" count="1" selected="0">
            <x v="12"/>
          </reference>
        </references>
      </pivotArea>
    </chartFormat>
    <chartFormat chart="13" format="9">
      <pivotArea type="data" outline="0" fieldPosition="0">
        <references count="2">
          <reference field="4294967294" count="1" selected="0">
            <x v="0"/>
          </reference>
          <reference field="2" count="1" selected="0">
            <x v="13"/>
          </reference>
        </references>
      </pivotArea>
    </chartFormat>
    <chartFormat chart="13" format="10">
      <pivotArea type="data" outline="0" fieldPosition="0">
        <references count="2">
          <reference field="4294967294" count="1" selected="0">
            <x v="0"/>
          </reference>
          <reference field="2" count="1" selected="0">
            <x v="15"/>
          </reference>
        </references>
      </pivotArea>
    </chartFormat>
    <chartFormat chart="13" format="11">
      <pivotArea type="data" outline="0" fieldPosition="0">
        <references count="2">
          <reference field="4294967294" count="1" selected="0">
            <x v="0"/>
          </reference>
          <reference field="2" count="1" selected="0">
            <x v="16"/>
          </reference>
        </references>
      </pivotArea>
    </chartFormat>
    <chartFormat chart="13" format="12">
      <pivotArea type="data" outline="0" fieldPosition="0">
        <references count="2">
          <reference field="4294967294" count="1" selected="0">
            <x v="0"/>
          </reference>
          <reference field="2" count="1" selected="0">
            <x v="19"/>
          </reference>
        </references>
      </pivotArea>
    </chartFormat>
    <chartFormat chart="13" format="13">
      <pivotArea type="data" outline="0" fieldPosition="0">
        <references count="2">
          <reference field="4294967294" count="1" selected="0">
            <x v="0"/>
          </reference>
          <reference field="2" count="1" selected="0">
            <x v="21"/>
          </reference>
        </references>
      </pivotArea>
    </chartFormat>
    <chartFormat chart="13" format="14">
      <pivotArea type="data" outline="0" fieldPosition="0">
        <references count="2">
          <reference field="4294967294" count="1" selected="0">
            <x v="0"/>
          </reference>
          <reference field="2" count="1" selected="0">
            <x v="22"/>
          </reference>
        </references>
      </pivotArea>
    </chartFormat>
    <chartFormat chart="13" format="15">
      <pivotArea type="data" outline="0" fieldPosition="0">
        <references count="2">
          <reference field="4294967294" count="1" selected="0">
            <x v="0"/>
          </reference>
          <reference field="2" count="1" selected="0">
            <x v="26"/>
          </reference>
        </references>
      </pivotArea>
    </chartFormat>
    <chartFormat chart="13" format="16">
      <pivotArea type="data" outline="0" fieldPosition="0">
        <references count="2">
          <reference field="4294967294" count="1" selected="0">
            <x v="0"/>
          </reference>
          <reference field="2" count="1" selected="0">
            <x v="27"/>
          </reference>
        </references>
      </pivotArea>
    </chartFormat>
    <chartFormat chart="13" format="17">
      <pivotArea type="data" outline="0" fieldPosition="0">
        <references count="2">
          <reference field="4294967294" count="1" selected="0">
            <x v="0"/>
          </reference>
          <reference field="2" count="1" selected="0">
            <x v="28"/>
          </reference>
        </references>
      </pivotArea>
    </chartFormat>
    <chartFormat chart="13" format="18">
      <pivotArea type="data" outline="0" fieldPosition="0">
        <references count="2">
          <reference field="4294967294" count="1" selected="0">
            <x v="0"/>
          </reference>
          <reference field="2" count="1" selected="0">
            <x v="30"/>
          </reference>
        </references>
      </pivotArea>
    </chartFormat>
    <chartFormat chart="13" format="19">
      <pivotArea type="data" outline="0" fieldPosition="0">
        <references count="2">
          <reference field="4294967294" count="1" selected="0">
            <x v="0"/>
          </reference>
          <reference field="2" count="1" selected="0">
            <x v="31"/>
          </reference>
        </references>
      </pivotArea>
    </chartFormat>
    <chartFormat chart="13" format="20">
      <pivotArea type="data" outline="0" fieldPosition="0">
        <references count="2">
          <reference field="4294967294" count="1" selected="0">
            <x v="0"/>
          </reference>
          <reference field="2" count="1" selected="0">
            <x v="32"/>
          </reference>
        </references>
      </pivotArea>
    </chartFormat>
    <chartFormat chart="13" format="21">
      <pivotArea type="data" outline="0" fieldPosition="0">
        <references count="2">
          <reference field="4294967294" count="1" selected="0">
            <x v="0"/>
          </reference>
          <reference field="2" count="1" selected="0">
            <x v="35"/>
          </reference>
        </references>
      </pivotArea>
    </chartFormat>
    <chartFormat chart="13" format="22">
      <pivotArea type="data" outline="0" fieldPosition="0">
        <references count="2">
          <reference field="4294967294" count="1" selected="0">
            <x v="0"/>
          </reference>
          <reference field="2" count="1" selected="0">
            <x v="36"/>
          </reference>
        </references>
      </pivotArea>
    </chartFormat>
    <chartFormat chart="13" format="23">
      <pivotArea type="data" outline="0" fieldPosition="0">
        <references count="2">
          <reference field="4294967294" count="1" selected="0">
            <x v="0"/>
          </reference>
          <reference field="2" count="1" selected="0">
            <x v="38"/>
          </reference>
        </references>
      </pivotArea>
    </chartFormat>
    <chartFormat chart="13" format="24">
      <pivotArea type="data" outline="0" fieldPosition="0">
        <references count="2">
          <reference field="4294967294" count="1" selected="0">
            <x v="0"/>
          </reference>
          <reference field="2" count="1" selected="0">
            <x v="39"/>
          </reference>
        </references>
      </pivotArea>
    </chartFormat>
    <chartFormat chart="13" format="25">
      <pivotArea type="data" outline="0" fieldPosition="0">
        <references count="2">
          <reference field="4294967294" count="1" selected="0">
            <x v="0"/>
          </reference>
          <reference field="2" count="1" selected="0">
            <x v="40"/>
          </reference>
        </references>
      </pivotArea>
    </chartFormat>
    <chartFormat chart="13" format="26">
      <pivotArea type="data" outline="0" fieldPosition="0">
        <references count="2">
          <reference field="4294967294" count="1" selected="0">
            <x v="0"/>
          </reference>
          <reference field="2" count="1" selected="0">
            <x v="41"/>
          </reference>
        </references>
      </pivotArea>
    </chartFormat>
    <chartFormat chart="13" format="27">
      <pivotArea type="data" outline="0" fieldPosition="0">
        <references count="2">
          <reference field="4294967294" count="1" selected="0">
            <x v="0"/>
          </reference>
          <reference field="2" count="1" selected="0">
            <x v="42"/>
          </reference>
        </references>
      </pivotArea>
    </chartFormat>
    <chartFormat chart="13" format="28">
      <pivotArea type="data" outline="0" fieldPosition="0">
        <references count="2">
          <reference field="4294967294" count="1" selected="0">
            <x v="0"/>
          </reference>
          <reference field="2" count="1" selected="0">
            <x v="44"/>
          </reference>
        </references>
      </pivotArea>
    </chartFormat>
    <chartFormat chart="13" format="29">
      <pivotArea type="data" outline="0" fieldPosition="0">
        <references count="2">
          <reference field="4294967294" count="1" selected="0">
            <x v="0"/>
          </reference>
          <reference field="2" count="1" selected="0">
            <x v="45"/>
          </reference>
        </references>
      </pivotArea>
    </chartFormat>
    <chartFormat chart="13" format="30">
      <pivotArea type="data" outline="0" fieldPosition="0">
        <references count="2">
          <reference field="4294967294" count="1" selected="0">
            <x v="0"/>
          </reference>
          <reference field="2" count="1" selected="0">
            <x v="46"/>
          </reference>
        </references>
      </pivotArea>
    </chartFormat>
    <chartFormat chart="13" format="31">
      <pivotArea type="data" outline="0" fieldPosition="0">
        <references count="2">
          <reference field="4294967294" count="1" selected="0">
            <x v="0"/>
          </reference>
          <reference field="2" count="1" selected="0">
            <x v="47"/>
          </reference>
        </references>
      </pivotArea>
    </chartFormat>
    <chartFormat chart="13" format="32">
      <pivotArea type="data" outline="0" fieldPosition="0">
        <references count="2">
          <reference field="4294967294" count="1" selected="0">
            <x v="0"/>
          </reference>
          <reference field="2" count="1" selected="0">
            <x v="49"/>
          </reference>
        </references>
      </pivotArea>
    </chartFormat>
    <chartFormat chart="13" format="33">
      <pivotArea type="data" outline="0" fieldPosition="0">
        <references count="2">
          <reference field="4294967294" count="1" selected="0">
            <x v="0"/>
          </reference>
          <reference field="2" count="1" selected="0">
            <x v="50"/>
          </reference>
        </references>
      </pivotArea>
    </chartFormat>
    <chartFormat chart="13" format="34">
      <pivotArea type="data" outline="0" fieldPosition="0">
        <references count="2">
          <reference field="4294967294" count="1" selected="0">
            <x v="0"/>
          </reference>
          <reference field="2" count="1" selected="0">
            <x v="51"/>
          </reference>
        </references>
      </pivotArea>
    </chartFormat>
    <chartFormat chart="13" format="35">
      <pivotArea type="data" outline="0" fieldPosition="0">
        <references count="2">
          <reference field="4294967294" count="1" selected="0">
            <x v="0"/>
          </reference>
          <reference field="2" count="1" selected="0">
            <x v="52"/>
          </reference>
        </references>
      </pivotArea>
    </chartFormat>
    <chartFormat chart="13" format="36">
      <pivotArea type="data" outline="0" fieldPosition="0">
        <references count="2">
          <reference field="4294967294" count="1" selected="0">
            <x v="0"/>
          </reference>
          <reference field="2" count="1" selected="0">
            <x v="55"/>
          </reference>
        </references>
      </pivotArea>
    </chartFormat>
    <chartFormat chart="13" format="37">
      <pivotArea type="data" outline="0" fieldPosition="0">
        <references count="2">
          <reference field="4294967294" count="1" selected="0">
            <x v="0"/>
          </reference>
          <reference field="2" count="1" selected="0">
            <x v="56"/>
          </reference>
        </references>
      </pivotArea>
    </chartFormat>
    <chartFormat chart="13" format="38">
      <pivotArea type="data" outline="0" fieldPosition="0">
        <references count="2">
          <reference field="4294967294" count="1" selected="0">
            <x v="0"/>
          </reference>
          <reference field="2" count="1" selected="0">
            <x v="58"/>
          </reference>
        </references>
      </pivotArea>
    </chartFormat>
    <chartFormat chart="13" format="39">
      <pivotArea type="data" outline="0" fieldPosition="0">
        <references count="2">
          <reference field="4294967294" count="1" selected="0">
            <x v="0"/>
          </reference>
          <reference field="2" count="1" selected="0">
            <x v="59"/>
          </reference>
        </references>
      </pivotArea>
    </chartFormat>
    <chartFormat chart="13" format="40">
      <pivotArea type="data" outline="0" fieldPosition="0">
        <references count="2">
          <reference field="4294967294" count="1" selected="0">
            <x v="0"/>
          </reference>
          <reference field="2" count="1" selected="0">
            <x v="60"/>
          </reference>
        </references>
      </pivotArea>
    </chartFormat>
    <chartFormat chart="13" format="41">
      <pivotArea type="data" outline="0" fieldPosition="0">
        <references count="2">
          <reference field="4294967294" count="1" selected="0">
            <x v="0"/>
          </reference>
          <reference field="2" count="1" selected="0">
            <x v="61"/>
          </reference>
        </references>
      </pivotArea>
    </chartFormat>
    <chartFormat chart="13" format="42">
      <pivotArea type="data" outline="0" fieldPosition="0">
        <references count="2">
          <reference field="4294967294" count="1" selected="0">
            <x v="0"/>
          </reference>
          <reference field="2" count="1" selected="0">
            <x v="62"/>
          </reference>
        </references>
      </pivotArea>
    </chartFormat>
    <chartFormat chart="13" format="43">
      <pivotArea type="data" outline="0" fieldPosition="0">
        <references count="2">
          <reference field="4294967294" count="1" selected="0">
            <x v="0"/>
          </reference>
          <reference field="2" count="1" selected="0">
            <x v="63"/>
          </reference>
        </references>
      </pivotArea>
    </chartFormat>
    <chartFormat chart="13" format="44">
      <pivotArea type="data" outline="0" fieldPosition="0">
        <references count="2">
          <reference field="4294967294" count="1" selected="0">
            <x v="0"/>
          </reference>
          <reference field="2" count="1" selected="0">
            <x v="64"/>
          </reference>
        </references>
      </pivotArea>
    </chartFormat>
    <chartFormat chart="13" format="45">
      <pivotArea type="data" outline="0" fieldPosition="0">
        <references count="2">
          <reference field="4294967294" count="1" selected="0">
            <x v="0"/>
          </reference>
          <reference field="2" count="1" selected="0">
            <x v="65"/>
          </reference>
        </references>
      </pivotArea>
    </chartFormat>
    <chartFormat chart="13" format="46">
      <pivotArea type="data" outline="0" fieldPosition="0">
        <references count="2">
          <reference field="4294967294" count="1" selected="0">
            <x v="0"/>
          </reference>
          <reference field="2" count="1" selected="0">
            <x v="66"/>
          </reference>
        </references>
      </pivotArea>
    </chartFormat>
    <chartFormat chart="13" format="47">
      <pivotArea type="data" outline="0" fieldPosition="0">
        <references count="2">
          <reference field="4294967294" count="1" selected="0">
            <x v="0"/>
          </reference>
          <reference field="2" count="1" selected="0">
            <x v="68"/>
          </reference>
        </references>
      </pivotArea>
    </chartFormat>
    <chartFormat chart="13" format="48">
      <pivotArea type="data" outline="0" fieldPosition="0">
        <references count="2">
          <reference field="4294967294" count="1" selected="0">
            <x v="0"/>
          </reference>
          <reference field="2" count="1" selected="0">
            <x v="69"/>
          </reference>
        </references>
      </pivotArea>
    </chartFormat>
    <chartFormat chart="13" format="49">
      <pivotArea type="data" outline="0" fieldPosition="0">
        <references count="2">
          <reference field="4294967294" count="1" selected="0">
            <x v="0"/>
          </reference>
          <reference field="2" count="1" selected="0">
            <x v="70"/>
          </reference>
        </references>
      </pivotArea>
    </chartFormat>
    <chartFormat chart="13" format="50">
      <pivotArea type="data" outline="0" fieldPosition="0">
        <references count="2">
          <reference field="4294967294" count="1" selected="0">
            <x v="0"/>
          </reference>
          <reference field="2" count="1" selected="0">
            <x v="71"/>
          </reference>
        </references>
      </pivotArea>
    </chartFormat>
    <chartFormat chart="13" format="51">
      <pivotArea type="data" outline="0" fieldPosition="0">
        <references count="2">
          <reference field="4294967294" count="1" selected="0">
            <x v="0"/>
          </reference>
          <reference field="2" count="1" selected="0">
            <x v="72"/>
          </reference>
        </references>
      </pivotArea>
    </chartFormat>
    <chartFormat chart="13" format="52">
      <pivotArea type="data" outline="0" fieldPosition="0">
        <references count="2">
          <reference field="4294967294" count="1" selected="0">
            <x v="0"/>
          </reference>
          <reference field="2" count="1" selected="0">
            <x v="73"/>
          </reference>
        </references>
      </pivotArea>
    </chartFormat>
    <chartFormat chart="13" format="53">
      <pivotArea type="data" outline="0" fieldPosition="0">
        <references count="2">
          <reference field="4294967294" count="1" selected="0">
            <x v="0"/>
          </reference>
          <reference field="2" count="1" selected="0">
            <x v="74"/>
          </reference>
        </references>
      </pivotArea>
    </chartFormat>
    <chartFormat chart="13" format="54">
      <pivotArea type="data" outline="0" fieldPosition="0">
        <references count="2">
          <reference field="4294967294" count="1" selected="0">
            <x v="0"/>
          </reference>
          <reference field="2" count="1" selected="0">
            <x v="75"/>
          </reference>
        </references>
      </pivotArea>
    </chartFormat>
    <chartFormat chart="13" format="55">
      <pivotArea type="data" outline="0" fieldPosition="0">
        <references count="2">
          <reference field="4294967294" count="1" selected="0">
            <x v="0"/>
          </reference>
          <reference field="2" count="1" selected="0">
            <x v="76"/>
          </reference>
        </references>
      </pivotArea>
    </chartFormat>
    <chartFormat chart="13" format="56">
      <pivotArea type="data" outline="0" fieldPosition="0">
        <references count="2">
          <reference field="4294967294" count="1" selected="0">
            <x v="0"/>
          </reference>
          <reference field="2" count="1" selected="0">
            <x v="77"/>
          </reference>
        </references>
      </pivotArea>
    </chartFormat>
    <chartFormat chart="13" format="57">
      <pivotArea type="data" outline="0" fieldPosition="0">
        <references count="2">
          <reference field="4294967294" count="1" selected="0">
            <x v="0"/>
          </reference>
          <reference field="2" count="1" selected="0">
            <x v="78"/>
          </reference>
        </references>
      </pivotArea>
    </chartFormat>
    <chartFormat chart="13" format="58">
      <pivotArea type="data" outline="0" fieldPosition="0">
        <references count="2">
          <reference field="4294967294" count="1" selected="0">
            <x v="0"/>
          </reference>
          <reference field="2" count="1" selected="0">
            <x v="81"/>
          </reference>
        </references>
      </pivotArea>
    </chartFormat>
    <chartFormat chart="13" format="59">
      <pivotArea type="data" outline="0" fieldPosition="0">
        <references count="2">
          <reference field="4294967294" count="1" selected="0">
            <x v="0"/>
          </reference>
          <reference field="2" count="1" selected="0">
            <x v="82"/>
          </reference>
        </references>
      </pivotArea>
    </chartFormat>
    <chartFormat chart="13" format="60">
      <pivotArea type="data" outline="0" fieldPosition="0">
        <references count="2">
          <reference field="4294967294" count="1" selected="0">
            <x v="0"/>
          </reference>
          <reference field="2" count="1" selected="0">
            <x v="84"/>
          </reference>
        </references>
      </pivotArea>
    </chartFormat>
    <chartFormat chart="13" format="61">
      <pivotArea type="data" outline="0" fieldPosition="0">
        <references count="2">
          <reference field="4294967294" count="1" selected="0">
            <x v="0"/>
          </reference>
          <reference field="2" count="1" selected="0">
            <x v="85"/>
          </reference>
        </references>
      </pivotArea>
    </chartFormat>
    <chartFormat chart="13" format="62">
      <pivotArea type="data" outline="0" fieldPosition="0">
        <references count="2">
          <reference field="4294967294" count="1" selected="0">
            <x v="0"/>
          </reference>
          <reference field="2" count="1" selected="0">
            <x v="88"/>
          </reference>
        </references>
      </pivotArea>
    </chartFormat>
    <chartFormat chart="13" format="63">
      <pivotArea type="data" outline="0" fieldPosition="0">
        <references count="2">
          <reference field="4294967294" count="1" selected="0">
            <x v="0"/>
          </reference>
          <reference field="2" count="1" selected="0">
            <x v="90"/>
          </reference>
        </references>
      </pivotArea>
    </chartFormat>
    <chartFormat chart="13" format="64">
      <pivotArea type="data" outline="0" fieldPosition="0">
        <references count="2">
          <reference field="4294967294" count="1" selected="0">
            <x v="0"/>
          </reference>
          <reference field="2" count="1" selected="0">
            <x v="91"/>
          </reference>
        </references>
      </pivotArea>
    </chartFormat>
    <chartFormat chart="13" format="65">
      <pivotArea type="data" outline="0" fieldPosition="0">
        <references count="2">
          <reference field="4294967294" count="1" selected="0">
            <x v="0"/>
          </reference>
          <reference field="2" count="1" selected="0">
            <x v="92"/>
          </reference>
        </references>
      </pivotArea>
    </chartFormat>
    <chartFormat chart="13" format="66">
      <pivotArea type="data" outline="0" fieldPosition="0">
        <references count="2">
          <reference field="4294967294" count="1" selected="0">
            <x v="0"/>
          </reference>
          <reference field="2" count="1" selected="0">
            <x v="93"/>
          </reference>
        </references>
      </pivotArea>
    </chartFormat>
    <chartFormat chart="13" format="67">
      <pivotArea type="data" outline="0" fieldPosition="0">
        <references count="2">
          <reference field="4294967294" count="1" selected="0">
            <x v="0"/>
          </reference>
          <reference field="2" count="1" selected="0">
            <x v="94"/>
          </reference>
        </references>
      </pivotArea>
    </chartFormat>
    <chartFormat chart="13" format="68">
      <pivotArea type="data" outline="0" fieldPosition="0">
        <references count="2">
          <reference field="4294967294" count="1" selected="0">
            <x v="0"/>
          </reference>
          <reference field="2" count="1" selected="0">
            <x v="95"/>
          </reference>
        </references>
      </pivotArea>
    </chartFormat>
    <chartFormat chart="13" format="69">
      <pivotArea type="data" outline="0" fieldPosition="0">
        <references count="2">
          <reference field="4294967294" count="1" selected="0">
            <x v="0"/>
          </reference>
          <reference field="2" count="1" selected="0">
            <x v="97"/>
          </reference>
        </references>
      </pivotArea>
    </chartFormat>
    <chartFormat chart="13" format="70">
      <pivotArea type="data" outline="0" fieldPosition="0">
        <references count="2">
          <reference field="4294967294" count="1" selected="0">
            <x v="0"/>
          </reference>
          <reference field="2" count="1" selected="0">
            <x v="98"/>
          </reference>
        </references>
      </pivotArea>
    </chartFormat>
    <chartFormat chart="13" format="71">
      <pivotArea type="data" outline="0" fieldPosition="0">
        <references count="2">
          <reference field="4294967294" count="1" selected="0">
            <x v="0"/>
          </reference>
          <reference field="2" count="1" selected="0">
            <x v="99"/>
          </reference>
        </references>
      </pivotArea>
    </chartFormat>
    <chartFormat chart="13" format="72">
      <pivotArea type="data" outline="0" fieldPosition="0">
        <references count="2">
          <reference field="4294967294" count="1" selected="0">
            <x v="0"/>
          </reference>
          <reference field="2" count="1" selected="0">
            <x v="101"/>
          </reference>
        </references>
      </pivotArea>
    </chartFormat>
    <chartFormat chart="13" format="73">
      <pivotArea type="data" outline="0" fieldPosition="0">
        <references count="2">
          <reference field="4294967294" count="1" selected="0">
            <x v="0"/>
          </reference>
          <reference field="2" count="1" selected="0">
            <x v="103"/>
          </reference>
        </references>
      </pivotArea>
    </chartFormat>
    <chartFormat chart="13" format="74">
      <pivotArea type="data" outline="0" fieldPosition="0">
        <references count="2">
          <reference field="4294967294" count="1" selected="0">
            <x v="0"/>
          </reference>
          <reference field="2" count="1" selected="0">
            <x v="104"/>
          </reference>
        </references>
      </pivotArea>
    </chartFormat>
    <chartFormat chart="13" format="75">
      <pivotArea type="data" outline="0" fieldPosition="0">
        <references count="2">
          <reference field="4294967294" count="1" selected="0">
            <x v="0"/>
          </reference>
          <reference field="2" count="1" selected="0">
            <x v="105"/>
          </reference>
        </references>
      </pivotArea>
    </chartFormat>
    <chartFormat chart="13" format="76">
      <pivotArea type="data" outline="0" fieldPosition="0">
        <references count="2">
          <reference field="4294967294" count="1" selected="0">
            <x v="0"/>
          </reference>
          <reference field="2" count="1" selected="0">
            <x v="106"/>
          </reference>
        </references>
      </pivotArea>
    </chartFormat>
    <chartFormat chart="13" format="77">
      <pivotArea type="data" outline="0" fieldPosition="0">
        <references count="2">
          <reference field="4294967294" count="1" selected="0">
            <x v="0"/>
          </reference>
          <reference field="2" count="1" selected="0">
            <x v="107"/>
          </reference>
        </references>
      </pivotArea>
    </chartFormat>
    <chartFormat chart="13" format="78">
      <pivotArea type="data" outline="0" fieldPosition="0">
        <references count="2">
          <reference field="4294967294" count="1" selected="0">
            <x v="0"/>
          </reference>
          <reference field="2" count="1" selected="0">
            <x v="109"/>
          </reference>
        </references>
      </pivotArea>
    </chartFormat>
    <chartFormat chart="13" format="79">
      <pivotArea type="data" outline="0" fieldPosition="0">
        <references count="2">
          <reference field="4294967294" count="1" selected="0">
            <x v="0"/>
          </reference>
          <reference field="2" count="1" selected="0">
            <x v="110"/>
          </reference>
        </references>
      </pivotArea>
    </chartFormat>
    <chartFormat chart="13" format="80">
      <pivotArea type="data" outline="0" fieldPosition="0">
        <references count="2">
          <reference field="4294967294" count="1" selected="0">
            <x v="0"/>
          </reference>
          <reference field="2" count="1" selected="0">
            <x v="111"/>
          </reference>
        </references>
      </pivotArea>
    </chartFormat>
    <chartFormat chart="13" format="81">
      <pivotArea type="data" outline="0" fieldPosition="0">
        <references count="2">
          <reference field="4294967294" count="1" selected="0">
            <x v="0"/>
          </reference>
          <reference field="2" count="1" selected="0">
            <x v="115"/>
          </reference>
        </references>
      </pivotArea>
    </chartFormat>
    <chartFormat chart="13" format="82">
      <pivotArea type="data" outline="0" fieldPosition="0">
        <references count="2">
          <reference field="4294967294" count="1" selected="0">
            <x v="0"/>
          </reference>
          <reference field="2" count="1" selected="0">
            <x v="116"/>
          </reference>
        </references>
      </pivotArea>
    </chartFormat>
    <chartFormat chart="13" format="83">
      <pivotArea type="data" outline="0" fieldPosition="0">
        <references count="2">
          <reference field="4294967294" count="1" selected="0">
            <x v="0"/>
          </reference>
          <reference field="2" count="1" selected="0">
            <x v="117"/>
          </reference>
        </references>
      </pivotArea>
    </chartFormat>
    <chartFormat chart="13" format="84">
      <pivotArea type="data" outline="0" fieldPosition="0">
        <references count="2">
          <reference field="4294967294" count="1" selected="0">
            <x v="0"/>
          </reference>
          <reference field="2" count="1" selected="0">
            <x v="118"/>
          </reference>
        </references>
      </pivotArea>
    </chartFormat>
    <chartFormat chart="13" format="85">
      <pivotArea type="data" outline="0" fieldPosition="0">
        <references count="2">
          <reference field="4294967294" count="1" selected="0">
            <x v="0"/>
          </reference>
          <reference field="2" count="1" selected="0">
            <x v="119"/>
          </reference>
        </references>
      </pivotArea>
    </chartFormat>
    <chartFormat chart="13" format="86">
      <pivotArea type="data" outline="0" fieldPosition="0">
        <references count="2">
          <reference field="4294967294" count="1" selected="0">
            <x v="0"/>
          </reference>
          <reference field="2" count="1" selected="0">
            <x v="121"/>
          </reference>
        </references>
      </pivotArea>
    </chartFormat>
    <chartFormat chart="13" format="87">
      <pivotArea type="data" outline="0" fieldPosition="0">
        <references count="2">
          <reference field="4294967294" count="1" selected="0">
            <x v="0"/>
          </reference>
          <reference field="2" count="1" selected="0">
            <x v="123"/>
          </reference>
        </references>
      </pivotArea>
    </chartFormat>
    <chartFormat chart="13" format="88">
      <pivotArea type="data" outline="0" fieldPosition="0">
        <references count="2">
          <reference field="4294967294" count="1" selected="0">
            <x v="0"/>
          </reference>
          <reference field="2" count="1" selected="0">
            <x v="124"/>
          </reference>
        </references>
      </pivotArea>
    </chartFormat>
    <chartFormat chart="13" format="89">
      <pivotArea type="data" outline="0" fieldPosition="0">
        <references count="2">
          <reference field="4294967294" count="1" selected="0">
            <x v="0"/>
          </reference>
          <reference field="2" count="1" selected="0">
            <x v="125"/>
          </reference>
        </references>
      </pivotArea>
    </chartFormat>
    <chartFormat chart="13" format="90">
      <pivotArea type="data" outline="0" fieldPosition="0">
        <references count="2">
          <reference field="4294967294" count="1" selected="0">
            <x v="0"/>
          </reference>
          <reference field="2" count="1" selected="0">
            <x v="126"/>
          </reference>
        </references>
      </pivotArea>
    </chartFormat>
    <chartFormat chart="13" format="91">
      <pivotArea type="data" outline="0" fieldPosition="0">
        <references count="2">
          <reference field="4294967294" count="1" selected="0">
            <x v="0"/>
          </reference>
          <reference field="2" count="1" selected="0">
            <x v="127"/>
          </reference>
        </references>
      </pivotArea>
    </chartFormat>
    <chartFormat chart="13" format="92">
      <pivotArea type="data" outline="0" fieldPosition="0">
        <references count="2">
          <reference field="4294967294" count="1" selected="0">
            <x v="0"/>
          </reference>
          <reference field="2" count="1" selected="0">
            <x v="128"/>
          </reference>
        </references>
      </pivotArea>
    </chartFormat>
    <chartFormat chart="13" format="93">
      <pivotArea type="data" outline="0" fieldPosition="0">
        <references count="2">
          <reference field="4294967294" count="1" selected="0">
            <x v="0"/>
          </reference>
          <reference field="2" count="1" selected="0">
            <x v="129"/>
          </reference>
        </references>
      </pivotArea>
    </chartFormat>
    <chartFormat chart="13" format="94">
      <pivotArea type="data" outline="0" fieldPosition="0">
        <references count="2">
          <reference field="4294967294" count="1" selected="0">
            <x v="0"/>
          </reference>
          <reference field="2" count="1" selected="0">
            <x v="130"/>
          </reference>
        </references>
      </pivotArea>
    </chartFormat>
    <chartFormat chart="13" format="95">
      <pivotArea type="data" outline="0" fieldPosition="0">
        <references count="2">
          <reference field="4294967294" count="1" selected="0">
            <x v="0"/>
          </reference>
          <reference field="2" count="1" selected="0">
            <x v="132"/>
          </reference>
        </references>
      </pivotArea>
    </chartFormat>
    <chartFormat chart="13" format="96">
      <pivotArea type="data" outline="0" fieldPosition="0">
        <references count="2">
          <reference field="4294967294" count="1" selected="0">
            <x v="0"/>
          </reference>
          <reference field="2" count="1" selected="0">
            <x v="134"/>
          </reference>
        </references>
      </pivotArea>
    </chartFormat>
    <chartFormat chart="13" format="97">
      <pivotArea type="data" outline="0" fieldPosition="0">
        <references count="2">
          <reference field="4294967294" count="1" selected="0">
            <x v="0"/>
          </reference>
          <reference field="2" count="1" selected="0">
            <x v="135"/>
          </reference>
        </references>
      </pivotArea>
    </chartFormat>
    <chartFormat chart="13" format="98">
      <pivotArea type="data" outline="0" fieldPosition="0">
        <references count="2">
          <reference field="4294967294" count="1" selected="0">
            <x v="0"/>
          </reference>
          <reference field="2" count="1" selected="0">
            <x v="136"/>
          </reference>
        </references>
      </pivotArea>
    </chartFormat>
    <chartFormat chart="13" format="99">
      <pivotArea type="data" outline="0" fieldPosition="0">
        <references count="2">
          <reference field="4294967294" count="1" selected="0">
            <x v="0"/>
          </reference>
          <reference field="2" count="1" selected="0">
            <x v="138"/>
          </reference>
        </references>
      </pivotArea>
    </chartFormat>
    <chartFormat chart="13" format="100">
      <pivotArea type="data" outline="0" fieldPosition="0">
        <references count="2">
          <reference field="4294967294" count="1" selected="0">
            <x v="0"/>
          </reference>
          <reference field="2" count="1" selected="0">
            <x v="139"/>
          </reference>
        </references>
      </pivotArea>
    </chartFormat>
    <chartFormat chart="13" format="101">
      <pivotArea type="data" outline="0" fieldPosition="0">
        <references count="2">
          <reference field="4294967294" count="1" selected="0">
            <x v="0"/>
          </reference>
          <reference field="2" count="1" selected="0">
            <x v="140"/>
          </reference>
        </references>
      </pivotArea>
    </chartFormat>
    <chartFormat chart="13" format="102">
      <pivotArea type="data" outline="0" fieldPosition="0">
        <references count="2">
          <reference field="4294967294" count="1" selected="0">
            <x v="0"/>
          </reference>
          <reference field="2" count="1" selected="0">
            <x v="141"/>
          </reference>
        </references>
      </pivotArea>
    </chartFormat>
    <chartFormat chart="13" format="103">
      <pivotArea type="data" outline="0" fieldPosition="0">
        <references count="2">
          <reference field="4294967294" count="1" selected="0">
            <x v="0"/>
          </reference>
          <reference field="2" count="1" selected="0">
            <x v="142"/>
          </reference>
        </references>
      </pivotArea>
    </chartFormat>
    <chartFormat chart="13" format="104">
      <pivotArea type="data" outline="0" fieldPosition="0">
        <references count="2">
          <reference field="4294967294" count="1" selected="0">
            <x v="0"/>
          </reference>
          <reference field="2" count="1" selected="0">
            <x v="143"/>
          </reference>
        </references>
      </pivotArea>
    </chartFormat>
    <chartFormat chart="13" format="105">
      <pivotArea type="data" outline="0" fieldPosition="0">
        <references count="2">
          <reference field="4294967294" count="1" selected="0">
            <x v="0"/>
          </reference>
          <reference field="2" count="1" selected="0">
            <x v="144"/>
          </reference>
        </references>
      </pivotArea>
    </chartFormat>
    <chartFormat chart="13" format="106">
      <pivotArea type="data" outline="0" fieldPosition="0">
        <references count="2">
          <reference field="4294967294" count="1" selected="0">
            <x v="0"/>
          </reference>
          <reference field="2" count="1" selected="0">
            <x v="147"/>
          </reference>
        </references>
      </pivotArea>
    </chartFormat>
    <chartFormat chart="13" format="107">
      <pivotArea type="data" outline="0" fieldPosition="0">
        <references count="2">
          <reference field="4294967294" count="1" selected="0">
            <x v="0"/>
          </reference>
          <reference field="2" count="1" selected="0">
            <x v="149"/>
          </reference>
        </references>
      </pivotArea>
    </chartFormat>
    <chartFormat chart="13" format="108">
      <pivotArea type="data" outline="0" fieldPosition="0">
        <references count="2">
          <reference field="4294967294" count="1" selected="0">
            <x v="0"/>
          </reference>
          <reference field="2" count="1" selected="0">
            <x v="150"/>
          </reference>
        </references>
      </pivotArea>
    </chartFormat>
    <chartFormat chart="13" format="109">
      <pivotArea type="data" outline="0" fieldPosition="0">
        <references count="2">
          <reference field="4294967294" count="1" selected="0">
            <x v="0"/>
          </reference>
          <reference field="2" count="1" selected="0">
            <x v="151"/>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6" format="3">
      <pivotArea type="data" outline="0" fieldPosition="0">
        <references count="2">
          <reference field="4294967294" count="1" selected="0">
            <x v="0"/>
          </reference>
          <reference field="2" count="1" selected="0">
            <x v="2"/>
          </reference>
        </references>
      </pivotArea>
    </chartFormat>
    <chartFormat chart="6" format="4">
      <pivotArea type="data" outline="0" fieldPosition="0">
        <references count="2">
          <reference field="4294967294" count="1" selected="0">
            <x v="0"/>
          </reference>
          <reference field="2" count="1" selected="0">
            <x v="3"/>
          </reference>
        </references>
      </pivotArea>
    </chartFormat>
    <chartFormat chart="6" format="5">
      <pivotArea type="data" outline="0" fieldPosition="0">
        <references count="2">
          <reference field="4294967294" count="1" selected="0">
            <x v="0"/>
          </reference>
          <reference field="2" count="1" selected="0">
            <x v="7"/>
          </reference>
        </references>
      </pivotArea>
    </chartFormat>
    <chartFormat chart="6" format="6">
      <pivotArea type="data" outline="0" fieldPosition="0">
        <references count="2">
          <reference field="4294967294" count="1" selected="0">
            <x v="0"/>
          </reference>
          <reference field="2" count="1" selected="0">
            <x v="9"/>
          </reference>
        </references>
      </pivotArea>
    </chartFormat>
    <chartFormat chart="6" format="7">
      <pivotArea type="data" outline="0" fieldPosition="0">
        <references count="2">
          <reference field="4294967294" count="1" selected="0">
            <x v="0"/>
          </reference>
          <reference field="2" count="1" selected="0">
            <x v="10"/>
          </reference>
        </references>
      </pivotArea>
    </chartFormat>
    <chartFormat chart="6" format="8">
      <pivotArea type="data" outline="0" fieldPosition="0">
        <references count="2">
          <reference field="4294967294" count="1" selected="0">
            <x v="0"/>
          </reference>
          <reference field="2" count="1" selected="0">
            <x v="11"/>
          </reference>
        </references>
      </pivotArea>
    </chartFormat>
    <chartFormat chart="6" format="9">
      <pivotArea type="data" outline="0" fieldPosition="0">
        <references count="2">
          <reference field="4294967294" count="1" selected="0">
            <x v="0"/>
          </reference>
          <reference field="2" count="1" selected="0">
            <x v="12"/>
          </reference>
        </references>
      </pivotArea>
    </chartFormat>
    <chartFormat chart="6" format="10">
      <pivotArea type="data" outline="0" fieldPosition="0">
        <references count="2">
          <reference field="4294967294" count="1" selected="0">
            <x v="0"/>
          </reference>
          <reference field="2" count="1" selected="0">
            <x v="13"/>
          </reference>
        </references>
      </pivotArea>
    </chartFormat>
    <chartFormat chart="6" format="11">
      <pivotArea type="data" outline="0" fieldPosition="0">
        <references count="2">
          <reference field="4294967294" count="1" selected="0">
            <x v="0"/>
          </reference>
          <reference field="2" count="1" selected="0">
            <x v="15"/>
          </reference>
        </references>
      </pivotArea>
    </chartFormat>
    <chartFormat chart="6" format="12">
      <pivotArea type="data" outline="0" fieldPosition="0">
        <references count="2">
          <reference field="4294967294" count="1" selected="0">
            <x v="0"/>
          </reference>
          <reference field="2" count="1" selected="0">
            <x v="16"/>
          </reference>
        </references>
      </pivotArea>
    </chartFormat>
    <chartFormat chart="6" format="13">
      <pivotArea type="data" outline="0" fieldPosition="0">
        <references count="2">
          <reference field="4294967294" count="1" selected="0">
            <x v="0"/>
          </reference>
          <reference field="2" count="1" selected="0">
            <x v="19"/>
          </reference>
        </references>
      </pivotArea>
    </chartFormat>
    <chartFormat chart="6" format="14">
      <pivotArea type="data" outline="0" fieldPosition="0">
        <references count="2">
          <reference field="4294967294" count="1" selected="0">
            <x v="0"/>
          </reference>
          <reference field="2" count="1" selected="0">
            <x v="21"/>
          </reference>
        </references>
      </pivotArea>
    </chartFormat>
    <chartFormat chart="6" format="15">
      <pivotArea type="data" outline="0" fieldPosition="0">
        <references count="2">
          <reference field="4294967294" count="1" selected="0">
            <x v="0"/>
          </reference>
          <reference field="2" count="1" selected="0">
            <x v="22"/>
          </reference>
        </references>
      </pivotArea>
    </chartFormat>
    <chartFormat chart="6" format="16">
      <pivotArea type="data" outline="0" fieldPosition="0">
        <references count="2">
          <reference field="4294967294" count="1" selected="0">
            <x v="0"/>
          </reference>
          <reference field="2" count="1" selected="0">
            <x v="26"/>
          </reference>
        </references>
      </pivotArea>
    </chartFormat>
    <chartFormat chart="6" format="17">
      <pivotArea type="data" outline="0" fieldPosition="0">
        <references count="2">
          <reference field="4294967294" count="1" selected="0">
            <x v="0"/>
          </reference>
          <reference field="2" count="1" selected="0">
            <x v="27"/>
          </reference>
        </references>
      </pivotArea>
    </chartFormat>
    <chartFormat chart="6" format="18">
      <pivotArea type="data" outline="0" fieldPosition="0">
        <references count="2">
          <reference field="4294967294" count="1" selected="0">
            <x v="0"/>
          </reference>
          <reference field="2" count="1" selected="0">
            <x v="28"/>
          </reference>
        </references>
      </pivotArea>
    </chartFormat>
    <chartFormat chart="6" format="19">
      <pivotArea type="data" outline="0" fieldPosition="0">
        <references count="2">
          <reference field="4294967294" count="1" selected="0">
            <x v="0"/>
          </reference>
          <reference field="2" count="1" selected="0">
            <x v="30"/>
          </reference>
        </references>
      </pivotArea>
    </chartFormat>
    <chartFormat chart="6" format="20">
      <pivotArea type="data" outline="0" fieldPosition="0">
        <references count="2">
          <reference field="4294967294" count="1" selected="0">
            <x v="0"/>
          </reference>
          <reference field="2" count="1" selected="0">
            <x v="31"/>
          </reference>
        </references>
      </pivotArea>
    </chartFormat>
    <chartFormat chart="6" format="21">
      <pivotArea type="data" outline="0" fieldPosition="0">
        <references count="2">
          <reference field="4294967294" count="1" selected="0">
            <x v="0"/>
          </reference>
          <reference field="2" count="1" selected="0">
            <x v="32"/>
          </reference>
        </references>
      </pivotArea>
    </chartFormat>
    <chartFormat chart="6" format="22">
      <pivotArea type="data" outline="0" fieldPosition="0">
        <references count="2">
          <reference field="4294967294" count="1" selected="0">
            <x v="0"/>
          </reference>
          <reference field="2" count="1" selected="0">
            <x v="35"/>
          </reference>
        </references>
      </pivotArea>
    </chartFormat>
    <chartFormat chart="6" format="23">
      <pivotArea type="data" outline="0" fieldPosition="0">
        <references count="2">
          <reference field="4294967294" count="1" selected="0">
            <x v="0"/>
          </reference>
          <reference field="2" count="1" selected="0">
            <x v="36"/>
          </reference>
        </references>
      </pivotArea>
    </chartFormat>
    <chartFormat chart="6" format="24">
      <pivotArea type="data" outline="0" fieldPosition="0">
        <references count="2">
          <reference field="4294967294" count="1" selected="0">
            <x v="0"/>
          </reference>
          <reference field="2" count="1" selected="0">
            <x v="38"/>
          </reference>
        </references>
      </pivotArea>
    </chartFormat>
    <chartFormat chart="6" format="25">
      <pivotArea type="data" outline="0" fieldPosition="0">
        <references count="2">
          <reference field="4294967294" count="1" selected="0">
            <x v="0"/>
          </reference>
          <reference field="2" count="1" selected="0">
            <x v="39"/>
          </reference>
        </references>
      </pivotArea>
    </chartFormat>
    <chartFormat chart="6" format="26">
      <pivotArea type="data" outline="0" fieldPosition="0">
        <references count="2">
          <reference field="4294967294" count="1" selected="0">
            <x v="0"/>
          </reference>
          <reference field="2" count="1" selected="0">
            <x v="40"/>
          </reference>
        </references>
      </pivotArea>
    </chartFormat>
    <chartFormat chart="6" format="27">
      <pivotArea type="data" outline="0" fieldPosition="0">
        <references count="2">
          <reference field="4294967294" count="1" selected="0">
            <x v="0"/>
          </reference>
          <reference field="2" count="1" selected="0">
            <x v="41"/>
          </reference>
        </references>
      </pivotArea>
    </chartFormat>
    <chartFormat chart="6" format="28">
      <pivotArea type="data" outline="0" fieldPosition="0">
        <references count="2">
          <reference field="4294967294" count="1" selected="0">
            <x v="0"/>
          </reference>
          <reference field="2" count="1" selected="0">
            <x v="42"/>
          </reference>
        </references>
      </pivotArea>
    </chartFormat>
    <chartFormat chart="6" format="29">
      <pivotArea type="data" outline="0" fieldPosition="0">
        <references count="2">
          <reference field="4294967294" count="1" selected="0">
            <x v="0"/>
          </reference>
          <reference field="2" count="1" selected="0">
            <x v="44"/>
          </reference>
        </references>
      </pivotArea>
    </chartFormat>
    <chartFormat chart="6" format="30">
      <pivotArea type="data" outline="0" fieldPosition="0">
        <references count="2">
          <reference field="4294967294" count="1" selected="0">
            <x v="0"/>
          </reference>
          <reference field="2" count="1" selected="0">
            <x v="45"/>
          </reference>
        </references>
      </pivotArea>
    </chartFormat>
    <chartFormat chart="6" format="31">
      <pivotArea type="data" outline="0" fieldPosition="0">
        <references count="2">
          <reference field="4294967294" count="1" selected="0">
            <x v="0"/>
          </reference>
          <reference field="2" count="1" selected="0">
            <x v="46"/>
          </reference>
        </references>
      </pivotArea>
    </chartFormat>
    <chartFormat chart="6" format="32">
      <pivotArea type="data" outline="0" fieldPosition="0">
        <references count="2">
          <reference field="4294967294" count="1" selected="0">
            <x v="0"/>
          </reference>
          <reference field="2" count="1" selected="0">
            <x v="47"/>
          </reference>
        </references>
      </pivotArea>
    </chartFormat>
    <chartFormat chart="6" format="33">
      <pivotArea type="data" outline="0" fieldPosition="0">
        <references count="2">
          <reference field="4294967294" count="1" selected="0">
            <x v="0"/>
          </reference>
          <reference field="2" count="1" selected="0">
            <x v="49"/>
          </reference>
        </references>
      </pivotArea>
    </chartFormat>
    <chartFormat chart="6" format="34">
      <pivotArea type="data" outline="0" fieldPosition="0">
        <references count="2">
          <reference field="4294967294" count="1" selected="0">
            <x v="0"/>
          </reference>
          <reference field="2" count="1" selected="0">
            <x v="50"/>
          </reference>
        </references>
      </pivotArea>
    </chartFormat>
    <chartFormat chart="6" format="35">
      <pivotArea type="data" outline="0" fieldPosition="0">
        <references count="2">
          <reference field="4294967294" count="1" selected="0">
            <x v="0"/>
          </reference>
          <reference field="2" count="1" selected="0">
            <x v="51"/>
          </reference>
        </references>
      </pivotArea>
    </chartFormat>
    <chartFormat chart="6" format="36">
      <pivotArea type="data" outline="0" fieldPosition="0">
        <references count="2">
          <reference field="4294967294" count="1" selected="0">
            <x v="0"/>
          </reference>
          <reference field="2" count="1" selected="0">
            <x v="52"/>
          </reference>
        </references>
      </pivotArea>
    </chartFormat>
    <chartFormat chart="6" format="37">
      <pivotArea type="data" outline="0" fieldPosition="0">
        <references count="2">
          <reference field="4294967294" count="1" selected="0">
            <x v="0"/>
          </reference>
          <reference field="2" count="1" selected="0">
            <x v="55"/>
          </reference>
        </references>
      </pivotArea>
    </chartFormat>
    <chartFormat chart="6" format="38">
      <pivotArea type="data" outline="0" fieldPosition="0">
        <references count="2">
          <reference field="4294967294" count="1" selected="0">
            <x v="0"/>
          </reference>
          <reference field="2" count="1" selected="0">
            <x v="56"/>
          </reference>
        </references>
      </pivotArea>
    </chartFormat>
    <chartFormat chart="6" format="39">
      <pivotArea type="data" outline="0" fieldPosition="0">
        <references count="2">
          <reference field="4294967294" count="1" selected="0">
            <x v="0"/>
          </reference>
          <reference field="2" count="1" selected="0">
            <x v="58"/>
          </reference>
        </references>
      </pivotArea>
    </chartFormat>
    <chartFormat chart="6" format="40">
      <pivotArea type="data" outline="0" fieldPosition="0">
        <references count="2">
          <reference field="4294967294" count="1" selected="0">
            <x v="0"/>
          </reference>
          <reference field="2" count="1" selected="0">
            <x v="59"/>
          </reference>
        </references>
      </pivotArea>
    </chartFormat>
    <chartFormat chart="6" format="41">
      <pivotArea type="data" outline="0" fieldPosition="0">
        <references count="2">
          <reference field="4294967294" count="1" selected="0">
            <x v="0"/>
          </reference>
          <reference field="2" count="1" selected="0">
            <x v="60"/>
          </reference>
        </references>
      </pivotArea>
    </chartFormat>
    <chartFormat chart="6" format="42">
      <pivotArea type="data" outline="0" fieldPosition="0">
        <references count="2">
          <reference field="4294967294" count="1" selected="0">
            <x v="0"/>
          </reference>
          <reference field="2" count="1" selected="0">
            <x v="61"/>
          </reference>
        </references>
      </pivotArea>
    </chartFormat>
    <chartFormat chart="6" format="43">
      <pivotArea type="data" outline="0" fieldPosition="0">
        <references count="2">
          <reference field="4294967294" count="1" selected="0">
            <x v="0"/>
          </reference>
          <reference field="2" count="1" selected="0">
            <x v="62"/>
          </reference>
        </references>
      </pivotArea>
    </chartFormat>
    <chartFormat chart="6" format="44">
      <pivotArea type="data" outline="0" fieldPosition="0">
        <references count="2">
          <reference field="4294967294" count="1" selected="0">
            <x v="0"/>
          </reference>
          <reference field="2" count="1" selected="0">
            <x v="63"/>
          </reference>
        </references>
      </pivotArea>
    </chartFormat>
    <chartFormat chart="6" format="45">
      <pivotArea type="data" outline="0" fieldPosition="0">
        <references count="2">
          <reference field="4294967294" count="1" selected="0">
            <x v="0"/>
          </reference>
          <reference field="2" count="1" selected="0">
            <x v="64"/>
          </reference>
        </references>
      </pivotArea>
    </chartFormat>
    <chartFormat chart="6" format="46">
      <pivotArea type="data" outline="0" fieldPosition="0">
        <references count="2">
          <reference field="4294967294" count="1" selected="0">
            <x v="0"/>
          </reference>
          <reference field="2" count="1" selected="0">
            <x v="65"/>
          </reference>
        </references>
      </pivotArea>
    </chartFormat>
    <chartFormat chart="6" format="47">
      <pivotArea type="data" outline="0" fieldPosition="0">
        <references count="2">
          <reference field="4294967294" count="1" selected="0">
            <x v="0"/>
          </reference>
          <reference field="2" count="1" selected="0">
            <x v="66"/>
          </reference>
        </references>
      </pivotArea>
    </chartFormat>
    <chartFormat chart="6" format="48">
      <pivotArea type="data" outline="0" fieldPosition="0">
        <references count="2">
          <reference field="4294967294" count="1" selected="0">
            <x v="0"/>
          </reference>
          <reference field="2" count="1" selected="0">
            <x v="68"/>
          </reference>
        </references>
      </pivotArea>
    </chartFormat>
    <chartFormat chart="6" format="49">
      <pivotArea type="data" outline="0" fieldPosition="0">
        <references count="2">
          <reference field="4294967294" count="1" selected="0">
            <x v="0"/>
          </reference>
          <reference field="2" count="1" selected="0">
            <x v="69"/>
          </reference>
        </references>
      </pivotArea>
    </chartFormat>
    <chartFormat chart="6" format="50">
      <pivotArea type="data" outline="0" fieldPosition="0">
        <references count="2">
          <reference field="4294967294" count="1" selected="0">
            <x v="0"/>
          </reference>
          <reference field="2" count="1" selected="0">
            <x v="70"/>
          </reference>
        </references>
      </pivotArea>
    </chartFormat>
    <chartFormat chart="6" format="51">
      <pivotArea type="data" outline="0" fieldPosition="0">
        <references count="2">
          <reference field="4294967294" count="1" selected="0">
            <x v="0"/>
          </reference>
          <reference field="2" count="1" selected="0">
            <x v="71"/>
          </reference>
        </references>
      </pivotArea>
    </chartFormat>
    <chartFormat chart="6" format="52">
      <pivotArea type="data" outline="0" fieldPosition="0">
        <references count="2">
          <reference field="4294967294" count="1" selected="0">
            <x v="0"/>
          </reference>
          <reference field="2" count="1" selected="0">
            <x v="72"/>
          </reference>
        </references>
      </pivotArea>
    </chartFormat>
    <chartFormat chart="6" format="53">
      <pivotArea type="data" outline="0" fieldPosition="0">
        <references count="2">
          <reference field="4294967294" count="1" selected="0">
            <x v="0"/>
          </reference>
          <reference field="2" count="1" selected="0">
            <x v="73"/>
          </reference>
        </references>
      </pivotArea>
    </chartFormat>
    <chartFormat chart="6" format="54">
      <pivotArea type="data" outline="0" fieldPosition="0">
        <references count="2">
          <reference field="4294967294" count="1" selected="0">
            <x v="0"/>
          </reference>
          <reference field="2" count="1" selected="0">
            <x v="74"/>
          </reference>
        </references>
      </pivotArea>
    </chartFormat>
    <chartFormat chart="6" format="55">
      <pivotArea type="data" outline="0" fieldPosition="0">
        <references count="2">
          <reference field="4294967294" count="1" selected="0">
            <x v="0"/>
          </reference>
          <reference field="2" count="1" selected="0">
            <x v="75"/>
          </reference>
        </references>
      </pivotArea>
    </chartFormat>
    <chartFormat chart="6" format="56">
      <pivotArea type="data" outline="0" fieldPosition="0">
        <references count="2">
          <reference field="4294967294" count="1" selected="0">
            <x v="0"/>
          </reference>
          <reference field="2" count="1" selected="0">
            <x v="76"/>
          </reference>
        </references>
      </pivotArea>
    </chartFormat>
    <chartFormat chart="6" format="57">
      <pivotArea type="data" outline="0" fieldPosition="0">
        <references count="2">
          <reference field="4294967294" count="1" selected="0">
            <x v="0"/>
          </reference>
          <reference field="2" count="1" selected="0">
            <x v="77"/>
          </reference>
        </references>
      </pivotArea>
    </chartFormat>
    <chartFormat chart="6" format="58">
      <pivotArea type="data" outline="0" fieldPosition="0">
        <references count="2">
          <reference field="4294967294" count="1" selected="0">
            <x v="0"/>
          </reference>
          <reference field="2" count="1" selected="0">
            <x v="78"/>
          </reference>
        </references>
      </pivotArea>
    </chartFormat>
    <chartFormat chart="6" format="59">
      <pivotArea type="data" outline="0" fieldPosition="0">
        <references count="2">
          <reference field="4294967294" count="1" selected="0">
            <x v="0"/>
          </reference>
          <reference field="2" count="1" selected="0">
            <x v="81"/>
          </reference>
        </references>
      </pivotArea>
    </chartFormat>
    <chartFormat chart="6" format="60">
      <pivotArea type="data" outline="0" fieldPosition="0">
        <references count="2">
          <reference field="4294967294" count="1" selected="0">
            <x v="0"/>
          </reference>
          <reference field="2" count="1" selected="0">
            <x v="82"/>
          </reference>
        </references>
      </pivotArea>
    </chartFormat>
    <chartFormat chart="6" format="61">
      <pivotArea type="data" outline="0" fieldPosition="0">
        <references count="2">
          <reference field="4294967294" count="1" selected="0">
            <x v="0"/>
          </reference>
          <reference field="2" count="1" selected="0">
            <x v="84"/>
          </reference>
        </references>
      </pivotArea>
    </chartFormat>
    <chartFormat chart="6" format="62">
      <pivotArea type="data" outline="0" fieldPosition="0">
        <references count="2">
          <reference field="4294967294" count="1" selected="0">
            <x v="0"/>
          </reference>
          <reference field="2" count="1" selected="0">
            <x v="85"/>
          </reference>
        </references>
      </pivotArea>
    </chartFormat>
    <chartFormat chart="6" format="63">
      <pivotArea type="data" outline="0" fieldPosition="0">
        <references count="2">
          <reference field="4294967294" count="1" selected="0">
            <x v="0"/>
          </reference>
          <reference field="2" count="1" selected="0">
            <x v="88"/>
          </reference>
        </references>
      </pivotArea>
    </chartFormat>
    <chartFormat chart="6" format="64">
      <pivotArea type="data" outline="0" fieldPosition="0">
        <references count="2">
          <reference field="4294967294" count="1" selected="0">
            <x v="0"/>
          </reference>
          <reference field="2" count="1" selected="0">
            <x v="90"/>
          </reference>
        </references>
      </pivotArea>
    </chartFormat>
    <chartFormat chart="6" format="65">
      <pivotArea type="data" outline="0" fieldPosition="0">
        <references count="2">
          <reference field="4294967294" count="1" selected="0">
            <x v="0"/>
          </reference>
          <reference field="2" count="1" selected="0">
            <x v="91"/>
          </reference>
        </references>
      </pivotArea>
    </chartFormat>
    <chartFormat chart="6" format="66">
      <pivotArea type="data" outline="0" fieldPosition="0">
        <references count="2">
          <reference field="4294967294" count="1" selected="0">
            <x v="0"/>
          </reference>
          <reference field="2" count="1" selected="0">
            <x v="92"/>
          </reference>
        </references>
      </pivotArea>
    </chartFormat>
    <chartFormat chart="6" format="67">
      <pivotArea type="data" outline="0" fieldPosition="0">
        <references count="2">
          <reference field="4294967294" count="1" selected="0">
            <x v="0"/>
          </reference>
          <reference field="2" count="1" selected="0">
            <x v="93"/>
          </reference>
        </references>
      </pivotArea>
    </chartFormat>
    <chartFormat chart="6" format="68">
      <pivotArea type="data" outline="0" fieldPosition="0">
        <references count="2">
          <reference field="4294967294" count="1" selected="0">
            <x v="0"/>
          </reference>
          <reference field="2" count="1" selected="0">
            <x v="94"/>
          </reference>
        </references>
      </pivotArea>
    </chartFormat>
    <chartFormat chart="6" format="69">
      <pivotArea type="data" outline="0" fieldPosition="0">
        <references count="2">
          <reference field="4294967294" count="1" selected="0">
            <x v="0"/>
          </reference>
          <reference field="2" count="1" selected="0">
            <x v="95"/>
          </reference>
        </references>
      </pivotArea>
    </chartFormat>
    <chartFormat chart="6" format="70">
      <pivotArea type="data" outline="0" fieldPosition="0">
        <references count="2">
          <reference field="4294967294" count="1" selected="0">
            <x v="0"/>
          </reference>
          <reference field="2" count="1" selected="0">
            <x v="97"/>
          </reference>
        </references>
      </pivotArea>
    </chartFormat>
    <chartFormat chart="6" format="71">
      <pivotArea type="data" outline="0" fieldPosition="0">
        <references count="2">
          <reference field="4294967294" count="1" selected="0">
            <x v="0"/>
          </reference>
          <reference field="2" count="1" selected="0">
            <x v="98"/>
          </reference>
        </references>
      </pivotArea>
    </chartFormat>
    <chartFormat chart="6" format="72">
      <pivotArea type="data" outline="0" fieldPosition="0">
        <references count="2">
          <reference field="4294967294" count="1" selected="0">
            <x v="0"/>
          </reference>
          <reference field="2" count="1" selected="0">
            <x v="99"/>
          </reference>
        </references>
      </pivotArea>
    </chartFormat>
    <chartFormat chart="6" format="73">
      <pivotArea type="data" outline="0" fieldPosition="0">
        <references count="2">
          <reference field="4294967294" count="1" selected="0">
            <x v="0"/>
          </reference>
          <reference field="2" count="1" selected="0">
            <x v="101"/>
          </reference>
        </references>
      </pivotArea>
    </chartFormat>
    <chartFormat chart="6" format="74">
      <pivotArea type="data" outline="0" fieldPosition="0">
        <references count="2">
          <reference field="4294967294" count="1" selected="0">
            <x v="0"/>
          </reference>
          <reference field="2" count="1" selected="0">
            <x v="103"/>
          </reference>
        </references>
      </pivotArea>
    </chartFormat>
    <chartFormat chart="6" format="75">
      <pivotArea type="data" outline="0" fieldPosition="0">
        <references count="2">
          <reference field="4294967294" count="1" selected="0">
            <x v="0"/>
          </reference>
          <reference field="2" count="1" selected="0">
            <x v="104"/>
          </reference>
        </references>
      </pivotArea>
    </chartFormat>
    <chartFormat chart="6" format="76">
      <pivotArea type="data" outline="0" fieldPosition="0">
        <references count="2">
          <reference field="4294967294" count="1" selected="0">
            <x v="0"/>
          </reference>
          <reference field="2" count="1" selected="0">
            <x v="105"/>
          </reference>
        </references>
      </pivotArea>
    </chartFormat>
    <chartFormat chart="6" format="77">
      <pivotArea type="data" outline="0" fieldPosition="0">
        <references count="2">
          <reference field="4294967294" count="1" selected="0">
            <x v="0"/>
          </reference>
          <reference field="2" count="1" selected="0">
            <x v="106"/>
          </reference>
        </references>
      </pivotArea>
    </chartFormat>
    <chartFormat chart="6" format="78">
      <pivotArea type="data" outline="0" fieldPosition="0">
        <references count="2">
          <reference field="4294967294" count="1" selected="0">
            <x v="0"/>
          </reference>
          <reference field="2" count="1" selected="0">
            <x v="107"/>
          </reference>
        </references>
      </pivotArea>
    </chartFormat>
    <chartFormat chart="6" format="79">
      <pivotArea type="data" outline="0" fieldPosition="0">
        <references count="2">
          <reference field="4294967294" count="1" selected="0">
            <x v="0"/>
          </reference>
          <reference field="2" count="1" selected="0">
            <x v="109"/>
          </reference>
        </references>
      </pivotArea>
    </chartFormat>
    <chartFormat chart="6" format="80">
      <pivotArea type="data" outline="0" fieldPosition="0">
        <references count="2">
          <reference field="4294967294" count="1" selected="0">
            <x v="0"/>
          </reference>
          <reference field="2" count="1" selected="0">
            <x v="110"/>
          </reference>
        </references>
      </pivotArea>
    </chartFormat>
    <chartFormat chart="6" format="81">
      <pivotArea type="data" outline="0" fieldPosition="0">
        <references count="2">
          <reference field="4294967294" count="1" selected="0">
            <x v="0"/>
          </reference>
          <reference field="2" count="1" selected="0">
            <x v="111"/>
          </reference>
        </references>
      </pivotArea>
    </chartFormat>
    <chartFormat chart="6" format="82">
      <pivotArea type="data" outline="0" fieldPosition="0">
        <references count="2">
          <reference field="4294967294" count="1" selected="0">
            <x v="0"/>
          </reference>
          <reference field="2" count="1" selected="0">
            <x v="115"/>
          </reference>
        </references>
      </pivotArea>
    </chartFormat>
    <chartFormat chart="6" format="83">
      <pivotArea type="data" outline="0" fieldPosition="0">
        <references count="2">
          <reference field="4294967294" count="1" selected="0">
            <x v="0"/>
          </reference>
          <reference field="2" count="1" selected="0">
            <x v="116"/>
          </reference>
        </references>
      </pivotArea>
    </chartFormat>
    <chartFormat chart="6" format="84">
      <pivotArea type="data" outline="0" fieldPosition="0">
        <references count="2">
          <reference field="4294967294" count="1" selected="0">
            <x v="0"/>
          </reference>
          <reference field="2" count="1" selected="0">
            <x v="117"/>
          </reference>
        </references>
      </pivotArea>
    </chartFormat>
    <chartFormat chart="6" format="85">
      <pivotArea type="data" outline="0" fieldPosition="0">
        <references count="2">
          <reference field="4294967294" count="1" selected="0">
            <x v="0"/>
          </reference>
          <reference field="2" count="1" selected="0">
            <x v="118"/>
          </reference>
        </references>
      </pivotArea>
    </chartFormat>
    <chartFormat chart="6" format="86">
      <pivotArea type="data" outline="0" fieldPosition="0">
        <references count="2">
          <reference field="4294967294" count="1" selected="0">
            <x v="0"/>
          </reference>
          <reference field="2" count="1" selected="0">
            <x v="119"/>
          </reference>
        </references>
      </pivotArea>
    </chartFormat>
    <chartFormat chart="6" format="87">
      <pivotArea type="data" outline="0" fieldPosition="0">
        <references count="2">
          <reference field="4294967294" count="1" selected="0">
            <x v="0"/>
          </reference>
          <reference field="2" count="1" selected="0">
            <x v="121"/>
          </reference>
        </references>
      </pivotArea>
    </chartFormat>
    <chartFormat chart="6" format="88">
      <pivotArea type="data" outline="0" fieldPosition="0">
        <references count="2">
          <reference field="4294967294" count="1" selected="0">
            <x v="0"/>
          </reference>
          <reference field="2" count="1" selected="0">
            <x v="123"/>
          </reference>
        </references>
      </pivotArea>
    </chartFormat>
    <chartFormat chart="6" format="89">
      <pivotArea type="data" outline="0" fieldPosition="0">
        <references count="2">
          <reference field="4294967294" count="1" selected="0">
            <x v="0"/>
          </reference>
          <reference field="2" count="1" selected="0">
            <x v="124"/>
          </reference>
        </references>
      </pivotArea>
    </chartFormat>
    <chartFormat chart="6" format="90">
      <pivotArea type="data" outline="0" fieldPosition="0">
        <references count="2">
          <reference field="4294967294" count="1" selected="0">
            <x v="0"/>
          </reference>
          <reference field="2" count="1" selected="0">
            <x v="125"/>
          </reference>
        </references>
      </pivotArea>
    </chartFormat>
    <chartFormat chart="6" format="91">
      <pivotArea type="data" outline="0" fieldPosition="0">
        <references count="2">
          <reference field="4294967294" count="1" selected="0">
            <x v="0"/>
          </reference>
          <reference field="2" count="1" selected="0">
            <x v="126"/>
          </reference>
        </references>
      </pivotArea>
    </chartFormat>
    <chartFormat chart="6" format="92">
      <pivotArea type="data" outline="0" fieldPosition="0">
        <references count="2">
          <reference field="4294967294" count="1" selected="0">
            <x v="0"/>
          </reference>
          <reference field="2" count="1" selected="0">
            <x v="127"/>
          </reference>
        </references>
      </pivotArea>
    </chartFormat>
    <chartFormat chart="6" format="93">
      <pivotArea type="data" outline="0" fieldPosition="0">
        <references count="2">
          <reference field="4294967294" count="1" selected="0">
            <x v="0"/>
          </reference>
          <reference field="2" count="1" selected="0">
            <x v="128"/>
          </reference>
        </references>
      </pivotArea>
    </chartFormat>
    <chartFormat chart="6" format="94">
      <pivotArea type="data" outline="0" fieldPosition="0">
        <references count="2">
          <reference field="4294967294" count="1" selected="0">
            <x v="0"/>
          </reference>
          <reference field="2" count="1" selected="0">
            <x v="129"/>
          </reference>
        </references>
      </pivotArea>
    </chartFormat>
    <chartFormat chart="6" format="95">
      <pivotArea type="data" outline="0" fieldPosition="0">
        <references count="2">
          <reference field="4294967294" count="1" selected="0">
            <x v="0"/>
          </reference>
          <reference field="2" count="1" selected="0">
            <x v="130"/>
          </reference>
        </references>
      </pivotArea>
    </chartFormat>
    <chartFormat chart="6" format="96">
      <pivotArea type="data" outline="0" fieldPosition="0">
        <references count="2">
          <reference field="4294967294" count="1" selected="0">
            <x v="0"/>
          </reference>
          <reference field="2" count="1" selected="0">
            <x v="132"/>
          </reference>
        </references>
      </pivotArea>
    </chartFormat>
    <chartFormat chart="6" format="97">
      <pivotArea type="data" outline="0" fieldPosition="0">
        <references count="2">
          <reference field="4294967294" count="1" selected="0">
            <x v="0"/>
          </reference>
          <reference field="2" count="1" selected="0">
            <x v="134"/>
          </reference>
        </references>
      </pivotArea>
    </chartFormat>
    <chartFormat chart="6" format="98">
      <pivotArea type="data" outline="0" fieldPosition="0">
        <references count="2">
          <reference field="4294967294" count="1" selected="0">
            <x v="0"/>
          </reference>
          <reference field="2" count="1" selected="0">
            <x v="135"/>
          </reference>
        </references>
      </pivotArea>
    </chartFormat>
    <chartFormat chart="6" format="99">
      <pivotArea type="data" outline="0" fieldPosition="0">
        <references count="2">
          <reference field="4294967294" count="1" selected="0">
            <x v="0"/>
          </reference>
          <reference field="2" count="1" selected="0">
            <x v="136"/>
          </reference>
        </references>
      </pivotArea>
    </chartFormat>
    <chartFormat chart="6" format="100">
      <pivotArea type="data" outline="0" fieldPosition="0">
        <references count="2">
          <reference field="4294967294" count="1" selected="0">
            <x v="0"/>
          </reference>
          <reference field="2" count="1" selected="0">
            <x v="138"/>
          </reference>
        </references>
      </pivotArea>
    </chartFormat>
    <chartFormat chart="6" format="101">
      <pivotArea type="data" outline="0" fieldPosition="0">
        <references count="2">
          <reference field="4294967294" count="1" selected="0">
            <x v="0"/>
          </reference>
          <reference field="2" count="1" selected="0">
            <x v="139"/>
          </reference>
        </references>
      </pivotArea>
    </chartFormat>
    <chartFormat chart="6" format="102">
      <pivotArea type="data" outline="0" fieldPosition="0">
        <references count="2">
          <reference field="4294967294" count="1" selected="0">
            <x v="0"/>
          </reference>
          <reference field="2" count="1" selected="0">
            <x v="140"/>
          </reference>
        </references>
      </pivotArea>
    </chartFormat>
    <chartFormat chart="6" format="103">
      <pivotArea type="data" outline="0" fieldPosition="0">
        <references count="2">
          <reference field="4294967294" count="1" selected="0">
            <x v="0"/>
          </reference>
          <reference field="2" count="1" selected="0">
            <x v="141"/>
          </reference>
        </references>
      </pivotArea>
    </chartFormat>
    <chartFormat chart="6" format="104">
      <pivotArea type="data" outline="0" fieldPosition="0">
        <references count="2">
          <reference field="4294967294" count="1" selected="0">
            <x v="0"/>
          </reference>
          <reference field="2" count="1" selected="0">
            <x v="142"/>
          </reference>
        </references>
      </pivotArea>
    </chartFormat>
    <chartFormat chart="6" format="105">
      <pivotArea type="data" outline="0" fieldPosition="0">
        <references count="2">
          <reference field="4294967294" count="1" selected="0">
            <x v="0"/>
          </reference>
          <reference field="2" count="1" selected="0">
            <x v="143"/>
          </reference>
        </references>
      </pivotArea>
    </chartFormat>
    <chartFormat chart="6" format="106">
      <pivotArea type="data" outline="0" fieldPosition="0">
        <references count="2">
          <reference field="4294967294" count="1" selected="0">
            <x v="0"/>
          </reference>
          <reference field="2" count="1" selected="0">
            <x v="144"/>
          </reference>
        </references>
      </pivotArea>
    </chartFormat>
    <chartFormat chart="6" format="107">
      <pivotArea type="data" outline="0" fieldPosition="0">
        <references count="2">
          <reference field="4294967294" count="1" selected="0">
            <x v="0"/>
          </reference>
          <reference field="2" count="1" selected="0">
            <x v="147"/>
          </reference>
        </references>
      </pivotArea>
    </chartFormat>
    <chartFormat chart="6" format="108">
      <pivotArea type="data" outline="0" fieldPosition="0">
        <references count="2">
          <reference field="4294967294" count="1" selected="0">
            <x v="0"/>
          </reference>
          <reference field="2" count="1" selected="0">
            <x v="149"/>
          </reference>
        </references>
      </pivotArea>
    </chartFormat>
    <chartFormat chart="6" format="109">
      <pivotArea type="data" outline="0" fieldPosition="0">
        <references count="2">
          <reference field="4294967294" count="1" selected="0">
            <x v="0"/>
          </reference>
          <reference field="2" count="1" selected="0">
            <x v="150"/>
          </reference>
        </references>
      </pivotArea>
    </chartFormat>
    <chartFormat chart="6" format="110">
      <pivotArea type="data" outline="0" fieldPosition="0">
        <references count="2">
          <reference field="4294967294" count="1" selected="0">
            <x v="0"/>
          </reference>
          <reference field="2" count="1" selected="0">
            <x v="151"/>
          </reference>
        </references>
      </pivotArea>
    </chartFormat>
    <chartFormat chart="19" format="171" series="1">
      <pivotArea type="data" outline="0" fieldPosition="0">
        <references count="1">
          <reference field="4294967294" count="1" selected="0">
            <x v="0"/>
          </reference>
        </references>
      </pivotArea>
    </chartFormat>
    <chartFormat chart="19" format="172">
      <pivotArea type="data" outline="0" fieldPosition="0">
        <references count="2">
          <reference field="4294967294" count="1" selected="0">
            <x v="0"/>
          </reference>
          <reference field="2" count="1" selected="0">
            <x v="2"/>
          </reference>
        </references>
      </pivotArea>
    </chartFormat>
    <chartFormat chart="19" format="173">
      <pivotArea type="data" outline="0" fieldPosition="0">
        <references count="2">
          <reference field="4294967294" count="1" selected="0">
            <x v="0"/>
          </reference>
          <reference field="2" count="1" selected="0">
            <x v="7"/>
          </reference>
        </references>
      </pivotArea>
    </chartFormat>
    <chartFormat chart="19" format="174">
      <pivotArea type="data" outline="0" fieldPosition="0">
        <references count="2">
          <reference field="4294967294" count="1" selected="0">
            <x v="0"/>
          </reference>
          <reference field="2" count="1" selected="0">
            <x v="9"/>
          </reference>
        </references>
      </pivotArea>
    </chartFormat>
    <chartFormat chart="19" format="175">
      <pivotArea type="data" outline="0" fieldPosition="0">
        <references count="2">
          <reference field="4294967294" count="1" selected="0">
            <x v="0"/>
          </reference>
          <reference field="2" count="1" selected="0">
            <x v="10"/>
          </reference>
        </references>
      </pivotArea>
    </chartFormat>
    <chartFormat chart="19" format="176">
      <pivotArea type="data" outline="0" fieldPosition="0">
        <references count="2">
          <reference field="4294967294" count="1" selected="0">
            <x v="0"/>
          </reference>
          <reference field="2" count="1" selected="0">
            <x v="11"/>
          </reference>
        </references>
      </pivotArea>
    </chartFormat>
    <chartFormat chart="19" format="177">
      <pivotArea type="data" outline="0" fieldPosition="0">
        <references count="2">
          <reference field="4294967294" count="1" selected="0">
            <x v="0"/>
          </reference>
          <reference field="2" count="1" selected="0">
            <x v="12"/>
          </reference>
        </references>
      </pivotArea>
    </chartFormat>
    <chartFormat chart="19" format="178">
      <pivotArea type="data" outline="0" fieldPosition="0">
        <references count="2">
          <reference field="4294967294" count="1" selected="0">
            <x v="0"/>
          </reference>
          <reference field="2" count="1" selected="0">
            <x v="13"/>
          </reference>
        </references>
      </pivotArea>
    </chartFormat>
    <chartFormat chart="19" format="179">
      <pivotArea type="data" outline="0" fieldPosition="0">
        <references count="2">
          <reference field="4294967294" count="1" selected="0">
            <x v="0"/>
          </reference>
          <reference field="2" count="1" selected="0">
            <x v="15"/>
          </reference>
        </references>
      </pivotArea>
    </chartFormat>
    <chartFormat chart="19" format="180">
      <pivotArea type="data" outline="0" fieldPosition="0">
        <references count="2">
          <reference field="4294967294" count="1" selected="0">
            <x v="0"/>
          </reference>
          <reference field="2" count="1" selected="0">
            <x v="16"/>
          </reference>
        </references>
      </pivotArea>
    </chartFormat>
    <chartFormat chart="19" format="181">
      <pivotArea type="data" outline="0" fieldPosition="0">
        <references count="2">
          <reference field="4294967294" count="1" selected="0">
            <x v="0"/>
          </reference>
          <reference field="2" count="1" selected="0">
            <x v="21"/>
          </reference>
        </references>
      </pivotArea>
    </chartFormat>
    <chartFormat chart="19" format="182">
      <pivotArea type="data" outline="0" fieldPosition="0">
        <references count="2">
          <reference field="4294967294" count="1" selected="0">
            <x v="0"/>
          </reference>
          <reference field="2" count="1" selected="0">
            <x v="22"/>
          </reference>
        </references>
      </pivotArea>
    </chartFormat>
    <chartFormat chart="19" format="183">
      <pivotArea type="data" outline="0" fieldPosition="0">
        <references count="2">
          <reference field="4294967294" count="1" selected="0">
            <x v="0"/>
          </reference>
          <reference field="2" count="1" selected="0">
            <x v="28"/>
          </reference>
        </references>
      </pivotArea>
    </chartFormat>
    <chartFormat chart="19" format="184">
      <pivotArea type="data" outline="0" fieldPosition="0">
        <references count="2">
          <reference field="4294967294" count="1" selected="0">
            <x v="0"/>
          </reference>
          <reference field="2" count="1" selected="0">
            <x v="30"/>
          </reference>
        </references>
      </pivotArea>
    </chartFormat>
    <chartFormat chart="19" format="185">
      <pivotArea type="data" outline="0" fieldPosition="0">
        <references count="2">
          <reference field="4294967294" count="1" selected="0">
            <x v="0"/>
          </reference>
          <reference field="2" count="1" selected="0">
            <x v="31"/>
          </reference>
        </references>
      </pivotArea>
    </chartFormat>
    <chartFormat chart="19" format="186">
      <pivotArea type="data" outline="0" fieldPosition="0">
        <references count="2">
          <reference field="4294967294" count="1" selected="0">
            <x v="0"/>
          </reference>
          <reference field="2" count="1" selected="0">
            <x v="35"/>
          </reference>
        </references>
      </pivotArea>
    </chartFormat>
    <chartFormat chart="19" format="187">
      <pivotArea type="data" outline="0" fieldPosition="0">
        <references count="2">
          <reference field="4294967294" count="1" selected="0">
            <x v="0"/>
          </reference>
          <reference field="2" count="1" selected="0">
            <x v="38"/>
          </reference>
        </references>
      </pivotArea>
    </chartFormat>
    <chartFormat chart="19" format="188">
      <pivotArea type="data" outline="0" fieldPosition="0">
        <references count="2">
          <reference field="4294967294" count="1" selected="0">
            <x v="0"/>
          </reference>
          <reference field="2" count="1" selected="0">
            <x v="39"/>
          </reference>
        </references>
      </pivotArea>
    </chartFormat>
    <chartFormat chart="19" format="189">
      <pivotArea type="data" outline="0" fieldPosition="0">
        <references count="2">
          <reference field="4294967294" count="1" selected="0">
            <x v="0"/>
          </reference>
          <reference field="2" count="1" selected="0">
            <x v="46"/>
          </reference>
        </references>
      </pivotArea>
    </chartFormat>
    <chartFormat chart="19" format="190">
      <pivotArea type="data" outline="0" fieldPosition="0">
        <references count="2">
          <reference field="4294967294" count="1" selected="0">
            <x v="0"/>
          </reference>
          <reference field="2" count="1" selected="0">
            <x v="47"/>
          </reference>
        </references>
      </pivotArea>
    </chartFormat>
    <chartFormat chart="19" format="191">
      <pivotArea type="data" outline="0" fieldPosition="0">
        <references count="2">
          <reference field="4294967294" count="1" selected="0">
            <x v="0"/>
          </reference>
          <reference field="2" count="1" selected="0">
            <x v="49"/>
          </reference>
        </references>
      </pivotArea>
    </chartFormat>
    <chartFormat chart="19" format="192">
      <pivotArea type="data" outline="0" fieldPosition="0">
        <references count="2">
          <reference field="4294967294" count="1" selected="0">
            <x v="0"/>
          </reference>
          <reference field="2" count="1" selected="0">
            <x v="50"/>
          </reference>
        </references>
      </pivotArea>
    </chartFormat>
    <chartFormat chart="19" format="193">
      <pivotArea type="data" outline="0" fieldPosition="0">
        <references count="2">
          <reference field="4294967294" count="1" selected="0">
            <x v="0"/>
          </reference>
          <reference field="2" count="1" selected="0">
            <x v="52"/>
          </reference>
        </references>
      </pivotArea>
    </chartFormat>
    <chartFormat chart="19" format="194">
      <pivotArea type="data" outline="0" fieldPosition="0">
        <references count="2">
          <reference field="4294967294" count="1" selected="0">
            <x v="0"/>
          </reference>
          <reference field="2" count="1" selected="0">
            <x v="56"/>
          </reference>
        </references>
      </pivotArea>
    </chartFormat>
    <chartFormat chart="19" format="195">
      <pivotArea type="data" outline="0" fieldPosition="0">
        <references count="2">
          <reference field="4294967294" count="1" selected="0">
            <x v="0"/>
          </reference>
          <reference field="2" count="1" selected="0">
            <x v="59"/>
          </reference>
        </references>
      </pivotArea>
    </chartFormat>
    <chartFormat chart="19" format="196">
      <pivotArea type="data" outline="0" fieldPosition="0">
        <references count="2">
          <reference field="4294967294" count="1" selected="0">
            <x v="0"/>
          </reference>
          <reference field="2" count="1" selected="0">
            <x v="60"/>
          </reference>
        </references>
      </pivotArea>
    </chartFormat>
    <chartFormat chart="19" format="197">
      <pivotArea type="data" outline="0" fieldPosition="0">
        <references count="2">
          <reference field="4294967294" count="1" selected="0">
            <x v="0"/>
          </reference>
          <reference field="2" count="1" selected="0">
            <x v="62"/>
          </reference>
        </references>
      </pivotArea>
    </chartFormat>
    <chartFormat chart="19" format="198">
      <pivotArea type="data" outline="0" fieldPosition="0">
        <references count="2">
          <reference field="4294967294" count="1" selected="0">
            <x v="0"/>
          </reference>
          <reference field="2" count="1" selected="0">
            <x v="63"/>
          </reference>
        </references>
      </pivotArea>
    </chartFormat>
    <chartFormat chart="19" format="199">
      <pivotArea type="data" outline="0" fieldPosition="0">
        <references count="2">
          <reference field="4294967294" count="1" selected="0">
            <x v="0"/>
          </reference>
          <reference field="2" count="1" selected="0">
            <x v="64"/>
          </reference>
        </references>
      </pivotArea>
    </chartFormat>
    <chartFormat chart="19" format="200">
      <pivotArea type="data" outline="0" fieldPosition="0">
        <references count="2">
          <reference field="4294967294" count="1" selected="0">
            <x v="0"/>
          </reference>
          <reference field="2" count="1" selected="0">
            <x v="66"/>
          </reference>
        </references>
      </pivotArea>
    </chartFormat>
    <chartFormat chart="19" format="201">
      <pivotArea type="data" outline="0" fieldPosition="0">
        <references count="2">
          <reference field="4294967294" count="1" selected="0">
            <x v="0"/>
          </reference>
          <reference field="2" count="1" selected="0">
            <x v="69"/>
          </reference>
        </references>
      </pivotArea>
    </chartFormat>
    <chartFormat chart="19" format="202">
      <pivotArea type="data" outline="0" fieldPosition="0">
        <references count="2">
          <reference field="4294967294" count="1" selected="0">
            <x v="0"/>
          </reference>
          <reference field="2" count="1" selected="0">
            <x v="71"/>
          </reference>
        </references>
      </pivotArea>
    </chartFormat>
    <chartFormat chart="19" format="203">
      <pivotArea type="data" outline="0" fieldPosition="0">
        <references count="2">
          <reference field="4294967294" count="1" selected="0">
            <x v="0"/>
          </reference>
          <reference field="2" count="1" selected="0">
            <x v="74"/>
          </reference>
        </references>
      </pivotArea>
    </chartFormat>
    <chartFormat chart="19" format="204">
      <pivotArea type="data" outline="0" fieldPosition="0">
        <references count="2">
          <reference field="4294967294" count="1" selected="0">
            <x v="0"/>
          </reference>
          <reference field="2" count="1" selected="0">
            <x v="77"/>
          </reference>
        </references>
      </pivotArea>
    </chartFormat>
    <chartFormat chart="19" format="205">
      <pivotArea type="data" outline="0" fieldPosition="0">
        <references count="2">
          <reference field="4294967294" count="1" selected="0">
            <x v="0"/>
          </reference>
          <reference field="2" count="1" selected="0">
            <x v="78"/>
          </reference>
        </references>
      </pivotArea>
    </chartFormat>
    <chartFormat chart="19" format="206">
      <pivotArea type="data" outline="0" fieldPosition="0">
        <references count="2">
          <reference field="4294967294" count="1" selected="0">
            <x v="0"/>
          </reference>
          <reference field="2" count="1" selected="0">
            <x v="81"/>
          </reference>
        </references>
      </pivotArea>
    </chartFormat>
    <chartFormat chart="19" format="207">
      <pivotArea type="data" outline="0" fieldPosition="0">
        <references count="2">
          <reference field="4294967294" count="1" selected="0">
            <x v="0"/>
          </reference>
          <reference field="2" count="1" selected="0">
            <x v="85"/>
          </reference>
        </references>
      </pivotArea>
    </chartFormat>
    <chartFormat chart="19" format="208">
      <pivotArea type="data" outline="0" fieldPosition="0">
        <references count="2">
          <reference field="4294967294" count="1" selected="0">
            <x v="0"/>
          </reference>
          <reference field="2" count="1" selected="0">
            <x v="94"/>
          </reference>
        </references>
      </pivotArea>
    </chartFormat>
    <chartFormat chart="19" format="209">
      <pivotArea type="data" outline="0" fieldPosition="0">
        <references count="2">
          <reference field="4294967294" count="1" selected="0">
            <x v="0"/>
          </reference>
          <reference field="2" count="1" selected="0">
            <x v="97"/>
          </reference>
        </references>
      </pivotArea>
    </chartFormat>
    <chartFormat chart="19" format="210">
      <pivotArea type="data" outline="0" fieldPosition="0">
        <references count="2">
          <reference field="4294967294" count="1" selected="0">
            <x v="0"/>
          </reference>
          <reference field="2" count="1" selected="0">
            <x v="98"/>
          </reference>
        </references>
      </pivotArea>
    </chartFormat>
    <chartFormat chart="19" format="211">
      <pivotArea type="data" outline="0" fieldPosition="0">
        <references count="2">
          <reference field="4294967294" count="1" selected="0">
            <x v="0"/>
          </reference>
          <reference field="2" count="1" selected="0">
            <x v="106"/>
          </reference>
        </references>
      </pivotArea>
    </chartFormat>
    <chartFormat chart="19" format="212">
      <pivotArea type="data" outline="0" fieldPosition="0">
        <references count="2">
          <reference field="4294967294" count="1" selected="0">
            <x v="0"/>
          </reference>
          <reference field="2" count="1" selected="0">
            <x v="107"/>
          </reference>
        </references>
      </pivotArea>
    </chartFormat>
    <chartFormat chart="19" format="213">
      <pivotArea type="data" outline="0" fieldPosition="0">
        <references count="2">
          <reference field="4294967294" count="1" selected="0">
            <x v="0"/>
          </reference>
          <reference field="2" count="1" selected="0">
            <x v="109"/>
          </reference>
        </references>
      </pivotArea>
    </chartFormat>
    <chartFormat chart="19" format="214">
      <pivotArea type="data" outline="0" fieldPosition="0">
        <references count="2">
          <reference field="4294967294" count="1" selected="0">
            <x v="0"/>
          </reference>
          <reference field="2" count="1" selected="0">
            <x v="111"/>
          </reference>
        </references>
      </pivotArea>
    </chartFormat>
    <chartFormat chart="19" format="215">
      <pivotArea type="data" outline="0" fieldPosition="0">
        <references count="2">
          <reference field="4294967294" count="1" selected="0">
            <x v="0"/>
          </reference>
          <reference field="2" count="1" selected="0">
            <x v="115"/>
          </reference>
        </references>
      </pivotArea>
    </chartFormat>
    <chartFormat chart="19" format="216">
      <pivotArea type="data" outline="0" fieldPosition="0">
        <references count="2">
          <reference field="4294967294" count="1" selected="0">
            <x v="0"/>
          </reference>
          <reference field="2" count="1" selected="0">
            <x v="116"/>
          </reference>
        </references>
      </pivotArea>
    </chartFormat>
    <chartFormat chart="19" format="217">
      <pivotArea type="data" outline="0" fieldPosition="0">
        <references count="2">
          <reference field="4294967294" count="1" selected="0">
            <x v="0"/>
          </reference>
          <reference field="2" count="1" selected="0">
            <x v="117"/>
          </reference>
        </references>
      </pivotArea>
    </chartFormat>
    <chartFormat chart="19" format="218">
      <pivotArea type="data" outline="0" fieldPosition="0">
        <references count="2">
          <reference field="4294967294" count="1" selected="0">
            <x v="0"/>
          </reference>
          <reference field="2" count="1" selected="0">
            <x v="118"/>
          </reference>
        </references>
      </pivotArea>
    </chartFormat>
    <chartFormat chart="19" format="219">
      <pivotArea type="data" outline="0" fieldPosition="0">
        <references count="2">
          <reference field="4294967294" count="1" selected="0">
            <x v="0"/>
          </reference>
          <reference field="2" count="1" selected="0">
            <x v="121"/>
          </reference>
        </references>
      </pivotArea>
    </chartFormat>
    <chartFormat chart="19" format="220">
      <pivotArea type="data" outline="0" fieldPosition="0">
        <references count="2">
          <reference field="4294967294" count="1" selected="0">
            <x v="0"/>
          </reference>
          <reference field="2" count="1" selected="0">
            <x v="123"/>
          </reference>
        </references>
      </pivotArea>
    </chartFormat>
    <chartFormat chart="19" format="221">
      <pivotArea type="data" outline="0" fieldPosition="0">
        <references count="2">
          <reference field="4294967294" count="1" selected="0">
            <x v="0"/>
          </reference>
          <reference field="2" count="1" selected="0">
            <x v="126"/>
          </reference>
        </references>
      </pivotArea>
    </chartFormat>
    <chartFormat chart="19" format="222">
      <pivotArea type="data" outline="0" fieldPosition="0">
        <references count="2">
          <reference field="4294967294" count="1" selected="0">
            <x v="0"/>
          </reference>
          <reference field="2" count="1" selected="0">
            <x v="127"/>
          </reference>
        </references>
      </pivotArea>
    </chartFormat>
    <chartFormat chart="19" format="223">
      <pivotArea type="data" outline="0" fieldPosition="0">
        <references count="2">
          <reference field="4294967294" count="1" selected="0">
            <x v="0"/>
          </reference>
          <reference field="2" count="1" selected="0">
            <x v="129"/>
          </reference>
        </references>
      </pivotArea>
    </chartFormat>
    <chartFormat chart="19" format="224">
      <pivotArea type="data" outline="0" fieldPosition="0">
        <references count="2">
          <reference field="4294967294" count="1" selected="0">
            <x v="0"/>
          </reference>
          <reference field="2" count="1" selected="0">
            <x v="132"/>
          </reference>
        </references>
      </pivotArea>
    </chartFormat>
    <chartFormat chart="19" format="225">
      <pivotArea type="data" outline="0" fieldPosition="0">
        <references count="2">
          <reference field="4294967294" count="1" selected="0">
            <x v="0"/>
          </reference>
          <reference field="2" count="1" selected="0">
            <x v="134"/>
          </reference>
        </references>
      </pivotArea>
    </chartFormat>
    <chartFormat chart="19" format="226">
      <pivotArea type="data" outline="0" fieldPosition="0">
        <references count="2">
          <reference field="4294967294" count="1" selected="0">
            <x v="0"/>
          </reference>
          <reference field="2" count="1" selected="0">
            <x v="136"/>
          </reference>
        </references>
      </pivotArea>
    </chartFormat>
    <chartFormat chart="19" format="227">
      <pivotArea type="data" outline="0" fieldPosition="0">
        <references count="2">
          <reference field="4294967294" count="1" selected="0">
            <x v="0"/>
          </reference>
          <reference field="2" count="1" selected="0">
            <x v="139"/>
          </reference>
        </references>
      </pivotArea>
    </chartFormat>
    <chartFormat chart="19" format="228">
      <pivotArea type="data" outline="0" fieldPosition="0">
        <references count="2">
          <reference field="4294967294" count="1" selected="0">
            <x v="0"/>
          </reference>
          <reference field="2" count="1" selected="0">
            <x v="140"/>
          </reference>
        </references>
      </pivotArea>
    </chartFormat>
    <chartFormat chart="19" format="229">
      <pivotArea type="data" outline="0" fieldPosition="0">
        <references count="2">
          <reference field="4294967294" count="1" selected="0">
            <x v="0"/>
          </reference>
          <reference field="2" count="1" selected="0">
            <x v="141"/>
          </reference>
        </references>
      </pivotArea>
    </chartFormat>
    <chartFormat chart="19" format="230">
      <pivotArea type="data" outline="0" fieldPosition="0">
        <references count="2">
          <reference field="4294967294" count="1" selected="0">
            <x v="0"/>
          </reference>
          <reference field="2" count="1" selected="0">
            <x v="142"/>
          </reference>
        </references>
      </pivotArea>
    </chartFormat>
    <chartFormat chart="19" format="231">
      <pivotArea type="data" outline="0" fieldPosition="0">
        <references count="2">
          <reference field="4294967294" count="1" selected="0">
            <x v="0"/>
          </reference>
          <reference field="2" count="1" selected="0">
            <x v="147"/>
          </reference>
        </references>
      </pivotArea>
    </chartFormat>
  </chartFormats>
  <pivotTableStyleInfo name="PivotStyleLight16" showRowHeaders="1" showColHeaders="1" showRowStripes="0" showColStripes="0" showLastColumn="1"/>
  <filters count="1">
    <filter fld="2" type="valueGreaterThanOrEqual" evalOrder="-1" id="2" iMeasureFld="0">
      <autoFilter ref="A1">
        <filterColumn colId="0">
          <customFilters>
            <customFilter operator="greaterThanOrEqual" val="0.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ser_Usage" sourceName="User Usage">
  <pivotTables>
    <pivotTable tabId="3" name="PivotTable4"/>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peed_Quality" sourceName="Speed Quality">
  <pivotTables>
    <pivotTable tabId="3" name="PivotTable4"/>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ntinental_region" sourceName="Continental region">
  <pivotTables>
    <pivotTable tabId="10" name="PivotTable6"/>
  </pivotTables>
  <data>
    <tabular pivotCacheId="1">
      <items count="13">
        <i x="1" s="1"/>
        <i x="12"/>
        <i x="6"/>
        <i x="10"/>
        <i x="7"/>
        <i x="2"/>
        <i x="0"/>
        <i x="11"/>
        <i x="8"/>
        <i x="5"/>
        <i x="3"/>
        <i x="9"/>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tinental region" cache="Slicer_Continental_region" caption="Continental 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User Usage" cache="Slicer_User_Usage" caption="User Usage" rowHeight="241300"/>
  <slicer name="Speed Quality" cache="Slicer_Speed_Quality" caption="Speed Qualit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User Usage 1" cache="Slicer_User_Usage" caption="User Usage" rowHeight="241300"/>
  <slicer name="Speed Quality 1" cache="Slicer_Speed_Quality" caption="Speed Quality" rowHeight="241300"/>
  <slicer name="Continental region 1" cache="Slicer_Continental_region" caption="Continental region" rowHeight="241300"/>
</slicers>
</file>

<file path=xl/tables/table1.xml><?xml version="1.0" encoding="utf-8"?>
<table xmlns="http://schemas.openxmlformats.org/spreadsheetml/2006/main" id="1" name="Table1" displayName="Table1" ref="A2:Q111" totalsRowShown="0" headerRowDxfId="27" dataDxfId="26">
  <autoFilter ref="A2:Q111"/>
  <sortState ref="A3:P120">
    <sortCondition ref="B2:B120"/>
  </sortState>
  <tableColumns count="17">
    <tableColumn id="1" name="S.NO" dataDxfId="25"/>
    <tableColumn id="2" name="Country code" dataDxfId="24"/>
    <tableColumn id="3" name="Country" dataDxfId="23"/>
    <tableColumn id="4" name="Continental region" dataDxfId="22"/>
    <tableColumn id="5" name="NO. OF Internet Plans" dataDxfId="21"/>
    <tableColumn id="7" name="Cheapest 1GB for 30 days (USD)" dataDxfId="20"/>
    <tableColumn id="8" name="Most expensive 1GB (USD)" dataDxfId="19"/>
    <tableColumn id="9" name="Average price of 1GB (USD  at the start of 2021)" dataDxfId="18"/>
    <tableColumn id="10" name="Average price of 1GB (USD â€“ at start of 2020)" dataDxfId="17"/>
    <tableColumn id="6" name="Average price of 1GB (USD)" dataDxfId="16"/>
    <tableColumn id="16" name="Change in internet Pack price" dataDxfId="15">
      <calculatedColumnFormula>IF(Table1[[#This Row],[Average price of 1GB (USD  at the start of 2021)]]-Table1[[#This Row],[Average price of 1GB (USD â€“ at start of 2020)]]&gt;0,"increased", "decreased")</calculatedColumnFormula>
    </tableColumn>
    <tableColumn id="11" name="Internet users" dataDxfId="14"/>
    <tableColumn id="12" name="Population" dataDxfId="13"/>
    <tableColumn id="15" name="%age Internet users" dataDxfId="12">
      <calculatedColumnFormula>ROUND(Table1[[#This Row],[Internet users]]/Table1[[#This Row],[Population]],4)</calculatedColumnFormula>
    </tableColumn>
    <tableColumn id="18" name="User Usage" dataDxfId="11">
      <calculatedColumnFormula>IF(Table1[[#This Row],[%age Internet users]]&gt;0.6,"high","less")</calculatedColumnFormula>
    </tableColumn>
    <tableColumn id="13" name="Avg _x000a_(Mbit/s)" dataDxfId="10"/>
    <tableColumn id="17" name="Speed Quality" dataDxfId="9">
      <calculatedColumnFormula>IF(Table1[[#This Row],[Avg 
(Mbit/s)]]&gt;20,"High","low")</calculatedColumnFormula>
    </tableColumn>
  </tableColumns>
  <tableStyleInfo name="TableStyleMedium17" showFirstColumn="0" showLastColumn="0" showRowStripes="1" showColumnStripes="0"/>
</table>
</file>

<file path=xl/tables/table2.xml><?xml version="1.0" encoding="utf-8"?>
<table xmlns="http://schemas.openxmlformats.org/spreadsheetml/2006/main" id="2" name="Table2" displayName="Table2" ref="S3:U6" totalsRowShown="0" headerRowDxfId="8" dataDxfId="7">
  <autoFilter ref="S3:U6"/>
  <tableColumns count="3">
    <tableColumn id="1" name="Country" dataDxfId="6"/>
    <tableColumn id="2" name="Average price of 1GB (USD)" dataDxfId="5">
      <calculatedColumnFormula>VLOOKUP(Table2[[#This Row],[Country]],$A$2:$Q$111,10,0)</calculatedColumnFormula>
    </tableColumn>
    <tableColumn id="3" name="%age Internet users" dataDxfId="4">
      <calculatedColumnFormula>VLOOKUP(Table2[[#This Row],[Country]],$A$2:$Q$111,14,0)</calculatedColumnFormula>
    </tableColumn>
  </tableColumns>
  <tableStyleInfo name="TableStyleLight8" showFirstColumn="0" showLastColumn="0" showRowStripes="1" showColumnStripes="0"/>
</table>
</file>

<file path=xl/tables/table3.xml><?xml version="1.0" encoding="utf-8"?>
<table xmlns="http://schemas.openxmlformats.org/spreadsheetml/2006/main" id="3" name="Table3" displayName="Table3" ref="S9:T11" totalsRowShown="0" headerRowDxfId="3" dataDxfId="2">
  <autoFilter ref="S9:T11"/>
  <tableColumns count="2">
    <tableColumn id="1" name="Continental region" dataDxfId="1"/>
    <tableColumn id="2" name="Speed Quality" dataDxfId="0">
      <calculatedColumnFormula>COUNTIF(Table1[Speed Quality],"High")</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1"/>
  <sheetViews>
    <sheetView tabSelected="1" zoomScale="55" zoomScaleNormal="55" workbookViewId="0">
      <selection sqref="A1:Q1"/>
    </sheetView>
  </sheetViews>
  <sheetFormatPr defaultRowHeight="15" x14ac:dyDescent="0.25"/>
  <cols>
    <col min="1" max="1" width="9.28515625" customWidth="1"/>
    <col min="2" max="2" width="18.85546875" bestFit="1" customWidth="1"/>
    <col min="3" max="3" width="23.7109375" bestFit="1" customWidth="1"/>
    <col min="4" max="4" width="24.140625" bestFit="1" customWidth="1"/>
    <col min="5" max="5" width="27.140625" bestFit="1" customWidth="1"/>
    <col min="6" max="6" width="33.7109375" bestFit="1" customWidth="1"/>
    <col min="7" max="7" width="30.85546875" customWidth="1"/>
    <col min="8" max="8" width="62.85546875" bestFit="1" customWidth="1"/>
    <col min="9" max="9" width="61.28515625" bestFit="1" customWidth="1"/>
    <col min="10" max="10" width="60.7109375" style="4" bestFit="1" customWidth="1"/>
    <col min="11" max="11" width="41.28515625" style="4" bestFit="1" customWidth="1"/>
    <col min="12" max="12" width="22.28515625" bestFit="1" customWidth="1"/>
    <col min="13" max="13" width="18.28515625" bestFit="1" customWidth="1"/>
    <col min="14" max="14" width="29.7109375" bestFit="1" customWidth="1"/>
    <col min="15" max="15" width="29.7109375" customWidth="1"/>
    <col min="16" max="16" width="21.85546875" bestFit="1" customWidth="1"/>
    <col min="17" max="17" width="23" bestFit="1" customWidth="1"/>
    <col min="19" max="19" width="28.5703125" bestFit="1" customWidth="1"/>
    <col min="20" max="20" width="26.42578125" customWidth="1"/>
    <col min="21" max="21" width="19.85546875" bestFit="1" customWidth="1"/>
  </cols>
  <sheetData>
    <row r="1" spans="1:22" ht="24" thickBot="1" x14ac:dyDescent="0.4">
      <c r="A1" s="15" t="s">
        <v>0</v>
      </c>
      <c r="B1" s="16"/>
      <c r="C1" s="16"/>
      <c r="D1" s="16"/>
      <c r="E1" s="16"/>
      <c r="F1" s="16"/>
      <c r="G1" s="16"/>
      <c r="H1" s="16"/>
      <c r="I1" s="16"/>
      <c r="J1" s="16"/>
      <c r="K1" s="16"/>
      <c r="L1" s="16"/>
      <c r="M1" s="16"/>
      <c r="N1" s="16"/>
      <c r="O1" s="16"/>
      <c r="P1" s="16"/>
      <c r="Q1" s="17"/>
    </row>
    <row r="2" spans="1:22" s="1" customFormat="1" ht="21" customHeight="1" x14ac:dyDescent="0.3">
      <c r="A2" s="3" t="s">
        <v>1</v>
      </c>
      <c r="B2" s="2" t="s">
        <v>2</v>
      </c>
      <c r="C2" s="2" t="s">
        <v>3</v>
      </c>
      <c r="D2" s="2" t="s">
        <v>4</v>
      </c>
      <c r="E2" s="2" t="s">
        <v>5</v>
      </c>
      <c r="F2" s="2" t="s">
        <v>7</v>
      </c>
      <c r="G2" s="2" t="s">
        <v>8</v>
      </c>
      <c r="H2" s="3" t="s">
        <v>9</v>
      </c>
      <c r="I2" s="3" t="s">
        <v>10</v>
      </c>
      <c r="J2" s="2" t="s">
        <v>6</v>
      </c>
      <c r="K2" s="3" t="s">
        <v>245</v>
      </c>
      <c r="L2" s="3" t="s">
        <v>11</v>
      </c>
      <c r="M2" s="3" t="s">
        <v>12</v>
      </c>
      <c r="N2" s="3" t="s">
        <v>244</v>
      </c>
      <c r="O2" s="3" t="s">
        <v>258</v>
      </c>
      <c r="P2" s="9" t="s">
        <v>13</v>
      </c>
      <c r="Q2" s="3" t="s">
        <v>246</v>
      </c>
      <c r="S2" s="13" t="s">
        <v>248</v>
      </c>
      <c r="T2" s="13"/>
      <c r="U2" s="13"/>
    </row>
    <row r="3" spans="1:22" ht="18.75" x14ac:dyDescent="0.3">
      <c r="A3" s="2">
        <v>1</v>
      </c>
      <c r="B3" s="2" t="s">
        <v>229</v>
      </c>
      <c r="C3" s="2" t="s">
        <v>230</v>
      </c>
      <c r="D3" s="2" t="s">
        <v>39</v>
      </c>
      <c r="E3" s="2">
        <v>51</v>
      </c>
      <c r="F3" s="2">
        <v>0.8</v>
      </c>
      <c r="G3" s="2">
        <v>34.299999999999997</v>
      </c>
      <c r="H3" s="2">
        <v>3.78</v>
      </c>
      <c r="I3" s="2">
        <v>10.23</v>
      </c>
      <c r="J3" s="2">
        <v>7.62</v>
      </c>
      <c r="K3" s="2" t="str">
        <f>IF(Table1[[#This Row],[Average price of 1GB (USD  at the start of 2021)]]-Table1[[#This Row],[Average price of 1GB (USD â€“ at start of 2020)]]&gt;0,"increased", "decreased")</f>
        <v>decreased</v>
      </c>
      <c r="L3" s="5">
        <v>8913217</v>
      </c>
      <c r="M3" s="5">
        <v>9630959</v>
      </c>
      <c r="N3" s="7">
        <f>ROUND(Table1[[#This Row],[Internet users]]/Table1[[#This Row],[Population]],4)</f>
        <v>0.92549999999999999</v>
      </c>
      <c r="O3" s="7" t="str">
        <f>IF(Table1[[#This Row],[%age Internet users]]&gt;0.6,"high","less")</f>
        <v>high</v>
      </c>
      <c r="P3" s="2">
        <v>135.35</v>
      </c>
      <c r="Q3" s="2" t="str">
        <f>IF(Table1[[#This Row],[Avg 
(Mbit/s)]]&gt;20,"High","low")</f>
        <v>High</v>
      </c>
      <c r="S3" s="3" t="s">
        <v>3</v>
      </c>
      <c r="T3" s="3" t="s">
        <v>6</v>
      </c>
      <c r="U3" s="3" t="s">
        <v>244</v>
      </c>
    </row>
    <row r="4" spans="1:22" ht="15.75" x14ac:dyDescent="0.25">
      <c r="A4" s="2">
        <v>2</v>
      </c>
      <c r="B4" s="2" t="s">
        <v>14</v>
      </c>
      <c r="C4" s="2" t="s">
        <v>15</v>
      </c>
      <c r="D4" s="2" t="s">
        <v>16</v>
      </c>
      <c r="E4" s="2">
        <v>35</v>
      </c>
      <c r="F4" s="2">
        <v>0.38</v>
      </c>
      <c r="G4" s="2">
        <v>2.12</v>
      </c>
      <c r="H4" s="2">
        <v>1.55</v>
      </c>
      <c r="I4" s="2">
        <v>1.6</v>
      </c>
      <c r="J4" s="2">
        <v>1.02</v>
      </c>
      <c r="K4" s="2" t="str">
        <f>IF(Table1[[#This Row],[Average price of 1GB (USD  at the start of 2021)]]-Table1[[#This Row],[Average price of 1GB (USD â€“ at start of 2020)]]&gt;0,"increased", "decreased")</f>
        <v>decreased</v>
      </c>
      <c r="L4" s="2">
        <v>4068194</v>
      </c>
      <c r="M4" s="2">
        <v>37171921</v>
      </c>
      <c r="N4" s="7">
        <f>ROUND(Table1[[#This Row],[Internet users]]/Table1[[#This Row],[Population]],4)</f>
        <v>0.1094</v>
      </c>
      <c r="O4" s="7" t="str">
        <f>IF(Table1[[#This Row],[%age Internet users]]&gt;0.6,"high","less")</f>
        <v>less</v>
      </c>
      <c r="P4" s="2">
        <v>5.5</v>
      </c>
      <c r="Q4" s="2" t="str">
        <f>IF(Table1[[#This Row],[Avg 
(Mbit/s)]]&gt;20,"High","low")</f>
        <v>low</v>
      </c>
      <c r="S4" s="2" t="s">
        <v>103</v>
      </c>
      <c r="T4" s="2" t="e">
        <f>VLOOKUP(Table2[[#This Row],[Country]],$A$2:$Q$111,10,0)</f>
        <v>#N/A</v>
      </c>
      <c r="U4" s="2" t="e">
        <f>VLOOKUP(Table2[[#This Row],[Country]],$A$2:$Q$111,14,0)</f>
        <v>#N/A</v>
      </c>
      <c r="V4" s="8" t="s">
        <v>249</v>
      </c>
    </row>
    <row r="5" spans="1:22" ht="15.75" x14ac:dyDescent="0.25">
      <c r="A5" s="2">
        <v>3</v>
      </c>
      <c r="B5" s="2" t="s">
        <v>17</v>
      </c>
      <c r="C5" s="2" t="s">
        <v>18</v>
      </c>
      <c r="D5" s="2" t="s">
        <v>19</v>
      </c>
      <c r="E5" s="2">
        <v>32</v>
      </c>
      <c r="F5" s="2">
        <v>0.72</v>
      </c>
      <c r="G5" s="2">
        <v>96.39</v>
      </c>
      <c r="H5" s="2">
        <v>2.83</v>
      </c>
      <c r="I5" s="2">
        <v>5.28</v>
      </c>
      <c r="J5" s="2">
        <v>2.8</v>
      </c>
      <c r="K5" s="2" t="str">
        <f>IF(Table1[[#This Row],[Average price of 1GB (USD  at the start of 2021)]]-Table1[[#This Row],[Average price of 1GB (USD â€“ at start of 2020)]]&gt;0,"increased", "decreased")</f>
        <v>decreased</v>
      </c>
      <c r="L5" s="2">
        <v>2105339</v>
      </c>
      <c r="M5" s="2">
        <v>2882740</v>
      </c>
      <c r="N5" s="7">
        <f>ROUND(Table1[[#This Row],[Internet users]]/Table1[[#This Row],[Population]],4)</f>
        <v>0.73029999999999995</v>
      </c>
      <c r="O5" s="7" t="str">
        <f>IF(Table1[[#This Row],[%age Internet users]]&gt;0.6,"high","less")</f>
        <v>high</v>
      </c>
      <c r="P5" s="2">
        <v>40.479999999999997</v>
      </c>
      <c r="Q5" s="2" t="str">
        <f>IF(Table1[[#This Row],[Avg 
(Mbit/s)]]&gt;20,"High","low")</f>
        <v>High</v>
      </c>
      <c r="S5" s="2" t="s">
        <v>187</v>
      </c>
      <c r="T5" s="2" t="e">
        <f>VLOOKUP(Table2[[#This Row],[Country]],$A$2:$Q$111,10,0)</f>
        <v>#N/A</v>
      </c>
      <c r="U5" s="2" t="e">
        <f>VLOOKUP(Table2[[#This Row],[Country]],$A$2:$Q$111,14,0)</f>
        <v>#N/A</v>
      </c>
      <c r="V5" s="8"/>
    </row>
    <row r="6" spans="1:22" ht="15.75" x14ac:dyDescent="0.25">
      <c r="A6" s="2">
        <v>4</v>
      </c>
      <c r="B6" s="2" t="s">
        <v>26</v>
      </c>
      <c r="C6" s="2" t="s">
        <v>27</v>
      </c>
      <c r="D6" s="2" t="s">
        <v>28</v>
      </c>
      <c r="E6" s="2">
        <v>28</v>
      </c>
      <c r="F6" s="2">
        <v>0.44</v>
      </c>
      <c r="G6" s="2">
        <v>11.47</v>
      </c>
      <c r="H6" s="2">
        <v>1.45</v>
      </c>
      <c r="I6" s="2">
        <v>7.4</v>
      </c>
      <c r="J6" s="2">
        <v>2.38</v>
      </c>
      <c r="K6" s="2" t="str">
        <f>IF(Table1[[#This Row],[Average price of 1GB (USD  at the start of 2021)]]-Table1[[#This Row],[Average price of 1GB (USD â€“ at start of 2020)]]&gt;0,"increased", "decreased")</f>
        <v>decreased</v>
      </c>
      <c r="L6" s="2">
        <v>33561876</v>
      </c>
      <c r="M6" s="2">
        <v>44361150</v>
      </c>
      <c r="N6" s="7">
        <f>ROUND(Table1[[#This Row],[Internet users]]/Table1[[#This Row],[Population]],4)</f>
        <v>0.75660000000000005</v>
      </c>
      <c r="O6" s="7" t="str">
        <f>IF(Table1[[#This Row],[%age Internet users]]&gt;0.6,"high","less")</f>
        <v>high</v>
      </c>
      <c r="P6" s="2">
        <v>20.64</v>
      </c>
      <c r="Q6" s="2" t="str">
        <f>IF(Table1[[#This Row],[Avg 
(Mbit/s)]]&gt;20,"High","low")</f>
        <v>High</v>
      </c>
      <c r="S6" s="2" t="s">
        <v>230</v>
      </c>
      <c r="T6" s="2" t="e">
        <f>VLOOKUP(Table2[[#This Row],[Country]],$A$2:$Q$111,10,0)</f>
        <v>#N/A</v>
      </c>
      <c r="U6" s="2" t="e">
        <f>VLOOKUP(Table2[[#This Row],[Country]],$A$2:$Q$111,14,0)</f>
        <v>#N/A</v>
      </c>
      <c r="V6" s="8"/>
    </row>
    <row r="7" spans="1:22" ht="15.75" x14ac:dyDescent="0.25">
      <c r="A7" s="2">
        <v>5</v>
      </c>
      <c r="B7" s="2" t="s">
        <v>32</v>
      </c>
      <c r="C7" s="2" t="s">
        <v>33</v>
      </c>
      <c r="D7" s="2" t="s">
        <v>34</v>
      </c>
      <c r="E7" s="2">
        <v>60</v>
      </c>
      <c r="F7" s="2">
        <v>0.24</v>
      </c>
      <c r="G7" s="2">
        <v>23.43</v>
      </c>
      <c r="H7" s="2">
        <v>1.08</v>
      </c>
      <c r="I7" s="2">
        <v>1.88</v>
      </c>
      <c r="J7" s="2">
        <v>1.17</v>
      </c>
      <c r="K7" s="2" t="str">
        <f>IF(Table1[[#This Row],[Average price of 1GB (USD  at the start of 2021)]]-Table1[[#This Row],[Average price of 1GB (USD â€“ at start of 2020)]]&gt;0,"increased", "decreased")</f>
        <v>decreased</v>
      </c>
      <c r="L7" s="2">
        <v>7681957</v>
      </c>
      <c r="M7" s="2">
        <v>8891388</v>
      </c>
      <c r="N7" s="7">
        <f>ROUND(Table1[[#This Row],[Internet users]]/Table1[[#This Row],[Population]],4)</f>
        <v>0.86399999999999999</v>
      </c>
      <c r="O7" s="7" t="str">
        <f>IF(Table1[[#This Row],[%age Internet users]]&gt;0.6,"high","less")</f>
        <v>high</v>
      </c>
      <c r="P7" s="2">
        <v>56.6</v>
      </c>
      <c r="Q7" s="2" t="str">
        <f>IF(Table1[[#This Row],[Avg 
(Mbit/s)]]&gt;20,"High","low")</f>
        <v>High</v>
      </c>
      <c r="S7" s="2"/>
      <c r="T7" s="2"/>
    </row>
    <row r="8" spans="1:22" ht="18.75" x14ac:dyDescent="0.3">
      <c r="A8" s="2">
        <v>6</v>
      </c>
      <c r="B8" s="2" t="s">
        <v>30</v>
      </c>
      <c r="C8" s="2" t="s">
        <v>31</v>
      </c>
      <c r="D8" s="2" t="s">
        <v>23</v>
      </c>
      <c r="E8" s="2">
        <v>46</v>
      </c>
      <c r="F8" s="2">
        <v>0.1</v>
      </c>
      <c r="G8" s="2">
        <v>7.62</v>
      </c>
      <c r="H8" s="2">
        <v>0.68</v>
      </c>
      <c r="I8" s="2">
        <v>2.4700000000000002</v>
      </c>
      <c r="J8" s="2">
        <v>0.7</v>
      </c>
      <c r="K8" s="2" t="str">
        <f>IF(Table1[[#This Row],[Average price of 1GB (USD  at the start of 2021)]]-Table1[[#This Row],[Average price of 1GB (USD â€“ at start of 2020)]]&gt;0,"increased", "decreased")</f>
        <v>decreased</v>
      </c>
      <c r="L8" s="2">
        <v>21159515</v>
      </c>
      <c r="M8" s="2">
        <v>24898152</v>
      </c>
      <c r="N8" s="7">
        <f>ROUND(Table1[[#This Row],[Internet users]]/Table1[[#This Row],[Population]],4)</f>
        <v>0.8498</v>
      </c>
      <c r="O8" s="7" t="str">
        <f>IF(Table1[[#This Row],[%age Internet users]]&gt;0.6,"high","less")</f>
        <v>high</v>
      </c>
      <c r="P8" s="2">
        <v>76.52</v>
      </c>
      <c r="Q8" s="2" t="str">
        <f>IF(Table1[[#This Row],[Avg 
(Mbit/s)]]&gt;20,"High","low")</f>
        <v>High</v>
      </c>
      <c r="S8" s="13" t="s">
        <v>250</v>
      </c>
      <c r="T8" s="14"/>
    </row>
    <row r="9" spans="1:22" ht="18.75" x14ac:dyDescent="0.3">
      <c r="A9" s="2">
        <v>7</v>
      </c>
      <c r="B9" s="2" t="s">
        <v>49</v>
      </c>
      <c r="C9" s="2" t="s">
        <v>247</v>
      </c>
      <c r="D9" s="2" t="s">
        <v>19</v>
      </c>
      <c r="E9" s="2">
        <v>24</v>
      </c>
      <c r="F9" s="2">
        <v>0.63</v>
      </c>
      <c r="G9" s="2">
        <v>21.26</v>
      </c>
      <c r="H9" s="2">
        <v>3.04</v>
      </c>
      <c r="I9" s="2">
        <v>3.05</v>
      </c>
      <c r="J9" s="2">
        <v>2.39</v>
      </c>
      <c r="K9" s="2" t="str">
        <f>IF(Table1[[#This Row],[Average price of 1GB (USD  at the start of 2021)]]-Table1[[#This Row],[Average price of 1GB (USD â€“ at start of 2020)]]&gt;0,"increased", "decreased")</f>
        <v>decreased</v>
      </c>
      <c r="L9" s="2">
        <v>2320000</v>
      </c>
      <c r="M9" s="2">
        <v>3323925</v>
      </c>
      <c r="N9" s="7">
        <f>ROUND(Table1[[#This Row],[Internet users]]/Table1[[#This Row],[Population]],4)</f>
        <v>0.69799999999999995</v>
      </c>
      <c r="O9" s="7" t="str">
        <f>IF(Table1[[#This Row],[%age Internet users]]&gt;0.6,"high","less")</f>
        <v>high</v>
      </c>
      <c r="P9" s="2">
        <v>28.49</v>
      </c>
      <c r="Q9" s="2" t="str">
        <f>IF(Table1[[#This Row],[Avg 
(Mbit/s)]]&gt;20,"High","low")</f>
        <v>High</v>
      </c>
      <c r="S9" s="3" t="s">
        <v>4</v>
      </c>
      <c r="T9" s="3" t="s">
        <v>246</v>
      </c>
    </row>
    <row r="10" spans="1:22" ht="15.75" x14ac:dyDescent="0.25">
      <c r="A10" s="2">
        <v>8</v>
      </c>
      <c r="B10" s="2" t="s">
        <v>40</v>
      </c>
      <c r="C10" s="2" t="s">
        <v>41</v>
      </c>
      <c r="D10" s="2" t="s">
        <v>16</v>
      </c>
      <c r="E10" s="2">
        <v>60</v>
      </c>
      <c r="F10" s="2">
        <v>0.11</v>
      </c>
      <c r="G10" s="2">
        <v>2.2200000000000002</v>
      </c>
      <c r="H10" s="2">
        <v>0.7</v>
      </c>
      <c r="I10" s="2">
        <v>0.99</v>
      </c>
      <c r="J10" s="2">
        <v>0.34</v>
      </c>
      <c r="K10" s="2" t="str">
        <f>IF(Table1[[#This Row],[Average price of 1GB (USD  at the start of 2021)]]-Table1[[#This Row],[Average price of 1GB (USD â€“ at start of 2020)]]&gt;0,"increased", "decreased")</f>
        <v>decreased</v>
      </c>
      <c r="L10" s="2">
        <v>129180000</v>
      </c>
      <c r="M10" s="2">
        <v>166303498</v>
      </c>
      <c r="N10" s="7">
        <f>ROUND(Table1[[#This Row],[Internet users]]/Table1[[#This Row],[Population]],4)</f>
        <v>0.77680000000000005</v>
      </c>
      <c r="O10" s="7" t="str">
        <f>IF(Table1[[#This Row],[%age Internet users]]&gt;0.6,"high","less")</f>
        <v>high</v>
      </c>
      <c r="P10" s="2">
        <v>10.43</v>
      </c>
      <c r="Q10" s="2" t="str">
        <f>IF(Table1[[#This Row],[Avg 
(Mbit/s)]]&gt;20,"High","low")</f>
        <v>low</v>
      </c>
      <c r="S10" s="2" t="s">
        <v>251</v>
      </c>
      <c r="T10" s="2">
        <f>COUNTIF(Table1[Speed Quality],"High")</f>
        <v>70</v>
      </c>
    </row>
    <row r="11" spans="1:22" ht="15.75" x14ac:dyDescent="0.25">
      <c r="A11" s="2">
        <v>9</v>
      </c>
      <c r="B11" s="2" t="s">
        <v>44</v>
      </c>
      <c r="C11" s="2" t="s">
        <v>45</v>
      </c>
      <c r="D11" s="2" t="s">
        <v>34</v>
      </c>
      <c r="E11" s="2">
        <v>37</v>
      </c>
      <c r="F11" s="2">
        <v>1.48</v>
      </c>
      <c r="G11" s="2">
        <v>21.3</v>
      </c>
      <c r="H11" s="2">
        <v>4.88</v>
      </c>
      <c r="I11" s="2">
        <v>3.12</v>
      </c>
      <c r="J11" s="2">
        <v>5.28</v>
      </c>
      <c r="K11" s="2" t="str">
        <f>IF(Table1[[#This Row],[Average price of 1GB (USD  at the start of 2021)]]-Table1[[#This Row],[Average price of 1GB (USD â€“ at start of 2020)]]&gt;0,"increased", "decreased")</f>
        <v>increased</v>
      </c>
      <c r="L11" s="2">
        <v>10021242</v>
      </c>
      <c r="M11" s="2">
        <v>11482178</v>
      </c>
      <c r="N11" s="7">
        <f>ROUND(Table1[[#This Row],[Internet users]]/Table1[[#This Row],[Population]],4)</f>
        <v>0.87280000000000002</v>
      </c>
      <c r="O11" s="7" t="str">
        <f>IF(Table1[[#This Row],[%age Internet users]]&gt;0.6,"high","less")</f>
        <v>high</v>
      </c>
      <c r="P11" s="2">
        <v>58.65</v>
      </c>
      <c r="Q11" s="2" t="str">
        <f>IF(Table1[[#This Row],[Avg 
(Mbit/s)]]&gt;20,"High","low")</f>
        <v>High</v>
      </c>
      <c r="S11" s="2" t="s">
        <v>252</v>
      </c>
      <c r="T11" s="2">
        <v>42</v>
      </c>
    </row>
    <row r="12" spans="1:22" ht="15.75" x14ac:dyDescent="0.25">
      <c r="A12" s="2">
        <v>10</v>
      </c>
      <c r="B12" s="2" t="s">
        <v>37</v>
      </c>
      <c r="C12" s="2" t="s">
        <v>38</v>
      </c>
      <c r="D12" s="2" t="s">
        <v>39</v>
      </c>
      <c r="E12" s="2">
        <v>24</v>
      </c>
      <c r="F12" s="2">
        <v>1.27</v>
      </c>
      <c r="G12" s="2">
        <v>8.49</v>
      </c>
      <c r="H12" s="2">
        <v>2.27</v>
      </c>
      <c r="I12" s="2">
        <v>2</v>
      </c>
      <c r="J12" s="2">
        <v>2.12</v>
      </c>
      <c r="K12" s="2" t="str">
        <f>IF(Table1[[#This Row],[Average price of 1GB (USD  at the start of 2021)]]-Table1[[#This Row],[Average price of 1GB (USD â€“ at start of 2020)]]&gt;0,"increased", "decreased")</f>
        <v>increased</v>
      </c>
      <c r="L12" s="2">
        <v>1431090</v>
      </c>
      <c r="M12" s="2">
        <v>1569446</v>
      </c>
      <c r="N12" s="7">
        <f>ROUND(Table1[[#This Row],[Internet users]]/Table1[[#This Row],[Population]],4)</f>
        <v>0.91180000000000005</v>
      </c>
      <c r="O12" s="7" t="str">
        <f>IF(Table1[[#This Row],[%age Internet users]]&gt;0.6,"high","less")</f>
        <v>high</v>
      </c>
      <c r="P12" s="2">
        <v>53.08</v>
      </c>
      <c r="Q12" s="2" t="str">
        <f>IF(Table1[[#This Row],[Avg 
(Mbit/s)]]&gt;20,"High","low")</f>
        <v>High</v>
      </c>
      <c r="S12" s="2"/>
      <c r="T12" s="2"/>
    </row>
    <row r="13" spans="1:22" ht="15.75" x14ac:dyDescent="0.25">
      <c r="A13" s="2">
        <v>11</v>
      </c>
      <c r="B13" s="2" t="s">
        <v>52</v>
      </c>
      <c r="C13" s="2" t="s">
        <v>53</v>
      </c>
      <c r="D13" s="2" t="s">
        <v>16</v>
      </c>
      <c r="E13" s="2">
        <v>9</v>
      </c>
      <c r="F13" s="2">
        <v>1.78</v>
      </c>
      <c r="G13" s="2">
        <v>7.43</v>
      </c>
      <c r="H13" s="2">
        <v>2.64</v>
      </c>
      <c r="I13" s="2">
        <v>8.51</v>
      </c>
      <c r="J13" s="2">
        <v>2.23</v>
      </c>
      <c r="K13" s="2" t="str">
        <f>IF(Table1[[#This Row],[Average price of 1GB (USD  at the start of 2021)]]-Table1[[#This Row],[Average price of 1GB (USD â€“ at start of 2020)]]&gt;0,"increased", "decreased")</f>
        <v>decreased</v>
      </c>
      <c r="L13" s="2">
        <v>406705</v>
      </c>
      <c r="M13" s="2">
        <v>428963</v>
      </c>
      <c r="N13" s="7">
        <f>ROUND(Table1[[#This Row],[Internet users]]/Table1[[#This Row],[Population]],4)</f>
        <v>0.94810000000000005</v>
      </c>
      <c r="O13" s="7" t="str">
        <f>IF(Table1[[#This Row],[%age Internet users]]&gt;0.6,"high","less")</f>
        <v>high</v>
      </c>
      <c r="P13" s="2">
        <v>71.38</v>
      </c>
      <c r="Q13" s="2" t="str">
        <f>IF(Table1[[#This Row],[Avg 
(Mbit/s)]]&gt;20,"High","low")</f>
        <v>High</v>
      </c>
    </row>
    <row r="14" spans="1:22" ht="15.75" x14ac:dyDescent="0.25">
      <c r="A14" s="2">
        <v>12</v>
      </c>
      <c r="B14" s="2" t="s">
        <v>47</v>
      </c>
      <c r="C14" s="2" t="s">
        <v>48</v>
      </c>
      <c r="D14" s="2" t="s">
        <v>28</v>
      </c>
      <c r="E14" s="2">
        <v>48</v>
      </c>
      <c r="F14" s="2">
        <v>0.87</v>
      </c>
      <c r="G14" s="2">
        <v>14.44</v>
      </c>
      <c r="H14" s="2">
        <v>5.09</v>
      </c>
      <c r="I14" s="2">
        <v>5.99</v>
      </c>
      <c r="J14" s="2">
        <v>2.1800000000000002</v>
      </c>
      <c r="K14" s="2" t="str">
        <f>IF(Table1[[#This Row],[Average price of 1GB (USD  at the start of 2021)]]-Table1[[#This Row],[Average price of 1GB (USD â€“ at start of 2020)]]&gt;0,"increased", "decreased")</f>
        <v>decreased</v>
      </c>
      <c r="L14" s="2">
        <v>4843916</v>
      </c>
      <c r="M14" s="2">
        <v>11353142</v>
      </c>
      <c r="N14" s="7">
        <f>ROUND(Table1[[#This Row],[Internet users]]/Table1[[#This Row],[Population]],4)</f>
        <v>0.42670000000000002</v>
      </c>
      <c r="O14" s="7" t="str">
        <f>IF(Table1[[#This Row],[%age Internet users]]&gt;0.6,"high","less")</f>
        <v>less</v>
      </c>
      <c r="P14" s="2">
        <v>14.1</v>
      </c>
      <c r="Q14" s="2" t="str">
        <f>IF(Table1[[#This Row],[Avg 
(Mbit/s)]]&gt;20,"High","low")</f>
        <v>low</v>
      </c>
    </row>
    <row r="15" spans="1:22" ht="15.75" x14ac:dyDescent="0.25">
      <c r="A15" s="2">
        <v>13</v>
      </c>
      <c r="B15" s="2" t="s">
        <v>50</v>
      </c>
      <c r="C15" s="2" t="s">
        <v>51</v>
      </c>
      <c r="D15" s="2" t="s">
        <v>28</v>
      </c>
      <c r="E15" s="2">
        <v>58</v>
      </c>
      <c r="F15" s="2">
        <v>0.18</v>
      </c>
      <c r="G15" s="2">
        <v>2.72</v>
      </c>
      <c r="H15" s="2">
        <v>1.01</v>
      </c>
      <c r="I15" s="2">
        <v>3.5</v>
      </c>
      <c r="J15" s="2">
        <v>0.92</v>
      </c>
      <c r="K15" s="2" t="str">
        <f>IF(Table1[[#This Row],[Average price of 1GB (USD  at the start of 2021)]]-Table1[[#This Row],[Average price of 1GB (USD â€“ at start of 2020)]]&gt;0,"increased", "decreased")</f>
        <v>decreased</v>
      </c>
      <c r="L15" s="2">
        <v>160010801</v>
      </c>
      <c r="M15" s="2">
        <v>209469323</v>
      </c>
      <c r="N15" s="7">
        <f>ROUND(Table1[[#This Row],[Internet users]]/Table1[[#This Row],[Population]],4)</f>
        <v>0.76390000000000002</v>
      </c>
      <c r="O15" s="7" t="str">
        <f>IF(Table1[[#This Row],[%age Internet users]]&gt;0.6,"high","less")</f>
        <v>high</v>
      </c>
      <c r="P15" s="2">
        <v>22.3</v>
      </c>
      <c r="Q15" s="2" t="str">
        <f>IF(Table1[[#This Row],[Avg 
(Mbit/s)]]&gt;20,"High","low")</f>
        <v>High</v>
      </c>
    </row>
    <row r="16" spans="1:22" ht="15.75" x14ac:dyDescent="0.25">
      <c r="A16" s="2">
        <v>14</v>
      </c>
      <c r="B16" s="2" t="s">
        <v>35</v>
      </c>
      <c r="C16" s="2" t="s">
        <v>36</v>
      </c>
      <c r="D16" s="2" t="s">
        <v>25</v>
      </c>
      <c r="E16" s="2">
        <v>17</v>
      </c>
      <c r="F16" s="2">
        <v>3.99</v>
      </c>
      <c r="G16" s="2">
        <v>10.74</v>
      </c>
      <c r="H16" s="2">
        <v>6.02</v>
      </c>
      <c r="I16" s="2">
        <v>4.9400000000000004</v>
      </c>
      <c r="J16" s="2">
        <v>5.98</v>
      </c>
      <c r="K16" s="2" t="str">
        <f>IF(Table1[[#This Row],[Average price of 1GB (USD  at the start of 2021)]]-Table1[[#This Row],[Average price of 1GB (USD â€“ at start of 2020)]]&gt;0,"increased", "decreased")</f>
        <v>increased</v>
      </c>
      <c r="L16" s="2">
        <v>336057</v>
      </c>
      <c r="M16" s="2">
        <v>385637</v>
      </c>
      <c r="N16" s="7">
        <f>ROUND(Table1[[#This Row],[Internet users]]/Table1[[#This Row],[Population]],4)</f>
        <v>0.87139999999999995</v>
      </c>
      <c r="O16" s="7" t="str">
        <f>IF(Table1[[#This Row],[%age Internet users]]&gt;0.6,"high","less")</f>
        <v>high</v>
      </c>
      <c r="P16" s="2">
        <v>26.77</v>
      </c>
      <c r="Q16" s="2" t="str">
        <f>IF(Table1[[#This Row],[Avg 
(Mbit/s)]]&gt;20,"High","low")</f>
        <v>High</v>
      </c>
    </row>
    <row r="17" spans="1:17" ht="15.75" x14ac:dyDescent="0.25">
      <c r="A17" s="2">
        <v>15</v>
      </c>
      <c r="B17" s="2" t="s">
        <v>42</v>
      </c>
      <c r="C17" s="2" t="s">
        <v>43</v>
      </c>
      <c r="D17" s="2" t="s">
        <v>29</v>
      </c>
      <c r="E17" s="2">
        <v>14</v>
      </c>
      <c r="F17" s="2">
        <v>0.02</v>
      </c>
      <c r="G17" s="2">
        <v>16.62</v>
      </c>
      <c r="H17" s="2">
        <v>0.89</v>
      </c>
      <c r="I17" s="2">
        <v>2.36</v>
      </c>
      <c r="J17" s="2">
        <v>0.43</v>
      </c>
      <c r="K17" s="2" t="str">
        <f>IF(Table1[[#This Row],[Average price of 1GB (USD  at the start of 2021)]]-Table1[[#This Row],[Average price of 1GB (USD â€“ at start of 2020)]]&gt;0,"increased", "decreased")</f>
        <v>decreased</v>
      </c>
      <c r="L17" s="2">
        <v>7048231</v>
      </c>
      <c r="M17" s="2">
        <v>9452617</v>
      </c>
      <c r="N17" s="7">
        <f>ROUND(Table1[[#This Row],[Internet users]]/Table1[[#This Row],[Population]],4)</f>
        <v>0.74560000000000004</v>
      </c>
      <c r="O17" s="7" t="str">
        <f>IF(Table1[[#This Row],[%age Internet users]]&gt;0.6,"high","less")</f>
        <v>high</v>
      </c>
      <c r="P17" s="2">
        <v>9.99</v>
      </c>
      <c r="Q17" s="2" t="str">
        <f>IF(Table1[[#This Row],[Avg 
(Mbit/s)]]&gt;20,"High","low")</f>
        <v>low</v>
      </c>
    </row>
    <row r="18" spans="1:17" ht="15.75" x14ac:dyDescent="0.25">
      <c r="A18" s="2">
        <v>16</v>
      </c>
      <c r="B18" s="2" t="s">
        <v>58</v>
      </c>
      <c r="C18" s="2" t="s">
        <v>59</v>
      </c>
      <c r="D18" s="2" t="s">
        <v>46</v>
      </c>
      <c r="E18" s="2">
        <v>60</v>
      </c>
      <c r="F18" s="2">
        <v>0.8</v>
      </c>
      <c r="G18" s="2">
        <v>79.540000000000006</v>
      </c>
      <c r="H18" s="2">
        <v>12.55</v>
      </c>
      <c r="I18" s="2">
        <v>13.21</v>
      </c>
      <c r="J18" s="2">
        <v>5.72</v>
      </c>
      <c r="K18" s="2" t="str">
        <f>IF(Table1[[#This Row],[Average price of 1GB (USD  at the start of 2021)]]-Table1[[#This Row],[Average price of 1GB (USD â€“ at start of 2020)]]&gt;0,"increased", "decreased")</f>
        <v>decreased</v>
      </c>
      <c r="L18" s="2">
        <v>33950632</v>
      </c>
      <c r="M18" s="2">
        <v>37064562</v>
      </c>
      <c r="N18" s="7">
        <f>ROUND(Table1[[#This Row],[Internet users]]/Table1[[#This Row],[Population]],4)</f>
        <v>0.91600000000000004</v>
      </c>
      <c r="O18" s="7" t="str">
        <f>IF(Table1[[#This Row],[%age Internet users]]&gt;0.6,"high","less")</f>
        <v>high</v>
      </c>
      <c r="P18" s="2">
        <v>75.180000000000007</v>
      </c>
      <c r="Q18" s="2" t="str">
        <f>IF(Table1[[#This Row],[Avg 
(Mbit/s)]]&gt;20,"High","low")</f>
        <v>High</v>
      </c>
    </row>
    <row r="19" spans="1:17" ht="15.75" x14ac:dyDescent="0.25">
      <c r="A19" s="2">
        <v>17</v>
      </c>
      <c r="B19" s="2" t="s">
        <v>209</v>
      </c>
      <c r="C19" s="2" t="s">
        <v>210</v>
      </c>
      <c r="D19" s="2" t="s">
        <v>34</v>
      </c>
      <c r="E19" s="2">
        <v>14</v>
      </c>
      <c r="F19" s="2">
        <v>1.6</v>
      </c>
      <c r="G19" s="2">
        <v>17.829999999999998</v>
      </c>
      <c r="H19" s="2">
        <v>8.3800000000000008</v>
      </c>
      <c r="I19" s="2">
        <v>20.22</v>
      </c>
      <c r="J19" s="2">
        <v>5.24</v>
      </c>
      <c r="K19" s="2" t="str">
        <f>IF(Table1[[#This Row],[Average price of 1GB (USD  at the start of 2021)]]-Table1[[#This Row],[Average price of 1GB (USD â€“ at start of 2020)]]&gt;0,"increased", "decreased")</f>
        <v>decreased</v>
      </c>
      <c r="L19" s="5">
        <v>7942864</v>
      </c>
      <c r="M19" s="5">
        <v>8525611</v>
      </c>
      <c r="N19" s="7">
        <f>ROUND(Table1[[#This Row],[Internet users]]/Table1[[#This Row],[Population]],4)</f>
        <v>0.93159999999999998</v>
      </c>
      <c r="O19" s="7" t="str">
        <f>IF(Table1[[#This Row],[%age Internet users]]&gt;0.6,"high","less")</f>
        <v>high</v>
      </c>
      <c r="P19" s="2">
        <v>82.29</v>
      </c>
      <c r="Q19" s="2" t="str">
        <f>IF(Table1[[#This Row],[Avg 
(Mbit/s)]]&gt;20,"High","low")</f>
        <v>High</v>
      </c>
    </row>
    <row r="20" spans="1:17" ht="15.75" x14ac:dyDescent="0.25">
      <c r="A20" s="2">
        <v>18</v>
      </c>
      <c r="B20" s="2" t="s">
        <v>60</v>
      </c>
      <c r="C20" s="2" t="s">
        <v>61</v>
      </c>
      <c r="D20" s="2" t="s">
        <v>28</v>
      </c>
      <c r="E20" s="2">
        <v>59</v>
      </c>
      <c r="F20" s="2">
        <v>0.24</v>
      </c>
      <c r="G20" s="2">
        <v>1.83</v>
      </c>
      <c r="H20" s="2">
        <v>0.71</v>
      </c>
      <c r="I20" s="2">
        <v>1.87</v>
      </c>
      <c r="J20" s="2">
        <v>0.39</v>
      </c>
      <c r="K20" s="2" t="str">
        <f>IF(Table1[[#This Row],[Average price of 1GB (USD  at the start of 2021)]]-Table1[[#This Row],[Average price of 1GB (USD â€“ at start of 2020)]]&gt;0,"increased", "decreased")</f>
        <v>decreased</v>
      </c>
      <c r="L20" s="2">
        <v>14864456</v>
      </c>
      <c r="M20" s="2">
        <v>18729160</v>
      </c>
      <c r="N20" s="7">
        <f>ROUND(Table1[[#This Row],[Internet users]]/Table1[[#This Row],[Population]],4)</f>
        <v>0.79369999999999996</v>
      </c>
      <c r="O20" s="7" t="str">
        <f>IF(Table1[[#This Row],[%age Internet users]]&gt;0.6,"high","less")</f>
        <v>high</v>
      </c>
      <c r="P20" s="2">
        <v>22.49</v>
      </c>
      <c r="Q20" s="2" t="str">
        <f>IF(Table1[[#This Row],[Avg 
(Mbit/s)]]&gt;20,"High","low")</f>
        <v>High</v>
      </c>
    </row>
    <row r="21" spans="1:17" ht="15.75" x14ac:dyDescent="0.25">
      <c r="A21" s="2">
        <v>19</v>
      </c>
      <c r="B21" s="2" t="s">
        <v>56</v>
      </c>
      <c r="C21" s="2" t="s">
        <v>57</v>
      </c>
      <c r="D21" s="2" t="s">
        <v>24</v>
      </c>
      <c r="E21" s="2">
        <v>44</v>
      </c>
      <c r="F21" s="2">
        <v>0.6</v>
      </c>
      <c r="G21" s="2">
        <v>7.22</v>
      </c>
      <c r="H21" s="2">
        <v>2.75</v>
      </c>
      <c r="I21" s="2">
        <v>1.71</v>
      </c>
      <c r="J21" s="2">
        <v>0.9</v>
      </c>
      <c r="K21" s="2" t="str">
        <f>IF(Table1[[#This Row],[Average price of 1GB (USD  at the start of 2021)]]-Table1[[#This Row],[Average price of 1GB (USD â€“ at start of 2020)]]&gt;0,"increased", "decreased")</f>
        <v>increased</v>
      </c>
      <c r="L21" s="2">
        <v>5580465</v>
      </c>
      <c r="M21" s="2">
        <v>25216267</v>
      </c>
      <c r="N21" s="7">
        <f>ROUND(Table1[[#This Row],[Internet users]]/Table1[[#This Row],[Population]],4)</f>
        <v>0.2213</v>
      </c>
      <c r="O21" s="7" t="str">
        <f>IF(Table1[[#This Row],[%age Internet users]]&gt;0.6,"high","less")</f>
        <v>less</v>
      </c>
      <c r="P21" s="2">
        <v>11.88</v>
      </c>
      <c r="Q21" s="2" t="str">
        <f>IF(Table1[[#This Row],[Avg 
(Mbit/s)]]&gt;20,"High","low")</f>
        <v>low</v>
      </c>
    </row>
    <row r="22" spans="1:17" ht="15.75" x14ac:dyDescent="0.25">
      <c r="A22" s="2">
        <v>20</v>
      </c>
      <c r="B22" s="2" t="s">
        <v>62</v>
      </c>
      <c r="C22" s="2" t="s">
        <v>63</v>
      </c>
      <c r="D22" s="2" t="s">
        <v>16</v>
      </c>
      <c r="E22" s="2">
        <v>36</v>
      </c>
      <c r="F22" s="2">
        <v>0.3</v>
      </c>
      <c r="G22" s="2">
        <v>1.21</v>
      </c>
      <c r="H22" s="2">
        <v>0.61</v>
      </c>
      <c r="I22" s="2">
        <v>9.89</v>
      </c>
      <c r="J22" s="2">
        <v>0.52</v>
      </c>
      <c r="K22" s="2" t="str">
        <f>IF(Table1[[#This Row],[Average price of 1GB (USD  at the start of 2021)]]-Table1[[#This Row],[Average price of 1GB (USD â€“ at start of 2020)]]&gt;0,"increased", "decreased")</f>
        <v>decreased</v>
      </c>
      <c r="L22" s="2">
        <v>1010740000</v>
      </c>
      <c r="M22" s="2">
        <v>1427647786</v>
      </c>
      <c r="N22" s="7">
        <f>ROUND(Table1[[#This Row],[Internet users]]/Table1[[#This Row],[Population]],4)</f>
        <v>0.70799999999999996</v>
      </c>
      <c r="O22" s="7" t="str">
        <f>IF(Table1[[#This Row],[%age Internet users]]&gt;0.6,"high","less")</f>
        <v>high</v>
      </c>
      <c r="P22" s="2">
        <v>83.43</v>
      </c>
      <c r="Q22" s="2" t="str">
        <f>IF(Table1[[#This Row],[Avg 
(Mbit/s)]]&gt;20,"High","low")</f>
        <v>High</v>
      </c>
    </row>
    <row r="23" spans="1:17" ht="15.75" x14ac:dyDescent="0.25">
      <c r="A23" s="2">
        <v>21</v>
      </c>
      <c r="B23" s="2" t="s">
        <v>64</v>
      </c>
      <c r="C23" s="2" t="s">
        <v>65</v>
      </c>
      <c r="D23" s="2" t="s">
        <v>28</v>
      </c>
      <c r="E23" s="2">
        <v>60</v>
      </c>
      <c r="F23" s="2">
        <v>0.42</v>
      </c>
      <c r="G23" s="2">
        <v>9.8800000000000008</v>
      </c>
      <c r="H23" s="2">
        <v>3.46</v>
      </c>
      <c r="I23" s="2">
        <v>3.22</v>
      </c>
      <c r="J23" s="2">
        <v>2.8</v>
      </c>
      <c r="K23" s="2" t="str">
        <f>IF(Table1[[#This Row],[Average price of 1GB (USD  at the start of 2021)]]-Table1[[#This Row],[Average price of 1GB (USD â€“ at start of 2020)]]&gt;0,"increased", "decreased")</f>
        <v>increased</v>
      </c>
      <c r="L23" s="2">
        <v>30548252</v>
      </c>
      <c r="M23" s="2">
        <v>49661048</v>
      </c>
      <c r="N23" s="7">
        <f>ROUND(Table1[[#This Row],[Internet users]]/Table1[[#This Row],[Population]],4)</f>
        <v>0.61509999999999998</v>
      </c>
      <c r="O23" s="7" t="str">
        <f>IF(Table1[[#This Row],[%age Internet users]]&gt;0.6,"high","less")</f>
        <v>high</v>
      </c>
      <c r="P23" s="2">
        <v>12.35</v>
      </c>
      <c r="Q23" s="2" t="str">
        <f>IF(Table1[[#This Row],[Avg 
(Mbit/s)]]&gt;20,"High","low")</f>
        <v>low</v>
      </c>
    </row>
    <row r="24" spans="1:17" ht="15.75" x14ac:dyDescent="0.25">
      <c r="A24" s="2">
        <v>22</v>
      </c>
      <c r="B24" s="2" t="s">
        <v>66</v>
      </c>
      <c r="C24" s="2" t="s">
        <v>67</v>
      </c>
      <c r="D24" s="2" t="s">
        <v>68</v>
      </c>
      <c r="E24" s="2">
        <v>15</v>
      </c>
      <c r="F24" s="2">
        <v>1.6</v>
      </c>
      <c r="G24" s="2">
        <v>2.94</v>
      </c>
      <c r="H24" s="2">
        <v>2.74</v>
      </c>
      <c r="I24" s="2">
        <v>4.8899999999999997</v>
      </c>
      <c r="J24" s="2">
        <v>2.36</v>
      </c>
      <c r="K24" s="2" t="str">
        <f>IF(Table1[[#This Row],[Average price of 1GB (USD  at the start of 2021)]]-Table1[[#This Row],[Average price of 1GB (USD â€“ at start of 2020)]]&gt;0,"increased", "decreased")</f>
        <v>decreased</v>
      </c>
      <c r="L24" s="2">
        <v>3511549</v>
      </c>
      <c r="M24" s="2">
        <v>4999441</v>
      </c>
      <c r="N24" s="7">
        <f>ROUND(Table1[[#This Row],[Internet users]]/Table1[[#This Row],[Population]],4)</f>
        <v>0.70240000000000002</v>
      </c>
      <c r="O24" s="7" t="str">
        <f>IF(Table1[[#This Row],[%age Internet users]]&gt;0.6,"high","less")</f>
        <v>high</v>
      </c>
      <c r="P24" s="2">
        <v>17.46</v>
      </c>
      <c r="Q24" s="2" t="str">
        <f>IF(Table1[[#This Row],[Avg 
(Mbit/s)]]&gt;20,"High","low")</f>
        <v>low</v>
      </c>
    </row>
    <row r="25" spans="1:17" ht="15.75" x14ac:dyDescent="0.25">
      <c r="A25" s="2">
        <v>23</v>
      </c>
      <c r="B25" s="2" t="s">
        <v>71</v>
      </c>
      <c r="C25" s="2" t="s">
        <v>72</v>
      </c>
      <c r="D25" s="2" t="s">
        <v>19</v>
      </c>
      <c r="E25" s="2">
        <v>34</v>
      </c>
      <c r="F25" s="2">
        <v>0.94</v>
      </c>
      <c r="G25" s="2">
        <v>36.049999999999997</v>
      </c>
      <c r="H25" s="2">
        <v>7.95</v>
      </c>
      <c r="I25" s="2">
        <v>32.71</v>
      </c>
      <c r="J25" s="2">
        <v>8.15</v>
      </c>
      <c r="K25" s="2" t="str">
        <f>IF(Table1[[#This Row],[Average price of 1GB (USD  at the start of 2021)]]-Table1[[#This Row],[Average price of 1GB (USD â€“ at start of 2020)]]&gt;0,"increased", "decreased")</f>
        <v>decreased</v>
      </c>
      <c r="L25" s="2">
        <v>8358728</v>
      </c>
      <c r="M25" s="2">
        <v>10665677</v>
      </c>
      <c r="N25" s="7">
        <f>ROUND(Table1[[#This Row],[Internet users]]/Table1[[#This Row],[Population]],4)</f>
        <v>0.78369999999999995</v>
      </c>
      <c r="O25" s="7" t="str">
        <f>IF(Table1[[#This Row],[%age Internet users]]&gt;0.6,"high","less")</f>
        <v>high</v>
      </c>
      <c r="P25" s="2">
        <v>44.55</v>
      </c>
      <c r="Q25" s="2" t="str">
        <f>IF(Table1[[#This Row],[Avg 
(Mbit/s)]]&gt;20,"High","low")</f>
        <v>High</v>
      </c>
    </row>
    <row r="26" spans="1:17" ht="15.75" x14ac:dyDescent="0.25">
      <c r="A26" s="2">
        <v>24</v>
      </c>
      <c r="B26" s="2" t="s">
        <v>92</v>
      </c>
      <c r="C26" s="2" t="s">
        <v>93</v>
      </c>
      <c r="D26" s="2" t="s">
        <v>34</v>
      </c>
      <c r="E26" s="2">
        <v>60</v>
      </c>
      <c r="F26" s="2">
        <v>0.35</v>
      </c>
      <c r="G26" s="2">
        <v>11.83</v>
      </c>
      <c r="H26" s="2">
        <v>4.0599999999999996</v>
      </c>
      <c r="I26" s="2">
        <v>6.96</v>
      </c>
      <c r="J26" s="2">
        <v>3.38</v>
      </c>
      <c r="K26" s="2" t="str">
        <f>IF(Table1[[#This Row],[Average price of 1GB (USD  at the start of 2021)]]-Table1[[#This Row],[Average price of 1GB (USD â€“ at start of 2020)]]&gt;0,"increased", "decreased")</f>
        <v>decreased</v>
      </c>
      <c r="L26" s="2">
        <v>77794405</v>
      </c>
      <c r="M26" s="2">
        <v>83124418</v>
      </c>
      <c r="N26" s="7">
        <f>ROUND(Table1[[#This Row],[Internet users]]/Table1[[#This Row],[Population]],4)</f>
        <v>0.93589999999999995</v>
      </c>
      <c r="O26" s="7" t="str">
        <f>IF(Table1[[#This Row],[%age Internet users]]&gt;0.6,"high","less")</f>
        <v>high</v>
      </c>
      <c r="P26" s="2">
        <v>55.7</v>
      </c>
      <c r="Q26" s="2" t="str">
        <f>IF(Table1[[#This Row],[Avg 
(Mbit/s)]]&gt;20,"High","low")</f>
        <v>High</v>
      </c>
    </row>
    <row r="27" spans="1:17" ht="15.75" x14ac:dyDescent="0.25">
      <c r="A27" s="2">
        <v>25</v>
      </c>
      <c r="B27" s="2" t="s">
        <v>73</v>
      </c>
      <c r="C27" s="2" t="s">
        <v>74</v>
      </c>
      <c r="D27" s="2" t="s">
        <v>34</v>
      </c>
      <c r="E27" s="2">
        <v>34</v>
      </c>
      <c r="F27" s="2">
        <v>0</v>
      </c>
      <c r="G27" s="2">
        <v>2.23</v>
      </c>
      <c r="H27" s="2">
        <v>0.8</v>
      </c>
      <c r="I27" s="2">
        <v>1.36</v>
      </c>
      <c r="J27" s="2">
        <v>0.79</v>
      </c>
      <c r="K27" s="2" t="str">
        <f>IF(Table1[[#This Row],[Average price of 1GB (USD  at the start of 2021)]]-Table1[[#This Row],[Average price of 1GB (USD â€“ at start of 2020)]]&gt;0,"increased", "decreased")</f>
        <v>decreased</v>
      </c>
      <c r="L27" s="2">
        <v>5407278</v>
      </c>
      <c r="M27" s="2">
        <v>5752126</v>
      </c>
      <c r="N27" s="7">
        <f>ROUND(Table1[[#This Row],[Internet users]]/Table1[[#This Row],[Population]],4)</f>
        <v>0.94</v>
      </c>
      <c r="O27" s="7" t="str">
        <f>IF(Table1[[#This Row],[%age Internet users]]&gt;0.6,"high","less")</f>
        <v>high</v>
      </c>
      <c r="P27" s="2">
        <v>105.65</v>
      </c>
      <c r="Q27" s="2" t="str">
        <f>IF(Table1[[#This Row],[Avg 
(Mbit/s)]]&gt;20,"High","low")</f>
        <v>High</v>
      </c>
    </row>
    <row r="28" spans="1:17" ht="15.75" x14ac:dyDescent="0.25">
      <c r="A28" s="2">
        <v>26</v>
      </c>
      <c r="B28" s="2" t="s">
        <v>75</v>
      </c>
      <c r="C28" s="2" t="s">
        <v>76</v>
      </c>
      <c r="D28" s="2" t="s">
        <v>25</v>
      </c>
      <c r="E28" s="2">
        <v>22</v>
      </c>
      <c r="F28" s="2">
        <v>0.33</v>
      </c>
      <c r="G28" s="2">
        <v>18.170000000000002</v>
      </c>
      <c r="H28" s="2">
        <v>0.74</v>
      </c>
      <c r="I28" s="2">
        <v>1.28</v>
      </c>
      <c r="J28" s="2">
        <v>1.51</v>
      </c>
      <c r="K28" s="2" t="str">
        <f>IF(Table1[[#This Row],[Average price of 1GB (USD  at the start of 2021)]]-Table1[[#This Row],[Average price of 1GB (USD â€“ at start of 2020)]]&gt;0,"increased", "decreased")</f>
        <v>decreased</v>
      </c>
      <c r="L28" s="2">
        <v>6997472</v>
      </c>
      <c r="M28" s="2">
        <v>10627141</v>
      </c>
      <c r="N28" s="7">
        <f>ROUND(Table1[[#This Row],[Internet users]]/Table1[[#This Row],[Population]],4)</f>
        <v>0.65849999999999997</v>
      </c>
      <c r="O28" s="7" t="str">
        <f>IF(Table1[[#This Row],[%age Internet users]]&gt;0.6,"high","less")</f>
        <v>high</v>
      </c>
      <c r="P28" s="2">
        <v>20.7</v>
      </c>
      <c r="Q28" s="2" t="str">
        <f>IF(Table1[[#This Row],[Avg 
(Mbit/s)]]&gt;20,"High","low")</f>
        <v>High</v>
      </c>
    </row>
    <row r="29" spans="1:17" ht="15.75" x14ac:dyDescent="0.25">
      <c r="A29" s="2">
        <v>27</v>
      </c>
      <c r="B29" s="2" t="s">
        <v>20</v>
      </c>
      <c r="C29" s="2" t="s">
        <v>21</v>
      </c>
      <c r="D29" s="2" t="s">
        <v>22</v>
      </c>
      <c r="E29" s="2">
        <v>20</v>
      </c>
      <c r="F29" s="2">
        <v>0.16</v>
      </c>
      <c r="G29" s="2">
        <v>2.2400000000000002</v>
      </c>
      <c r="H29" s="2">
        <v>0.65</v>
      </c>
      <c r="I29" s="2">
        <v>5.15</v>
      </c>
      <c r="J29" s="2">
        <v>0.51</v>
      </c>
      <c r="K29" s="2" t="str">
        <f>IF(Table1[[#This Row],[Average price of 1GB (USD  at the start of 2021)]]-Table1[[#This Row],[Average price of 1GB (USD â€“ at start of 2020)]]&gt;0,"increased", "decreased")</f>
        <v>decreased</v>
      </c>
      <c r="L29" s="2">
        <v>26350000</v>
      </c>
      <c r="M29" s="2">
        <v>42228408</v>
      </c>
      <c r="N29" s="7">
        <f>ROUND(Table1[[#This Row],[Internet users]]/Table1[[#This Row],[Population]],4)</f>
        <v>0.624</v>
      </c>
      <c r="O29" s="7" t="str">
        <f>IF(Table1[[#This Row],[%age Internet users]]&gt;0.6,"high","less")</f>
        <v>high</v>
      </c>
      <c r="P29" s="2">
        <v>12.44</v>
      </c>
      <c r="Q29" s="2" t="str">
        <f>IF(Table1[[#This Row],[Avg 
(Mbit/s)]]&gt;20,"High","low")</f>
        <v>low</v>
      </c>
    </row>
    <row r="30" spans="1:17" ht="15.75" x14ac:dyDescent="0.25">
      <c r="A30" s="2">
        <v>28</v>
      </c>
      <c r="B30" s="2" t="s">
        <v>77</v>
      </c>
      <c r="C30" s="2" t="s">
        <v>78</v>
      </c>
      <c r="D30" s="2" t="s">
        <v>28</v>
      </c>
      <c r="E30" s="2">
        <v>19</v>
      </c>
      <c r="F30" s="2">
        <v>0.63</v>
      </c>
      <c r="G30" s="2">
        <v>3</v>
      </c>
      <c r="H30" s="2">
        <v>3.24</v>
      </c>
      <c r="I30" s="2">
        <v>6.93</v>
      </c>
      <c r="J30" s="2">
        <v>1.06</v>
      </c>
      <c r="K30" s="2" t="str">
        <f>IF(Table1[[#This Row],[Average price of 1GB (USD  at the start of 2021)]]-Table1[[#This Row],[Average price of 1GB (USD â€“ at start of 2020)]]&gt;0,"increased", "decreased")</f>
        <v>decreased</v>
      </c>
      <c r="L30" s="2">
        <v>9521056</v>
      </c>
      <c r="M30" s="2">
        <v>17084358</v>
      </c>
      <c r="N30" s="7">
        <f>ROUND(Table1[[#This Row],[Internet users]]/Table1[[#This Row],[Population]],4)</f>
        <v>0.55730000000000002</v>
      </c>
      <c r="O30" s="7" t="str">
        <f>IF(Table1[[#This Row],[%age Internet users]]&gt;0.6,"high","less")</f>
        <v>less</v>
      </c>
      <c r="P30" s="2">
        <v>17.7</v>
      </c>
      <c r="Q30" s="2" t="str">
        <f>IF(Table1[[#This Row],[Avg 
(Mbit/s)]]&gt;20,"High","low")</f>
        <v>low</v>
      </c>
    </row>
    <row r="31" spans="1:17" ht="15.75" x14ac:dyDescent="0.25">
      <c r="A31" s="2">
        <v>29</v>
      </c>
      <c r="B31" s="2" t="s">
        <v>79</v>
      </c>
      <c r="C31" s="2" t="s">
        <v>80</v>
      </c>
      <c r="D31" s="2" t="s">
        <v>22</v>
      </c>
      <c r="E31" s="2">
        <v>40</v>
      </c>
      <c r="F31" s="2">
        <v>0.02</v>
      </c>
      <c r="G31" s="2">
        <v>2.38</v>
      </c>
      <c r="H31" s="2">
        <v>1.0900000000000001</v>
      </c>
      <c r="I31" s="2">
        <v>1.49</v>
      </c>
      <c r="J31" s="2">
        <v>1.04</v>
      </c>
      <c r="K31" s="2" t="str">
        <f>IF(Table1[[#This Row],[Average price of 1GB (USD  at the start of 2021)]]-Table1[[#This Row],[Average price of 1GB (USD â€“ at start of 2020)]]&gt;0,"increased", "decreased")</f>
        <v>decreased</v>
      </c>
      <c r="L31" s="2">
        <v>54740141</v>
      </c>
      <c r="M31" s="2">
        <v>98423598</v>
      </c>
      <c r="N31" s="7">
        <f>ROUND(Table1[[#This Row],[Internet users]]/Table1[[#This Row],[Population]],4)</f>
        <v>0.55620000000000003</v>
      </c>
      <c r="O31" s="7" t="str">
        <f>IF(Table1[[#This Row],[%age Internet users]]&gt;0.6,"high","less")</f>
        <v>less</v>
      </c>
      <c r="P31" s="2">
        <v>19.73</v>
      </c>
      <c r="Q31" s="2" t="str">
        <f>IF(Table1[[#This Row],[Avg 
(Mbit/s)]]&gt;20,"High","low")</f>
        <v>low</v>
      </c>
    </row>
    <row r="32" spans="1:17" ht="15.75" x14ac:dyDescent="0.25">
      <c r="A32" s="2">
        <v>30</v>
      </c>
      <c r="B32" s="2" t="s">
        <v>201</v>
      </c>
      <c r="C32" s="2" t="s">
        <v>202</v>
      </c>
      <c r="D32" s="2" t="s">
        <v>34</v>
      </c>
      <c r="E32" s="2">
        <v>44</v>
      </c>
      <c r="F32" s="2">
        <v>0.56999999999999995</v>
      </c>
      <c r="G32" s="2">
        <v>57.98</v>
      </c>
      <c r="H32" s="2">
        <v>1.81</v>
      </c>
      <c r="I32" s="2">
        <v>0.56000000000000005</v>
      </c>
      <c r="J32" s="2">
        <v>1.24</v>
      </c>
      <c r="K32" s="2" t="str">
        <f>IF(Table1[[#This Row],[Average price of 1GB (USD  at the start of 2021)]]-Table1[[#This Row],[Average price of 1GB (USD â€“ at start of 2020)]]&gt;0,"increased", "decreased")</f>
        <v>increased</v>
      </c>
      <c r="L32" s="5">
        <v>42400756</v>
      </c>
      <c r="M32" s="5">
        <v>46692858</v>
      </c>
      <c r="N32" s="7">
        <f>ROUND(Table1[[#This Row],[Internet users]]/Table1[[#This Row],[Population]],4)</f>
        <v>0.90810000000000002</v>
      </c>
      <c r="O32" s="7" t="str">
        <f>IF(Table1[[#This Row],[%age Internet users]]&gt;0.6,"high","less")</f>
        <v>high</v>
      </c>
      <c r="P32" s="2">
        <v>34.26</v>
      </c>
      <c r="Q32" s="2" t="str">
        <f>IF(Table1[[#This Row],[Avg 
(Mbit/s)]]&gt;20,"High","low")</f>
        <v>High</v>
      </c>
    </row>
    <row r="33" spans="1:17" ht="15.75" x14ac:dyDescent="0.25">
      <c r="A33" s="2">
        <v>31</v>
      </c>
      <c r="B33" s="2" t="s">
        <v>82</v>
      </c>
      <c r="C33" s="2" t="s">
        <v>83</v>
      </c>
      <c r="D33" s="2" t="s">
        <v>24</v>
      </c>
      <c r="E33" s="2">
        <v>3</v>
      </c>
      <c r="F33" s="2">
        <v>1.41</v>
      </c>
      <c r="G33" s="2">
        <v>4.17</v>
      </c>
      <c r="H33" s="2">
        <v>2.44</v>
      </c>
      <c r="I33" s="2">
        <v>2.06</v>
      </c>
      <c r="J33" s="2">
        <v>1.71</v>
      </c>
      <c r="K33" s="2" t="str">
        <f>IF(Table1[[#This Row],[Average price of 1GB (USD  at the start of 2021)]]-Table1[[#This Row],[Average price of 1GB (USD â€“ at start of 2020)]]&gt;0,"increased", "decreased")</f>
        <v>increased</v>
      </c>
      <c r="L33" s="2">
        <v>19543075</v>
      </c>
      <c r="M33" s="2">
        <v>109224414</v>
      </c>
      <c r="N33" s="7">
        <f>ROUND(Table1[[#This Row],[Internet users]]/Table1[[#This Row],[Population]],4)</f>
        <v>0.1789</v>
      </c>
      <c r="O33" s="7" t="str">
        <f>IF(Table1[[#This Row],[%age Internet users]]&gt;0.6,"high","less")</f>
        <v>less</v>
      </c>
      <c r="P33" s="2">
        <v>21.08</v>
      </c>
      <c r="Q33" s="2" t="str">
        <f>IF(Table1[[#This Row],[Avg 
(Mbit/s)]]&gt;20,"High","low")</f>
        <v>High</v>
      </c>
    </row>
    <row r="34" spans="1:17" ht="15.75" x14ac:dyDescent="0.25">
      <c r="A34" s="2">
        <v>32</v>
      </c>
      <c r="B34" s="2" t="s">
        <v>86</v>
      </c>
      <c r="C34" s="2" t="s">
        <v>87</v>
      </c>
      <c r="D34" s="2" t="s">
        <v>34</v>
      </c>
      <c r="E34" s="2">
        <v>18</v>
      </c>
      <c r="F34" s="2">
        <v>0.26</v>
      </c>
      <c r="G34" s="2">
        <v>1.63</v>
      </c>
      <c r="H34" s="2">
        <v>2.14</v>
      </c>
      <c r="I34" s="2">
        <v>1.1599999999999999</v>
      </c>
      <c r="J34" s="2">
        <v>0.97</v>
      </c>
      <c r="K34" s="2" t="str">
        <f>IF(Table1[[#This Row],[Average price of 1GB (USD  at the start of 2021)]]-Table1[[#This Row],[Average price of 1GB (USD â€“ at start of 2020)]]&gt;0,"increased", "decreased")</f>
        <v>increased</v>
      </c>
      <c r="L34" s="2">
        <v>4831170</v>
      </c>
      <c r="M34" s="2">
        <v>5522576</v>
      </c>
      <c r="N34" s="7">
        <f>ROUND(Table1[[#This Row],[Internet users]]/Table1[[#This Row],[Population]],4)</f>
        <v>0.87480000000000002</v>
      </c>
      <c r="O34" s="7" t="str">
        <f>IF(Table1[[#This Row],[%age Internet users]]&gt;0.6,"high","less")</f>
        <v>high</v>
      </c>
      <c r="P34" s="2">
        <v>71.23</v>
      </c>
      <c r="Q34" s="2" t="str">
        <f>IF(Table1[[#This Row],[Avg 
(Mbit/s)]]&gt;20,"High","low")</f>
        <v>High</v>
      </c>
    </row>
    <row r="35" spans="1:17" ht="15.75" x14ac:dyDescent="0.25">
      <c r="A35" s="2">
        <v>33</v>
      </c>
      <c r="B35" s="2" t="s">
        <v>84</v>
      </c>
      <c r="C35" s="2" t="s">
        <v>85</v>
      </c>
      <c r="D35" s="2" t="s">
        <v>23</v>
      </c>
      <c r="E35" s="2">
        <v>18</v>
      </c>
      <c r="F35" s="2">
        <v>0.05</v>
      </c>
      <c r="G35" s="2">
        <v>0.85</v>
      </c>
      <c r="H35" s="2">
        <v>0.59</v>
      </c>
      <c r="I35" s="2">
        <v>3.57</v>
      </c>
      <c r="J35" s="2">
        <v>0.19</v>
      </c>
      <c r="K35" s="2" t="str">
        <f>IF(Table1[[#This Row],[Average price of 1GB (USD  at the start of 2021)]]-Table1[[#This Row],[Average price of 1GB (USD â€“ at start of 2020)]]&gt;0,"increased", "decreased")</f>
        <v>decreased</v>
      </c>
      <c r="L35" s="2">
        <v>452479</v>
      </c>
      <c r="M35" s="2">
        <v>883483</v>
      </c>
      <c r="N35" s="7">
        <f>ROUND(Table1[[#This Row],[Internet users]]/Table1[[#This Row],[Population]],4)</f>
        <v>0.51219999999999999</v>
      </c>
      <c r="O35" s="7" t="str">
        <f>IF(Table1[[#This Row],[%age Internet users]]&gt;0.6,"high","less")</f>
        <v>less</v>
      </c>
      <c r="P35" s="2">
        <v>25.99</v>
      </c>
      <c r="Q35" s="2" t="str">
        <f>IF(Table1[[#This Row],[Avg 
(Mbit/s)]]&gt;20,"High","low")</f>
        <v>High</v>
      </c>
    </row>
    <row r="36" spans="1:17" ht="15.75" x14ac:dyDescent="0.25">
      <c r="A36" s="2">
        <v>34</v>
      </c>
      <c r="B36" s="2" t="s">
        <v>88</v>
      </c>
      <c r="C36" s="2" t="s">
        <v>89</v>
      </c>
      <c r="D36" s="2" t="s">
        <v>34</v>
      </c>
      <c r="E36" s="2">
        <v>45</v>
      </c>
      <c r="F36" s="2">
        <v>0.09</v>
      </c>
      <c r="G36" s="2">
        <v>118.2</v>
      </c>
      <c r="H36" s="2">
        <v>0.81</v>
      </c>
      <c r="I36" s="2">
        <v>1.21</v>
      </c>
      <c r="J36" s="2">
        <v>0.41</v>
      </c>
      <c r="K36" s="2" t="str">
        <f>IF(Table1[[#This Row],[Average price of 1GB (USD  at the start of 2021)]]-Table1[[#This Row],[Average price of 1GB (USD â€“ at start of 2020)]]&gt;0,"increased", "decreased")</f>
        <v>decreased</v>
      </c>
      <c r="L36" s="2">
        <v>59470000</v>
      </c>
      <c r="M36" s="2">
        <v>64990511</v>
      </c>
      <c r="N36" s="7">
        <f>ROUND(Table1[[#This Row],[Internet users]]/Table1[[#This Row],[Population]],4)</f>
        <v>0.91510000000000002</v>
      </c>
      <c r="O36" s="7" t="str">
        <f>IF(Table1[[#This Row],[%age Internet users]]&gt;0.6,"high","less")</f>
        <v>high</v>
      </c>
      <c r="P36" s="2">
        <v>60.94</v>
      </c>
      <c r="Q36" s="2" t="str">
        <f>IF(Table1[[#This Row],[Avg 
(Mbit/s)]]&gt;20,"High","low")</f>
        <v>High</v>
      </c>
    </row>
    <row r="37" spans="1:17" ht="15.75" x14ac:dyDescent="0.25">
      <c r="A37" s="2">
        <v>35</v>
      </c>
      <c r="B37" s="2" t="s">
        <v>231</v>
      </c>
      <c r="C37" s="2" t="s">
        <v>232</v>
      </c>
      <c r="D37" s="2" t="s">
        <v>34</v>
      </c>
      <c r="E37" s="2">
        <v>60</v>
      </c>
      <c r="F37" s="2">
        <v>0.11</v>
      </c>
      <c r="G37" s="2">
        <v>71.290000000000006</v>
      </c>
      <c r="H37" s="2">
        <v>1.39</v>
      </c>
      <c r="I37" s="2">
        <v>6.66</v>
      </c>
      <c r="J37" s="2">
        <v>1.42</v>
      </c>
      <c r="K37" s="2" t="str">
        <f>IF(Table1[[#This Row],[Average price of 1GB (USD  at the start of 2021)]]-Table1[[#This Row],[Average price of 1GB (USD â€“ at start of 2020)]]&gt;0,"increased", "decreased")</f>
        <v>decreased</v>
      </c>
      <c r="L37" s="5">
        <v>65001016</v>
      </c>
      <c r="M37" s="5">
        <v>67141684</v>
      </c>
      <c r="N37" s="7">
        <f>ROUND(Table1[[#This Row],[Internet users]]/Table1[[#This Row],[Population]],4)</f>
        <v>0.96809999999999996</v>
      </c>
      <c r="O37" s="7" t="str">
        <f>IF(Table1[[#This Row],[%age Internet users]]&gt;0.6,"high","less")</f>
        <v>high</v>
      </c>
      <c r="P37" s="2">
        <v>48.1</v>
      </c>
      <c r="Q37" s="2" t="str">
        <f>IF(Table1[[#This Row],[Avg 
(Mbit/s)]]&gt;20,"High","low")</f>
        <v>High</v>
      </c>
    </row>
    <row r="38" spans="1:17" ht="15.75" x14ac:dyDescent="0.25">
      <c r="A38" s="2">
        <v>36</v>
      </c>
      <c r="B38" s="2" t="s">
        <v>90</v>
      </c>
      <c r="C38" s="2" t="s">
        <v>91</v>
      </c>
      <c r="D38" s="2" t="s">
        <v>29</v>
      </c>
      <c r="E38" s="2">
        <v>20</v>
      </c>
      <c r="F38" s="2">
        <v>0.3</v>
      </c>
      <c r="G38" s="2">
        <v>7.98</v>
      </c>
      <c r="H38" s="2">
        <v>0.93</v>
      </c>
      <c r="I38" s="2">
        <v>5.63</v>
      </c>
      <c r="J38" s="2">
        <v>1.8</v>
      </c>
      <c r="K38" s="2" t="str">
        <f>IF(Table1[[#This Row],[Average price of 1GB (USD  at the start of 2021)]]-Table1[[#This Row],[Average price of 1GB (USD â€“ at start of 2020)]]&gt;0,"increased", "decreased")</f>
        <v>decreased</v>
      </c>
      <c r="L38" s="2">
        <v>3446533</v>
      </c>
      <c r="M38" s="2">
        <v>4002942</v>
      </c>
      <c r="N38" s="7">
        <f>ROUND(Table1[[#This Row],[Internet users]]/Table1[[#This Row],[Population]],4)</f>
        <v>0.86099999999999999</v>
      </c>
      <c r="O38" s="7" t="str">
        <f>IF(Table1[[#This Row],[%age Internet users]]&gt;0.6,"high","less")</f>
        <v>high</v>
      </c>
      <c r="P38" s="2">
        <v>30.67</v>
      </c>
      <c r="Q38" s="2" t="str">
        <f>IF(Table1[[#This Row],[Avg 
(Mbit/s)]]&gt;20,"High","low")</f>
        <v>High</v>
      </c>
    </row>
    <row r="39" spans="1:17" ht="15.75" x14ac:dyDescent="0.25">
      <c r="A39" s="2">
        <v>37</v>
      </c>
      <c r="B39" s="2" t="s">
        <v>94</v>
      </c>
      <c r="C39" s="2" t="s">
        <v>95</v>
      </c>
      <c r="D39" s="2" t="s">
        <v>24</v>
      </c>
      <c r="E39" s="2">
        <v>34</v>
      </c>
      <c r="F39" s="2">
        <v>0.17</v>
      </c>
      <c r="G39" s="2">
        <v>3.47</v>
      </c>
      <c r="H39" s="2">
        <v>0.94</v>
      </c>
      <c r="I39" s="2">
        <v>1.56</v>
      </c>
      <c r="J39" s="2">
        <v>0.66</v>
      </c>
      <c r="K39" s="2" t="str">
        <f>IF(Table1[[#This Row],[Average price of 1GB (USD  at the start of 2021)]]-Table1[[#This Row],[Average price of 1GB (USD â€“ at start of 2020)]]&gt;0,"increased", "decreased")</f>
        <v>decreased</v>
      </c>
      <c r="L39" s="2">
        <v>15065541</v>
      </c>
      <c r="M39" s="2">
        <v>29767102</v>
      </c>
      <c r="N39" s="7">
        <f>ROUND(Table1[[#This Row],[Internet users]]/Table1[[#This Row],[Population]],4)</f>
        <v>0.50609999999999999</v>
      </c>
      <c r="O39" s="7" t="str">
        <f>IF(Table1[[#This Row],[%age Internet users]]&gt;0.6,"high","less")</f>
        <v>less</v>
      </c>
      <c r="P39" s="2">
        <v>8.44</v>
      </c>
      <c r="Q39" s="2" t="str">
        <f>IF(Table1[[#This Row],[Avg 
(Mbit/s)]]&gt;20,"High","low")</f>
        <v>low</v>
      </c>
    </row>
    <row r="40" spans="1:17" ht="15.75" x14ac:dyDescent="0.25">
      <c r="A40" s="2">
        <v>38</v>
      </c>
      <c r="B40" s="2" t="s">
        <v>96</v>
      </c>
      <c r="C40" s="2" t="s">
        <v>97</v>
      </c>
      <c r="D40" s="2" t="s">
        <v>34</v>
      </c>
      <c r="E40" s="2">
        <v>22</v>
      </c>
      <c r="F40" s="2">
        <v>1.06</v>
      </c>
      <c r="G40" s="2">
        <v>768.87</v>
      </c>
      <c r="H40" s="2">
        <v>12.06</v>
      </c>
      <c r="I40" s="2">
        <v>4.91</v>
      </c>
      <c r="J40" s="2">
        <v>8.16</v>
      </c>
      <c r="K40" s="2" t="str">
        <f>IF(Table1[[#This Row],[Average price of 1GB (USD  at the start of 2021)]]-Table1[[#This Row],[Average price of 1GB (USD â€“ at start of 2020)]]&gt;0,"increased", "decreased")</f>
        <v>increased</v>
      </c>
      <c r="L40" s="2">
        <v>7923438</v>
      </c>
      <c r="M40" s="2">
        <v>10522246</v>
      </c>
      <c r="N40" s="7">
        <f>ROUND(Table1[[#This Row],[Internet users]]/Table1[[#This Row],[Population]],4)</f>
        <v>0.753</v>
      </c>
      <c r="O40" s="7" t="str">
        <f>IF(Table1[[#This Row],[%age Internet users]]&gt;0.6,"high","less")</f>
        <v>high</v>
      </c>
      <c r="P40" s="2">
        <v>59.42</v>
      </c>
      <c r="Q40" s="2" t="str">
        <f>IF(Table1[[#This Row],[Avg 
(Mbit/s)]]&gt;20,"High","low")</f>
        <v>High</v>
      </c>
    </row>
    <row r="41" spans="1:17" ht="15.75" x14ac:dyDescent="0.25">
      <c r="A41" s="2">
        <v>39</v>
      </c>
      <c r="B41" s="2" t="s">
        <v>98</v>
      </c>
      <c r="C41" s="2" t="s">
        <v>99</v>
      </c>
      <c r="D41" s="2" t="s">
        <v>68</v>
      </c>
      <c r="E41" s="2">
        <v>22</v>
      </c>
      <c r="F41" s="2">
        <v>0.69</v>
      </c>
      <c r="G41" s="2">
        <v>50</v>
      </c>
      <c r="H41" s="2">
        <v>3.12</v>
      </c>
      <c r="I41" s="2">
        <v>4.6900000000000004</v>
      </c>
      <c r="J41" s="2">
        <v>1.56</v>
      </c>
      <c r="K41" s="2" t="str">
        <f>IF(Table1[[#This Row],[Average price of 1GB (USD  at the start of 2021)]]-Table1[[#This Row],[Average price of 1GB (USD â€“ at start of 2020)]]&gt;0,"increased", "decreased")</f>
        <v>decreased</v>
      </c>
      <c r="L41" s="2">
        <v>2977793</v>
      </c>
      <c r="M41" s="2">
        <v>9587522</v>
      </c>
      <c r="N41" s="7">
        <f>ROUND(Table1[[#This Row],[Internet users]]/Table1[[#This Row],[Population]],4)</f>
        <v>0.31059999999999999</v>
      </c>
      <c r="O41" s="7" t="str">
        <f>IF(Table1[[#This Row],[%age Internet users]]&gt;0.6,"high","less")</f>
        <v>less</v>
      </c>
      <c r="P41" s="2">
        <v>20.73</v>
      </c>
      <c r="Q41" s="2" t="str">
        <f>IF(Table1[[#This Row],[Avg 
(Mbit/s)]]&gt;20,"High","low")</f>
        <v>High</v>
      </c>
    </row>
    <row r="42" spans="1:17" ht="15.75" x14ac:dyDescent="0.25">
      <c r="A42" s="2">
        <v>40</v>
      </c>
      <c r="B42" s="2" t="s">
        <v>69</v>
      </c>
      <c r="C42" s="2" t="s">
        <v>70</v>
      </c>
      <c r="D42" s="2" t="s">
        <v>19</v>
      </c>
      <c r="E42" s="2">
        <v>26</v>
      </c>
      <c r="F42" s="2">
        <v>0.26</v>
      </c>
      <c r="G42" s="2">
        <v>12.92</v>
      </c>
      <c r="H42" s="2">
        <v>2.48</v>
      </c>
      <c r="I42" s="2">
        <v>4</v>
      </c>
      <c r="J42" s="2">
        <v>2.35</v>
      </c>
      <c r="K42" s="2" t="str">
        <f>IF(Table1[[#This Row],[Average price of 1GB (USD  at the start of 2021)]]-Table1[[#This Row],[Average price of 1GB (USD â€“ at start of 2020)]]&gt;0,"increased", "decreased")</f>
        <v>decreased</v>
      </c>
      <c r="L42" s="2">
        <v>2811056</v>
      </c>
      <c r="M42" s="2">
        <v>4156405</v>
      </c>
      <c r="N42" s="7">
        <f>ROUND(Table1[[#This Row],[Internet users]]/Table1[[#This Row],[Population]],4)</f>
        <v>0.67630000000000001</v>
      </c>
      <c r="O42" s="7" t="str">
        <f>IF(Table1[[#This Row],[%age Internet users]]&gt;0.6,"high","less")</f>
        <v>high</v>
      </c>
      <c r="P42" s="2">
        <v>86.48</v>
      </c>
      <c r="Q42" s="2" t="str">
        <f>IF(Table1[[#This Row],[Avg 
(Mbit/s)]]&gt;20,"High","low")</f>
        <v>High</v>
      </c>
    </row>
    <row r="43" spans="1:17" ht="15.75" x14ac:dyDescent="0.25">
      <c r="A43" s="2">
        <v>41</v>
      </c>
      <c r="B43" s="2" t="s">
        <v>100</v>
      </c>
      <c r="C43" s="2" t="s">
        <v>101</v>
      </c>
      <c r="D43" s="2" t="s">
        <v>19</v>
      </c>
      <c r="E43" s="2">
        <v>21</v>
      </c>
      <c r="F43" s="2">
        <v>0.16</v>
      </c>
      <c r="G43" s="2">
        <v>8.0399999999999991</v>
      </c>
      <c r="H43" s="2">
        <v>5.32</v>
      </c>
      <c r="I43" s="2">
        <v>2.91</v>
      </c>
      <c r="J43" s="2">
        <v>1.7</v>
      </c>
      <c r="K43" s="2" t="str">
        <f>IF(Table1[[#This Row],[Average price of 1GB (USD  at the start of 2021)]]-Table1[[#This Row],[Average price of 1GB (USD â€“ at start of 2020)]]&gt;0,"increased", "decreased")</f>
        <v>increased</v>
      </c>
      <c r="L43" s="2">
        <v>7461297</v>
      </c>
      <c r="M43" s="2">
        <v>9707499</v>
      </c>
      <c r="N43" s="7">
        <f>ROUND(Table1[[#This Row],[Internet users]]/Table1[[#This Row],[Population]],4)</f>
        <v>0.76859999999999995</v>
      </c>
      <c r="O43" s="7" t="str">
        <f>IF(Table1[[#This Row],[%age Internet users]]&gt;0.6,"high","less")</f>
        <v>high</v>
      </c>
      <c r="P43" s="2">
        <v>41.32</v>
      </c>
      <c r="Q43" s="2" t="str">
        <f>IF(Table1[[#This Row],[Avg 
(Mbit/s)]]&gt;20,"High","low")</f>
        <v>High</v>
      </c>
    </row>
    <row r="44" spans="1:17" ht="15.75" x14ac:dyDescent="0.25">
      <c r="A44" s="2">
        <v>42</v>
      </c>
      <c r="B44" s="2" t="s">
        <v>104</v>
      </c>
      <c r="C44" s="2" t="s">
        <v>105</v>
      </c>
      <c r="D44" s="2" t="s">
        <v>16</v>
      </c>
      <c r="E44" s="2">
        <v>53</v>
      </c>
      <c r="F44" s="2">
        <v>0.17</v>
      </c>
      <c r="G44" s="2">
        <v>2.94</v>
      </c>
      <c r="H44" s="2">
        <v>0.64</v>
      </c>
      <c r="I44" s="2">
        <v>2.99</v>
      </c>
      <c r="J44" s="2">
        <v>0.42</v>
      </c>
      <c r="K44" s="2" t="str">
        <f>IF(Table1[[#This Row],[Average price of 1GB (USD  at the start of 2021)]]-Table1[[#This Row],[Average price of 1GB (USD â€“ at start of 2020)]]&gt;0,"increased", "decreased")</f>
        <v>decreased</v>
      </c>
      <c r="L44" s="2">
        <v>196000000</v>
      </c>
      <c r="M44" s="2">
        <v>267670543</v>
      </c>
      <c r="N44" s="7">
        <f>ROUND(Table1[[#This Row],[Internet users]]/Table1[[#This Row],[Population]],4)</f>
        <v>0.73219999999999996</v>
      </c>
      <c r="O44" s="7" t="str">
        <f>IF(Table1[[#This Row],[%age Internet users]]&gt;0.6,"high","less")</f>
        <v>high</v>
      </c>
      <c r="P44" s="2">
        <v>17.7</v>
      </c>
      <c r="Q44" s="2" t="str">
        <f>IF(Table1[[#This Row],[Avg 
(Mbit/s)]]&gt;20,"High","low")</f>
        <v>low</v>
      </c>
    </row>
    <row r="45" spans="1:17" ht="15.75" x14ac:dyDescent="0.25">
      <c r="A45" s="2">
        <v>43</v>
      </c>
      <c r="B45" s="2" t="s">
        <v>110</v>
      </c>
      <c r="C45" s="2" t="s">
        <v>111</v>
      </c>
      <c r="D45" s="2" t="s">
        <v>34</v>
      </c>
      <c r="E45" s="2">
        <v>12</v>
      </c>
      <c r="F45" s="2">
        <v>0.13</v>
      </c>
      <c r="G45" s="2">
        <v>11.64</v>
      </c>
      <c r="H45" s="2">
        <v>1.36</v>
      </c>
      <c r="I45" s="2">
        <v>3.95</v>
      </c>
      <c r="J45" s="2">
        <v>1.42</v>
      </c>
      <c r="K45" s="2" t="str">
        <f>IF(Table1[[#This Row],[Average price of 1GB (USD  at the start of 2021)]]-Table1[[#This Row],[Average price of 1GB (USD â€“ at start of 2020)]]&gt;0,"increased", "decreased")</f>
        <v>decreased</v>
      </c>
      <c r="L45" s="2">
        <v>4024552</v>
      </c>
      <c r="M45" s="2">
        <v>4818690</v>
      </c>
      <c r="N45" s="7">
        <f>ROUND(Table1[[#This Row],[Internet users]]/Table1[[#This Row],[Population]],4)</f>
        <v>0.83520000000000005</v>
      </c>
      <c r="O45" s="7" t="str">
        <f>IF(Table1[[#This Row],[%age Internet users]]&gt;0.6,"high","less")</f>
        <v>high</v>
      </c>
      <c r="P45" s="2">
        <v>30.16</v>
      </c>
      <c r="Q45" s="2" t="str">
        <f>IF(Table1[[#This Row],[Avg 
(Mbit/s)]]&gt;20,"High","low")</f>
        <v>High</v>
      </c>
    </row>
    <row r="46" spans="1:17" ht="15.75" x14ac:dyDescent="0.25">
      <c r="A46" s="2">
        <v>44</v>
      </c>
      <c r="B46" s="2" t="s">
        <v>112</v>
      </c>
      <c r="C46" s="2" t="s">
        <v>113</v>
      </c>
      <c r="D46" s="2" t="s">
        <v>39</v>
      </c>
      <c r="E46" s="2">
        <v>27</v>
      </c>
      <c r="F46" s="2">
        <v>0.02</v>
      </c>
      <c r="G46" s="2">
        <v>20.95</v>
      </c>
      <c r="H46" s="2">
        <v>0.11</v>
      </c>
      <c r="I46" s="2">
        <v>0.9</v>
      </c>
      <c r="J46" s="2">
        <v>0.05</v>
      </c>
      <c r="K46" s="2" t="str">
        <f>IF(Table1[[#This Row],[Average price of 1GB (USD  at the start of 2021)]]-Table1[[#This Row],[Average price of 1GB (USD â€“ at start of 2020)]]&gt;0,"increased", "decreased")</f>
        <v>decreased</v>
      </c>
      <c r="L46" s="2">
        <v>6788737</v>
      </c>
      <c r="M46" s="2">
        <v>8381516</v>
      </c>
      <c r="N46" s="7">
        <f>ROUND(Table1[[#This Row],[Internet users]]/Table1[[#This Row],[Population]],4)</f>
        <v>0.81</v>
      </c>
      <c r="O46" s="7" t="str">
        <f>IF(Table1[[#This Row],[%age Internet users]]&gt;0.6,"high","less")</f>
        <v>high</v>
      </c>
      <c r="P46" s="2">
        <v>28.01</v>
      </c>
      <c r="Q46" s="2" t="str">
        <f>IF(Table1[[#This Row],[Avg 
(Mbit/s)]]&gt;20,"High","low")</f>
        <v>High</v>
      </c>
    </row>
    <row r="47" spans="1:17" ht="15.75" x14ac:dyDescent="0.25">
      <c r="A47" s="2">
        <v>45</v>
      </c>
      <c r="B47" s="2" t="s">
        <v>102</v>
      </c>
      <c r="C47" s="2" t="s">
        <v>103</v>
      </c>
      <c r="D47" s="2" t="s">
        <v>16</v>
      </c>
      <c r="E47" s="2">
        <v>58</v>
      </c>
      <c r="F47" s="2">
        <v>0.05</v>
      </c>
      <c r="G47" s="2">
        <v>2.73</v>
      </c>
      <c r="H47" s="2">
        <v>0.09</v>
      </c>
      <c r="I47" s="2">
        <v>0.26</v>
      </c>
      <c r="J47" s="2">
        <v>0.68</v>
      </c>
      <c r="K47" s="2" t="str">
        <f>IF(Table1[[#This Row],[Average price of 1GB (USD  at the start of 2021)]]-Table1[[#This Row],[Average price of 1GB (USD â€“ at start of 2020)]]&gt;0,"increased", "decreased")</f>
        <v>decreased</v>
      </c>
      <c r="L47" s="2">
        <v>833710000</v>
      </c>
      <c r="M47" s="2">
        <v>1352642280</v>
      </c>
      <c r="N47" s="7">
        <f>ROUND(Table1[[#This Row],[Internet users]]/Table1[[#This Row],[Population]],4)</f>
        <v>0.61639999999999995</v>
      </c>
      <c r="O47" s="7" t="str">
        <f>IF(Table1[[#This Row],[%age Internet users]]&gt;0.6,"high","less")</f>
        <v>high</v>
      </c>
      <c r="P47" s="2">
        <v>13.67</v>
      </c>
      <c r="Q47" s="2" t="str">
        <f>IF(Table1[[#This Row],[Avg 
(Mbit/s)]]&gt;20,"High","low")</f>
        <v>low</v>
      </c>
    </row>
    <row r="48" spans="1:17" ht="15.75" x14ac:dyDescent="0.25">
      <c r="A48" s="2">
        <v>46</v>
      </c>
      <c r="B48" s="2" t="s">
        <v>108</v>
      </c>
      <c r="C48" s="2" t="s">
        <v>109</v>
      </c>
      <c r="D48" s="2" t="s">
        <v>39</v>
      </c>
      <c r="E48" s="2">
        <v>33</v>
      </c>
      <c r="F48" s="2">
        <v>0.68</v>
      </c>
      <c r="G48" s="2">
        <v>27.35</v>
      </c>
      <c r="H48" s="2">
        <v>4.2</v>
      </c>
      <c r="I48" s="2">
        <v>8</v>
      </c>
      <c r="J48" s="2">
        <v>1.1399999999999999</v>
      </c>
      <c r="K48" s="2" t="str">
        <f>IF(Table1[[#This Row],[Average price of 1GB (USD  at the start of 2021)]]-Table1[[#This Row],[Average price of 1GB (USD â€“ at start of 2020)]]&gt;0,"increased", "decreased")</f>
        <v>decreased</v>
      </c>
      <c r="L48" s="2">
        <v>18892351</v>
      </c>
      <c r="M48" s="2">
        <v>38433600</v>
      </c>
      <c r="N48" s="7">
        <f>ROUND(Table1[[#This Row],[Internet users]]/Table1[[#This Row],[Population]],4)</f>
        <v>0.49159999999999998</v>
      </c>
      <c r="O48" s="7" t="str">
        <f>IF(Table1[[#This Row],[%age Internet users]]&gt;0.6,"high","less")</f>
        <v>less</v>
      </c>
      <c r="P48" s="2">
        <v>39.9</v>
      </c>
      <c r="Q48" s="2" t="str">
        <f>IF(Table1[[#This Row],[Avg 
(Mbit/s)]]&gt;20,"High","low")</f>
        <v>High</v>
      </c>
    </row>
    <row r="49" spans="1:17" ht="15.75" x14ac:dyDescent="0.25">
      <c r="A49" s="2">
        <v>47</v>
      </c>
      <c r="B49" s="2" t="s">
        <v>106</v>
      </c>
      <c r="C49" s="2" t="s">
        <v>107</v>
      </c>
      <c r="D49" s="2" t="s">
        <v>16</v>
      </c>
      <c r="E49" s="2">
        <v>52</v>
      </c>
      <c r="F49" s="2">
        <v>0.22</v>
      </c>
      <c r="G49" s="2">
        <v>6.21</v>
      </c>
      <c r="H49" s="2">
        <v>0.75</v>
      </c>
      <c r="I49" s="2">
        <v>1.88</v>
      </c>
      <c r="J49" s="2">
        <v>1.52</v>
      </c>
      <c r="K49" s="2" t="str">
        <f>IF(Table1[[#This Row],[Average price of 1GB (USD  at the start of 2021)]]-Table1[[#This Row],[Average price of 1GB (USD â€“ at start of 2020)]]&gt;0,"increased", "decreased")</f>
        <v>decreased</v>
      </c>
      <c r="L49" s="2">
        <v>78086663</v>
      </c>
      <c r="M49" s="2">
        <v>81800188</v>
      </c>
      <c r="N49" s="7">
        <f>ROUND(Table1[[#This Row],[Internet users]]/Table1[[#This Row],[Population]],4)</f>
        <v>0.9546</v>
      </c>
      <c r="O49" s="7" t="str">
        <f>IF(Table1[[#This Row],[%age Internet users]]&gt;0.6,"high","less")</f>
        <v>high</v>
      </c>
      <c r="P49" s="2">
        <v>24.9</v>
      </c>
      <c r="Q49" s="2" t="str">
        <f>IF(Table1[[#This Row],[Avg 
(Mbit/s)]]&gt;20,"High","low")</f>
        <v>High</v>
      </c>
    </row>
    <row r="50" spans="1:17" ht="15.75" x14ac:dyDescent="0.25">
      <c r="A50" s="2">
        <v>48</v>
      </c>
      <c r="B50" s="2" t="s">
        <v>114</v>
      </c>
      <c r="C50" s="2" t="s">
        <v>115</v>
      </c>
      <c r="D50" s="2" t="s">
        <v>34</v>
      </c>
      <c r="E50" s="2">
        <v>29</v>
      </c>
      <c r="F50" s="2">
        <v>0.09</v>
      </c>
      <c r="G50" s="2">
        <v>3.54</v>
      </c>
      <c r="H50" s="2">
        <v>0.43</v>
      </c>
      <c r="I50" s="2">
        <v>1.73</v>
      </c>
      <c r="J50" s="2">
        <v>0.27</v>
      </c>
      <c r="K50" s="2" t="str">
        <f>IF(Table1[[#This Row],[Average price of 1GB (USD  at the start of 2021)]]-Table1[[#This Row],[Average price of 1GB (USD â€“ at start of 2020)]]&gt;0,"increased", "decreased")</f>
        <v>decreased</v>
      </c>
      <c r="L50" s="2">
        <v>50540000</v>
      </c>
      <c r="M50" s="2">
        <v>60627291</v>
      </c>
      <c r="N50" s="7">
        <f>ROUND(Table1[[#This Row],[Internet users]]/Table1[[#This Row],[Population]],4)</f>
        <v>0.83360000000000001</v>
      </c>
      <c r="O50" s="7" t="str">
        <f>IF(Table1[[#This Row],[%age Internet users]]&gt;0.6,"high","less")</f>
        <v>high</v>
      </c>
      <c r="P50" s="2">
        <v>37.15</v>
      </c>
      <c r="Q50" s="2" t="str">
        <f>IF(Table1[[#This Row],[Avg 
(Mbit/s)]]&gt;20,"High","low")</f>
        <v>High</v>
      </c>
    </row>
    <row r="51" spans="1:17" ht="15.75" x14ac:dyDescent="0.25">
      <c r="A51" s="2">
        <v>49</v>
      </c>
      <c r="B51" s="2" t="s">
        <v>116</v>
      </c>
      <c r="C51" s="2" t="s">
        <v>117</v>
      </c>
      <c r="D51" s="2" t="s">
        <v>25</v>
      </c>
      <c r="E51" s="2">
        <v>11</v>
      </c>
      <c r="F51" s="2">
        <v>0.86</v>
      </c>
      <c r="G51" s="2">
        <v>9.6</v>
      </c>
      <c r="H51" s="2">
        <v>3.88</v>
      </c>
      <c r="I51" s="2">
        <v>2.4300000000000002</v>
      </c>
      <c r="J51" s="2">
        <v>2.74</v>
      </c>
      <c r="K51" s="2" t="str">
        <f>IF(Table1[[#This Row],[Average price of 1GB (USD  at the start of 2021)]]-Table1[[#This Row],[Average price of 1GB (USD â€“ at start of 2020)]]&gt;0,"increased", "decreased")</f>
        <v>increased</v>
      </c>
      <c r="L51" s="2">
        <v>1409888</v>
      </c>
      <c r="M51" s="2">
        <v>2934847</v>
      </c>
      <c r="N51" s="7">
        <f>ROUND(Table1[[#This Row],[Internet users]]/Table1[[#This Row],[Population]],4)</f>
        <v>0.48039999999999999</v>
      </c>
      <c r="O51" s="7" t="str">
        <f>IF(Table1[[#This Row],[%age Internet users]]&gt;0.6,"high","less")</f>
        <v>less</v>
      </c>
      <c r="P51" s="2">
        <v>30.84</v>
      </c>
      <c r="Q51" s="2" t="str">
        <f>IF(Table1[[#This Row],[Avg 
(Mbit/s)]]&gt;20,"High","low")</f>
        <v>High</v>
      </c>
    </row>
    <row r="52" spans="1:17" ht="15.75" x14ac:dyDescent="0.25">
      <c r="A52" s="2">
        <v>50</v>
      </c>
      <c r="B52" s="2" t="s">
        <v>120</v>
      </c>
      <c r="C52" s="2" t="s">
        <v>121</v>
      </c>
      <c r="D52" s="2" t="s">
        <v>39</v>
      </c>
      <c r="E52" s="2">
        <v>42</v>
      </c>
      <c r="F52" s="2">
        <v>0.24</v>
      </c>
      <c r="G52" s="2">
        <v>7.05</v>
      </c>
      <c r="H52" s="2">
        <v>1.03</v>
      </c>
      <c r="I52" s="2">
        <v>1.79</v>
      </c>
      <c r="J52" s="2">
        <v>1.41</v>
      </c>
      <c r="K52" s="2" t="str">
        <f>IF(Table1[[#This Row],[Average price of 1GB (USD  at the start of 2021)]]-Table1[[#This Row],[Average price of 1GB (USD â€“ at start of 2020)]]&gt;0,"increased", "decreased")</f>
        <v>decreased</v>
      </c>
      <c r="L52" s="2">
        <v>6480202</v>
      </c>
      <c r="M52" s="2">
        <v>9965318</v>
      </c>
      <c r="N52" s="7">
        <f>ROUND(Table1[[#This Row],[Internet users]]/Table1[[#This Row],[Population]],4)</f>
        <v>0.65029999999999999</v>
      </c>
      <c r="O52" s="7" t="str">
        <f>IF(Table1[[#This Row],[%age Internet users]]&gt;0.6,"high","less")</f>
        <v>high</v>
      </c>
      <c r="P52" s="2">
        <v>19.47</v>
      </c>
      <c r="Q52" s="2" t="str">
        <f>IF(Table1[[#This Row],[Avg 
(Mbit/s)]]&gt;20,"High","low")</f>
        <v>low</v>
      </c>
    </row>
    <row r="53" spans="1:17" ht="15.75" x14ac:dyDescent="0.25">
      <c r="A53" s="2">
        <v>51</v>
      </c>
      <c r="B53" s="2" t="s">
        <v>118</v>
      </c>
      <c r="C53" s="2" t="s">
        <v>119</v>
      </c>
      <c r="D53" s="2" t="s">
        <v>16</v>
      </c>
      <c r="E53" s="2">
        <v>35</v>
      </c>
      <c r="F53" s="2">
        <v>0.88</v>
      </c>
      <c r="G53" s="2">
        <v>45.53</v>
      </c>
      <c r="H53" s="2">
        <v>3.91</v>
      </c>
      <c r="I53" s="2">
        <v>10.4</v>
      </c>
      <c r="J53" s="2">
        <v>3.38</v>
      </c>
      <c r="K53" s="2" t="str">
        <f>IF(Table1[[#This Row],[Average price of 1GB (USD  at the start of 2021)]]-Table1[[#This Row],[Average price of 1GB (USD â€“ at start of 2020)]]&gt;0,"increased", "decreased")</f>
        <v>decreased</v>
      </c>
      <c r="L53" s="2">
        <v>117400000</v>
      </c>
      <c r="M53" s="2">
        <v>127202192</v>
      </c>
      <c r="N53" s="7">
        <f>ROUND(Table1[[#This Row],[Internet users]]/Table1[[#This Row],[Population]],4)</f>
        <v>0.92290000000000005</v>
      </c>
      <c r="O53" s="7" t="str">
        <f>IF(Table1[[#This Row],[%age Internet users]]&gt;0.6,"high","less")</f>
        <v>high</v>
      </c>
      <c r="P53" s="2">
        <v>44.05</v>
      </c>
      <c r="Q53" s="2" t="str">
        <f>IF(Table1[[#This Row],[Avg 
(Mbit/s)]]&gt;20,"High","low")</f>
        <v>High</v>
      </c>
    </row>
    <row r="54" spans="1:17" ht="15.75" x14ac:dyDescent="0.25">
      <c r="A54" s="2">
        <v>52</v>
      </c>
      <c r="B54" s="2" t="s">
        <v>124</v>
      </c>
      <c r="C54" s="2" t="s">
        <v>125</v>
      </c>
      <c r="D54" s="2" t="s">
        <v>24</v>
      </c>
      <c r="E54" s="2">
        <v>50</v>
      </c>
      <c r="F54" s="2">
        <v>0.26</v>
      </c>
      <c r="G54" s="2">
        <v>10.93</v>
      </c>
      <c r="H54" s="2">
        <v>1.05</v>
      </c>
      <c r="I54" s="2">
        <v>2.73</v>
      </c>
      <c r="J54" s="2">
        <v>2.25</v>
      </c>
      <c r="K54" s="2" t="str">
        <f>IF(Table1[[#This Row],[Average price of 1GB (USD  at the start of 2021)]]-Table1[[#This Row],[Average price of 1GB (USD â€“ at start of 2020)]]&gt;0,"increased", "decreased")</f>
        <v>decreased</v>
      </c>
      <c r="L54" s="2">
        <v>8861485</v>
      </c>
      <c r="M54" s="2">
        <v>51392565</v>
      </c>
      <c r="N54" s="7">
        <f>ROUND(Table1[[#This Row],[Internet users]]/Table1[[#This Row],[Population]],4)</f>
        <v>0.1724</v>
      </c>
      <c r="O54" s="7" t="str">
        <f>IF(Table1[[#This Row],[%age Internet users]]&gt;0.6,"high","less")</f>
        <v>less</v>
      </c>
      <c r="P54" s="2">
        <v>16.93</v>
      </c>
      <c r="Q54" s="2" t="str">
        <f>IF(Table1[[#This Row],[Avg 
(Mbit/s)]]&gt;20,"High","low")</f>
        <v>low</v>
      </c>
    </row>
    <row r="55" spans="1:17" ht="15.75" x14ac:dyDescent="0.25">
      <c r="A55" s="2">
        <v>53</v>
      </c>
      <c r="B55" s="2" t="s">
        <v>128</v>
      </c>
      <c r="C55" s="2" t="s">
        <v>129</v>
      </c>
      <c r="D55" s="2" t="s">
        <v>29</v>
      </c>
      <c r="E55" s="2">
        <v>20</v>
      </c>
      <c r="F55" s="2">
        <v>0.1</v>
      </c>
      <c r="G55" s="2">
        <v>7.08</v>
      </c>
      <c r="H55" s="2">
        <v>0.21</v>
      </c>
      <c r="I55" s="2">
        <v>0.27</v>
      </c>
      <c r="J55" s="2">
        <v>0.15</v>
      </c>
      <c r="K55" s="2" t="str">
        <f>IF(Table1[[#This Row],[Average price of 1GB (USD  at the start of 2021)]]-Table1[[#This Row],[Average price of 1GB (USD â€“ at start of 2020)]]&gt;0,"increased", "decreased")</f>
        <v>decreased</v>
      </c>
      <c r="L55" s="2">
        <v>2309235</v>
      </c>
      <c r="M55" s="2">
        <v>6304030</v>
      </c>
      <c r="N55" s="7">
        <f>ROUND(Table1[[#This Row],[Internet users]]/Table1[[#This Row],[Population]],4)</f>
        <v>0.36630000000000001</v>
      </c>
      <c r="O55" s="7" t="str">
        <f>IF(Table1[[#This Row],[%age Internet users]]&gt;0.6,"high","less")</f>
        <v>less</v>
      </c>
      <c r="P55" s="2">
        <v>16.3</v>
      </c>
      <c r="Q55" s="2" t="str">
        <f>IF(Table1[[#This Row],[Avg 
(Mbit/s)]]&gt;20,"High","low")</f>
        <v>low</v>
      </c>
    </row>
    <row r="56" spans="1:17" ht="15.75" x14ac:dyDescent="0.25">
      <c r="A56" s="2">
        <v>54</v>
      </c>
      <c r="B56" s="2" t="s">
        <v>54</v>
      </c>
      <c r="C56" s="2" t="s">
        <v>55</v>
      </c>
      <c r="D56" s="2" t="s">
        <v>16</v>
      </c>
      <c r="E56" s="2">
        <v>23</v>
      </c>
      <c r="F56" s="2">
        <v>0.1</v>
      </c>
      <c r="G56" s="2">
        <v>2</v>
      </c>
      <c r="H56" s="2">
        <v>1.5</v>
      </c>
      <c r="I56" s="2">
        <v>10.18</v>
      </c>
      <c r="J56" s="2">
        <v>0.83</v>
      </c>
      <c r="K56" s="2" t="str">
        <f>IF(Table1[[#This Row],[Average price of 1GB (USD  at the start of 2021)]]-Table1[[#This Row],[Average price of 1GB (USD â€“ at start of 2020)]]&gt;0,"increased", "decreased")</f>
        <v>decreased</v>
      </c>
      <c r="L56" s="2">
        <v>5441827</v>
      </c>
      <c r="M56" s="2">
        <v>16249792</v>
      </c>
      <c r="N56" s="7">
        <f>ROUND(Table1[[#This Row],[Internet users]]/Table1[[#This Row],[Population]],4)</f>
        <v>0.33489999999999998</v>
      </c>
      <c r="O56" s="7" t="str">
        <f>IF(Table1[[#This Row],[%age Internet users]]&gt;0.6,"high","less")</f>
        <v>less</v>
      </c>
      <c r="P56" s="2">
        <v>16.12</v>
      </c>
      <c r="Q56" s="2" t="str">
        <f>IF(Table1[[#This Row],[Avg 
(Mbit/s)]]&gt;20,"High","low")</f>
        <v>low</v>
      </c>
    </row>
    <row r="57" spans="1:17" ht="15.75" x14ac:dyDescent="0.25">
      <c r="A57" s="2">
        <v>55</v>
      </c>
      <c r="B57" s="2" t="s">
        <v>199</v>
      </c>
      <c r="C57" s="2" t="s">
        <v>200</v>
      </c>
      <c r="D57" s="2" t="s">
        <v>16</v>
      </c>
      <c r="E57" s="2">
        <v>18</v>
      </c>
      <c r="F57" s="2">
        <v>0.06</v>
      </c>
      <c r="G57" s="2">
        <v>96.88</v>
      </c>
      <c r="H57" s="2">
        <v>10.94</v>
      </c>
      <c r="I57" s="2">
        <v>9.2100000000000009</v>
      </c>
      <c r="J57" s="2">
        <v>4.72</v>
      </c>
      <c r="K57" s="2" t="str">
        <f>IF(Table1[[#This Row],[Average price of 1GB (USD  at the start of 2021)]]-Table1[[#This Row],[Average price of 1GB (USD â€“ at start of 2020)]]&gt;0,"increased", "decreased")</f>
        <v>increased</v>
      </c>
      <c r="L57" s="5">
        <v>49421084</v>
      </c>
      <c r="M57" s="5">
        <v>51171706</v>
      </c>
      <c r="N57" s="7">
        <f>ROUND(Table1[[#This Row],[Internet users]]/Table1[[#This Row],[Population]],4)</f>
        <v>0.96579999999999999</v>
      </c>
      <c r="O57" s="7" t="str">
        <f>IF(Table1[[#This Row],[%age Internet users]]&gt;0.6,"high","less")</f>
        <v>high</v>
      </c>
      <c r="P57" s="2">
        <v>117.95</v>
      </c>
      <c r="Q57" s="2" t="str">
        <f>IF(Table1[[#This Row],[Avg 
(Mbit/s)]]&gt;20,"High","low")</f>
        <v>High</v>
      </c>
    </row>
    <row r="58" spans="1:17" ht="15.75" x14ac:dyDescent="0.25">
      <c r="A58" s="2">
        <v>56</v>
      </c>
      <c r="B58" s="2" t="s">
        <v>126</v>
      </c>
      <c r="C58" s="2" t="s">
        <v>127</v>
      </c>
      <c r="D58" s="2" t="s">
        <v>39</v>
      </c>
      <c r="E58" s="2">
        <v>42</v>
      </c>
      <c r="F58" s="2">
        <v>0.01</v>
      </c>
      <c r="G58" s="2">
        <v>6.29</v>
      </c>
      <c r="H58" s="2">
        <v>0.77</v>
      </c>
      <c r="I58" s="2">
        <v>2.0099999999999998</v>
      </c>
      <c r="J58" s="2">
        <v>0.81</v>
      </c>
      <c r="K58" s="2" t="str">
        <f>IF(Table1[[#This Row],[Average price of 1GB (USD  at the start of 2021)]]-Table1[[#This Row],[Average price of 1GB (USD â€“ at start of 2020)]]&gt;0,"increased", "decreased")</f>
        <v>decreased</v>
      </c>
      <c r="L58" s="2">
        <v>4053797</v>
      </c>
      <c r="M58" s="2">
        <v>4137312</v>
      </c>
      <c r="N58" s="7">
        <f>ROUND(Table1[[#This Row],[Internet users]]/Table1[[#This Row],[Population]],4)</f>
        <v>0.9798</v>
      </c>
      <c r="O58" s="7" t="str">
        <f>IF(Table1[[#This Row],[%age Internet users]]&gt;0.6,"high","less")</f>
        <v>high</v>
      </c>
      <c r="P58" s="2">
        <v>96.23</v>
      </c>
      <c r="Q58" s="2" t="str">
        <f>IF(Table1[[#This Row],[Avg 
(Mbit/s)]]&gt;20,"High","low")</f>
        <v>High</v>
      </c>
    </row>
    <row r="59" spans="1:17" ht="15.75" x14ac:dyDescent="0.25">
      <c r="A59" s="2">
        <v>57</v>
      </c>
      <c r="B59" s="2" t="s">
        <v>122</v>
      </c>
      <c r="C59" s="2" t="s">
        <v>123</v>
      </c>
      <c r="D59" s="2" t="s">
        <v>29</v>
      </c>
      <c r="E59" s="2">
        <v>19</v>
      </c>
      <c r="F59" s="2">
        <v>0.25</v>
      </c>
      <c r="G59" s="2">
        <v>2.35</v>
      </c>
      <c r="H59" s="2">
        <v>0.46</v>
      </c>
      <c r="I59" s="2">
        <v>0.49</v>
      </c>
      <c r="J59" s="2">
        <v>0.59</v>
      </c>
      <c r="K59" s="2" t="str">
        <f>IF(Table1[[#This Row],[Average price of 1GB (USD  at the start of 2021)]]-Table1[[#This Row],[Average price of 1GB (USD â€“ at start of 2020)]]&gt;0,"increased", "decreased")</f>
        <v>decreased</v>
      </c>
      <c r="L59" s="2">
        <v>13913699</v>
      </c>
      <c r="M59" s="2">
        <v>18319618</v>
      </c>
      <c r="N59" s="7">
        <f>ROUND(Table1[[#This Row],[Internet users]]/Table1[[#This Row],[Population]],4)</f>
        <v>0.75949999999999995</v>
      </c>
      <c r="O59" s="7" t="str">
        <f>IF(Table1[[#This Row],[%age Internet users]]&gt;0.6,"high","less")</f>
        <v>high</v>
      </c>
      <c r="P59" s="2">
        <v>18.71</v>
      </c>
      <c r="Q59" s="2" t="str">
        <f>IF(Table1[[#This Row],[Avg 
(Mbit/s)]]&gt;20,"High","low")</f>
        <v>low</v>
      </c>
    </row>
    <row r="60" spans="1:17" ht="15.75" x14ac:dyDescent="0.25">
      <c r="A60" s="2">
        <v>58</v>
      </c>
      <c r="B60" s="2" t="s">
        <v>130</v>
      </c>
      <c r="C60" s="2" t="s">
        <v>131</v>
      </c>
      <c r="D60" s="2" t="s">
        <v>16</v>
      </c>
      <c r="E60" s="2">
        <v>25</v>
      </c>
      <c r="F60" s="2">
        <v>0.18</v>
      </c>
      <c r="G60" s="2">
        <v>4.25</v>
      </c>
      <c r="H60" s="2">
        <v>4.16</v>
      </c>
      <c r="I60" s="2">
        <v>3.42</v>
      </c>
      <c r="J60" s="2">
        <v>3.19</v>
      </c>
      <c r="K60" s="2" t="str">
        <f>IF(Table1[[#This Row],[Average price of 1GB (USD  at the start of 2021)]]-Table1[[#This Row],[Average price of 1GB (USD â€“ at start of 2020)]]&gt;0,"increased", "decreased")</f>
        <v>increased</v>
      </c>
      <c r="L60" s="2">
        <v>1749517</v>
      </c>
      <c r="M60" s="2">
        <v>7061507</v>
      </c>
      <c r="N60" s="7">
        <f>ROUND(Table1[[#This Row],[Internet users]]/Table1[[#This Row],[Population]],4)</f>
        <v>0.24779999999999999</v>
      </c>
      <c r="O60" s="7" t="str">
        <f>IF(Table1[[#This Row],[%age Internet users]]&gt;0.6,"high","less")</f>
        <v>less</v>
      </c>
      <c r="P60" s="2">
        <v>23.41</v>
      </c>
      <c r="Q60" s="2" t="str">
        <f>IF(Table1[[#This Row],[Avg 
(Mbit/s)]]&gt;20,"High","low")</f>
        <v>High</v>
      </c>
    </row>
    <row r="61" spans="1:17" ht="15.75" x14ac:dyDescent="0.25">
      <c r="A61" s="2">
        <v>59</v>
      </c>
      <c r="B61" s="2" t="s">
        <v>134</v>
      </c>
      <c r="C61" s="2" t="s">
        <v>135</v>
      </c>
      <c r="D61" s="2" t="s">
        <v>39</v>
      </c>
      <c r="E61" s="2">
        <v>15</v>
      </c>
      <c r="F61" s="2">
        <v>1.21</v>
      </c>
      <c r="G61" s="2">
        <v>77.7</v>
      </c>
      <c r="H61" s="2">
        <v>3.82</v>
      </c>
      <c r="I61" s="2">
        <v>5.84</v>
      </c>
      <c r="J61" s="2">
        <v>4.8099999999999996</v>
      </c>
      <c r="K61" s="2" t="str">
        <f>IF(Table1[[#This Row],[Average price of 1GB (USD  at the start of 2021)]]-Table1[[#This Row],[Average price of 1GB (USD â€“ at start of 2020)]]&gt;0,"increased", "decreased")</f>
        <v>decreased</v>
      </c>
      <c r="L61" s="2">
        <v>4755187</v>
      </c>
      <c r="M61" s="2">
        <v>6859408</v>
      </c>
      <c r="N61" s="7">
        <f>ROUND(Table1[[#This Row],[Internet users]]/Table1[[#This Row],[Population]],4)</f>
        <v>0.69320000000000004</v>
      </c>
      <c r="O61" s="7" t="str">
        <f>IF(Table1[[#This Row],[%age Internet users]]&gt;0.6,"high","less")</f>
        <v>high</v>
      </c>
      <c r="P61" s="2">
        <v>16.38</v>
      </c>
      <c r="Q61" s="2" t="str">
        <f>IF(Table1[[#This Row],[Avg 
(Mbit/s)]]&gt;20,"High","low")</f>
        <v>low</v>
      </c>
    </row>
    <row r="62" spans="1:17" ht="15.75" x14ac:dyDescent="0.25">
      <c r="A62" s="2">
        <v>60</v>
      </c>
      <c r="B62" s="2" t="s">
        <v>203</v>
      </c>
      <c r="C62" s="2" t="s">
        <v>204</v>
      </c>
      <c r="D62" s="2" t="s">
        <v>16</v>
      </c>
      <c r="E62" s="2">
        <v>60</v>
      </c>
      <c r="F62" s="2">
        <v>0</v>
      </c>
      <c r="G62" s="2">
        <v>5.53</v>
      </c>
      <c r="H62" s="2">
        <v>0.51</v>
      </c>
      <c r="I62" s="2">
        <v>0.78</v>
      </c>
      <c r="J62" s="2">
        <v>0.38</v>
      </c>
      <c r="K62" s="2" t="str">
        <f>IF(Table1[[#This Row],[Average price of 1GB (USD  at the start of 2021)]]-Table1[[#This Row],[Average price of 1GB (USD â€“ at start of 2020)]]&gt;0,"increased", "decreased")</f>
        <v>decreased</v>
      </c>
      <c r="L62" s="5">
        <v>7121116</v>
      </c>
      <c r="M62" s="5">
        <v>21228763</v>
      </c>
      <c r="N62" s="7">
        <f>ROUND(Table1[[#This Row],[Internet users]]/Table1[[#This Row],[Population]],4)</f>
        <v>0.33539999999999998</v>
      </c>
      <c r="O62" s="7" t="str">
        <f>IF(Table1[[#This Row],[%age Internet users]]&gt;0.6,"high","less")</f>
        <v>less</v>
      </c>
      <c r="P62" s="2">
        <v>13.15</v>
      </c>
      <c r="Q62" s="2" t="str">
        <f>IF(Table1[[#This Row],[Avg 
(Mbit/s)]]&gt;20,"High","low")</f>
        <v>low</v>
      </c>
    </row>
    <row r="63" spans="1:17" ht="15.75" x14ac:dyDescent="0.25">
      <c r="A63" s="2">
        <v>61</v>
      </c>
      <c r="B63" s="2" t="s">
        <v>138</v>
      </c>
      <c r="C63" s="2" t="s">
        <v>139</v>
      </c>
      <c r="D63" s="2" t="s">
        <v>81</v>
      </c>
      <c r="E63" s="2">
        <v>23</v>
      </c>
      <c r="F63" s="2">
        <v>0.09</v>
      </c>
      <c r="G63" s="2">
        <v>17.75</v>
      </c>
      <c r="H63" s="2">
        <v>1.85</v>
      </c>
      <c r="I63" s="2">
        <v>2.06</v>
      </c>
      <c r="J63" s="2">
        <v>1.38</v>
      </c>
      <c r="K63" s="2" t="str">
        <f>IF(Table1[[#This Row],[Average price of 1GB (USD  at the start of 2021)]]-Table1[[#This Row],[Average price of 1GB (USD â€“ at start of 2020)]]&gt;0,"increased", "decreased")</f>
        <v>decreased</v>
      </c>
      <c r="L63" s="2">
        <v>2243448</v>
      </c>
      <c r="M63" s="2">
        <v>2801264</v>
      </c>
      <c r="N63" s="7">
        <f>ROUND(Table1[[#This Row],[Internet users]]/Table1[[#This Row],[Population]],4)</f>
        <v>0.80089999999999995</v>
      </c>
      <c r="O63" s="7" t="str">
        <f>IF(Table1[[#This Row],[%age Internet users]]&gt;0.6,"high","less")</f>
        <v>high</v>
      </c>
      <c r="P63" s="2">
        <v>50.13</v>
      </c>
      <c r="Q63" s="2" t="str">
        <f>IF(Table1[[#This Row],[Avg 
(Mbit/s)]]&gt;20,"High","low")</f>
        <v>High</v>
      </c>
    </row>
    <row r="64" spans="1:17" ht="15.75" x14ac:dyDescent="0.25">
      <c r="A64" s="2">
        <v>62</v>
      </c>
      <c r="B64" s="2" t="s">
        <v>140</v>
      </c>
      <c r="C64" s="2" t="s">
        <v>141</v>
      </c>
      <c r="D64" s="2" t="s">
        <v>34</v>
      </c>
      <c r="E64" s="2">
        <v>20</v>
      </c>
      <c r="F64" s="2">
        <v>1.42</v>
      </c>
      <c r="G64" s="2">
        <v>7.1</v>
      </c>
      <c r="H64" s="2">
        <v>3.89</v>
      </c>
      <c r="I64" s="2">
        <v>13.95</v>
      </c>
      <c r="J64" s="2">
        <v>3</v>
      </c>
      <c r="K64" s="2" t="str">
        <f>IF(Table1[[#This Row],[Average price of 1GB (USD  at the start of 2021)]]-Table1[[#This Row],[Average price of 1GB (USD â€“ at start of 2020)]]&gt;0,"increased", "decreased")</f>
        <v>decreased</v>
      </c>
      <c r="L64" s="2">
        <v>570794</v>
      </c>
      <c r="M64" s="2">
        <v>604245</v>
      </c>
      <c r="N64" s="7">
        <f>ROUND(Table1[[#This Row],[Internet users]]/Table1[[#This Row],[Population]],4)</f>
        <v>0.9446</v>
      </c>
      <c r="O64" s="7" t="str">
        <f>IF(Table1[[#This Row],[%age Internet users]]&gt;0.6,"high","less")</f>
        <v>high</v>
      </c>
      <c r="P64" s="2">
        <v>82.85</v>
      </c>
      <c r="Q64" s="2" t="str">
        <f>IF(Table1[[#This Row],[Avg 
(Mbit/s)]]&gt;20,"High","low")</f>
        <v>High</v>
      </c>
    </row>
    <row r="65" spans="1:17" ht="15.75" x14ac:dyDescent="0.25">
      <c r="A65" s="2">
        <v>63</v>
      </c>
      <c r="B65" s="2" t="s">
        <v>132</v>
      </c>
      <c r="C65" s="2" t="s">
        <v>133</v>
      </c>
      <c r="D65" s="2" t="s">
        <v>81</v>
      </c>
      <c r="E65" s="2">
        <v>22</v>
      </c>
      <c r="F65" s="2">
        <v>0.28999999999999998</v>
      </c>
      <c r="G65" s="2">
        <v>70.87</v>
      </c>
      <c r="H65" s="2">
        <v>3.79</v>
      </c>
      <c r="I65" s="2">
        <v>18.12</v>
      </c>
      <c r="J65" s="2">
        <v>3.49</v>
      </c>
      <c r="K65" s="2" t="str">
        <f>IF(Table1[[#This Row],[Average price of 1GB (USD  at the start of 2021)]]-Table1[[#This Row],[Average price of 1GB (USD â€“ at start of 2020)]]&gt;0,"increased", "decreased")</f>
        <v>decreased</v>
      </c>
      <c r="L65" s="2">
        <v>1585471</v>
      </c>
      <c r="M65" s="2">
        <v>1928459</v>
      </c>
      <c r="N65" s="7">
        <f>ROUND(Table1[[#This Row],[Internet users]]/Table1[[#This Row],[Population]],4)</f>
        <v>0.82210000000000005</v>
      </c>
      <c r="O65" s="7" t="str">
        <f>IF(Table1[[#This Row],[%age Internet users]]&gt;0.6,"high","less")</f>
        <v>high</v>
      </c>
      <c r="P65" s="2">
        <v>41.6</v>
      </c>
      <c r="Q65" s="2" t="str">
        <f>IF(Table1[[#This Row],[Avg 
(Mbit/s)]]&gt;20,"High","low")</f>
        <v>High</v>
      </c>
    </row>
    <row r="66" spans="1:17" ht="15.75" x14ac:dyDescent="0.25">
      <c r="A66" s="2">
        <v>64</v>
      </c>
      <c r="B66" s="2" t="s">
        <v>136</v>
      </c>
      <c r="C66" s="2" t="s">
        <v>137</v>
      </c>
      <c r="D66" s="2" t="s">
        <v>22</v>
      </c>
      <c r="E66" s="2">
        <v>16</v>
      </c>
      <c r="F66" s="2">
        <v>0</v>
      </c>
      <c r="G66" s="2">
        <v>2.2200000000000002</v>
      </c>
      <c r="H66" s="2">
        <v>4.7300000000000004</v>
      </c>
      <c r="I66" s="2">
        <v>4.87</v>
      </c>
      <c r="J66" s="2">
        <v>0.74</v>
      </c>
      <c r="K66" s="2" t="str">
        <f>IF(Table1[[#This Row],[Average price of 1GB (USD  at the start of 2021)]]-Table1[[#This Row],[Average price of 1GB (USD â€“ at start of 2020)]]&gt;0,"increased", "decreased")</f>
        <v>decreased</v>
      </c>
      <c r="L66" s="2">
        <v>1387116</v>
      </c>
      <c r="M66" s="2">
        <v>6678559</v>
      </c>
      <c r="N66" s="7">
        <f>ROUND(Table1[[#This Row],[Internet users]]/Table1[[#This Row],[Population]],4)</f>
        <v>0.2077</v>
      </c>
      <c r="O66" s="7" t="str">
        <f>IF(Table1[[#This Row],[%age Internet users]]&gt;0.6,"high","less")</f>
        <v>less</v>
      </c>
      <c r="P66" s="2">
        <v>10.4</v>
      </c>
      <c r="Q66" s="2" t="str">
        <f>IF(Table1[[#This Row],[Avg 
(Mbit/s)]]&gt;20,"High","low")</f>
        <v>low</v>
      </c>
    </row>
    <row r="67" spans="1:17" ht="15.75" x14ac:dyDescent="0.25">
      <c r="A67" s="2">
        <v>65</v>
      </c>
      <c r="B67" s="2" t="s">
        <v>152</v>
      </c>
      <c r="C67" s="2" t="s">
        <v>153</v>
      </c>
      <c r="D67" s="2" t="s">
        <v>22</v>
      </c>
      <c r="E67" s="2">
        <v>24</v>
      </c>
      <c r="F67" s="2">
        <v>0.44</v>
      </c>
      <c r="G67" s="2">
        <v>5.5</v>
      </c>
      <c r="H67" s="2">
        <v>0.99</v>
      </c>
      <c r="I67" s="2">
        <v>1.66</v>
      </c>
      <c r="J67" s="2">
        <v>0.88</v>
      </c>
      <c r="K67" s="2" t="str">
        <f>IF(Table1[[#This Row],[Average price of 1GB (USD  at the start of 2021)]]-Table1[[#This Row],[Average price of 1GB (USD â€“ at start of 2020)]]&gt;0,"increased", "decreased")</f>
        <v>decreased</v>
      </c>
      <c r="L67" s="5">
        <v>22072765</v>
      </c>
      <c r="M67" s="5">
        <v>36029093</v>
      </c>
      <c r="N67" s="7">
        <f>ROUND(Table1[[#This Row],[Internet users]]/Table1[[#This Row],[Population]],4)</f>
        <v>0.61260000000000003</v>
      </c>
      <c r="O67" s="7" t="str">
        <f>IF(Table1[[#This Row],[%age Internet users]]&gt;0.6,"high","less")</f>
        <v>high</v>
      </c>
      <c r="P67" s="2">
        <v>27.84</v>
      </c>
      <c r="Q67" s="2" t="str">
        <f>IF(Table1[[#This Row],[Avg 
(Mbit/s)]]&gt;20,"High","low")</f>
        <v>High</v>
      </c>
    </row>
    <row r="68" spans="1:17" ht="15.75" x14ac:dyDescent="0.25">
      <c r="A68" s="2">
        <v>66</v>
      </c>
      <c r="B68" s="2" t="s">
        <v>156</v>
      </c>
      <c r="C68" s="2" t="s">
        <v>157</v>
      </c>
      <c r="D68" s="2" t="s">
        <v>16</v>
      </c>
      <c r="E68" s="2">
        <v>35</v>
      </c>
      <c r="F68" s="2">
        <v>0</v>
      </c>
      <c r="G68" s="2">
        <v>14.15</v>
      </c>
      <c r="H68" s="2">
        <v>0.78</v>
      </c>
      <c r="I68" s="2">
        <v>0.87</v>
      </c>
      <c r="J68" s="2">
        <v>0.78</v>
      </c>
      <c r="K68" s="2" t="str">
        <f>IF(Table1[[#This Row],[Average price of 1GB (USD  at the start of 2021)]]-Table1[[#This Row],[Average price of 1GB (USD â€“ at start of 2020)]]&gt;0,"increased", "decreased")</f>
        <v>decreased</v>
      </c>
      <c r="L68" s="5">
        <v>16374103</v>
      </c>
      <c r="M68" s="5">
        <v>53708320</v>
      </c>
      <c r="N68" s="7">
        <f>ROUND(Table1[[#This Row],[Internet users]]/Table1[[#This Row],[Population]],4)</f>
        <v>0.3049</v>
      </c>
      <c r="O68" s="7" t="str">
        <f>IF(Table1[[#This Row],[%age Internet users]]&gt;0.6,"high","less")</f>
        <v>less</v>
      </c>
      <c r="P68" s="2">
        <v>24.06</v>
      </c>
      <c r="Q68" s="2" t="str">
        <f>IF(Table1[[#This Row],[Avg 
(Mbit/s)]]&gt;20,"High","low")</f>
        <v>High</v>
      </c>
    </row>
    <row r="69" spans="1:17" ht="15.75" x14ac:dyDescent="0.25">
      <c r="A69" s="2">
        <v>67</v>
      </c>
      <c r="B69" s="2" t="s">
        <v>150</v>
      </c>
      <c r="C69" s="2" t="s">
        <v>151</v>
      </c>
      <c r="D69" s="2" t="s">
        <v>16</v>
      </c>
      <c r="E69" s="2">
        <v>42</v>
      </c>
      <c r="F69" s="2">
        <v>0.22</v>
      </c>
      <c r="G69" s="2">
        <v>3.7</v>
      </c>
      <c r="H69" s="2">
        <v>0.74</v>
      </c>
      <c r="I69" s="2">
        <v>0.82</v>
      </c>
      <c r="J69" s="2">
        <v>0.6</v>
      </c>
      <c r="K69" s="2" t="str">
        <f>IF(Table1[[#This Row],[Average price of 1GB (USD  at the start of 2021)]]-Table1[[#This Row],[Average price of 1GB (USD â€“ at start of 2020)]]&gt;0,"increased", "decreased")</f>
        <v>decreased</v>
      </c>
      <c r="L69" s="5">
        <v>729236</v>
      </c>
      <c r="M69" s="5">
        <v>3170216</v>
      </c>
      <c r="N69" s="7">
        <f>ROUND(Table1[[#This Row],[Internet users]]/Table1[[#This Row],[Population]],4)</f>
        <v>0.23</v>
      </c>
      <c r="O69" s="7" t="str">
        <f>IF(Table1[[#This Row],[%age Internet users]]&gt;0.6,"high","less")</f>
        <v>less</v>
      </c>
      <c r="P69" s="2">
        <v>16.690000000000001</v>
      </c>
      <c r="Q69" s="2" t="str">
        <f>IF(Table1[[#This Row],[Avg 
(Mbit/s)]]&gt;20,"High","low")</f>
        <v>low</v>
      </c>
    </row>
    <row r="70" spans="1:17" ht="15.75" x14ac:dyDescent="0.25">
      <c r="A70" s="2">
        <v>68</v>
      </c>
      <c r="B70" s="2" t="s">
        <v>146</v>
      </c>
      <c r="C70" s="2" t="s">
        <v>147</v>
      </c>
      <c r="D70" s="2" t="s">
        <v>24</v>
      </c>
      <c r="E70" s="2">
        <v>18</v>
      </c>
      <c r="F70" s="2">
        <v>0.04</v>
      </c>
      <c r="G70" s="2">
        <v>6.49</v>
      </c>
      <c r="H70" s="2">
        <v>2.48</v>
      </c>
      <c r="I70" s="2">
        <v>0.51</v>
      </c>
      <c r="J70" s="2">
        <v>0.75</v>
      </c>
      <c r="K70" s="2" t="str">
        <f>IF(Table1[[#This Row],[Average price of 1GB (USD  at the start of 2021)]]-Table1[[#This Row],[Average price of 1GB (USD â€“ at start of 2020)]]&gt;0,"increased", "decreased")</f>
        <v>increased</v>
      </c>
      <c r="L70" s="5">
        <v>702911</v>
      </c>
      <c r="M70" s="5">
        <v>1267185</v>
      </c>
      <c r="N70" s="7">
        <f>ROUND(Table1[[#This Row],[Internet users]]/Table1[[#This Row],[Population]],4)</f>
        <v>0.55469999999999997</v>
      </c>
      <c r="O70" s="7" t="str">
        <f>IF(Table1[[#This Row],[%age Internet users]]&gt;0.6,"high","less")</f>
        <v>less</v>
      </c>
      <c r="P70" s="2">
        <v>18.09</v>
      </c>
      <c r="Q70" s="2" t="str">
        <f>IF(Table1[[#This Row],[Avg 
(Mbit/s)]]&gt;20,"High","low")</f>
        <v>low</v>
      </c>
    </row>
    <row r="71" spans="1:17" ht="15.75" x14ac:dyDescent="0.25">
      <c r="A71" s="2">
        <v>69</v>
      </c>
      <c r="B71" s="2" t="s">
        <v>144</v>
      </c>
      <c r="C71" s="2" t="s">
        <v>145</v>
      </c>
      <c r="D71" s="2" t="s">
        <v>16</v>
      </c>
      <c r="E71" s="2">
        <v>23</v>
      </c>
      <c r="F71" s="2">
        <v>1.85</v>
      </c>
      <c r="G71" s="2">
        <v>12.95</v>
      </c>
      <c r="H71" s="2">
        <v>3.88</v>
      </c>
      <c r="I71" s="2">
        <v>5.79</v>
      </c>
      <c r="J71" s="2">
        <v>3.24</v>
      </c>
      <c r="K71" s="2" t="str">
        <f>IF(Table1[[#This Row],[Average price of 1GB (USD  at the start of 2021)]]-Table1[[#This Row],[Average price of 1GB (USD â€“ at start of 2020)]]&gt;0,"increased", "decreased")</f>
        <v>decreased</v>
      </c>
      <c r="L71" s="2">
        <v>275717</v>
      </c>
      <c r="M71" s="2">
        <v>515696</v>
      </c>
      <c r="N71" s="7">
        <f>ROUND(Table1[[#This Row],[Internet users]]/Table1[[#This Row],[Population]],4)</f>
        <v>0.53469999999999995</v>
      </c>
      <c r="O71" s="7" t="str">
        <f>IF(Table1[[#This Row],[%age Internet users]]&gt;0.6,"high","less")</f>
        <v>less</v>
      </c>
      <c r="P71" s="2">
        <v>47.93</v>
      </c>
      <c r="Q71" s="2" t="str">
        <f>IF(Table1[[#This Row],[Avg 
(Mbit/s)]]&gt;20,"High","low")</f>
        <v>High</v>
      </c>
    </row>
    <row r="72" spans="1:17" ht="15.75" x14ac:dyDescent="0.25">
      <c r="A72" s="2">
        <v>70</v>
      </c>
      <c r="B72" s="2" t="s">
        <v>148</v>
      </c>
      <c r="C72" s="2" t="s">
        <v>149</v>
      </c>
      <c r="D72" s="2" t="s">
        <v>68</v>
      </c>
      <c r="E72" s="2">
        <v>45</v>
      </c>
      <c r="F72" s="2">
        <v>1.2</v>
      </c>
      <c r="G72" s="2">
        <v>12.06</v>
      </c>
      <c r="H72" s="2">
        <v>4.7699999999999996</v>
      </c>
      <c r="I72" s="2">
        <v>15.05</v>
      </c>
      <c r="J72" s="2">
        <v>3.62</v>
      </c>
      <c r="K72" s="2" t="str">
        <f>IF(Table1[[#This Row],[Average price of 1GB (USD  at the start of 2021)]]-Table1[[#This Row],[Average price of 1GB (USD â€“ at start of 2020)]]&gt;0,"increased", "decreased")</f>
        <v>decreased</v>
      </c>
      <c r="L72" s="5">
        <v>92010000</v>
      </c>
      <c r="M72" s="5">
        <v>128972439</v>
      </c>
      <c r="N72" s="7">
        <f>ROUND(Table1[[#This Row],[Internet users]]/Table1[[#This Row],[Population]],4)</f>
        <v>0.71340000000000003</v>
      </c>
      <c r="O72" s="7" t="str">
        <f>IF(Table1[[#This Row],[%age Internet users]]&gt;0.6,"high","less")</f>
        <v>high</v>
      </c>
      <c r="P72" s="2">
        <v>29.81</v>
      </c>
      <c r="Q72" s="2" t="str">
        <f>IF(Table1[[#This Row],[Avg 
(Mbit/s)]]&gt;20,"High","low")</f>
        <v>High</v>
      </c>
    </row>
    <row r="73" spans="1:17" ht="15.75" x14ac:dyDescent="0.25">
      <c r="A73" s="2">
        <v>71</v>
      </c>
      <c r="B73" s="2" t="s">
        <v>142</v>
      </c>
      <c r="C73" s="2" t="s">
        <v>143</v>
      </c>
      <c r="D73" s="2" t="s">
        <v>16</v>
      </c>
      <c r="E73" s="2">
        <v>60</v>
      </c>
      <c r="F73" s="2">
        <v>0.12</v>
      </c>
      <c r="G73" s="2">
        <v>7.26</v>
      </c>
      <c r="H73" s="2">
        <v>1.1200000000000001</v>
      </c>
      <c r="I73" s="2">
        <v>1.66</v>
      </c>
      <c r="J73" s="2">
        <v>0.89</v>
      </c>
      <c r="K73" s="2" t="str">
        <f>IF(Table1[[#This Row],[Average price of 1GB (USD  at the start of 2021)]]-Table1[[#This Row],[Average price of 1GB (USD â€“ at start of 2020)]]&gt;0,"increased", "decreased")</f>
        <v>decreased</v>
      </c>
      <c r="L73" s="2">
        <v>25343685</v>
      </c>
      <c r="M73" s="2">
        <v>31528033</v>
      </c>
      <c r="N73" s="7">
        <f>ROUND(Table1[[#This Row],[Internet users]]/Table1[[#This Row],[Population]],4)</f>
        <v>0.80379999999999996</v>
      </c>
      <c r="O73" s="7" t="str">
        <f>IF(Table1[[#This Row],[%age Internet users]]&gt;0.6,"high","less")</f>
        <v>high</v>
      </c>
      <c r="P73" s="2">
        <v>25.87</v>
      </c>
      <c r="Q73" s="2" t="str">
        <f>IF(Table1[[#This Row],[Avg 
(Mbit/s)]]&gt;20,"High","low")</f>
        <v>High</v>
      </c>
    </row>
    <row r="74" spans="1:17" ht="15.75" x14ac:dyDescent="0.25">
      <c r="A74" s="2">
        <v>72</v>
      </c>
      <c r="B74" s="2" t="s">
        <v>154</v>
      </c>
      <c r="C74" s="2" t="s">
        <v>155</v>
      </c>
      <c r="D74" s="2" t="s">
        <v>24</v>
      </c>
      <c r="E74" s="2">
        <v>19</v>
      </c>
      <c r="F74" s="2">
        <v>0.19</v>
      </c>
      <c r="G74" s="2">
        <v>6.98</v>
      </c>
      <c r="H74" s="2">
        <v>3.33</v>
      </c>
      <c r="I74" s="2">
        <v>12.82</v>
      </c>
      <c r="J74" s="2">
        <v>2.79</v>
      </c>
      <c r="K74" s="2" t="str">
        <f>IF(Table1[[#This Row],[Average price of 1GB (USD  at the start of 2021)]]-Table1[[#This Row],[Average price of 1GB (USD â€“ at start of 2020)]]&gt;0,"increased", "decreased")</f>
        <v>decreased</v>
      </c>
      <c r="L74" s="5">
        <v>6162217</v>
      </c>
      <c r="M74" s="5">
        <v>29496004</v>
      </c>
      <c r="N74" s="7">
        <f>ROUND(Table1[[#This Row],[Internet users]]/Table1[[#This Row],[Population]],4)</f>
        <v>0.2089</v>
      </c>
      <c r="O74" s="7" t="str">
        <f>IF(Table1[[#This Row],[%age Internet users]]&gt;0.6,"high","less")</f>
        <v>less</v>
      </c>
      <c r="P74" s="2">
        <v>15.66</v>
      </c>
      <c r="Q74" s="2" t="str">
        <f>IF(Table1[[#This Row],[Avg 
(Mbit/s)]]&gt;20,"High","low")</f>
        <v>low</v>
      </c>
    </row>
    <row r="75" spans="1:17" ht="15.75" x14ac:dyDescent="0.25">
      <c r="A75" s="2">
        <v>73</v>
      </c>
      <c r="B75" s="2" t="s">
        <v>162</v>
      </c>
      <c r="C75" s="2" t="s">
        <v>163</v>
      </c>
      <c r="D75" s="2" t="s">
        <v>24</v>
      </c>
      <c r="E75" s="2">
        <v>60</v>
      </c>
      <c r="F75" s="2">
        <v>0.03</v>
      </c>
      <c r="G75" s="2">
        <v>5.25</v>
      </c>
      <c r="H75" s="2">
        <v>1.39</v>
      </c>
      <c r="I75" s="2">
        <v>7.91</v>
      </c>
      <c r="J75" s="2">
        <v>0.88</v>
      </c>
      <c r="K75" s="2" t="str">
        <f>IF(Table1[[#This Row],[Average price of 1GB (USD  at the start of 2021)]]-Table1[[#This Row],[Average price of 1GB (USD â€“ at start of 2020)]]&gt;0,"increased", "decreased")</f>
        <v>decreased</v>
      </c>
      <c r="L75" s="5">
        <v>136203231</v>
      </c>
      <c r="M75" s="5">
        <v>195874685</v>
      </c>
      <c r="N75" s="7">
        <f>ROUND(Table1[[#This Row],[Internet users]]/Table1[[#This Row],[Population]],4)</f>
        <v>0.69540000000000002</v>
      </c>
      <c r="O75" s="7" t="str">
        <f>IF(Table1[[#This Row],[%age Internet users]]&gt;0.6,"high","less")</f>
        <v>high</v>
      </c>
      <c r="P75" s="2">
        <v>18.920000000000002</v>
      </c>
      <c r="Q75" s="2" t="str">
        <f>IF(Table1[[#This Row],[Avg 
(Mbit/s)]]&gt;20,"High","low")</f>
        <v>low</v>
      </c>
    </row>
    <row r="76" spans="1:17" ht="15.75" x14ac:dyDescent="0.25">
      <c r="A76" s="2">
        <v>74</v>
      </c>
      <c r="B76" s="2" t="s">
        <v>164</v>
      </c>
      <c r="C76" s="2" t="s">
        <v>165</v>
      </c>
      <c r="D76" s="2" t="s">
        <v>34</v>
      </c>
      <c r="E76" s="2">
        <v>21</v>
      </c>
      <c r="F76" s="2">
        <v>1.74</v>
      </c>
      <c r="G76" s="2">
        <v>29.03</v>
      </c>
      <c r="H76" s="2">
        <v>5.28</v>
      </c>
      <c r="I76" s="2">
        <v>5.33</v>
      </c>
      <c r="J76" s="2">
        <v>5.81</v>
      </c>
      <c r="K76" s="2" t="str">
        <f>IF(Table1[[#This Row],[Average price of 1GB (USD  at the start of 2021)]]-Table1[[#This Row],[Average price of 1GB (USD â€“ at start of 2020)]]&gt;0,"increased", "decreased")</f>
        <v>decreased</v>
      </c>
      <c r="L76" s="5">
        <v>5120225</v>
      </c>
      <c r="M76" s="5">
        <v>5337962</v>
      </c>
      <c r="N76" s="7">
        <f>ROUND(Table1[[#This Row],[Internet users]]/Table1[[#This Row],[Population]],4)</f>
        <v>0.95920000000000005</v>
      </c>
      <c r="O76" s="7" t="str">
        <f>IF(Table1[[#This Row],[%age Internet users]]&gt;0.6,"high","less")</f>
        <v>high</v>
      </c>
      <c r="P76" s="2">
        <v>134.72999999999999</v>
      </c>
      <c r="Q76" s="2" t="str">
        <f>IF(Table1[[#This Row],[Avg 
(Mbit/s)]]&gt;20,"High","low")</f>
        <v>High</v>
      </c>
    </row>
    <row r="77" spans="1:17" ht="15.75" x14ac:dyDescent="0.25">
      <c r="A77" s="2">
        <v>75</v>
      </c>
      <c r="B77" s="2" t="s">
        <v>158</v>
      </c>
      <c r="C77" s="2" t="s">
        <v>159</v>
      </c>
      <c r="D77" s="2" t="s">
        <v>16</v>
      </c>
      <c r="E77" s="2">
        <v>35</v>
      </c>
      <c r="F77" s="2">
        <v>0.22</v>
      </c>
      <c r="G77" s="2">
        <v>2.66</v>
      </c>
      <c r="H77" s="2">
        <v>0.86</v>
      </c>
      <c r="I77" s="2">
        <v>2.25</v>
      </c>
      <c r="J77" s="2">
        <v>0.61</v>
      </c>
      <c r="K77" s="2" t="str">
        <f>IF(Table1[[#This Row],[Average price of 1GB (USD  at the start of 2021)]]-Table1[[#This Row],[Average price of 1GB (USD â€“ at start of 2020)]]&gt;0,"increased", "decreased")</f>
        <v>decreased</v>
      </c>
      <c r="L77" s="5">
        <v>16190000</v>
      </c>
      <c r="M77" s="5">
        <v>28095714</v>
      </c>
      <c r="N77" s="7">
        <f>ROUND(Table1[[#This Row],[Internet users]]/Table1[[#This Row],[Population]],4)</f>
        <v>0.57620000000000005</v>
      </c>
      <c r="O77" s="7" t="str">
        <f>IF(Table1[[#This Row],[%age Internet users]]&gt;0.6,"high","less")</f>
        <v>less</v>
      </c>
      <c r="P77" s="2">
        <v>16.45</v>
      </c>
      <c r="Q77" s="2" t="str">
        <f>IF(Table1[[#This Row],[Avg 
(Mbit/s)]]&gt;20,"High","low")</f>
        <v>low</v>
      </c>
    </row>
    <row r="78" spans="1:17" ht="15.75" x14ac:dyDescent="0.25">
      <c r="A78" s="2">
        <v>76</v>
      </c>
      <c r="B78" s="2" t="s">
        <v>160</v>
      </c>
      <c r="C78" s="2" t="s">
        <v>161</v>
      </c>
      <c r="D78" s="2" t="s">
        <v>23</v>
      </c>
      <c r="E78" s="2">
        <v>36</v>
      </c>
      <c r="F78" s="2">
        <v>1.22</v>
      </c>
      <c r="G78" s="2">
        <v>27.98</v>
      </c>
      <c r="H78" s="2">
        <v>6.06</v>
      </c>
      <c r="I78" s="2">
        <v>9.7899999999999991</v>
      </c>
      <c r="J78" s="2">
        <v>6.99</v>
      </c>
      <c r="K78" s="2" t="str">
        <f>IF(Table1[[#This Row],[Average price of 1GB (USD  at the start of 2021)]]-Table1[[#This Row],[Average price of 1GB (USD â€“ at start of 2020)]]&gt;0,"increased", "decreased")</f>
        <v>decreased</v>
      </c>
      <c r="L78" s="5">
        <v>4273353</v>
      </c>
      <c r="M78" s="5">
        <v>4743131</v>
      </c>
      <c r="N78" s="7">
        <f>ROUND(Table1[[#This Row],[Internet users]]/Table1[[#This Row],[Population]],4)</f>
        <v>0.90100000000000002</v>
      </c>
      <c r="O78" s="7" t="str">
        <f>IF(Table1[[#This Row],[%age Internet users]]&gt;0.6,"high","less")</f>
        <v>high</v>
      </c>
      <c r="P78" s="2">
        <v>49.49</v>
      </c>
      <c r="Q78" s="2" t="str">
        <f>IF(Table1[[#This Row],[Avg 
(Mbit/s)]]&gt;20,"High","low")</f>
        <v>High</v>
      </c>
    </row>
    <row r="79" spans="1:17" ht="15.75" x14ac:dyDescent="0.25">
      <c r="A79" s="2">
        <v>77</v>
      </c>
      <c r="B79" s="2" t="s">
        <v>166</v>
      </c>
      <c r="C79" s="2" t="s">
        <v>167</v>
      </c>
      <c r="D79" s="2" t="s">
        <v>39</v>
      </c>
      <c r="E79" s="2">
        <v>60</v>
      </c>
      <c r="F79" s="2">
        <v>0.13</v>
      </c>
      <c r="G79" s="2">
        <v>8.67</v>
      </c>
      <c r="H79" s="2">
        <v>4.58</v>
      </c>
      <c r="I79" s="2">
        <v>11.28</v>
      </c>
      <c r="J79" s="2">
        <v>2.12</v>
      </c>
      <c r="K79" s="2" t="str">
        <f>IF(Table1[[#This Row],[Average price of 1GB (USD  at the start of 2021)]]-Table1[[#This Row],[Average price of 1GB (USD â€“ at start of 2020)]]&gt;0,"increased", "decreased")</f>
        <v>decreased</v>
      </c>
      <c r="L79" s="5">
        <v>3717818</v>
      </c>
      <c r="M79" s="5">
        <v>4829473</v>
      </c>
      <c r="N79" s="7">
        <f>ROUND(Table1[[#This Row],[Internet users]]/Table1[[#This Row],[Population]],4)</f>
        <v>0.76980000000000004</v>
      </c>
      <c r="O79" s="7" t="str">
        <f>IF(Table1[[#This Row],[%age Internet users]]&gt;0.6,"high","less")</f>
        <v>high</v>
      </c>
      <c r="P79" s="2">
        <v>44.47</v>
      </c>
      <c r="Q79" s="2" t="str">
        <f>IF(Table1[[#This Row],[Avg 
(Mbit/s)]]&gt;20,"High","low")</f>
        <v>High</v>
      </c>
    </row>
    <row r="80" spans="1:17" ht="15.75" x14ac:dyDescent="0.25">
      <c r="A80" s="2">
        <v>78</v>
      </c>
      <c r="B80" s="2" t="s">
        <v>170</v>
      </c>
      <c r="C80" s="2" t="s">
        <v>171</v>
      </c>
      <c r="D80" s="2" t="s">
        <v>68</v>
      </c>
      <c r="E80" s="2">
        <v>8</v>
      </c>
      <c r="F80" s="2">
        <v>2</v>
      </c>
      <c r="G80" s="2">
        <v>7.48</v>
      </c>
      <c r="H80" s="2">
        <v>6.69</v>
      </c>
      <c r="I80" s="2">
        <v>4.6900000000000004</v>
      </c>
      <c r="J80" s="2">
        <v>4.49</v>
      </c>
      <c r="K80" s="2" t="str">
        <f>IF(Table1[[#This Row],[Average price of 1GB (USD  at the start of 2021)]]-Table1[[#This Row],[Average price of 1GB (USD â€“ at start of 2020)]]&gt;0,"increased", "decreased")</f>
        <v>increased</v>
      </c>
      <c r="L80" s="5">
        <v>2371852</v>
      </c>
      <c r="M80" s="5">
        <v>4176869</v>
      </c>
      <c r="N80" s="7">
        <f>ROUND(Table1[[#This Row],[Internet users]]/Table1[[#This Row],[Population]],4)</f>
        <v>0.56789999999999996</v>
      </c>
      <c r="O80" s="7" t="str">
        <f>IF(Table1[[#This Row],[%age Internet users]]&gt;0.6,"high","less")</f>
        <v>less</v>
      </c>
      <c r="P80" s="2">
        <v>17.03</v>
      </c>
      <c r="Q80" s="2" t="str">
        <f>IF(Table1[[#This Row],[Avg 
(Mbit/s)]]&gt;20,"High","low")</f>
        <v>low</v>
      </c>
    </row>
    <row r="81" spans="1:17" ht="15.75" x14ac:dyDescent="0.25">
      <c r="A81" s="2">
        <v>79</v>
      </c>
      <c r="B81" s="2" t="s">
        <v>174</v>
      </c>
      <c r="C81" s="2" t="s">
        <v>175</v>
      </c>
      <c r="D81" s="2" t="s">
        <v>28</v>
      </c>
      <c r="E81" s="2">
        <v>49</v>
      </c>
      <c r="F81" s="2">
        <v>0.85</v>
      </c>
      <c r="G81" s="2">
        <v>15.58</v>
      </c>
      <c r="H81" s="2">
        <v>2.13</v>
      </c>
      <c r="I81" s="2">
        <v>2.48</v>
      </c>
      <c r="J81" s="2">
        <v>1.1499999999999999</v>
      </c>
      <c r="K81" s="2" t="str">
        <f>IF(Table1[[#This Row],[Average price of 1GB (USD  at the start of 2021)]]-Table1[[#This Row],[Average price of 1GB (USD â€“ at start of 2020)]]&gt;0,"increased", "decreased")</f>
        <v>decreased</v>
      </c>
      <c r="L81" s="5">
        <v>15674241</v>
      </c>
      <c r="M81" s="5">
        <v>31989260</v>
      </c>
      <c r="N81" s="7">
        <f>ROUND(Table1[[#This Row],[Internet users]]/Table1[[#This Row],[Population]],4)</f>
        <v>0.49</v>
      </c>
      <c r="O81" s="7" t="str">
        <f>IF(Table1[[#This Row],[%age Internet users]]&gt;0.6,"high","less")</f>
        <v>less</v>
      </c>
      <c r="P81" s="2">
        <v>15.64</v>
      </c>
      <c r="Q81" s="2" t="str">
        <f>IF(Table1[[#This Row],[Avg 
(Mbit/s)]]&gt;20,"High","low")</f>
        <v>low</v>
      </c>
    </row>
    <row r="82" spans="1:17" ht="15.75" x14ac:dyDescent="0.25">
      <c r="A82" s="2">
        <v>80</v>
      </c>
      <c r="B82" s="2" t="s">
        <v>176</v>
      </c>
      <c r="C82" s="2" t="s">
        <v>177</v>
      </c>
      <c r="D82" s="2" t="s">
        <v>16</v>
      </c>
      <c r="E82" s="2">
        <v>30</v>
      </c>
      <c r="F82" s="2">
        <v>0.95</v>
      </c>
      <c r="G82" s="2">
        <v>8.2100000000000009</v>
      </c>
      <c r="H82" s="2">
        <v>1.42</v>
      </c>
      <c r="I82" s="2">
        <v>3.16</v>
      </c>
      <c r="J82" s="2">
        <v>1.77</v>
      </c>
      <c r="K82" s="2" t="str">
        <f>IF(Table1[[#This Row],[Average price of 1GB (USD  at the start of 2021)]]-Table1[[#This Row],[Average price of 1GB (USD â€“ at start of 2020)]]&gt;0,"increased", "decreased")</f>
        <v>decreased</v>
      </c>
      <c r="L82" s="5">
        <v>73003313</v>
      </c>
      <c r="M82" s="5">
        <v>106651394</v>
      </c>
      <c r="N82" s="7">
        <f>ROUND(Table1[[#This Row],[Internet users]]/Table1[[#This Row],[Population]],4)</f>
        <v>0.6845</v>
      </c>
      <c r="O82" s="7" t="str">
        <f>IF(Table1[[#This Row],[%age Internet users]]&gt;0.6,"high","less")</f>
        <v>high</v>
      </c>
      <c r="P82" s="2">
        <v>19.48</v>
      </c>
      <c r="Q82" s="2" t="str">
        <f>IF(Table1[[#This Row],[Avg 
(Mbit/s)]]&gt;20,"High","low")</f>
        <v>low</v>
      </c>
    </row>
    <row r="83" spans="1:17" ht="15.75" x14ac:dyDescent="0.25">
      <c r="A83" s="2">
        <v>81</v>
      </c>
      <c r="B83" s="2" t="s">
        <v>168</v>
      </c>
      <c r="C83" s="2" t="s">
        <v>169</v>
      </c>
      <c r="D83" s="2" t="s">
        <v>16</v>
      </c>
      <c r="E83" s="2">
        <v>60</v>
      </c>
      <c r="F83" s="2">
        <v>0.06</v>
      </c>
      <c r="G83" s="2">
        <v>8.59</v>
      </c>
      <c r="H83" s="2">
        <v>0.69</v>
      </c>
      <c r="I83" s="2">
        <v>1.85</v>
      </c>
      <c r="J83" s="2">
        <v>0.59</v>
      </c>
      <c r="K83" s="2" t="str">
        <f>IF(Table1[[#This Row],[Average price of 1GB (USD  at the start of 2021)]]-Table1[[#This Row],[Average price of 1GB (USD â€“ at start of 2020)]]&gt;0,"increased", "decreased")</f>
        <v>decreased</v>
      </c>
      <c r="L83" s="5">
        <v>118800000</v>
      </c>
      <c r="M83" s="5">
        <v>213756286</v>
      </c>
      <c r="N83" s="7">
        <f>ROUND(Table1[[#This Row],[Internet users]]/Table1[[#This Row],[Population]],4)</f>
        <v>0.55579999999999996</v>
      </c>
      <c r="O83" s="7" t="str">
        <f>IF(Table1[[#This Row],[%age Internet users]]&gt;0.6,"high","less")</f>
        <v>less</v>
      </c>
      <c r="P83" s="2">
        <v>16.73</v>
      </c>
      <c r="Q83" s="2" t="str">
        <f>IF(Table1[[#This Row],[Avg 
(Mbit/s)]]&gt;20,"High","low")</f>
        <v>low</v>
      </c>
    </row>
    <row r="84" spans="1:17" ht="15.75" x14ac:dyDescent="0.25">
      <c r="A84" s="2">
        <v>82</v>
      </c>
      <c r="B84" s="2" t="s">
        <v>178</v>
      </c>
      <c r="C84" s="2" t="s">
        <v>179</v>
      </c>
      <c r="D84" s="2" t="s">
        <v>19</v>
      </c>
      <c r="E84" s="2">
        <v>60</v>
      </c>
      <c r="F84" s="2">
        <v>0.03</v>
      </c>
      <c r="G84" s="2">
        <v>23.02</v>
      </c>
      <c r="H84" s="2">
        <v>0.7</v>
      </c>
      <c r="I84" s="2">
        <v>1.32</v>
      </c>
      <c r="J84" s="2">
        <v>0.64</v>
      </c>
      <c r="K84" s="2" t="str">
        <f>IF(Table1[[#This Row],[Average price of 1GB (USD  at the start of 2021)]]-Table1[[#This Row],[Average price of 1GB (USD â€“ at start of 2020)]]&gt;0,"increased", "decreased")</f>
        <v>decreased</v>
      </c>
      <c r="L84" s="5">
        <v>34697848</v>
      </c>
      <c r="M84" s="5">
        <v>37921592</v>
      </c>
      <c r="N84" s="7">
        <f>ROUND(Table1[[#This Row],[Internet users]]/Table1[[#This Row],[Population]],4)</f>
        <v>0.91500000000000004</v>
      </c>
      <c r="O84" s="7" t="str">
        <f>IF(Table1[[#This Row],[%age Internet users]]&gt;0.6,"high","less")</f>
        <v>high</v>
      </c>
      <c r="P84" s="2">
        <v>40.14</v>
      </c>
      <c r="Q84" s="2" t="str">
        <f>IF(Table1[[#This Row],[Avg 
(Mbit/s)]]&gt;20,"High","low")</f>
        <v>High</v>
      </c>
    </row>
    <row r="85" spans="1:17" ht="15.75" x14ac:dyDescent="0.25">
      <c r="A85" s="2">
        <v>84</v>
      </c>
      <c r="B85" s="2" t="s">
        <v>180</v>
      </c>
      <c r="C85" s="2" t="s">
        <v>181</v>
      </c>
      <c r="D85" s="2" t="s">
        <v>34</v>
      </c>
      <c r="E85" s="2">
        <v>21</v>
      </c>
      <c r="F85" s="2">
        <v>1.18</v>
      </c>
      <c r="G85" s="2">
        <v>14.15</v>
      </c>
      <c r="H85" s="2">
        <v>4.97</v>
      </c>
      <c r="I85" s="2">
        <v>13.98</v>
      </c>
      <c r="J85" s="2">
        <v>3.85</v>
      </c>
      <c r="K85" s="2" t="str">
        <f>IF(Table1[[#This Row],[Average price of 1GB (USD  at the start of 2021)]]-Table1[[#This Row],[Average price of 1GB (USD â€“ at start of 2020)]]&gt;0,"increased", "decreased")</f>
        <v>decreased</v>
      </c>
      <c r="L85" s="5">
        <v>7622142</v>
      </c>
      <c r="M85" s="5">
        <v>10256193</v>
      </c>
      <c r="N85" s="7">
        <f>ROUND(Table1[[#This Row],[Internet users]]/Table1[[#This Row],[Population]],4)</f>
        <v>0.74319999999999997</v>
      </c>
      <c r="O85" s="7" t="str">
        <f>IF(Table1[[#This Row],[%age Internet users]]&gt;0.6,"high","less")</f>
        <v>high</v>
      </c>
      <c r="P85" s="2">
        <v>64.3</v>
      </c>
      <c r="Q85" s="2" t="str">
        <f>IF(Table1[[#This Row],[Avg 
(Mbit/s)]]&gt;20,"High","low")</f>
        <v>High</v>
      </c>
    </row>
    <row r="86" spans="1:17" ht="15.75" x14ac:dyDescent="0.25">
      <c r="A86" s="2">
        <v>85</v>
      </c>
      <c r="B86" s="2" t="s">
        <v>172</v>
      </c>
      <c r="C86" s="2" t="s">
        <v>173</v>
      </c>
      <c r="D86" s="2" t="s">
        <v>28</v>
      </c>
      <c r="E86" s="2">
        <v>27</v>
      </c>
      <c r="F86" s="2">
        <v>0.73</v>
      </c>
      <c r="G86" s="2">
        <v>9.1199999999999992</v>
      </c>
      <c r="H86" s="2">
        <v>2.2999999999999998</v>
      </c>
      <c r="I86" s="2">
        <v>11.56</v>
      </c>
      <c r="J86" s="2">
        <v>2.5299999999999998</v>
      </c>
      <c r="K86" s="2" t="str">
        <f>IF(Table1[[#This Row],[Average price of 1GB (USD  at the start of 2021)]]-Table1[[#This Row],[Average price of 1GB (USD â€“ at start of 2020)]]&gt;0,"increased", "decreased")</f>
        <v>decreased</v>
      </c>
      <c r="L86" s="5">
        <v>4160340</v>
      </c>
      <c r="M86" s="5">
        <v>6956066</v>
      </c>
      <c r="N86" s="7">
        <f>ROUND(Table1[[#This Row],[Internet users]]/Table1[[#This Row],[Population]],4)</f>
        <v>0.59809999999999997</v>
      </c>
      <c r="O86" s="7" t="str">
        <f>IF(Table1[[#This Row],[%age Internet users]]&gt;0.6,"high","less")</f>
        <v>less</v>
      </c>
      <c r="P86" s="2">
        <v>15.15</v>
      </c>
      <c r="Q86" s="2" t="str">
        <f>IF(Table1[[#This Row],[Avg 
(Mbit/s)]]&gt;20,"High","low")</f>
        <v>low</v>
      </c>
    </row>
    <row r="87" spans="1:17" ht="15.75" x14ac:dyDescent="0.25">
      <c r="A87" s="2">
        <v>86</v>
      </c>
      <c r="B87" s="2" t="s">
        <v>182</v>
      </c>
      <c r="C87" s="2" t="s">
        <v>183</v>
      </c>
      <c r="D87" s="2" t="s">
        <v>39</v>
      </c>
      <c r="E87" s="2">
        <v>9</v>
      </c>
      <c r="F87" s="2">
        <v>1.1000000000000001</v>
      </c>
      <c r="G87" s="2">
        <v>4.3899999999999997</v>
      </c>
      <c r="H87" s="2">
        <v>4.12</v>
      </c>
      <c r="I87" s="2">
        <v>12.57</v>
      </c>
      <c r="J87" s="2">
        <v>3.2</v>
      </c>
      <c r="K87" s="2" t="str">
        <f>IF(Table1[[#This Row],[Average price of 1GB (USD  at the start of 2021)]]-Table1[[#This Row],[Average price of 1GB (USD â€“ at start of 2020)]]&gt;0,"increased", "decreased")</f>
        <v>decreased</v>
      </c>
      <c r="L87" s="5">
        <v>2532059</v>
      </c>
      <c r="M87" s="5">
        <v>2781682</v>
      </c>
      <c r="N87" s="7">
        <f>ROUND(Table1[[#This Row],[Internet users]]/Table1[[#This Row],[Population]],4)</f>
        <v>0.9103</v>
      </c>
      <c r="O87" s="7" t="str">
        <f>IF(Table1[[#This Row],[%age Internet users]]&gt;0.6,"high","less")</f>
        <v>high</v>
      </c>
      <c r="P87" s="2">
        <v>120.69</v>
      </c>
      <c r="Q87" s="2" t="str">
        <f>IF(Table1[[#This Row],[Avg 
(Mbit/s)]]&gt;20,"High","low")</f>
        <v>High</v>
      </c>
    </row>
    <row r="88" spans="1:17" ht="15.75" x14ac:dyDescent="0.25">
      <c r="A88" s="2">
        <v>87</v>
      </c>
      <c r="B88" s="2" t="s">
        <v>184</v>
      </c>
      <c r="C88" s="2" t="s">
        <v>185</v>
      </c>
      <c r="D88" s="2" t="s">
        <v>19</v>
      </c>
      <c r="E88" s="2">
        <v>16</v>
      </c>
      <c r="F88" s="2">
        <v>0.11</v>
      </c>
      <c r="G88" s="2">
        <v>11.83</v>
      </c>
      <c r="H88" s="2">
        <v>1.03</v>
      </c>
      <c r="I88" s="2">
        <v>1.89</v>
      </c>
      <c r="J88" s="2">
        <v>1.18</v>
      </c>
      <c r="K88" s="2" t="str">
        <f>IF(Table1[[#This Row],[Average price of 1GB (USD  at the start of 2021)]]-Table1[[#This Row],[Average price of 1GB (USD â€“ at start of 2020)]]&gt;0,"increased", "decreased")</f>
        <v>decreased</v>
      </c>
      <c r="L88" s="5">
        <v>12545558</v>
      </c>
      <c r="M88" s="5">
        <v>19506114</v>
      </c>
      <c r="N88" s="7">
        <f>ROUND(Table1[[#This Row],[Internet users]]/Table1[[#This Row],[Population]],4)</f>
        <v>0.64319999999999999</v>
      </c>
      <c r="O88" s="7" t="str">
        <f>IF(Table1[[#This Row],[%age Internet users]]&gt;0.6,"high","less")</f>
        <v>high</v>
      </c>
      <c r="P88" s="2">
        <v>36.9</v>
      </c>
      <c r="Q88" s="2" t="str">
        <f>IF(Table1[[#This Row],[Avg 
(Mbit/s)]]&gt;20,"High","low")</f>
        <v>High</v>
      </c>
    </row>
    <row r="89" spans="1:17" ht="15.75" x14ac:dyDescent="0.25">
      <c r="A89" s="2">
        <v>88</v>
      </c>
      <c r="B89" s="2" t="s">
        <v>190</v>
      </c>
      <c r="C89" s="2" t="s">
        <v>191</v>
      </c>
      <c r="D89" s="2" t="s">
        <v>19</v>
      </c>
      <c r="E89" s="2">
        <v>38</v>
      </c>
      <c r="F89" s="2">
        <v>0.17</v>
      </c>
      <c r="G89" s="2">
        <v>14.09</v>
      </c>
      <c r="H89" s="2">
        <v>1.6</v>
      </c>
      <c r="I89" s="2">
        <v>4.83</v>
      </c>
      <c r="J89" s="2">
        <v>1.3</v>
      </c>
      <c r="K89" s="2" t="str">
        <f>IF(Table1[[#This Row],[Average price of 1GB (USD  at the start of 2021)]]-Table1[[#This Row],[Average price of 1GB (USD â€“ at start of 2020)]]&gt;0,"increased", "decreased")</f>
        <v>decreased</v>
      </c>
      <c r="L89" s="5">
        <v>6182411</v>
      </c>
      <c r="M89" s="5">
        <v>8802754</v>
      </c>
      <c r="N89" s="7">
        <f>ROUND(Table1[[#This Row],[Internet users]]/Table1[[#This Row],[Population]],4)</f>
        <v>0.70230000000000004</v>
      </c>
      <c r="O89" s="7" t="str">
        <f>IF(Table1[[#This Row],[%age Internet users]]&gt;0.6,"high","less")</f>
        <v>high</v>
      </c>
      <c r="P89" s="2">
        <v>45.81</v>
      </c>
      <c r="Q89" s="2" t="str">
        <f>IF(Table1[[#This Row],[Avg 
(Mbit/s)]]&gt;20,"High","low")</f>
        <v>High</v>
      </c>
    </row>
    <row r="90" spans="1:17" ht="15.75" x14ac:dyDescent="0.25">
      <c r="A90" s="2">
        <v>89</v>
      </c>
      <c r="B90" s="2" t="s">
        <v>186</v>
      </c>
      <c r="C90" s="2" t="s">
        <v>187</v>
      </c>
      <c r="D90" s="2" t="s">
        <v>29</v>
      </c>
      <c r="E90" s="2">
        <v>22</v>
      </c>
      <c r="F90" s="2">
        <v>0.13</v>
      </c>
      <c r="G90" s="2">
        <v>1.86</v>
      </c>
      <c r="H90" s="2">
        <v>0.52</v>
      </c>
      <c r="I90" s="2">
        <v>0.91</v>
      </c>
      <c r="J90" s="2">
        <v>0.28999999999999998</v>
      </c>
      <c r="K90" s="2" t="str">
        <f>IF(Table1[[#This Row],[Average price of 1GB (USD  at the start of 2021)]]-Table1[[#This Row],[Average price of 1GB (USD â€“ at start of 2020)]]&gt;0,"increased", "decreased")</f>
        <v>decreased</v>
      </c>
      <c r="L90" s="5">
        <v>124000000</v>
      </c>
      <c r="M90" s="5">
        <v>145734038</v>
      </c>
      <c r="N90" s="7">
        <f>ROUND(Table1[[#This Row],[Internet users]]/Table1[[#This Row],[Population]],4)</f>
        <v>0.85089999999999999</v>
      </c>
      <c r="O90" s="7" t="str">
        <f>IF(Table1[[#This Row],[%age Internet users]]&gt;0.6,"high","less")</f>
        <v>high</v>
      </c>
      <c r="P90" s="2">
        <v>20.46</v>
      </c>
      <c r="Q90" s="2" t="str">
        <f>IF(Table1[[#This Row],[Avg 
(Mbit/s)]]&gt;20,"High","low")</f>
        <v>High</v>
      </c>
    </row>
    <row r="91" spans="1:17" ht="15.75" x14ac:dyDescent="0.25">
      <c r="A91" s="2">
        <v>90</v>
      </c>
      <c r="B91" s="2" t="s">
        <v>188</v>
      </c>
      <c r="C91" s="2" t="s">
        <v>189</v>
      </c>
      <c r="D91" s="2" t="s">
        <v>39</v>
      </c>
      <c r="E91" s="2">
        <v>60</v>
      </c>
      <c r="F91" s="2">
        <v>0.33</v>
      </c>
      <c r="G91" s="2">
        <v>13.33</v>
      </c>
      <c r="H91" s="2">
        <v>2.12</v>
      </c>
      <c r="I91" s="2">
        <v>5.62</v>
      </c>
      <c r="J91" s="2">
        <v>1.47</v>
      </c>
      <c r="K91" s="2" t="str">
        <f>IF(Table1[[#This Row],[Average price of 1GB (USD  at the start of 2021)]]-Table1[[#This Row],[Average price of 1GB (USD â€“ at start of 2020)]]&gt;0,"increased", "decreased")</f>
        <v>decreased</v>
      </c>
      <c r="L91" s="5">
        <v>27048861</v>
      </c>
      <c r="M91" s="5">
        <v>33702756</v>
      </c>
      <c r="N91" s="7">
        <f>ROUND(Table1[[#This Row],[Internet users]]/Table1[[#This Row],[Population]],4)</f>
        <v>0.80259999999999998</v>
      </c>
      <c r="O91" s="7" t="str">
        <f>IF(Table1[[#This Row],[%age Internet users]]&gt;0.6,"high","less")</f>
        <v>high</v>
      </c>
      <c r="P91" s="2">
        <v>102.79</v>
      </c>
      <c r="Q91" s="2" t="str">
        <f>IF(Table1[[#This Row],[Avg 
(Mbit/s)]]&gt;20,"High","low")</f>
        <v>High</v>
      </c>
    </row>
    <row r="92" spans="1:17" ht="15.75" x14ac:dyDescent="0.25">
      <c r="A92" s="2">
        <v>91</v>
      </c>
      <c r="B92" s="2" t="s">
        <v>205</v>
      </c>
      <c r="C92" s="2" t="s">
        <v>206</v>
      </c>
      <c r="D92" s="2" t="s">
        <v>24</v>
      </c>
      <c r="E92" s="2">
        <v>33</v>
      </c>
      <c r="F92" s="2">
        <v>0.03</v>
      </c>
      <c r="G92" s="2">
        <v>0.92</v>
      </c>
      <c r="H92" s="2">
        <v>0.63</v>
      </c>
      <c r="I92" s="2">
        <v>0.68</v>
      </c>
      <c r="J92" s="2">
        <v>0.27</v>
      </c>
      <c r="K92" s="2" t="str">
        <f>IF(Table1[[#This Row],[Average price of 1GB (USD  at the start of 2021)]]-Table1[[#This Row],[Average price of 1GB (USD â€“ at start of 2020)]]&gt;0,"increased", "decreased")</f>
        <v>decreased</v>
      </c>
      <c r="L92" s="5">
        <v>12512639</v>
      </c>
      <c r="M92" s="5">
        <v>41801533</v>
      </c>
      <c r="N92" s="7">
        <f>ROUND(Table1[[#This Row],[Internet users]]/Table1[[#This Row],[Population]],4)</f>
        <v>0.29930000000000001</v>
      </c>
      <c r="O92" s="7" t="str">
        <f>IF(Table1[[#This Row],[%age Internet users]]&gt;0.6,"high","less")</f>
        <v>less</v>
      </c>
      <c r="P92" s="2">
        <v>9.5</v>
      </c>
      <c r="Q92" s="2" t="str">
        <f>IF(Table1[[#This Row],[Avg 
(Mbit/s)]]&gt;20,"High","low")</f>
        <v>low</v>
      </c>
    </row>
    <row r="93" spans="1:17" ht="15.75" x14ac:dyDescent="0.25">
      <c r="A93" s="2">
        <v>92</v>
      </c>
      <c r="B93" s="2" t="s">
        <v>207</v>
      </c>
      <c r="C93" s="2" t="s">
        <v>208</v>
      </c>
      <c r="D93" s="2" t="s">
        <v>34</v>
      </c>
      <c r="E93" s="2">
        <v>58</v>
      </c>
      <c r="F93" s="2">
        <v>0.2</v>
      </c>
      <c r="G93" s="2">
        <v>75.08</v>
      </c>
      <c r="H93" s="2">
        <v>2.0699999999999998</v>
      </c>
      <c r="I93" s="2">
        <v>3.66</v>
      </c>
      <c r="J93" s="2">
        <v>1.45</v>
      </c>
      <c r="K93" s="2" t="str">
        <f>IF(Table1[[#This Row],[Average price of 1GB (USD  at the start of 2021)]]-Table1[[#This Row],[Average price of 1GB (USD â€“ at start of 2020)]]&gt;0,"increased", "decreased")</f>
        <v>decreased</v>
      </c>
      <c r="L93" s="5">
        <v>9554907</v>
      </c>
      <c r="M93" s="5">
        <v>9971638</v>
      </c>
      <c r="N93" s="7">
        <f>ROUND(Table1[[#This Row],[Internet users]]/Table1[[#This Row],[Population]],4)</f>
        <v>0.95820000000000005</v>
      </c>
      <c r="O93" s="7" t="str">
        <f>IF(Table1[[#This Row],[%age Internet users]]&gt;0.6,"high","less")</f>
        <v>high</v>
      </c>
      <c r="P93" s="2">
        <v>73.61</v>
      </c>
      <c r="Q93" s="2" t="str">
        <f>IF(Table1[[#This Row],[Avg 
(Mbit/s)]]&gt;20,"High","low")</f>
        <v>High</v>
      </c>
    </row>
    <row r="94" spans="1:17" ht="15.75" x14ac:dyDescent="0.25">
      <c r="A94" s="2">
        <v>93</v>
      </c>
      <c r="B94" s="2" t="s">
        <v>192</v>
      </c>
      <c r="C94" s="2" t="s">
        <v>193</v>
      </c>
      <c r="D94" s="2" t="s">
        <v>16</v>
      </c>
      <c r="E94" s="2">
        <v>35</v>
      </c>
      <c r="F94" s="2">
        <v>0.25</v>
      </c>
      <c r="G94" s="2">
        <v>74.319999999999993</v>
      </c>
      <c r="H94" s="2">
        <v>2.4700000000000002</v>
      </c>
      <c r="I94" s="2">
        <v>2.87</v>
      </c>
      <c r="J94" s="2">
        <v>1.0900000000000001</v>
      </c>
      <c r="K94" s="2" t="str">
        <f>IF(Table1[[#This Row],[Average price of 1GB (USD  at the start of 2021)]]-Table1[[#This Row],[Average price of 1GB (USD â€“ at start of 2020)]]&gt;0,"increased", "decreased")</f>
        <v>decreased</v>
      </c>
      <c r="L94" s="5">
        <v>4821119</v>
      </c>
      <c r="M94" s="5">
        <v>5757499</v>
      </c>
      <c r="N94" s="7">
        <f>ROUND(Table1[[#This Row],[Internet users]]/Table1[[#This Row],[Population]],4)</f>
        <v>0.83740000000000003</v>
      </c>
      <c r="O94" s="7" t="str">
        <f>IF(Table1[[#This Row],[%age Internet users]]&gt;0.6,"high","less")</f>
        <v>high</v>
      </c>
      <c r="P94" s="2">
        <v>67.989999999999995</v>
      </c>
      <c r="Q94" s="2" t="str">
        <f>IF(Table1[[#This Row],[Avg 
(Mbit/s)]]&gt;20,"High","low")</f>
        <v>High</v>
      </c>
    </row>
    <row r="95" spans="1:17" ht="15.75" x14ac:dyDescent="0.25">
      <c r="A95" s="2">
        <v>94</v>
      </c>
      <c r="B95" s="2" t="s">
        <v>194</v>
      </c>
      <c r="C95" s="2" t="s">
        <v>195</v>
      </c>
      <c r="D95" s="2" t="s">
        <v>19</v>
      </c>
      <c r="E95" s="2">
        <v>45</v>
      </c>
      <c r="F95" s="2">
        <v>1.04</v>
      </c>
      <c r="G95" s="2">
        <v>35.5</v>
      </c>
      <c r="H95" s="2">
        <v>3.84</v>
      </c>
      <c r="I95" s="2">
        <v>7.38</v>
      </c>
      <c r="J95" s="2">
        <v>3.55</v>
      </c>
      <c r="K95" s="2" t="str">
        <f>IF(Table1[[#This Row],[Average price of 1GB (USD  at the start of 2021)]]-Table1[[#This Row],[Average price of 1GB (USD â€“ at start of 2020)]]&gt;0,"increased", "decreased")</f>
        <v>decreased</v>
      </c>
      <c r="L95" s="5">
        <v>4446926</v>
      </c>
      <c r="M95" s="5">
        <v>5453014</v>
      </c>
      <c r="N95" s="7">
        <f>ROUND(Table1[[#This Row],[Internet users]]/Table1[[#This Row],[Population]],4)</f>
        <v>0.8155</v>
      </c>
      <c r="O95" s="7" t="str">
        <f>IF(Table1[[#This Row],[%age Internet users]]&gt;0.6,"high","less")</f>
        <v>high</v>
      </c>
      <c r="P95" s="2">
        <v>33.44</v>
      </c>
      <c r="Q95" s="2" t="str">
        <f>IF(Table1[[#This Row],[Avg 
(Mbit/s)]]&gt;20,"High","low")</f>
        <v>High</v>
      </c>
    </row>
    <row r="96" spans="1:17" ht="15.75" x14ac:dyDescent="0.25">
      <c r="A96" s="2">
        <v>95</v>
      </c>
      <c r="B96" s="2" t="s">
        <v>196</v>
      </c>
      <c r="C96" s="2" t="s">
        <v>197</v>
      </c>
      <c r="D96" s="2" t="s">
        <v>24</v>
      </c>
      <c r="E96" s="2">
        <v>27</v>
      </c>
      <c r="F96" s="2">
        <v>0.18</v>
      </c>
      <c r="G96" s="2">
        <v>6.67</v>
      </c>
      <c r="H96" s="2">
        <v>0.5</v>
      </c>
      <c r="I96" s="2">
        <v>6.19</v>
      </c>
      <c r="J96" s="2">
        <v>0.6</v>
      </c>
      <c r="K96" s="2" t="str">
        <f>IF(Table1[[#This Row],[Average price of 1GB (USD  at the start of 2021)]]-Table1[[#This Row],[Average price of 1GB (USD â€“ at start of 2020)]]&gt;0,"increased", "decreased")</f>
        <v>decreased</v>
      </c>
      <c r="L96" s="5">
        <v>294851</v>
      </c>
      <c r="M96" s="5">
        <v>15008226</v>
      </c>
      <c r="N96" s="7">
        <f>ROUND(Table1[[#This Row],[Internet users]]/Table1[[#This Row],[Population]],4)</f>
        <v>1.9599999999999999E-2</v>
      </c>
      <c r="O96" s="7" t="str">
        <f>IF(Table1[[#This Row],[%age Internet users]]&gt;0.6,"high","less")</f>
        <v>less</v>
      </c>
      <c r="P96" s="2">
        <v>7.95</v>
      </c>
      <c r="Q96" s="2" t="str">
        <f>IF(Table1[[#This Row],[Avg 
(Mbit/s)]]&gt;20,"High","low")</f>
        <v>low</v>
      </c>
    </row>
    <row r="97" spans="1:17" ht="15.75" x14ac:dyDescent="0.25">
      <c r="A97" s="2">
        <v>96</v>
      </c>
      <c r="B97" s="2" t="s">
        <v>211</v>
      </c>
      <c r="C97" s="2" t="s">
        <v>212</v>
      </c>
      <c r="D97" s="2" t="s">
        <v>39</v>
      </c>
      <c r="E97" s="2">
        <v>14</v>
      </c>
      <c r="F97" s="2">
        <v>0.19</v>
      </c>
      <c r="G97" s="2">
        <v>38.799999999999997</v>
      </c>
      <c r="H97" s="2">
        <v>6.55</v>
      </c>
      <c r="I97" s="2">
        <v>4.1399999999999997</v>
      </c>
      <c r="J97" s="2">
        <v>7.15</v>
      </c>
      <c r="K97" s="2" t="str">
        <f>IF(Table1[[#This Row],[Average price of 1GB (USD  at the start of 2021)]]-Table1[[#This Row],[Average price of 1GB (USD â€“ at start of 2020)]]&gt;0,"increased", "decreased")</f>
        <v>increased</v>
      </c>
      <c r="L97" s="5">
        <v>6257430</v>
      </c>
      <c r="M97" s="5">
        <v>16945057</v>
      </c>
      <c r="N97" s="7">
        <f>ROUND(Table1[[#This Row],[Internet users]]/Table1[[#This Row],[Population]],4)</f>
        <v>0.36930000000000002</v>
      </c>
      <c r="O97" s="7" t="str">
        <f>IF(Table1[[#This Row],[%age Internet users]]&gt;0.6,"high","less")</f>
        <v>less</v>
      </c>
      <c r="P97" s="2">
        <v>13.24</v>
      </c>
      <c r="Q97" s="2" t="str">
        <f>IF(Table1[[#This Row],[Avg 
(Mbit/s)]]&gt;20,"High","low")</f>
        <v>low</v>
      </c>
    </row>
    <row r="98" spans="1:17" ht="15.75" x14ac:dyDescent="0.25">
      <c r="A98" s="2">
        <v>97</v>
      </c>
      <c r="B98" s="2" t="s">
        <v>217</v>
      </c>
      <c r="C98" s="2" t="s">
        <v>218</v>
      </c>
      <c r="D98" s="2" t="s">
        <v>16</v>
      </c>
      <c r="E98" s="2">
        <v>60</v>
      </c>
      <c r="F98" s="2">
        <v>0.34</v>
      </c>
      <c r="G98" s="2">
        <v>10.32</v>
      </c>
      <c r="H98" s="2">
        <v>1.23</v>
      </c>
      <c r="I98" s="2">
        <v>2.78</v>
      </c>
      <c r="J98" s="2">
        <v>1.06</v>
      </c>
      <c r="K98" s="2" t="str">
        <f>IF(Table1[[#This Row],[Average price of 1GB (USD  at the start of 2021)]]-Table1[[#This Row],[Average price of 1GB (USD â€“ at start of 2020)]]&gt;0,"increased", "decreased")</f>
        <v>decreased</v>
      </c>
      <c r="L98" s="5">
        <v>54043108</v>
      </c>
      <c r="M98" s="5">
        <v>69428453</v>
      </c>
      <c r="N98" s="7">
        <f>ROUND(Table1[[#This Row],[Internet users]]/Table1[[#This Row],[Population]],4)</f>
        <v>0.77839999999999998</v>
      </c>
      <c r="O98" s="7" t="str">
        <f>IF(Table1[[#This Row],[%age Internet users]]&gt;0.6,"high","less")</f>
        <v>high</v>
      </c>
      <c r="P98" s="2">
        <v>33.49</v>
      </c>
      <c r="Q98" s="2" t="str">
        <f>IF(Table1[[#This Row],[Avg 
(Mbit/s)]]&gt;20,"High","low")</f>
        <v>High</v>
      </c>
    </row>
    <row r="99" spans="1:17" ht="15.75" x14ac:dyDescent="0.25">
      <c r="A99" s="2">
        <v>98</v>
      </c>
      <c r="B99" s="2" t="s">
        <v>215</v>
      </c>
      <c r="C99" s="2" t="s">
        <v>216</v>
      </c>
      <c r="D99" s="2" t="s">
        <v>29</v>
      </c>
      <c r="E99" s="2">
        <v>22</v>
      </c>
      <c r="F99" s="2">
        <v>0.87</v>
      </c>
      <c r="G99" s="2">
        <v>13.12</v>
      </c>
      <c r="H99" s="2">
        <v>4.6500000000000004</v>
      </c>
      <c r="I99" s="2">
        <v>4.0999999999999996</v>
      </c>
      <c r="J99" s="2">
        <v>2.6</v>
      </c>
      <c r="K99" s="2" t="str">
        <f>IF(Table1[[#This Row],[Average price of 1GB (USD  at the start of 2021)]]-Table1[[#This Row],[Average price of 1GB (USD â€“ at start of 2020)]]&gt;0,"increased", "decreased")</f>
        <v>increased</v>
      </c>
      <c r="L99" s="5">
        <v>1959127</v>
      </c>
      <c r="M99" s="5">
        <v>9100835</v>
      </c>
      <c r="N99" s="7">
        <f>ROUND(Table1[[#This Row],[Internet users]]/Table1[[#This Row],[Population]],4)</f>
        <v>0.21529999999999999</v>
      </c>
      <c r="O99" s="7" t="str">
        <f>IF(Table1[[#This Row],[%age Internet users]]&gt;0.6,"high","less")</f>
        <v>less</v>
      </c>
      <c r="P99" s="2">
        <v>7.05</v>
      </c>
      <c r="Q99" s="2" t="str">
        <f>IF(Table1[[#This Row],[Avg 
(Mbit/s)]]&gt;20,"High","low")</f>
        <v>low</v>
      </c>
    </row>
    <row r="100" spans="1:17" ht="15.75" x14ac:dyDescent="0.25">
      <c r="A100" s="2">
        <v>99</v>
      </c>
      <c r="B100" s="2" t="s">
        <v>221</v>
      </c>
      <c r="C100" s="2" t="s">
        <v>222</v>
      </c>
      <c r="D100" s="2" t="s">
        <v>22</v>
      </c>
      <c r="E100" s="2">
        <v>25</v>
      </c>
      <c r="F100" s="2">
        <v>0.33</v>
      </c>
      <c r="G100" s="2">
        <v>3.63</v>
      </c>
      <c r="H100" s="2">
        <v>1.37</v>
      </c>
      <c r="I100" s="2">
        <v>3.67</v>
      </c>
      <c r="J100" s="2">
        <v>1.0900000000000001</v>
      </c>
      <c r="K100" s="2" t="str">
        <f>IF(Table1[[#This Row],[Average price of 1GB (USD  at the start of 2021)]]-Table1[[#This Row],[Average price of 1GB (USD â€“ at start of 2020)]]&gt;0,"increased", "decreased")</f>
        <v>decreased</v>
      </c>
      <c r="L100" s="5">
        <v>6400330</v>
      </c>
      <c r="M100" s="5">
        <v>11565201</v>
      </c>
      <c r="N100" s="7">
        <f>ROUND(Table1[[#This Row],[Internet users]]/Table1[[#This Row],[Population]],4)</f>
        <v>0.5534</v>
      </c>
      <c r="O100" s="7" t="str">
        <f>IF(Table1[[#This Row],[%age Internet users]]&gt;0.6,"high","less")</f>
        <v>less</v>
      </c>
      <c r="P100" s="2">
        <v>22.64</v>
      </c>
      <c r="Q100" s="2" t="str">
        <f>IF(Table1[[#This Row],[Avg 
(Mbit/s)]]&gt;20,"High","low")</f>
        <v>High</v>
      </c>
    </row>
    <row r="101" spans="1:17" ht="15.75" x14ac:dyDescent="0.25">
      <c r="A101" s="2">
        <v>100</v>
      </c>
      <c r="B101" s="2" t="s">
        <v>223</v>
      </c>
      <c r="C101" s="2" t="s">
        <v>224</v>
      </c>
      <c r="D101" s="2" t="s">
        <v>39</v>
      </c>
      <c r="E101" s="2">
        <v>60</v>
      </c>
      <c r="F101" s="2">
        <v>0.05</v>
      </c>
      <c r="G101" s="2">
        <v>2.2599999999999998</v>
      </c>
      <c r="H101" s="2">
        <v>0.72</v>
      </c>
      <c r="I101" s="2">
        <v>2.25</v>
      </c>
      <c r="J101" s="2">
        <v>0.63</v>
      </c>
      <c r="K101" s="2" t="str">
        <f>IF(Table1[[#This Row],[Average price of 1GB (USD  at the start of 2021)]]-Table1[[#This Row],[Average price of 1GB (USD â€“ at start of 2020)]]&gt;0,"increased", "decreased")</f>
        <v>decreased</v>
      </c>
      <c r="L101" s="5">
        <v>69945905</v>
      </c>
      <c r="M101" s="5">
        <v>82340088</v>
      </c>
      <c r="N101" s="7">
        <f>ROUND(Table1[[#This Row],[Internet users]]/Table1[[#This Row],[Population]],4)</f>
        <v>0.84950000000000003</v>
      </c>
      <c r="O101" s="7" t="str">
        <f>IF(Table1[[#This Row],[%age Internet users]]&gt;0.6,"high","less")</f>
        <v>high</v>
      </c>
      <c r="P101" s="2">
        <v>30.48</v>
      </c>
      <c r="Q101" s="2" t="str">
        <f>IF(Table1[[#This Row],[Avg 
(Mbit/s)]]&gt;20,"High","low")</f>
        <v>High</v>
      </c>
    </row>
    <row r="102" spans="1:17" ht="15.75" x14ac:dyDescent="0.25">
      <c r="A102" s="2">
        <v>101</v>
      </c>
      <c r="B102" s="2" t="s">
        <v>219</v>
      </c>
      <c r="C102" s="2" t="s">
        <v>220</v>
      </c>
      <c r="D102" s="2" t="s">
        <v>25</v>
      </c>
      <c r="E102" s="2">
        <v>12</v>
      </c>
      <c r="F102" s="2">
        <v>0.21</v>
      </c>
      <c r="G102" s="2">
        <v>143.18</v>
      </c>
      <c r="H102" s="2">
        <v>5.92</v>
      </c>
      <c r="I102" s="2">
        <v>2.69</v>
      </c>
      <c r="J102" s="2">
        <v>1.9</v>
      </c>
      <c r="K102" s="2" t="str">
        <f>IF(Table1[[#This Row],[Average price of 1GB (USD  at the start of 2021)]]-Table1[[#This Row],[Average price of 1GB (USD â€“ at start of 2020)]]&gt;0,"increased", "decreased")</f>
        <v>increased</v>
      </c>
      <c r="L102" s="5">
        <v>1058744</v>
      </c>
      <c r="M102" s="5">
        <v>1389843</v>
      </c>
      <c r="N102" s="7">
        <f>ROUND(Table1[[#This Row],[Internet users]]/Table1[[#This Row],[Population]],4)</f>
        <v>0.76180000000000003</v>
      </c>
      <c r="O102" s="7" t="str">
        <f>IF(Table1[[#This Row],[%age Internet users]]&gt;0.6,"high","less")</f>
        <v>high</v>
      </c>
      <c r="P102" s="2">
        <v>28.37</v>
      </c>
      <c r="Q102" s="2" t="str">
        <f>IF(Table1[[#This Row],[Avg 
(Mbit/s)]]&gt;20,"High","low")</f>
        <v>High</v>
      </c>
    </row>
    <row r="103" spans="1:17" ht="15.75" x14ac:dyDescent="0.25">
      <c r="A103" s="2">
        <v>102</v>
      </c>
      <c r="B103" s="2" t="s">
        <v>213</v>
      </c>
      <c r="C103" s="2" t="s">
        <v>214</v>
      </c>
      <c r="D103" s="2" t="s">
        <v>16</v>
      </c>
      <c r="E103" s="2">
        <v>42</v>
      </c>
      <c r="F103" s="2">
        <v>0.42</v>
      </c>
      <c r="G103" s="2">
        <v>46.67</v>
      </c>
      <c r="H103" s="2">
        <v>5.91</v>
      </c>
      <c r="I103" s="2">
        <v>12.02</v>
      </c>
      <c r="J103" s="2">
        <v>5.67</v>
      </c>
      <c r="K103" s="2" t="str">
        <f>IF(Table1[[#This Row],[Average price of 1GB (USD  at the start of 2021)]]-Table1[[#This Row],[Average price of 1GB (USD â€“ at start of 2020)]]&gt;0,"increased", "decreased")</f>
        <v>decreased</v>
      </c>
      <c r="L103" s="5">
        <v>21920626</v>
      </c>
      <c r="M103" s="5">
        <v>23726460</v>
      </c>
      <c r="N103" s="7">
        <f>ROUND(Table1[[#This Row],[Internet users]]/Table1[[#This Row],[Population]],4)</f>
        <v>0.92390000000000005</v>
      </c>
      <c r="O103" s="7" t="str">
        <f>IF(Table1[[#This Row],[%age Internet users]]&gt;0.6,"high","less")</f>
        <v>high</v>
      </c>
      <c r="P103" s="2">
        <v>53.93</v>
      </c>
      <c r="Q103" s="2" t="str">
        <f>IF(Table1[[#This Row],[Avg 
(Mbit/s)]]&gt;20,"High","low")</f>
        <v>High</v>
      </c>
    </row>
    <row r="104" spans="1:17" ht="15.75" x14ac:dyDescent="0.25">
      <c r="A104" s="2">
        <v>103</v>
      </c>
      <c r="B104" s="2" t="s">
        <v>227</v>
      </c>
      <c r="C104" s="2" t="s">
        <v>228</v>
      </c>
      <c r="D104" s="2" t="s">
        <v>29</v>
      </c>
      <c r="E104" s="2">
        <v>19</v>
      </c>
      <c r="F104" s="2">
        <v>0.14000000000000001</v>
      </c>
      <c r="G104" s="2">
        <v>35.880000000000003</v>
      </c>
      <c r="H104" s="2">
        <v>0.46</v>
      </c>
      <c r="I104" s="2">
        <v>5.93</v>
      </c>
      <c r="J104" s="2">
        <v>0.75</v>
      </c>
      <c r="K104" s="2" t="str">
        <f>IF(Table1[[#This Row],[Average price of 1GB (USD  at the start of 2021)]]-Table1[[#This Row],[Average price of 1GB (USD â€“ at start of 2020)]]&gt;0,"increased", "decreased")</f>
        <v>decreased</v>
      </c>
      <c r="L104" s="5">
        <v>31100000</v>
      </c>
      <c r="M104" s="5">
        <v>44246156</v>
      </c>
      <c r="N104" s="7">
        <f>ROUND(Table1[[#This Row],[Internet users]]/Table1[[#This Row],[Population]],4)</f>
        <v>0.70289999999999997</v>
      </c>
      <c r="O104" s="7" t="str">
        <f>IF(Table1[[#This Row],[%age Internet users]]&gt;0.6,"high","less")</f>
        <v>high</v>
      </c>
      <c r="P104" s="2">
        <v>15.62</v>
      </c>
      <c r="Q104" s="2" t="str">
        <f>IF(Table1[[#This Row],[Avg 
(Mbit/s)]]&gt;20,"High","low")</f>
        <v>low</v>
      </c>
    </row>
    <row r="105" spans="1:17" ht="15.75" x14ac:dyDescent="0.25">
      <c r="A105" s="2">
        <v>104</v>
      </c>
      <c r="B105" s="2" t="s">
        <v>225</v>
      </c>
      <c r="C105" s="2" t="s">
        <v>226</v>
      </c>
      <c r="D105" s="2" t="s">
        <v>24</v>
      </c>
      <c r="E105" s="2">
        <v>60</v>
      </c>
      <c r="F105" s="2">
        <v>0.45</v>
      </c>
      <c r="G105" s="2">
        <v>22.71</v>
      </c>
      <c r="H105" s="2">
        <v>1.62</v>
      </c>
      <c r="I105" s="2">
        <v>5.0199999999999996</v>
      </c>
      <c r="J105" s="2">
        <v>1.56</v>
      </c>
      <c r="K105" s="2" t="str">
        <f>IF(Table1[[#This Row],[Average price of 1GB (USD  at the start of 2021)]]-Table1[[#This Row],[Average price of 1GB (USD â€“ at start of 2020)]]&gt;0,"increased", "decreased")</f>
        <v>decreased</v>
      </c>
      <c r="L105" s="5">
        <v>10162807</v>
      </c>
      <c r="M105" s="5">
        <v>42729036</v>
      </c>
      <c r="N105" s="7">
        <f>ROUND(Table1[[#This Row],[Internet users]]/Table1[[#This Row],[Population]],4)</f>
        <v>0.23780000000000001</v>
      </c>
      <c r="O105" s="7" t="str">
        <f>IF(Table1[[#This Row],[%age Internet users]]&gt;0.6,"high","less")</f>
        <v>less</v>
      </c>
      <c r="P105" s="2">
        <v>15.99</v>
      </c>
      <c r="Q105" s="2" t="str">
        <f>IF(Table1[[#This Row],[Avg 
(Mbit/s)]]&gt;20,"High","low")</f>
        <v>low</v>
      </c>
    </row>
    <row r="106" spans="1:17" ht="15.75" x14ac:dyDescent="0.25">
      <c r="A106" s="2">
        <v>105</v>
      </c>
      <c r="B106" s="2" t="s">
        <v>233</v>
      </c>
      <c r="C106" s="2" t="s">
        <v>234</v>
      </c>
      <c r="D106" s="2" t="s">
        <v>46</v>
      </c>
      <c r="E106" s="2">
        <v>45</v>
      </c>
      <c r="F106" s="2">
        <v>1</v>
      </c>
      <c r="G106" s="2">
        <v>30</v>
      </c>
      <c r="H106" s="2">
        <v>8</v>
      </c>
      <c r="I106" s="2">
        <v>8.34</v>
      </c>
      <c r="J106" s="2">
        <v>3.33</v>
      </c>
      <c r="K106" s="2" t="str">
        <f>IF(Table1[[#This Row],[Average price of 1GB (USD  at the start of 2021)]]-Table1[[#This Row],[Average price of 1GB (USD â€“ at start of 2020)]]&gt;0,"increased", "decreased")</f>
        <v>decreased</v>
      </c>
      <c r="L106" s="5">
        <v>312320000</v>
      </c>
      <c r="M106" s="5">
        <v>327096265</v>
      </c>
      <c r="N106" s="7">
        <f>ROUND(Table1[[#This Row],[Internet users]]/Table1[[#This Row],[Population]],4)</f>
        <v>0.95479999999999998</v>
      </c>
      <c r="O106" s="7" t="str">
        <f>IF(Table1[[#This Row],[%age Internet users]]&gt;0.6,"high","less")</f>
        <v>high</v>
      </c>
      <c r="P106" s="2">
        <v>61.12</v>
      </c>
      <c r="Q106" s="2" t="str">
        <f>IF(Table1[[#This Row],[Avg 
(Mbit/s)]]&gt;20,"High","low")</f>
        <v>High</v>
      </c>
    </row>
    <row r="107" spans="1:17" ht="15.75" x14ac:dyDescent="0.25">
      <c r="A107" s="2">
        <v>106</v>
      </c>
      <c r="B107" s="2" t="s">
        <v>235</v>
      </c>
      <c r="C107" s="2" t="s">
        <v>236</v>
      </c>
      <c r="D107" s="2" t="s">
        <v>28</v>
      </c>
      <c r="E107" s="2">
        <v>35</v>
      </c>
      <c r="F107" s="2">
        <v>0.1</v>
      </c>
      <c r="G107" s="2">
        <v>6.33</v>
      </c>
      <c r="H107" s="2">
        <v>1.58</v>
      </c>
      <c r="I107" s="2">
        <v>2.8</v>
      </c>
      <c r="J107" s="2">
        <v>1.51</v>
      </c>
      <c r="K107" s="2" t="str">
        <f>IF(Table1[[#This Row],[Average price of 1GB (USD  at the start of 2021)]]-Table1[[#This Row],[Average price of 1GB (USD â€“ at start of 2020)]]&gt;0,"increased", "decreased")</f>
        <v>decreased</v>
      </c>
      <c r="L107" s="5">
        <v>2360269</v>
      </c>
      <c r="M107" s="5">
        <v>3449285</v>
      </c>
      <c r="N107" s="7">
        <f>ROUND(Table1[[#This Row],[Internet users]]/Table1[[#This Row],[Population]],4)</f>
        <v>0.68430000000000002</v>
      </c>
      <c r="O107" s="7" t="str">
        <f>IF(Table1[[#This Row],[%age Internet users]]&gt;0.6,"high","less")</f>
        <v>high</v>
      </c>
      <c r="P107" s="2">
        <v>34.43</v>
      </c>
      <c r="Q107" s="2" t="str">
        <f>IF(Table1[[#This Row],[Avg 
(Mbit/s)]]&gt;20,"High","low")</f>
        <v>High</v>
      </c>
    </row>
    <row r="108" spans="1:17" ht="15.75" x14ac:dyDescent="0.25">
      <c r="A108" s="2">
        <v>107</v>
      </c>
      <c r="B108" s="2" t="s">
        <v>237</v>
      </c>
      <c r="C108" s="2" t="s">
        <v>238</v>
      </c>
      <c r="D108" s="2" t="s">
        <v>29</v>
      </c>
      <c r="E108" s="2">
        <v>60</v>
      </c>
      <c r="F108" s="2">
        <v>0.01</v>
      </c>
      <c r="G108" s="2">
        <v>23.75</v>
      </c>
      <c r="H108" s="2">
        <v>1.34</v>
      </c>
      <c r="I108" s="2">
        <v>3.27</v>
      </c>
      <c r="J108" s="2">
        <v>0.6</v>
      </c>
      <c r="K108" s="2" t="str">
        <f>IF(Table1[[#This Row],[Average price of 1GB (USD  at the start of 2021)]]-Table1[[#This Row],[Average price of 1GB (USD â€“ at start of 2020)]]&gt;0,"increased", "decreased")</f>
        <v>decreased</v>
      </c>
      <c r="L108" s="5">
        <v>16692456</v>
      </c>
      <c r="M108" s="5">
        <v>32476244</v>
      </c>
      <c r="N108" s="7">
        <f>ROUND(Table1[[#This Row],[Internet users]]/Table1[[#This Row],[Population]],4)</f>
        <v>0.51400000000000001</v>
      </c>
      <c r="O108" s="7" t="str">
        <f>IF(Table1[[#This Row],[%age Internet users]]&gt;0.6,"high","less")</f>
        <v>less</v>
      </c>
      <c r="P108" s="2">
        <v>13.27</v>
      </c>
      <c r="Q108" s="2" t="str">
        <f>IF(Table1[[#This Row],[Avg 
(Mbit/s)]]&gt;20,"High","low")</f>
        <v>low</v>
      </c>
    </row>
    <row r="109" spans="1:17" ht="15.75" x14ac:dyDescent="0.25">
      <c r="A109" s="2">
        <v>108</v>
      </c>
      <c r="B109" s="2" t="s">
        <v>239</v>
      </c>
      <c r="C109" s="2" t="s">
        <v>240</v>
      </c>
      <c r="D109" s="2" t="s">
        <v>16</v>
      </c>
      <c r="E109" s="2">
        <v>46</v>
      </c>
      <c r="F109" s="2">
        <v>7.0000000000000007E-2</v>
      </c>
      <c r="G109" s="2">
        <v>5.55</v>
      </c>
      <c r="H109" s="2">
        <v>0.56999999999999995</v>
      </c>
      <c r="I109" s="2">
        <v>1.31</v>
      </c>
      <c r="J109" s="2">
        <v>0.49</v>
      </c>
      <c r="K109" s="2" t="str">
        <f>IF(Table1[[#This Row],[Average price of 1GB (USD  at the start of 2021)]]-Table1[[#This Row],[Average price of 1GB (USD â€“ at start of 2020)]]&gt;0,"increased", "decreased")</f>
        <v>decreased</v>
      </c>
      <c r="L109" s="5">
        <v>68172134</v>
      </c>
      <c r="M109" s="5">
        <v>95545962</v>
      </c>
      <c r="N109" s="7">
        <f>ROUND(Table1[[#This Row],[Internet users]]/Table1[[#This Row],[Population]],4)</f>
        <v>0.71350000000000002</v>
      </c>
      <c r="O109" s="7" t="str">
        <f>IF(Table1[[#This Row],[%age Internet users]]&gt;0.6,"high","less")</f>
        <v>high</v>
      </c>
      <c r="P109" s="2">
        <v>33.9</v>
      </c>
      <c r="Q109" s="2" t="str">
        <f>IF(Table1[[#This Row],[Avg 
(Mbit/s)]]&gt;20,"High","low")</f>
        <v>High</v>
      </c>
    </row>
    <row r="110" spans="1:17" ht="15.75" x14ac:dyDescent="0.25">
      <c r="A110" s="2">
        <v>109</v>
      </c>
      <c r="B110" s="2" t="s">
        <v>241</v>
      </c>
      <c r="C110" s="2" t="s">
        <v>242</v>
      </c>
      <c r="D110" s="2" t="s">
        <v>39</v>
      </c>
      <c r="E110" s="2">
        <v>17</v>
      </c>
      <c r="F110" s="2">
        <v>0.4</v>
      </c>
      <c r="G110" s="2">
        <v>39.94</v>
      </c>
      <c r="H110" s="2">
        <v>15.98</v>
      </c>
      <c r="I110" s="2">
        <v>15.73</v>
      </c>
      <c r="J110" s="2">
        <v>15.98</v>
      </c>
      <c r="K110" s="2" t="str">
        <f>IF(Table1[[#This Row],[Average price of 1GB (USD  at the start of 2021)]]-Table1[[#This Row],[Average price of 1GB (USD â€“ at start of 2020)]]&gt;0,"increased", "decreased")</f>
        <v>increased</v>
      </c>
      <c r="L110" s="5">
        <v>7548512</v>
      </c>
      <c r="M110" s="5">
        <v>28498683</v>
      </c>
      <c r="N110" s="7">
        <f>ROUND(Table1[[#This Row],[Internet users]]/Table1[[#This Row],[Population]],4)</f>
        <v>0.26490000000000002</v>
      </c>
      <c r="O110" s="7" t="str">
        <f>IF(Table1[[#This Row],[%age Internet users]]&gt;0.6,"high","less")</f>
        <v>less</v>
      </c>
      <c r="P110" s="2">
        <v>16.89</v>
      </c>
      <c r="Q110" s="2" t="str">
        <f>IF(Table1[[#This Row],[Avg 
(Mbit/s)]]&gt;20,"High","low")</f>
        <v>low</v>
      </c>
    </row>
    <row r="111" spans="1:17" ht="15.75" x14ac:dyDescent="0.25">
      <c r="A111" s="2">
        <v>110</v>
      </c>
      <c r="B111" s="2" t="s">
        <v>198</v>
      </c>
      <c r="C111" s="2" t="s">
        <v>256</v>
      </c>
      <c r="D111" s="2" t="s">
        <v>24</v>
      </c>
      <c r="E111" s="2">
        <v>60</v>
      </c>
      <c r="F111" s="2">
        <v>0.12</v>
      </c>
      <c r="G111" s="2">
        <v>34.950000000000003</v>
      </c>
      <c r="H111" s="2">
        <v>4.3</v>
      </c>
      <c r="I111" s="2">
        <v>7.77</v>
      </c>
      <c r="J111" s="2">
        <v>2.67</v>
      </c>
      <c r="K111" s="2" t="str">
        <f>IF(Table1[[#This Row],[Average price of 1GB (USD  at the start of 2021)]]-Table1[[#This Row],[Average price of 1GB (USD â€“ at start of 2020)]]&gt;0,"increased", "decreased")</f>
        <v>decreased</v>
      </c>
      <c r="L111" s="5">
        <v>31858027</v>
      </c>
      <c r="M111" s="5">
        <v>57792518</v>
      </c>
      <c r="N111" s="7">
        <f>ROUND(Table1[[#This Row],[Internet users]]/Table1[[#This Row],[Population]],4)</f>
        <v>0.55120000000000002</v>
      </c>
      <c r="O111" s="7" t="str">
        <f>IF(Table1[[#This Row],[%age Internet users]]&gt;0.6,"high","less")</f>
        <v>less</v>
      </c>
      <c r="P111" s="2">
        <v>33.619999999999997</v>
      </c>
      <c r="Q111" s="2" t="str">
        <f>IF(Table1[[#This Row],[Avg 
(Mbit/s)]]&gt;20,"High","low")</f>
        <v>High</v>
      </c>
    </row>
  </sheetData>
  <mergeCells count="3">
    <mergeCell ref="S8:T8"/>
    <mergeCell ref="S2:U2"/>
    <mergeCell ref="A1:Q1"/>
  </mergeCells>
  <conditionalFormatting sqref="D7">
    <cfRule type="colorScale" priority="10">
      <colorScale>
        <cfvo type="min"/>
        <cfvo type="percentile" val="50"/>
        <cfvo type="max"/>
        <color rgb="FFF8696B"/>
        <color rgb="FFFFEB84"/>
        <color rgb="FF63BE7B"/>
      </colorScale>
    </cfRule>
  </conditionalFormatting>
  <conditionalFormatting sqref="N3:O111">
    <cfRule type="dataBar" priority="46">
      <dataBar>
        <cfvo type="min"/>
        <cfvo type="max"/>
        <color rgb="FF63C384"/>
      </dataBar>
      <extLst>
        <ext xmlns:x14="http://schemas.microsoft.com/office/spreadsheetml/2009/9/main" uri="{B025F937-C7B1-47D3-B67F-A62EFF666E3E}">
          <x14:id>{6BAE347E-8768-445C-B5B6-8EDFDE0BD3CC}</x14:id>
        </ext>
      </extLst>
    </cfRule>
  </conditionalFormatting>
  <conditionalFormatting sqref="Q3:Q111">
    <cfRule type="dataBar" priority="48">
      <dataBar>
        <cfvo type="min"/>
        <cfvo type="max"/>
        <color rgb="FF008AEF"/>
      </dataBar>
      <extLst>
        <ext xmlns:x14="http://schemas.microsoft.com/office/spreadsheetml/2009/9/main" uri="{B025F937-C7B1-47D3-B67F-A62EFF666E3E}">
          <x14:id>{D14C7416-82D5-45A0-9063-2FA1A030E0F2}</x14:id>
        </ext>
      </extLst>
    </cfRule>
  </conditionalFormatting>
  <conditionalFormatting sqref="P3:P111">
    <cfRule type="dataBar" priority="50">
      <dataBar>
        <cfvo type="min"/>
        <cfvo type="max"/>
        <color rgb="FF008AEF"/>
      </dataBar>
      <extLst>
        <ext xmlns:x14="http://schemas.microsoft.com/office/spreadsheetml/2009/9/main" uri="{B025F937-C7B1-47D3-B67F-A62EFF666E3E}">
          <x14:id>{6F030FAA-8A22-4C32-945D-57524ACE54BD}</x14:id>
        </ext>
      </extLst>
    </cfRule>
  </conditionalFormatting>
  <conditionalFormatting sqref="J3:J111">
    <cfRule type="dataBar" priority="52">
      <dataBar>
        <cfvo type="min"/>
        <cfvo type="max"/>
        <color rgb="FFFFB628"/>
      </dataBar>
      <extLst>
        <ext xmlns:x14="http://schemas.microsoft.com/office/spreadsheetml/2009/9/main" uri="{B025F937-C7B1-47D3-B67F-A62EFF666E3E}">
          <x14:id>{894D581D-8329-480C-8C54-2DB34EFCA3A3}</x14:id>
        </ext>
      </extLst>
    </cfRule>
  </conditionalFormatting>
  <conditionalFormatting sqref="E3:E111">
    <cfRule type="dataBar" priority="1">
      <dataBar>
        <cfvo type="min"/>
        <cfvo type="max"/>
        <color rgb="FFFF555A"/>
      </dataBar>
      <extLst>
        <ext xmlns:x14="http://schemas.microsoft.com/office/spreadsheetml/2009/9/main" uri="{B025F937-C7B1-47D3-B67F-A62EFF666E3E}">
          <x14:id>{9A31637A-F89C-4EB6-B997-02D78300DCF4}</x14:id>
        </ext>
      </extLst>
    </cfRule>
  </conditionalFormatting>
  <pageMargins left="0.7" right="0.7" top="0.75" bottom="0.75" header="0.3" footer="0.3"/>
  <pageSetup paperSize="9"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6BAE347E-8768-445C-B5B6-8EDFDE0BD3CC}">
            <x14:dataBar minLength="0" maxLength="100" border="1" negativeBarBorderColorSameAsPositive="0">
              <x14:cfvo type="autoMin"/>
              <x14:cfvo type="autoMax"/>
              <x14:borderColor rgb="FF63C384"/>
              <x14:negativeFillColor rgb="FFFF0000"/>
              <x14:negativeBorderColor rgb="FFFF0000"/>
              <x14:axisColor rgb="FF000000"/>
            </x14:dataBar>
          </x14:cfRule>
          <xm:sqref>N3:O111</xm:sqref>
        </x14:conditionalFormatting>
        <x14:conditionalFormatting xmlns:xm="http://schemas.microsoft.com/office/excel/2006/main">
          <x14:cfRule type="dataBar" id="{D14C7416-82D5-45A0-9063-2FA1A030E0F2}">
            <x14:dataBar minLength="0" maxLength="100" border="1" negativeBarBorderColorSameAsPositive="0">
              <x14:cfvo type="autoMin"/>
              <x14:cfvo type="autoMax"/>
              <x14:borderColor rgb="FF008AEF"/>
              <x14:negativeFillColor rgb="FFFF0000"/>
              <x14:negativeBorderColor rgb="FFFF0000"/>
              <x14:axisColor rgb="FF000000"/>
            </x14:dataBar>
          </x14:cfRule>
          <xm:sqref>Q3:Q111</xm:sqref>
        </x14:conditionalFormatting>
        <x14:conditionalFormatting xmlns:xm="http://schemas.microsoft.com/office/excel/2006/main">
          <x14:cfRule type="dataBar" id="{6F030FAA-8A22-4C32-945D-57524ACE54BD}">
            <x14:dataBar minLength="0" maxLength="100" border="1" negativeBarBorderColorSameAsPositive="0">
              <x14:cfvo type="autoMin"/>
              <x14:cfvo type="autoMax"/>
              <x14:borderColor rgb="FF008AEF"/>
              <x14:negativeFillColor rgb="FFFF0000"/>
              <x14:negativeBorderColor rgb="FFFF0000"/>
              <x14:axisColor rgb="FF000000"/>
            </x14:dataBar>
          </x14:cfRule>
          <xm:sqref>P3:P111</xm:sqref>
        </x14:conditionalFormatting>
        <x14:conditionalFormatting xmlns:xm="http://schemas.microsoft.com/office/excel/2006/main">
          <x14:cfRule type="dataBar" id="{894D581D-8329-480C-8C54-2DB34EFCA3A3}">
            <x14:dataBar minLength="0" maxLength="100" border="1" negativeBarBorderColorSameAsPositive="0">
              <x14:cfvo type="autoMin"/>
              <x14:cfvo type="autoMax"/>
              <x14:borderColor rgb="FFFFB628"/>
              <x14:negativeFillColor rgb="FFFF0000"/>
              <x14:negativeBorderColor rgb="FFFF0000"/>
              <x14:axisColor rgb="FF000000"/>
            </x14:dataBar>
          </x14:cfRule>
          <xm:sqref>J3:J111</xm:sqref>
        </x14:conditionalFormatting>
        <x14:conditionalFormatting xmlns:xm="http://schemas.microsoft.com/office/excel/2006/main">
          <x14:cfRule type="dataBar" id="{9A31637A-F89C-4EB6-B997-02D78300DCF4}">
            <x14:dataBar minLength="0" maxLength="100" border="1" negativeBarBorderColorSameAsPositive="0">
              <x14:cfvo type="autoMin"/>
              <x14:cfvo type="autoMax"/>
              <x14:borderColor rgb="FFFF555A"/>
              <x14:negativeFillColor rgb="FFFF0000"/>
              <x14:negativeBorderColor rgb="FFFF0000"/>
              <x14:axisColor rgb="FF000000"/>
            </x14:dataBar>
          </x14:cfRule>
          <xm:sqref>E3:E111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I19" sqref="I19"/>
    </sheetView>
  </sheetViews>
  <sheetFormatPr defaultRowHeight="15" x14ac:dyDescent="0.25"/>
  <cols>
    <col min="1" max="1" width="13.140625" customWidth="1"/>
    <col min="2" max="2" width="27.28515625" bestFit="1" customWidth="1"/>
  </cols>
  <sheetData>
    <row r="1" spans="1:2" x14ac:dyDescent="0.25">
      <c r="A1" s="10" t="s">
        <v>253</v>
      </c>
      <c r="B1" t="s">
        <v>255</v>
      </c>
    </row>
    <row r="2" spans="1:2" x14ac:dyDescent="0.25">
      <c r="A2" s="11" t="s">
        <v>41</v>
      </c>
      <c r="B2" s="12">
        <v>60</v>
      </c>
    </row>
    <row r="3" spans="1:2" x14ac:dyDescent="0.25">
      <c r="A3" s="11" t="s">
        <v>103</v>
      </c>
      <c r="B3" s="12">
        <v>58</v>
      </c>
    </row>
    <row r="4" spans="1:2" x14ac:dyDescent="0.25">
      <c r="A4" s="11" t="s">
        <v>105</v>
      </c>
      <c r="B4" s="12">
        <v>53</v>
      </c>
    </row>
    <row r="5" spans="1:2" x14ac:dyDescent="0.25">
      <c r="A5" s="11" t="s">
        <v>107</v>
      </c>
      <c r="B5" s="12">
        <v>52</v>
      </c>
    </row>
    <row r="6" spans="1:2" x14ac:dyDescent="0.25">
      <c r="A6" s="11" t="s">
        <v>143</v>
      </c>
      <c r="B6" s="12">
        <v>60</v>
      </c>
    </row>
    <row r="7" spans="1:2" x14ac:dyDescent="0.25">
      <c r="A7" s="11" t="s">
        <v>151</v>
      </c>
      <c r="B7" s="12">
        <v>42</v>
      </c>
    </row>
    <row r="8" spans="1:2" x14ac:dyDescent="0.25">
      <c r="A8" s="11" t="s">
        <v>169</v>
      </c>
      <c r="B8" s="12">
        <v>60</v>
      </c>
    </row>
    <row r="9" spans="1:2" x14ac:dyDescent="0.25">
      <c r="A9" s="11" t="s">
        <v>204</v>
      </c>
      <c r="B9" s="12">
        <v>60</v>
      </c>
    </row>
    <row r="10" spans="1:2" x14ac:dyDescent="0.25">
      <c r="A10" s="11" t="s">
        <v>214</v>
      </c>
      <c r="B10" s="12">
        <v>42</v>
      </c>
    </row>
    <row r="11" spans="1:2" x14ac:dyDescent="0.25">
      <c r="A11" s="11" t="s">
        <v>218</v>
      </c>
      <c r="B11" s="12">
        <v>60</v>
      </c>
    </row>
    <row r="12" spans="1:2" x14ac:dyDescent="0.25">
      <c r="A12" s="11" t="s">
        <v>240</v>
      </c>
      <c r="B12" s="12">
        <v>46</v>
      </c>
    </row>
    <row r="13" spans="1:2" x14ac:dyDescent="0.25">
      <c r="A13" s="11" t="s">
        <v>254</v>
      </c>
      <c r="B13" s="12">
        <v>593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activeCell="K13" sqref="K13"/>
    </sheetView>
  </sheetViews>
  <sheetFormatPr defaultRowHeight="15" x14ac:dyDescent="0.25"/>
  <cols>
    <col min="1" max="1" width="20" bestFit="1" customWidth="1"/>
    <col min="2" max="2" width="25.7109375" customWidth="1"/>
    <col min="3" max="5" width="20.140625" customWidth="1"/>
    <col min="6" max="6" width="10" customWidth="1"/>
    <col min="7" max="7" width="12" customWidth="1"/>
    <col min="8" max="12" width="12" bestFit="1" customWidth="1"/>
    <col min="13" max="13" width="11" bestFit="1" customWidth="1"/>
    <col min="14" max="33" width="12" bestFit="1" customWidth="1"/>
    <col min="34" max="34" width="11" bestFit="1" customWidth="1"/>
    <col min="35" max="40" width="12" bestFit="1" customWidth="1"/>
    <col min="41" max="41" width="11" bestFit="1" customWidth="1"/>
    <col min="42" max="48" width="12" bestFit="1" customWidth="1"/>
    <col min="49" max="50" width="11" bestFit="1" customWidth="1"/>
    <col min="51" max="59" width="12" bestFit="1" customWidth="1"/>
    <col min="60" max="60" width="11" bestFit="1" customWidth="1"/>
    <col min="61" max="66" width="12" bestFit="1" customWidth="1"/>
    <col min="67" max="67" width="11" bestFit="1" customWidth="1"/>
    <col min="68" max="72" width="12" bestFit="1" customWidth="1"/>
    <col min="73" max="73" width="11" bestFit="1" customWidth="1"/>
    <col min="74" max="95" width="12" bestFit="1" customWidth="1"/>
    <col min="96" max="96" width="11" bestFit="1" customWidth="1"/>
    <col min="97" max="98" width="12" bestFit="1" customWidth="1"/>
    <col min="99" max="99" width="11" bestFit="1" customWidth="1"/>
    <col min="100" max="110" width="12" bestFit="1" customWidth="1"/>
    <col min="111" max="111" width="7.7109375" customWidth="1"/>
    <col min="112" max="112" width="32.28515625" bestFit="1" customWidth="1"/>
    <col min="113" max="115" width="12" bestFit="1" customWidth="1"/>
    <col min="116" max="116" width="10" bestFit="1" customWidth="1"/>
    <col min="117" max="122" width="12" bestFit="1" customWidth="1"/>
    <col min="123" max="123" width="11" bestFit="1" customWidth="1"/>
    <col min="124" max="143" width="12" bestFit="1" customWidth="1"/>
    <col min="144" max="144" width="11" bestFit="1" customWidth="1"/>
    <col min="145" max="150" width="12" bestFit="1" customWidth="1"/>
    <col min="151" max="151" width="11" bestFit="1" customWidth="1"/>
    <col min="152" max="158" width="12" bestFit="1" customWidth="1"/>
    <col min="159" max="160" width="11" bestFit="1" customWidth="1"/>
    <col min="161" max="169" width="12" bestFit="1" customWidth="1"/>
    <col min="170" max="170" width="11" bestFit="1" customWidth="1"/>
    <col min="171" max="176" width="12" bestFit="1" customWidth="1"/>
    <col min="177" max="177" width="11" bestFit="1" customWidth="1"/>
    <col min="178" max="182" width="12" bestFit="1" customWidth="1"/>
    <col min="183" max="183" width="11" bestFit="1" customWidth="1"/>
    <col min="184" max="205" width="12" bestFit="1" customWidth="1"/>
    <col min="206" max="206" width="11" bestFit="1" customWidth="1"/>
    <col min="207" max="208" width="12" bestFit="1" customWidth="1"/>
    <col min="209" max="209" width="11" bestFit="1" customWidth="1"/>
    <col min="210" max="220" width="12" bestFit="1" customWidth="1"/>
    <col min="221" max="221" width="7.7109375" customWidth="1"/>
    <col min="222" max="222" width="20.140625" bestFit="1" customWidth="1"/>
    <col min="223" max="225" width="12" bestFit="1" customWidth="1"/>
    <col min="226" max="226" width="10" bestFit="1" customWidth="1"/>
    <col min="227" max="232" width="12" bestFit="1" customWidth="1"/>
    <col min="233" max="233" width="11" bestFit="1" customWidth="1"/>
    <col min="234" max="253" width="12" bestFit="1" customWidth="1"/>
    <col min="254" max="254" width="11" bestFit="1" customWidth="1"/>
    <col min="255" max="260" width="12" bestFit="1" customWidth="1"/>
    <col min="261" max="261" width="11" bestFit="1" customWidth="1"/>
    <col min="262" max="268" width="12" bestFit="1" customWidth="1"/>
    <col min="269" max="270" width="11" bestFit="1" customWidth="1"/>
    <col min="271" max="279" width="12" bestFit="1" customWidth="1"/>
    <col min="280" max="280" width="11" bestFit="1" customWidth="1"/>
    <col min="281" max="286" width="12" bestFit="1" customWidth="1"/>
    <col min="287" max="287" width="11" bestFit="1" customWidth="1"/>
    <col min="288" max="292" width="12" bestFit="1" customWidth="1"/>
    <col min="293" max="293" width="11" bestFit="1" customWidth="1"/>
    <col min="294" max="315" width="12" bestFit="1" customWidth="1"/>
    <col min="316" max="316" width="11" bestFit="1" customWidth="1"/>
    <col min="317" max="318" width="12" bestFit="1" customWidth="1"/>
    <col min="319" max="319" width="11" bestFit="1" customWidth="1"/>
    <col min="320" max="330" width="12" bestFit="1" customWidth="1"/>
    <col min="331" max="331" width="7.7109375" customWidth="1"/>
  </cols>
  <sheetData>
    <row r="1" spans="1:2" x14ac:dyDescent="0.25">
      <c r="A1" s="10" t="s">
        <v>253</v>
      </c>
      <c r="B1" t="s">
        <v>257</v>
      </c>
    </row>
    <row r="2" spans="1:2" x14ac:dyDescent="0.25">
      <c r="A2" s="11" t="s">
        <v>18</v>
      </c>
      <c r="B2" s="12">
        <v>0.73029999999999995</v>
      </c>
    </row>
    <row r="3" spans="1:2" x14ac:dyDescent="0.25">
      <c r="A3" s="11" t="s">
        <v>27</v>
      </c>
      <c r="B3" s="12">
        <v>0.75660000000000005</v>
      </c>
    </row>
    <row r="4" spans="1:2" x14ac:dyDescent="0.25">
      <c r="A4" s="11" t="s">
        <v>31</v>
      </c>
      <c r="B4" s="12">
        <v>0.8498</v>
      </c>
    </row>
    <row r="5" spans="1:2" x14ac:dyDescent="0.25">
      <c r="A5" s="11" t="s">
        <v>33</v>
      </c>
      <c r="B5" s="12">
        <v>0.86399999999999999</v>
      </c>
    </row>
    <row r="6" spans="1:2" x14ac:dyDescent="0.25">
      <c r="A6" s="11" t="s">
        <v>36</v>
      </c>
      <c r="B6" s="12">
        <v>0.87139999999999995</v>
      </c>
    </row>
    <row r="7" spans="1:2" x14ac:dyDescent="0.25">
      <c r="A7" s="11" t="s">
        <v>38</v>
      </c>
      <c r="B7" s="12">
        <v>0.91180000000000005</v>
      </c>
    </row>
    <row r="8" spans="1:2" x14ac:dyDescent="0.25">
      <c r="A8" s="11" t="s">
        <v>45</v>
      </c>
      <c r="B8" s="12">
        <v>0.87280000000000002</v>
      </c>
    </row>
    <row r="9" spans="1:2" x14ac:dyDescent="0.25">
      <c r="A9" s="11" t="s">
        <v>51</v>
      </c>
      <c r="B9" s="12">
        <v>0.76390000000000002</v>
      </c>
    </row>
    <row r="10" spans="1:2" x14ac:dyDescent="0.25">
      <c r="A10" s="11" t="s">
        <v>53</v>
      </c>
      <c r="B10" s="12">
        <v>0.94810000000000005</v>
      </c>
    </row>
    <row r="11" spans="1:2" x14ac:dyDescent="0.25">
      <c r="A11" s="11" t="s">
        <v>59</v>
      </c>
      <c r="B11" s="12">
        <v>0.91600000000000004</v>
      </c>
    </row>
    <row r="12" spans="1:2" x14ac:dyDescent="0.25">
      <c r="A12" s="11" t="s">
        <v>61</v>
      </c>
      <c r="B12" s="12">
        <v>0.79369999999999996</v>
      </c>
    </row>
    <row r="13" spans="1:2" x14ac:dyDescent="0.25">
      <c r="A13" s="11" t="s">
        <v>63</v>
      </c>
      <c r="B13" s="12">
        <v>0.70799999999999996</v>
      </c>
    </row>
    <row r="14" spans="1:2" x14ac:dyDescent="0.25">
      <c r="A14" s="11" t="s">
        <v>72</v>
      </c>
      <c r="B14" s="12">
        <v>0.78369999999999995</v>
      </c>
    </row>
    <row r="15" spans="1:2" x14ac:dyDescent="0.25">
      <c r="A15" s="11" t="s">
        <v>74</v>
      </c>
      <c r="B15" s="12">
        <v>0.94</v>
      </c>
    </row>
    <row r="16" spans="1:2" x14ac:dyDescent="0.25">
      <c r="A16" s="11" t="s">
        <v>87</v>
      </c>
      <c r="B16" s="12">
        <v>0.87480000000000002</v>
      </c>
    </row>
    <row r="17" spans="1:2" x14ac:dyDescent="0.25">
      <c r="A17" s="11" t="s">
        <v>89</v>
      </c>
      <c r="B17" s="12">
        <v>0.91510000000000002</v>
      </c>
    </row>
    <row r="18" spans="1:2" x14ac:dyDescent="0.25">
      <c r="A18" s="11" t="s">
        <v>91</v>
      </c>
      <c r="B18" s="12">
        <v>0.86099999999999999</v>
      </c>
    </row>
    <row r="19" spans="1:2" x14ac:dyDescent="0.25">
      <c r="A19" s="11" t="s">
        <v>93</v>
      </c>
      <c r="B19" s="12">
        <v>0.93589999999999995</v>
      </c>
    </row>
    <row r="20" spans="1:2" x14ac:dyDescent="0.25">
      <c r="A20" s="11" t="s">
        <v>97</v>
      </c>
      <c r="B20" s="12">
        <v>0.753</v>
      </c>
    </row>
    <row r="21" spans="1:2" x14ac:dyDescent="0.25">
      <c r="A21" s="11" t="s">
        <v>101</v>
      </c>
      <c r="B21" s="12">
        <v>0.76859999999999995</v>
      </c>
    </row>
    <row r="22" spans="1:2" x14ac:dyDescent="0.25">
      <c r="A22" s="11" t="s">
        <v>107</v>
      </c>
      <c r="B22" s="12">
        <v>0.9546</v>
      </c>
    </row>
    <row r="23" spans="1:2" x14ac:dyDescent="0.25">
      <c r="A23" s="11" t="s">
        <v>111</v>
      </c>
      <c r="B23" s="12">
        <v>0.83520000000000005</v>
      </c>
    </row>
    <row r="24" spans="1:2" x14ac:dyDescent="0.25">
      <c r="A24" s="11" t="s">
        <v>113</v>
      </c>
      <c r="B24" s="12">
        <v>0.81</v>
      </c>
    </row>
    <row r="25" spans="1:2" x14ac:dyDescent="0.25">
      <c r="A25" s="11" t="s">
        <v>115</v>
      </c>
      <c r="B25" s="12">
        <v>0.83360000000000001</v>
      </c>
    </row>
    <row r="26" spans="1:2" x14ac:dyDescent="0.25">
      <c r="A26" s="11" t="s">
        <v>119</v>
      </c>
      <c r="B26" s="12">
        <v>0.92290000000000005</v>
      </c>
    </row>
    <row r="27" spans="1:2" x14ac:dyDescent="0.25">
      <c r="A27" s="11" t="s">
        <v>127</v>
      </c>
      <c r="B27" s="12">
        <v>0.9798</v>
      </c>
    </row>
    <row r="28" spans="1:2" x14ac:dyDescent="0.25">
      <c r="A28" s="11" t="s">
        <v>133</v>
      </c>
      <c r="B28" s="12">
        <v>0.82210000000000005</v>
      </c>
    </row>
    <row r="29" spans="1:2" x14ac:dyDescent="0.25">
      <c r="A29" s="11" t="s">
        <v>139</v>
      </c>
      <c r="B29" s="12">
        <v>0.80089999999999995</v>
      </c>
    </row>
    <row r="30" spans="1:2" x14ac:dyDescent="0.25">
      <c r="A30" s="11" t="s">
        <v>141</v>
      </c>
      <c r="B30" s="12">
        <v>0.9446</v>
      </c>
    </row>
    <row r="31" spans="1:2" x14ac:dyDescent="0.25">
      <c r="A31" s="11" t="s">
        <v>143</v>
      </c>
      <c r="B31" s="12">
        <v>0.80379999999999996</v>
      </c>
    </row>
    <row r="32" spans="1:2" x14ac:dyDescent="0.25">
      <c r="A32" s="11" t="s">
        <v>149</v>
      </c>
      <c r="B32" s="12">
        <v>0.71340000000000003</v>
      </c>
    </row>
    <row r="33" spans="1:2" x14ac:dyDescent="0.25">
      <c r="A33" s="11" t="s">
        <v>161</v>
      </c>
      <c r="B33" s="12">
        <v>0.90100000000000002</v>
      </c>
    </row>
    <row r="34" spans="1:2" x14ac:dyDescent="0.25">
      <c r="A34" s="11" t="s">
        <v>165</v>
      </c>
      <c r="B34" s="12">
        <v>0.95920000000000005</v>
      </c>
    </row>
    <row r="35" spans="1:2" x14ac:dyDescent="0.25">
      <c r="A35" s="11" t="s">
        <v>167</v>
      </c>
      <c r="B35" s="12">
        <v>0.76980000000000004</v>
      </c>
    </row>
    <row r="36" spans="1:2" x14ac:dyDescent="0.25">
      <c r="A36" s="11" t="s">
        <v>179</v>
      </c>
      <c r="B36" s="12">
        <v>0.91500000000000004</v>
      </c>
    </row>
    <row r="37" spans="1:2" x14ac:dyDescent="0.25">
      <c r="A37" s="11" t="s">
        <v>181</v>
      </c>
      <c r="B37" s="12">
        <v>0.74319999999999997</v>
      </c>
    </row>
    <row r="38" spans="1:2" x14ac:dyDescent="0.25">
      <c r="A38" s="11" t="s">
        <v>183</v>
      </c>
      <c r="B38" s="12">
        <v>0.9103</v>
      </c>
    </row>
    <row r="39" spans="1:2" x14ac:dyDescent="0.25">
      <c r="A39" s="11" t="s">
        <v>187</v>
      </c>
      <c r="B39" s="12">
        <v>0.85089999999999999</v>
      </c>
    </row>
    <row r="40" spans="1:2" x14ac:dyDescent="0.25">
      <c r="A40" s="11" t="s">
        <v>189</v>
      </c>
      <c r="B40" s="12">
        <v>0.80259999999999998</v>
      </c>
    </row>
    <row r="41" spans="1:2" x14ac:dyDescent="0.25">
      <c r="A41" s="11" t="s">
        <v>191</v>
      </c>
      <c r="B41" s="12">
        <v>0.70230000000000004</v>
      </c>
    </row>
    <row r="42" spans="1:2" x14ac:dyDescent="0.25">
      <c r="A42" s="11" t="s">
        <v>193</v>
      </c>
      <c r="B42" s="12">
        <v>0.83740000000000003</v>
      </c>
    </row>
    <row r="43" spans="1:2" x14ac:dyDescent="0.25">
      <c r="A43" s="11" t="s">
        <v>195</v>
      </c>
      <c r="B43" s="12">
        <v>0.8155</v>
      </c>
    </row>
    <row r="44" spans="1:2" x14ac:dyDescent="0.25">
      <c r="A44" s="11" t="s">
        <v>200</v>
      </c>
      <c r="B44" s="12">
        <v>0.96579999999999999</v>
      </c>
    </row>
    <row r="45" spans="1:2" x14ac:dyDescent="0.25">
      <c r="A45" s="11" t="s">
        <v>202</v>
      </c>
      <c r="B45" s="12">
        <v>0.90810000000000002</v>
      </c>
    </row>
    <row r="46" spans="1:2" x14ac:dyDescent="0.25">
      <c r="A46" s="11" t="s">
        <v>208</v>
      </c>
      <c r="B46" s="12">
        <v>0.95820000000000005</v>
      </c>
    </row>
    <row r="47" spans="1:2" x14ac:dyDescent="0.25">
      <c r="A47" s="11" t="s">
        <v>210</v>
      </c>
      <c r="B47" s="12">
        <v>0.93159999999999998</v>
      </c>
    </row>
    <row r="48" spans="1:2" x14ac:dyDescent="0.25">
      <c r="A48" s="11" t="s">
        <v>214</v>
      </c>
      <c r="B48" s="12">
        <v>0.92390000000000005</v>
      </c>
    </row>
    <row r="49" spans="1:2" x14ac:dyDescent="0.25">
      <c r="A49" s="11" t="s">
        <v>218</v>
      </c>
      <c r="B49" s="12">
        <v>0.77839999999999998</v>
      </c>
    </row>
    <row r="50" spans="1:2" x14ac:dyDescent="0.25">
      <c r="A50" s="11" t="s">
        <v>220</v>
      </c>
      <c r="B50" s="12">
        <v>0.76180000000000003</v>
      </c>
    </row>
    <row r="51" spans="1:2" x14ac:dyDescent="0.25">
      <c r="A51" s="11" t="s">
        <v>224</v>
      </c>
      <c r="B51" s="12">
        <v>0.84950000000000003</v>
      </c>
    </row>
    <row r="52" spans="1:2" x14ac:dyDescent="0.25">
      <c r="A52" s="11" t="s">
        <v>230</v>
      </c>
      <c r="B52" s="12">
        <v>0.92549999999999999</v>
      </c>
    </row>
    <row r="53" spans="1:2" x14ac:dyDescent="0.25">
      <c r="A53" s="11" t="s">
        <v>232</v>
      </c>
      <c r="B53" s="12">
        <v>0.96809999999999996</v>
      </c>
    </row>
    <row r="54" spans="1:2" x14ac:dyDescent="0.25">
      <c r="A54" s="11" t="s">
        <v>234</v>
      </c>
      <c r="B54" s="12">
        <v>0.95479999999999998</v>
      </c>
    </row>
    <row r="55" spans="1:2" x14ac:dyDescent="0.25">
      <c r="A55" s="11" t="s">
        <v>240</v>
      </c>
      <c r="B55" s="12">
        <v>0.71350000000000002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zoomScaleNormal="100" workbookViewId="0">
      <selection activeCell="K19" sqref="K19"/>
    </sheetView>
  </sheetViews>
  <sheetFormatPr defaultRowHeight="15" x14ac:dyDescent="0.25"/>
  <sheetData>
    <row r="1" spans="1:25" ht="24" thickBot="1" x14ac:dyDescent="0.4">
      <c r="A1" s="18" t="s">
        <v>243</v>
      </c>
      <c r="B1" s="19"/>
      <c r="C1" s="19"/>
      <c r="D1" s="19"/>
      <c r="E1" s="19"/>
      <c r="F1" s="19"/>
      <c r="G1" s="19"/>
      <c r="H1" s="19"/>
      <c r="I1" s="19"/>
      <c r="J1" s="19"/>
      <c r="K1" s="19"/>
      <c r="L1" s="19"/>
      <c r="M1" s="19"/>
      <c r="N1" s="19"/>
      <c r="O1" s="19"/>
      <c r="P1" s="19"/>
      <c r="Q1" s="19"/>
      <c r="R1" s="19"/>
      <c r="S1" s="19"/>
      <c r="T1" s="19"/>
      <c r="U1" s="20"/>
    </row>
    <row r="2" spans="1:25" x14ac:dyDescent="0.25">
      <c r="A2" s="6"/>
      <c r="B2" s="6"/>
      <c r="C2" s="6"/>
      <c r="D2" s="6"/>
      <c r="E2" s="6"/>
      <c r="F2" s="6"/>
      <c r="G2" s="6"/>
      <c r="H2" s="6"/>
      <c r="I2" s="6"/>
      <c r="J2" s="6"/>
      <c r="K2" s="6"/>
      <c r="L2" s="6"/>
      <c r="M2" s="6"/>
      <c r="N2" s="6"/>
      <c r="O2" s="6"/>
      <c r="P2" s="6"/>
      <c r="Q2" s="6"/>
      <c r="R2" s="6"/>
      <c r="S2" s="6"/>
      <c r="T2" s="6"/>
      <c r="U2" s="6"/>
      <c r="V2" s="6"/>
      <c r="W2" s="6"/>
      <c r="X2" s="6"/>
      <c r="Y2" s="6"/>
    </row>
    <row r="3" spans="1:25" x14ac:dyDescent="0.25">
      <c r="A3" s="6"/>
      <c r="B3" s="6"/>
      <c r="C3" s="6"/>
      <c r="D3" s="6"/>
      <c r="E3" s="6"/>
      <c r="F3" s="6"/>
      <c r="G3" s="6"/>
      <c r="H3" s="6"/>
      <c r="I3" s="6"/>
      <c r="J3" s="6"/>
      <c r="K3" s="6"/>
      <c r="L3" s="6"/>
      <c r="M3" s="6"/>
      <c r="N3" s="6"/>
      <c r="O3" s="6"/>
      <c r="P3" s="6"/>
      <c r="Q3" s="6"/>
      <c r="R3" s="6"/>
      <c r="S3" s="6"/>
      <c r="T3" s="6"/>
      <c r="U3" s="6"/>
      <c r="V3" s="6"/>
      <c r="W3" s="6"/>
      <c r="X3" s="6"/>
      <c r="Y3" s="6"/>
    </row>
    <row r="4" spans="1:25" x14ac:dyDescent="0.25">
      <c r="A4" s="6"/>
      <c r="B4" s="6"/>
      <c r="C4" s="6"/>
      <c r="D4" s="6"/>
      <c r="E4" s="6"/>
      <c r="F4" s="6"/>
      <c r="G4" s="6"/>
      <c r="H4" s="6"/>
      <c r="I4" s="6"/>
      <c r="J4" s="6"/>
      <c r="K4" s="6"/>
      <c r="L4" s="6"/>
      <c r="M4" s="6"/>
      <c r="N4" s="6"/>
      <c r="O4" s="6"/>
      <c r="P4" s="6"/>
      <c r="Q4" s="6"/>
      <c r="R4" s="6"/>
      <c r="S4" s="6"/>
      <c r="T4" s="6"/>
      <c r="U4" s="6"/>
      <c r="V4" s="6"/>
      <c r="W4" s="6"/>
      <c r="X4" s="6"/>
      <c r="Y4" s="6"/>
    </row>
    <row r="5" spans="1:25" x14ac:dyDescent="0.25">
      <c r="A5" s="6"/>
      <c r="B5" s="6"/>
      <c r="C5" s="6"/>
      <c r="D5" s="6"/>
      <c r="E5" s="6"/>
      <c r="F5" s="6"/>
      <c r="G5" s="6"/>
      <c r="H5" s="6"/>
      <c r="I5" s="6"/>
      <c r="J5" s="6"/>
      <c r="K5" s="6"/>
      <c r="L5" s="6"/>
      <c r="M5" s="6"/>
      <c r="N5" s="6"/>
      <c r="O5" s="6"/>
      <c r="P5" s="6"/>
      <c r="Q5" s="6"/>
      <c r="R5" s="6"/>
      <c r="S5" s="6"/>
      <c r="T5" s="6"/>
      <c r="U5" s="6"/>
      <c r="V5" s="6"/>
      <c r="W5" s="6"/>
      <c r="X5" s="6"/>
      <c r="Y5" s="6"/>
    </row>
    <row r="6" spans="1:25" x14ac:dyDescent="0.25">
      <c r="A6" s="6"/>
      <c r="B6" s="6"/>
      <c r="C6" s="6"/>
      <c r="D6" s="6"/>
      <c r="E6" s="6"/>
      <c r="F6" s="6"/>
      <c r="G6" s="6"/>
      <c r="H6" s="6"/>
      <c r="I6" s="6"/>
      <c r="J6" s="6"/>
      <c r="K6" s="6"/>
      <c r="L6" s="6"/>
      <c r="M6" s="6"/>
      <c r="N6" s="6"/>
      <c r="O6" s="6"/>
      <c r="P6" s="6"/>
      <c r="Q6" s="6"/>
      <c r="R6" s="6"/>
      <c r="S6" s="6"/>
      <c r="T6" s="6"/>
      <c r="U6" s="6"/>
      <c r="V6" s="6"/>
      <c r="W6" s="6"/>
      <c r="X6" s="6"/>
      <c r="Y6" s="6"/>
    </row>
    <row r="7" spans="1:25" x14ac:dyDescent="0.25">
      <c r="A7" s="6"/>
      <c r="B7" s="6"/>
      <c r="C7" s="6"/>
      <c r="D7" s="6"/>
      <c r="E7" s="6"/>
      <c r="F7" s="6"/>
      <c r="G7" s="6"/>
      <c r="H7" s="6"/>
      <c r="I7" s="6"/>
      <c r="J7" s="6"/>
      <c r="K7" s="6"/>
      <c r="L7" s="6"/>
      <c r="M7" s="6"/>
      <c r="N7" s="6"/>
      <c r="O7" s="6"/>
      <c r="P7" s="6"/>
      <c r="Q7" s="6"/>
      <c r="R7" s="6"/>
      <c r="S7" s="6"/>
      <c r="T7" s="6"/>
      <c r="U7" s="6"/>
      <c r="V7" s="6"/>
      <c r="W7" s="6"/>
      <c r="X7" s="6"/>
      <c r="Y7" s="6"/>
    </row>
    <row r="8" spans="1:25" x14ac:dyDescent="0.25">
      <c r="A8" s="6"/>
      <c r="B8" s="6"/>
      <c r="C8" s="6"/>
      <c r="D8" s="6"/>
      <c r="E8" s="6"/>
      <c r="F8" s="6"/>
      <c r="G8" s="6"/>
      <c r="H8" s="6"/>
      <c r="I8" s="6"/>
      <c r="J8" s="6"/>
      <c r="K8" s="6"/>
      <c r="L8" s="6"/>
      <c r="M8" s="6"/>
      <c r="N8" s="6"/>
      <c r="O8" s="6"/>
      <c r="P8" s="6"/>
      <c r="Q8" s="6"/>
      <c r="R8" s="6"/>
      <c r="S8" s="6"/>
      <c r="T8" s="6"/>
      <c r="U8" s="6"/>
      <c r="V8" s="6"/>
      <c r="W8" s="6"/>
      <c r="X8" s="6"/>
      <c r="Y8" s="6"/>
    </row>
    <row r="9" spans="1:25" x14ac:dyDescent="0.25">
      <c r="A9" s="6"/>
      <c r="B9" s="6"/>
      <c r="C9" s="6"/>
      <c r="D9" s="6"/>
      <c r="E9" s="6"/>
      <c r="F9" s="6"/>
      <c r="G9" s="6"/>
      <c r="H9" s="6"/>
      <c r="I9" s="6"/>
      <c r="J9" s="6"/>
      <c r="K9" s="6"/>
      <c r="L9" s="6"/>
      <c r="M9" s="6"/>
      <c r="N9" s="6"/>
      <c r="O9" s="6"/>
      <c r="P9" s="6"/>
      <c r="Q9" s="6"/>
      <c r="R9" s="6"/>
      <c r="S9" s="6"/>
      <c r="T9" s="6"/>
      <c r="U9" s="6"/>
      <c r="V9" s="6"/>
      <c r="W9" s="6"/>
      <c r="X9" s="6"/>
      <c r="Y9" s="6"/>
    </row>
    <row r="10" spans="1:25" x14ac:dyDescent="0.25">
      <c r="A10" s="6"/>
      <c r="B10" s="6"/>
      <c r="C10" s="6"/>
      <c r="D10" s="6"/>
      <c r="E10" s="6"/>
      <c r="F10" s="6"/>
      <c r="G10" s="6"/>
      <c r="H10" s="6"/>
      <c r="I10" s="6"/>
      <c r="J10" s="6"/>
      <c r="K10" s="6"/>
      <c r="L10" s="6"/>
      <c r="M10" s="6"/>
      <c r="N10" s="6"/>
      <c r="O10" s="6"/>
      <c r="P10" s="6"/>
      <c r="Q10" s="6"/>
      <c r="R10" s="6"/>
      <c r="S10" s="6"/>
      <c r="T10" s="6"/>
      <c r="U10" s="6"/>
      <c r="V10" s="6"/>
      <c r="W10" s="6"/>
      <c r="X10" s="6"/>
      <c r="Y10" s="6"/>
    </row>
    <row r="11" spans="1:25" x14ac:dyDescent="0.25">
      <c r="A11" s="6"/>
      <c r="B11" s="6"/>
      <c r="C11" s="6"/>
      <c r="D11" s="6"/>
      <c r="E11" s="6"/>
      <c r="F11" s="6"/>
      <c r="G11" s="6"/>
      <c r="H11" s="6"/>
      <c r="I11" s="6"/>
      <c r="J11" s="6"/>
      <c r="K11" s="6"/>
      <c r="L11" s="6"/>
      <c r="M11" s="6"/>
      <c r="N11" s="6"/>
      <c r="O11" s="6"/>
      <c r="P11" s="6"/>
      <c r="Q11" s="6"/>
      <c r="R11" s="6"/>
      <c r="S11" s="6"/>
      <c r="T11" s="6"/>
      <c r="U11" s="6"/>
      <c r="V11" s="6"/>
      <c r="W11" s="6"/>
      <c r="X11" s="6"/>
      <c r="Y11" s="6"/>
    </row>
    <row r="12" spans="1:25" x14ac:dyDescent="0.25">
      <c r="A12" s="6"/>
      <c r="B12" s="6"/>
      <c r="C12" s="6"/>
      <c r="D12" s="6"/>
      <c r="E12" s="6"/>
      <c r="F12" s="6"/>
      <c r="G12" s="6"/>
      <c r="H12" s="6"/>
      <c r="I12" s="6"/>
      <c r="J12" s="6"/>
      <c r="K12" s="6"/>
      <c r="L12" s="6"/>
      <c r="M12" s="6"/>
      <c r="N12" s="6"/>
      <c r="O12" s="6"/>
      <c r="P12" s="6"/>
      <c r="Q12" s="6"/>
      <c r="R12" s="6"/>
      <c r="S12" s="6"/>
      <c r="T12" s="6"/>
      <c r="U12" s="6"/>
      <c r="V12" s="6"/>
      <c r="W12" s="6"/>
      <c r="X12" s="6"/>
      <c r="Y12" s="6"/>
    </row>
    <row r="13" spans="1:25" x14ac:dyDescent="0.25">
      <c r="A13" s="6"/>
      <c r="B13" s="6"/>
      <c r="C13" s="6"/>
      <c r="D13" s="6"/>
      <c r="E13" s="6"/>
      <c r="F13" s="6"/>
      <c r="G13" s="6"/>
      <c r="H13" s="6"/>
      <c r="I13" s="6"/>
      <c r="J13" s="6"/>
      <c r="K13" s="6"/>
      <c r="L13" s="6"/>
      <c r="M13" s="6"/>
      <c r="N13" s="6"/>
      <c r="O13" s="6"/>
      <c r="P13" s="6"/>
      <c r="Q13" s="6"/>
      <c r="R13" s="6"/>
      <c r="S13" s="6"/>
      <c r="T13" s="6"/>
      <c r="U13" s="6"/>
      <c r="V13" s="6"/>
      <c r="W13" s="6"/>
      <c r="X13" s="6"/>
      <c r="Y13" s="6"/>
    </row>
    <row r="14" spans="1:25" x14ac:dyDescent="0.25">
      <c r="A14" s="6"/>
      <c r="B14" s="6"/>
      <c r="C14" s="6"/>
      <c r="D14" s="6"/>
      <c r="E14" s="6"/>
      <c r="F14" s="6"/>
      <c r="G14" s="6"/>
      <c r="H14" s="6"/>
      <c r="I14" s="6"/>
      <c r="J14" s="6"/>
      <c r="K14" s="6"/>
      <c r="L14" s="6"/>
      <c r="M14" s="6"/>
      <c r="N14" s="6"/>
      <c r="O14" s="6"/>
      <c r="P14" s="6"/>
      <c r="Q14" s="6"/>
      <c r="R14" s="6"/>
      <c r="S14" s="6"/>
      <c r="T14" s="6"/>
      <c r="U14" s="6"/>
      <c r="V14" s="6"/>
      <c r="W14" s="6"/>
      <c r="X14" s="6"/>
      <c r="Y14" s="6"/>
    </row>
    <row r="15" spans="1:25" x14ac:dyDescent="0.25">
      <c r="A15" s="6"/>
      <c r="B15" s="6"/>
      <c r="C15" s="6"/>
      <c r="D15" s="6"/>
      <c r="E15" s="6"/>
      <c r="F15" s="6"/>
      <c r="G15" s="6"/>
      <c r="H15" s="6"/>
      <c r="I15" s="6"/>
      <c r="J15" s="6"/>
      <c r="K15" s="6"/>
      <c r="L15" s="6"/>
      <c r="M15" s="6"/>
      <c r="N15" s="6"/>
      <c r="O15" s="6"/>
      <c r="P15" s="6"/>
      <c r="Q15" s="6"/>
      <c r="R15" s="6"/>
      <c r="S15" s="6"/>
      <c r="T15" s="6"/>
      <c r="U15" s="6"/>
      <c r="V15" s="6"/>
      <c r="W15" s="6"/>
      <c r="X15" s="6"/>
      <c r="Y15" s="6"/>
    </row>
    <row r="16" spans="1:25" x14ac:dyDescent="0.25">
      <c r="A16" s="6"/>
      <c r="B16" s="6"/>
      <c r="C16" s="6"/>
      <c r="D16" s="6"/>
      <c r="E16" s="6"/>
      <c r="F16" s="6"/>
      <c r="G16" s="6"/>
      <c r="H16" s="6"/>
      <c r="I16" s="6"/>
      <c r="J16" s="6"/>
      <c r="K16" s="6"/>
      <c r="L16" s="6"/>
      <c r="M16" s="6"/>
      <c r="N16" s="6"/>
      <c r="O16" s="6"/>
      <c r="P16" s="6"/>
      <c r="Q16" s="6"/>
      <c r="R16" s="6"/>
      <c r="S16" s="6"/>
      <c r="T16" s="6"/>
      <c r="U16" s="6"/>
      <c r="V16" s="6"/>
      <c r="W16" s="6"/>
      <c r="X16" s="6"/>
      <c r="Y16" s="6"/>
    </row>
    <row r="17" spans="1:25" x14ac:dyDescent="0.25">
      <c r="A17" s="6"/>
      <c r="B17" s="6"/>
      <c r="C17" s="6"/>
      <c r="D17" s="6"/>
      <c r="E17" s="6"/>
      <c r="F17" s="6"/>
      <c r="G17" s="6"/>
      <c r="H17" s="6"/>
      <c r="I17" s="6"/>
      <c r="J17" s="6"/>
      <c r="K17" s="6"/>
      <c r="L17" s="6"/>
      <c r="M17" s="6"/>
      <c r="N17" s="6"/>
      <c r="O17" s="6"/>
      <c r="P17" s="6"/>
      <c r="Q17" s="6"/>
      <c r="R17" s="6"/>
      <c r="S17" s="6"/>
      <c r="T17" s="6"/>
      <c r="U17" s="6"/>
      <c r="V17" s="6"/>
      <c r="W17" s="6"/>
      <c r="X17" s="6"/>
      <c r="Y17" s="6"/>
    </row>
    <row r="18" spans="1:25" x14ac:dyDescent="0.25">
      <c r="A18" s="6"/>
      <c r="B18" s="6"/>
      <c r="C18" s="6"/>
      <c r="D18" s="6"/>
      <c r="E18" s="6"/>
      <c r="F18" s="6"/>
      <c r="G18" s="6"/>
      <c r="H18" s="6"/>
      <c r="I18" s="6"/>
      <c r="J18" s="6"/>
      <c r="K18" s="6"/>
      <c r="L18" s="6"/>
      <c r="M18" s="6"/>
      <c r="N18" s="6"/>
      <c r="O18" s="6"/>
      <c r="P18" s="6"/>
      <c r="Q18" s="6"/>
      <c r="R18" s="6"/>
      <c r="S18" s="6"/>
      <c r="T18" s="6"/>
      <c r="U18" s="6"/>
      <c r="V18" s="6"/>
      <c r="W18" s="6"/>
      <c r="X18" s="6"/>
      <c r="Y18" s="6"/>
    </row>
    <row r="19" spans="1:25" x14ac:dyDescent="0.25">
      <c r="A19" s="6"/>
      <c r="B19" s="6"/>
      <c r="C19" s="6"/>
      <c r="D19" s="6"/>
      <c r="E19" s="6"/>
      <c r="F19" s="6"/>
      <c r="G19" s="6"/>
      <c r="H19" s="6"/>
      <c r="I19" s="6"/>
      <c r="J19" s="6"/>
      <c r="K19" s="6"/>
      <c r="L19" s="6"/>
      <c r="M19" s="6"/>
      <c r="N19" s="6"/>
      <c r="O19" s="6"/>
      <c r="P19" s="6"/>
      <c r="Q19" s="6"/>
      <c r="R19" s="6"/>
      <c r="S19" s="6"/>
      <c r="T19" s="6"/>
      <c r="U19" s="6"/>
      <c r="V19" s="6"/>
      <c r="W19" s="6"/>
      <c r="X19" s="6"/>
      <c r="Y19" s="6"/>
    </row>
    <row r="20" spans="1:25" x14ac:dyDescent="0.25">
      <c r="A20" s="6"/>
      <c r="B20" s="6"/>
      <c r="C20" s="6"/>
      <c r="D20" s="6"/>
      <c r="E20" s="6"/>
      <c r="F20" s="6"/>
      <c r="G20" s="6"/>
      <c r="H20" s="6"/>
      <c r="I20" s="6"/>
      <c r="J20" s="6"/>
      <c r="K20" s="6"/>
      <c r="L20" s="6"/>
      <c r="M20" s="6"/>
      <c r="N20" s="6"/>
      <c r="O20" s="6"/>
      <c r="P20" s="6"/>
      <c r="Q20" s="6"/>
      <c r="R20" s="6"/>
      <c r="S20" s="6"/>
      <c r="T20" s="6"/>
      <c r="U20" s="6"/>
      <c r="V20" s="6"/>
      <c r="W20" s="6"/>
      <c r="X20" s="6"/>
      <c r="Y20" s="6"/>
    </row>
    <row r="21" spans="1:25" x14ac:dyDescent="0.25">
      <c r="A21" s="6"/>
      <c r="B21" s="6"/>
      <c r="C21" s="6"/>
      <c r="D21" s="6"/>
      <c r="E21" s="6"/>
      <c r="F21" s="6"/>
      <c r="G21" s="6"/>
      <c r="H21" s="6"/>
      <c r="I21" s="6"/>
      <c r="J21" s="6"/>
      <c r="K21" s="6"/>
      <c r="L21" s="6"/>
      <c r="M21" s="6"/>
      <c r="N21" s="6"/>
      <c r="O21" s="6"/>
      <c r="P21" s="6"/>
      <c r="Q21" s="6"/>
      <c r="R21" s="6"/>
      <c r="S21" s="6"/>
      <c r="T21" s="6"/>
      <c r="U21" s="6"/>
      <c r="V21" s="6"/>
      <c r="W21" s="6"/>
      <c r="X21" s="6"/>
      <c r="Y21" s="6"/>
    </row>
    <row r="22" spans="1:25" x14ac:dyDescent="0.25">
      <c r="A22" s="6"/>
      <c r="B22" s="6"/>
      <c r="C22" s="6"/>
      <c r="D22" s="6"/>
      <c r="E22" s="6"/>
      <c r="F22" s="6"/>
      <c r="G22" s="6"/>
      <c r="H22" s="6"/>
      <c r="I22" s="6"/>
      <c r="J22" s="6"/>
      <c r="K22" s="6"/>
      <c r="L22" s="6"/>
      <c r="M22" s="6"/>
      <c r="N22" s="6"/>
      <c r="O22" s="6"/>
      <c r="P22" s="6"/>
      <c r="Q22" s="6"/>
      <c r="R22" s="6"/>
      <c r="S22" s="6"/>
      <c r="T22" s="6"/>
      <c r="U22" s="6"/>
      <c r="V22" s="6"/>
      <c r="W22" s="6"/>
      <c r="X22" s="6"/>
      <c r="Y22" s="6"/>
    </row>
    <row r="23" spans="1:25" x14ac:dyDescent="0.25">
      <c r="A23" s="6"/>
      <c r="B23" s="6"/>
      <c r="C23" s="6"/>
      <c r="D23" s="6"/>
      <c r="E23" s="6"/>
      <c r="F23" s="6"/>
      <c r="G23" s="6"/>
      <c r="H23" s="6"/>
      <c r="I23" s="6"/>
      <c r="J23" s="6"/>
      <c r="K23" s="6"/>
      <c r="L23" s="6"/>
      <c r="M23" s="6"/>
      <c r="N23" s="6"/>
      <c r="O23" s="6"/>
      <c r="P23" s="6"/>
      <c r="Q23" s="6"/>
      <c r="R23" s="6"/>
      <c r="S23" s="6"/>
      <c r="T23" s="6"/>
      <c r="U23" s="6"/>
      <c r="V23" s="6"/>
      <c r="W23" s="6"/>
      <c r="X23" s="6"/>
      <c r="Y23" s="6"/>
    </row>
    <row r="24" spans="1:25" x14ac:dyDescent="0.25">
      <c r="A24" s="6"/>
      <c r="B24" s="6"/>
      <c r="C24" s="6"/>
      <c r="D24" s="6"/>
      <c r="E24" s="6"/>
      <c r="F24" s="6"/>
      <c r="G24" s="6"/>
      <c r="H24" s="6"/>
      <c r="I24" s="6"/>
      <c r="J24" s="6"/>
      <c r="K24" s="6"/>
      <c r="L24" s="6"/>
      <c r="M24" s="6"/>
      <c r="N24" s="6"/>
      <c r="O24" s="6"/>
      <c r="P24" s="6"/>
      <c r="Q24" s="6"/>
      <c r="R24" s="6"/>
      <c r="S24" s="6"/>
      <c r="T24" s="6"/>
      <c r="U24" s="6"/>
      <c r="V24" s="6"/>
      <c r="W24" s="6"/>
      <c r="X24" s="6"/>
      <c r="Y24" s="6"/>
    </row>
    <row r="25" spans="1:25" x14ac:dyDescent="0.25">
      <c r="A25" s="6"/>
      <c r="B25" s="6"/>
      <c r="C25" s="6"/>
      <c r="D25" s="6"/>
      <c r="E25" s="6"/>
      <c r="F25" s="6"/>
      <c r="G25" s="6"/>
      <c r="H25" s="6"/>
      <c r="I25" s="6"/>
      <c r="J25" s="6"/>
      <c r="K25" s="6"/>
      <c r="L25" s="6"/>
      <c r="M25" s="6"/>
      <c r="N25" s="6"/>
      <c r="O25" s="6"/>
      <c r="P25" s="6"/>
      <c r="Q25" s="6"/>
      <c r="R25" s="6"/>
      <c r="S25" s="6"/>
      <c r="T25" s="6"/>
      <c r="U25" s="6"/>
      <c r="V25" s="6"/>
      <c r="W25" s="6"/>
      <c r="X25" s="6"/>
      <c r="Y25" s="6"/>
    </row>
    <row r="26" spans="1:25" x14ac:dyDescent="0.25">
      <c r="A26" s="6"/>
      <c r="B26" s="6"/>
      <c r="C26" s="6"/>
      <c r="D26" s="6"/>
      <c r="E26" s="6"/>
      <c r="F26" s="6"/>
      <c r="G26" s="6"/>
      <c r="H26" s="6"/>
      <c r="I26" s="6"/>
      <c r="J26" s="6"/>
      <c r="K26" s="6"/>
      <c r="L26" s="6"/>
      <c r="M26" s="6"/>
      <c r="N26" s="6"/>
      <c r="O26" s="6"/>
      <c r="P26" s="6"/>
      <c r="Q26" s="6"/>
      <c r="R26" s="6"/>
      <c r="S26" s="6"/>
      <c r="T26" s="6"/>
      <c r="U26" s="6"/>
      <c r="V26" s="6"/>
      <c r="W26" s="6"/>
      <c r="X26" s="6"/>
      <c r="Y26" s="6"/>
    </row>
    <row r="27" spans="1:25" x14ac:dyDescent="0.25">
      <c r="A27" s="6"/>
      <c r="B27" s="6"/>
      <c r="C27" s="6"/>
      <c r="D27" s="6"/>
      <c r="E27" s="6"/>
      <c r="F27" s="6"/>
      <c r="G27" s="6"/>
      <c r="H27" s="6"/>
      <c r="I27" s="6"/>
      <c r="J27" s="6"/>
      <c r="K27" s="6"/>
      <c r="L27" s="6"/>
      <c r="M27" s="6"/>
      <c r="N27" s="6"/>
      <c r="O27" s="6"/>
      <c r="P27" s="6"/>
      <c r="Q27" s="6"/>
      <c r="R27" s="6"/>
      <c r="S27" s="6"/>
      <c r="T27" s="6"/>
      <c r="U27" s="6"/>
      <c r="V27" s="6"/>
      <c r="W27" s="6"/>
      <c r="X27" s="6"/>
      <c r="Y27" s="6"/>
    </row>
    <row r="28" spans="1:25" x14ac:dyDescent="0.25">
      <c r="A28" s="6"/>
      <c r="B28" s="6"/>
      <c r="C28" s="6"/>
      <c r="D28" s="6"/>
      <c r="E28" s="6"/>
      <c r="F28" s="6"/>
      <c r="G28" s="6"/>
      <c r="H28" s="6"/>
      <c r="I28" s="6"/>
      <c r="J28" s="6"/>
      <c r="K28" s="6"/>
      <c r="L28" s="6"/>
      <c r="M28" s="6"/>
      <c r="N28" s="6"/>
      <c r="O28" s="6"/>
      <c r="P28" s="6"/>
      <c r="Q28" s="6"/>
      <c r="R28" s="6"/>
      <c r="S28" s="6"/>
      <c r="T28" s="6"/>
      <c r="U28" s="6"/>
      <c r="V28" s="6"/>
      <c r="W28" s="6"/>
      <c r="X28" s="6"/>
      <c r="Y28" s="6"/>
    </row>
    <row r="29" spans="1:25" x14ac:dyDescent="0.25">
      <c r="A29" s="6"/>
      <c r="B29" s="6"/>
      <c r="C29" s="6"/>
      <c r="D29" s="6"/>
      <c r="E29" s="6"/>
      <c r="F29" s="6"/>
      <c r="G29" s="6"/>
      <c r="H29" s="6"/>
      <c r="I29" s="6"/>
      <c r="J29" s="6"/>
      <c r="K29" s="6"/>
      <c r="L29" s="6"/>
      <c r="M29" s="6"/>
      <c r="N29" s="6"/>
      <c r="O29" s="6"/>
      <c r="P29" s="6"/>
      <c r="Q29" s="6"/>
      <c r="R29" s="6"/>
      <c r="S29" s="6"/>
      <c r="T29" s="6"/>
      <c r="U29" s="6"/>
      <c r="V29" s="6"/>
      <c r="W29" s="6"/>
      <c r="X29" s="6"/>
      <c r="Y29" s="6"/>
    </row>
    <row r="30" spans="1:25" x14ac:dyDescent="0.25">
      <c r="A30" s="6"/>
      <c r="B30" s="6"/>
      <c r="C30" s="6"/>
      <c r="D30" s="6"/>
      <c r="E30" s="6"/>
      <c r="F30" s="6"/>
      <c r="G30" s="6"/>
      <c r="H30" s="6"/>
      <c r="I30" s="6"/>
      <c r="J30" s="6"/>
      <c r="K30" s="6"/>
      <c r="L30" s="6"/>
      <c r="M30" s="6"/>
      <c r="N30" s="6"/>
      <c r="O30" s="6"/>
      <c r="P30" s="6"/>
      <c r="Q30" s="6"/>
      <c r="R30" s="6"/>
      <c r="S30" s="6"/>
      <c r="T30" s="6"/>
      <c r="U30" s="6"/>
      <c r="V30" s="6"/>
      <c r="W30" s="6"/>
      <c r="X30" s="6"/>
      <c r="Y30" s="6"/>
    </row>
    <row r="31" spans="1:25" x14ac:dyDescent="0.25">
      <c r="A31" s="6"/>
      <c r="B31" s="6"/>
      <c r="C31" s="6"/>
      <c r="D31" s="6"/>
      <c r="E31" s="6"/>
      <c r="F31" s="6"/>
      <c r="G31" s="6"/>
      <c r="H31" s="6"/>
      <c r="I31" s="6"/>
      <c r="J31" s="6"/>
      <c r="K31" s="6"/>
      <c r="L31" s="6"/>
      <c r="M31" s="6"/>
      <c r="N31" s="6"/>
      <c r="O31" s="6"/>
      <c r="P31" s="6"/>
      <c r="Q31" s="6"/>
      <c r="R31" s="6"/>
      <c r="S31" s="6"/>
      <c r="T31" s="6"/>
      <c r="U31" s="6"/>
      <c r="V31" s="6"/>
      <c r="W31" s="6"/>
      <c r="X31" s="6"/>
      <c r="Y31" s="6"/>
    </row>
    <row r="32" spans="1:25" x14ac:dyDescent="0.25">
      <c r="A32" s="6"/>
      <c r="B32" s="6"/>
      <c r="C32" s="6"/>
      <c r="D32" s="6"/>
      <c r="E32" s="6"/>
      <c r="F32" s="6"/>
      <c r="G32" s="6"/>
      <c r="H32" s="6"/>
      <c r="I32" s="6"/>
      <c r="J32" s="6"/>
      <c r="K32" s="6"/>
      <c r="L32" s="6"/>
      <c r="M32" s="6"/>
      <c r="N32" s="6"/>
      <c r="O32" s="6"/>
      <c r="P32" s="6"/>
      <c r="Q32" s="6"/>
      <c r="R32" s="6"/>
      <c r="S32" s="6"/>
      <c r="T32" s="6"/>
      <c r="U32" s="6"/>
      <c r="V32" s="6"/>
      <c r="W32" s="6"/>
      <c r="X32" s="6"/>
      <c r="Y32" s="6"/>
    </row>
    <row r="33" spans="1:25" x14ac:dyDescent="0.25">
      <c r="A33" s="6"/>
      <c r="B33" s="6"/>
      <c r="C33" s="6"/>
      <c r="D33" s="6"/>
      <c r="E33" s="6"/>
      <c r="F33" s="6"/>
      <c r="G33" s="6"/>
      <c r="H33" s="6"/>
      <c r="I33" s="6"/>
      <c r="J33" s="6"/>
      <c r="K33" s="6"/>
      <c r="L33" s="6"/>
      <c r="M33" s="6"/>
      <c r="N33" s="6"/>
      <c r="O33" s="6"/>
      <c r="P33" s="6"/>
      <c r="Q33" s="6"/>
      <c r="R33" s="6"/>
      <c r="S33" s="6"/>
      <c r="T33" s="6"/>
      <c r="U33" s="6"/>
      <c r="V33" s="6"/>
      <c r="W33" s="6"/>
      <c r="X33" s="6"/>
      <c r="Y33" s="6"/>
    </row>
    <row r="34" spans="1:25" x14ac:dyDescent="0.25">
      <c r="A34" s="6"/>
      <c r="B34" s="6"/>
      <c r="C34" s="6"/>
      <c r="D34" s="6"/>
      <c r="E34" s="6"/>
      <c r="F34" s="6"/>
      <c r="G34" s="6"/>
      <c r="H34" s="6"/>
      <c r="I34" s="6"/>
      <c r="J34" s="6"/>
      <c r="K34" s="6"/>
      <c r="L34" s="6"/>
      <c r="M34" s="6"/>
      <c r="N34" s="6"/>
      <c r="O34" s="6"/>
      <c r="P34" s="6"/>
      <c r="Q34" s="6"/>
      <c r="R34" s="6"/>
      <c r="S34" s="6"/>
      <c r="T34" s="6"/>
      <c r="U34" s="6"/>
      <c r="V34" s="6"/>
      <c r="W34" s="6"/>
      <c r="X34" s="6"/>
      <c r="Y34" s="6"/>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Global internet services</vt:lpstr>
      <vt:lpstr>Pivot table1</vt:lpstr>
      <vt:lpstr>Pivot table2</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2023-12-04T07:14:32Z</dcterms:created>
  <dcterms:modified xsi:type="dcterms:W3CDTF">2023-12-10T06:46:15Z</dcterms:modified>
</cp:coreProperties>
</file>