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ocuments\Excel projects\"/>
    </mc:Choice>
  </mc:AlternateContent>
  <bookViews>
    <workbookView xWindow="0" yWindow="0" windowWidth="20490" windowHeight="7650"/>
  </bookViews>
  <sheets>
    <sheet name="startup_funding2021" sheetId="1" r:id="rId1"/>
    <sheet name="Pivot table1" sheetId="3" r:id="rId2"/>
    <sheet name="Pivot table2" sheetId="5" r:id="rId3"/>
    <sheet name="Report" sheetId="2" r:id="rId4"/>
  </sheets>
  <definedNames>
    <definedName name="_xlnm._FilterDatabase" localSheetId="0" hidden="1">startup_funding2021!$C$2:$C$279</definedName>
    <definedName name="Slicer_Founded">#N/A</definedName>
    <definedName name="Slicer_HeadQuarter">#N/A</definedName>
    <definedName name="Slicer_Sector">#N/A</definedName>
    <definedName name="Slicer_Stage">#N/A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K4" i="1" l="1"/>
  <c r="K5" i="1"/>
  <c r="K6" i="1"/>
  <c r="K12" i="1"/>
  <c r="K10" i="1"/>
  <c r="K11"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alcChain>
</file>

<file path=xl/sharedStrings.xml><?xml version="1.0" encoding="utf-8"?>
<sst xmlns="http://schemas.openxmlformats.org/spreadsheetml/2006/main" count="1187" uniqueCount="417">
  <si>
    <t>Company/Brand</t>
  </si>
  <si>
    <t>Founded</t>
  </si>
  <si>
    <t>HeadQuarter</t>
  </si>
  <si>
    <t>Sector</t>
  </si>
  <si>
    <t>Stage</t>
  </si>
  <si>
    <t>Bangalore</t>
  </si>
  <si>
    <t>AI startup</t>
  </si>
  <si>
    <t>Mumbai</t>
  </si>
  <si>
    <t>EdTech</t>
  </si>
  <si>
    <t>Lead School</t>
  </si>
  <si>
    <t>Series D</t>
  </si>
  <si>
    <t>Series C</t>
  </si>
  <si>
    <t>FypMoney</t>
  </si>
  <si>
    <t>Gurugram</t>
  </si>
  <si>
    <t>FinTech</t>
  </si>
  <si>
    <t>Seed</t>
  </si>
  <si>
    <t>New Delhi</t>
  </si>
  <si>
    <t>Tech Startup</t>
  </si>
  <si>
    <t>E-commerce</t>
  </si>
  <si>
    <t>B2B service</t>
  </si>
  <si>
    <t>MyDentalPlan</t>
  </si>
  <si>
    <t>Helathcare</t>
  </si>
  <si>
    <t>Hyderabad</t>
  </si>
  <si>
    <t>Renewable Energy</t>
  </si>
  <si>
    <t>Jaipur</t>
  </si>
  <si>
    <t>IT startup</t>
  </si>
  <si>
    <t>ixamBee</t>
  </si>
  <si>
    <t>CoinSwitch Kuber</t>
  </si>
  <si>
    <t>Series B</t>
  </si>
  <si>
    <t>Razorpay</t>
  </si>
  <si>
    <t>Series E</t>
  </si>
  <si>
    <t>Pre-seed</t>
  </si>
  <si>
    <t>Chennai</t>
  </si>
  <si>
    <t>Series A</t>
  </si>
  <si>
    <t>Jambox Games</t>
  </si>
  <si>
    <t>Gaming</t>
  </si>
  <si>
    <t>SuperK</t>
  </si>
  <si>
    <t>Retail</t>
  </si>
  <si>
    <t>Goa</t>
  </si>
  <si>
    <t>AgriTech</t>
  </si>
  <si>
    <t>LimeChat</t>
  </si>
  <si>
    <t>Faridabad, Haryana</t>
  </si>
  <si>
    <t>AI Chatbot</t>
  </si>
  <si>
    <t>moEVing</t>
  </si>
  <si>
    <t>Logistics</t>
  </si>
  <si>
    <t>Hospitality</t>
  </si>
  <si>
    <t>Solethreads</t>
  </si>
  <si>
    <t>Fashion</t>
  </si>
  <si>
    <t>CredFlow</t>
  </si>
  <si>
    <t>Transportation</t>
  </si>
  <si>
    <t>PlayShifu</t>
  </si>
  <si>
    <t>Automotive</t>
  </si>
  <si>
    <t>Gujarat</t>
  </si>
  <si>
    <t>CRED</t>
  </si>
  <si>
    <t>Groww</t>
  </si>
  <si>
    <t>Avanti Finance</t>
  </si>
  <si>
    <t>Pune</t>
  </si>
  <si>
    <t>Spinny</t>
  </si>
  <si>
    <t>Thane</t>
  </si>
  <si>
    <t>Zoko</t>
  </si>
  <si>
    <t>Easebuzz</t>
  </si>
  <si>
    <t>Apparel &amp; Fashion</t>
  </si>
  <si>
    <t>Logistics &amp; Supply Chain</t>
  </si>
  <si>
    <t>Velocity</t>
  </si>
  <si>
    <t>Noida</t>
  </si>
  <si>
    <t>Smallcase</t>
  </si>
  <si>
    <t>Banking</t>
  </si>
  <si>
    <t>Postman</t>
  </si>
  <si>
    <t>Computer software</t>
  </si>
  <si>
    <t>Hashnode</t>
  </si>
  <si>
    <t>Gyde</t>
  </si>
  <si>
    <t>AgNext</t>
  </si>
  <si>
    <t>Chandigarh</t>
  </si>
  <si>
    <t>Xpresslane</t>
  </si>
  <si>
    <t>Tech startup</t>
  </si>
  <si>
    <t>We Founder Circle</t>
  </si>
  <si>
    <t>FlashPrep</t>
  </si>
  <si>
    <t>Wiz Freight</t>
  </si>
  <si>
    <t>BlueLearn</t>
  </si>
  <si>
    <t>Pickrr</t>
  </si>
  <si>
    <t>GoSats</t>
  </si>
  <si>
    <t>Rocket Skills</t>
  </si>
  <si>
    <t>RenewBuy</t>
  </si>
  <si>
    <t>Faarms</t>
  </si>
  <si>
    <t>Drone</t>
  </si>
  <si>
    <t>Jupiter</t>
  </si>
  <si>
    <t>Goodmeetings</t>
  </si>
  <si>
    <t>Fashinza</t>
  </si>
  <si>
    <t>QuickShift</t>
  </si>
  <si>
    <t>infra.market</t>
  </si>
  <si>
    <t>Construction</t>
  </si>
  <si>
    <t>Gurgaon</t>
  </si>
  <si>
    <t>Simpl</t>
  </si>
  <si>
    <t>Consumer Services</t>
  </si>
  <si>
    <t>Zomato</t>
  </si>
  <si>
    <t>Pocket FM</t>
  </si>
  <si>
    <t>OTT</t>
  </si>
  <si>
    <t>Computer Software</t>
  </si>
  <si>
    <t>AgroStar</t>
  </si>
  <si>
    <t>Insurance</t>
  </si>
  <si>
    <t>MoEngage</t>
  </si>
  <si>
    <t>Software Startup</t>
  </si>
  <si>
    <t>Ultraviolette</t>
  </si>
  <si>
    <t>Nestasia</t>
  </si>
  <si>
    <t>Kolkata</t>
  </si>
  <si>
    <t>Cosmetics</t>
  </si>
  <si>
    <t>Juspay</t>
  </si>
  <si>
    <t>Real Estate</t>
  </si>
  <si>
    <t>Dista</t>
  </si>
  <si>
    <t>Yodacart</t>
  </si>
  <si>
    <t>Captain Fresh</t>
  </si>
  <si>
    <t>Ahmedabad</t>
  </si>
  <si>
    <t>Series F</t>
  </si>
  <si>
    <t>Verandah</t>
  </si>
  <si>
    <t>EsportsXO</t>
  </si>
  <si>
    <t>Mobile Games</t>
  </si>
  <si>
    <t>Neobank Jupiter</t>
  </si>
  <si>
    <t>GlobalBees</t>
  </si>
  <si>
    <t>SecureNow</t>
  </si>
  <si>
    <t>Doubtnut</t>
  </si>
  <si>
    <t>HeathTech</t>
  </si>
  <si>
    <t>Kutuki</t>
  </si>
  <si>
    <t>Eupheus</t>
  </si>
  <si>
    <t>KreditBee</t>
  </si>
  <si>
    <t>UptimeAI</t>
  </si>
  <si>
    <t>Zolve</t>
  </si>
  <si>
    <t>Express Stores</t>
  </si>
  <si>
    <t>Haryana</t>
  </si>
  <si>
    <t>Supply6</t>
  </si>
  <si>
    <t>Filo</t>
  </si>
  <si>
    <t>Method &amp; Madness</t>
  </si>
  <si>
    <t>EduFund</t>
  </si>
  <si>
    <t>Supersourcing</t>
  </si>
  <si>
    <t>Indore</t>
  </si>
  <si>
    <t>Software company</t>
  </si>
  <si>
    <t>AutomataPi</t>
  </si>
  <si>
    <t>Powai</t>
  </si>
  <si>
    <t>Automation</t>
  </si>
  <si>
    <t>Newton School</t>
  </si>
  <si>
    <t>Siply</t>
  </si>
  <si>
    <t>SarvaGram</t>
  </si>
  <si>
    <t>GlobalFair</t>
  </si>
  <si>
    <t>Trading platform</t>
  </si>
  <si>
    <t>SplashLearn</t>
  </si>
  <si>
    <t>Consulting</t>
  </si>
  <si>
    <t>DotPe</t>
  </si>
  <si>
    <t>SeeVC</t>
  </si>
  <si>
    <t>VenWiz</t>
  </si>
  <si>
    <t>GrowFix</t>
  </si>
  <si>
    <t>Dunzo</t>
  </si>
  <si>
    <t>Delivery service</t>
  </si>
  <si>
    <t>BeyondSkool</t>
  </si>
  <si>
    <t>Turnip</t>
  </si>
  <si>
    <t>Udayy</t>
  </si>
  <si>
    <t>EV startup</t>
  </si>
  <si>
    <t>DeHaat</t>
  </si>
  <si>
    <t>Patna</t>
  </si>
  <si>
    <t>Nao Spirits &amp; Beverages Pvt Ltd</t>
  </si>
  <si>
    <t>Beverages</t>
  </si>
  <si>
    <t>PurpleTutor</t>
  </si>
  <si>
    <t>Ergos</t>
  </si>
  <si>
    <t>Samsitpur</t>
  </si>
  <si>
    <t>Phi Commerce</t>
  </si>
  <si>
    <t>Kyt</t>
  </si>
  <si>
    <t>Vanity Wagon</t>
  </si>
  <si>
    <t>KiranaKart</t>
  </si>
  <si>
    <t>SP Robotic Works</t>
  </si>
  <si>
    <t>3SC</t>
  </si>
  <si>
    <t>Minimalist</t>
  </si>
  <si>
    <t>Blockchain</t>
  </si>
  <si>
    <t>90+ My Tuition App</t>
  </si>
  <si>
    <t>Wasabi</t>
  </si>
  <si>
    <t>Strata</t>
  </si>
  <si>
    <t>Ourbetterplanet</t>
  </si>
  <si>
    <t>MYFITNESS</t>
  </si>
  <si>
    <t>Silvassa</t>
  </si>
  <si>
    <t>Fitness</t>
  </si>
  <si>
    <t>Pencilton</t>
  </si>
  <si>
    <t>Insane AI</t>
  </si>
  <si>
    <t>BlackBuck</t>
  </si>
  <si>
    <t>Mailmodo</t>
  </si>
  <si>
    <t>Marketing &amp; Advertising</t>
  </si>
  <si>
    <t>Human Resources</t>
  </si>
  <si>
    <t>Mynvax</t>
  </si>
  <si>
    <t>Biotechnology</t>
  </si>
  <si>
    <t>Aqgromalin</t>
  </si>
  <si>
    <t>Ola Electric</t>
  </si>
  <si>
    <t>WinZO</t>
  </si>
  <si>
    <t>Earth Rhythm</t>
  </si>
  <si>
    <t>Fountain9</t>
  </si>
  <si>
    <t>Locus</t>
  </si>
  <si>
    <t>Crejo.Fun</t>
  </si>
  <si>
    <t>Bambinos</t>
  </si>
  <si>
    <t>Fyllo</t>
  </si>
  <si>
    <t>IntelleWings</t>
  </si>
  <si>
    <t>Panchkula</t>
  </si>
  <si>
    <t>Refyne</t>
  </si>
  <si>
    <t>Greenjoules</t>
  </si>
  <si>
    <t>MentorKart</t>
  </si>
  <si>
    <t>Flexmoney</t>
  </si>
  <si>
    <t>Fampay</t>
  </si>
  <si>
    <t>Apna</t>
  </si>
  <si>
    <t>XYXX Apparels</t>
  </si>
  <si>
    <t>Surat</t>
  </si>
  <si>
    <t>Coimbatore</t>
  </si>
  <si>
    <t>Kutumb</t>
  </si>
  <si>
    <t>Community platform</t>
  </si>
  <si>
    <t>Upside AI</t>
  </si>
  <si>
    <t>Skillmatics</t>
  </si>
  <si>
    <t>Bueno Finance</t>
  </si>
  <si>
    <t>CityMall</t>
  </si>
  <si>
    <t>Anvidha Technologies</t>
  </si>
  <si>
    <t>Kazam</t>
  </si>
  <si>
    <t>BimaPe</t>
  </si>
  <si>
    <t>GoMechanic</t>
  </si>
  <si>
    <t>Classplus</t>
  </si>
  <si>
    <t>WINDO</t>
  </si>
  <si>
    <t>GoBolt</t>
  </si>
  <si>
    <t>Loco</t>
  </si>
  <si>
    <t>Airblack</t>
  </si>
  <si>
    <t>Nestroots</t>
  </si>
  <si>
    <t>Hesa</t>
  </si>
  <si>
    <t>Treebo Hotels</t>
  </si>
  <si>
    <t>SkilloVilla</t>
  </si>
  <si>
    <t>Zotalabs</t>
  </si>
  <si>
    <t>ReshaMandi</t>
  </si>
  <si>
    <t>Masai School</t>
  </si>
  <si>
    <t>NeoDove</t>
  </si>
  <si>
    <t>Muvin</t>
  </si>
  <si>
    <t>FloBiz</t>
  </si>
  <si>
    <t>Euler Motors</t>
  </si>
  <si>
    <t>Chirrup</t>
  </si>
  <si>
    <t>YAP</t>
  </si>
  <si>
    <t>Leap Finance</t>
  </si>
  <si>
    <t>Ezstays</t>
  </si>
  <si>
    <t>Quizizz</t>
  </si>
  <si>
    <t>Qoohoo</t>
  </si>
  <si>
    <t>Social platform</t>
  </si>
  <si>
    <t>The ePlane</t>
  </si>
  <si>
    <t>Questt</t>
  </si>
  <si>
    <t>BankSathi</t>
  </si>
  <si>
    <t>BlissClub</t>
  </si>
  <si>
    <t>BricSpaces</t>
  </si>
  <si>
    <t>Real estate</t>
  </si>
  <si>
    <t>Reccy Adventures</t>
  </si>
  <si>
    <t>Sports startup</t>
  </si>
  <si>
    <t>Magenta EV</t>
  </si>
  <si>
    <t>Tekie</t>
  </si>
  <si>
    <t>Cuvette Tech</t>
  </si>
  <si>
    <t>Kodo Card</t>
  </si>
  <si>
    <t>Crypto</t>
  </si>
  <si>
    <t>Jai Kisan</t>
  </si>
  <si>
    <t>Mensa Brands</t>
  </si>
  <si>
    <t>Clothing</t>
  </si>
  <si>
    <t>RuleZero</t>
  </si>
  <si>
    <t>Rubix Data Sciences</t>
  </si>
  <si>
    <t>SuperOps.ai</t>
  </si>
  <si>
    <t>ElasticRun</t>
  </si>
  <si>
    <t>Troo Good</t>
  </si>
  <si>
    <t>Unnati</t>
  </si>
  <si>
    <t>Buyofuel</t>
  </si>
  <si>
    <t>Oil &amp; Energy</t>
  </si>
  <si>
    <t>ElectricPe</t>
  </si>
  <si>
    <t>EV</t>
  </si>
  <si>
    <t>GENLEAP</t>
  </si>
  <si>
    <t>Professional Training &amp; Coaching</t>
  </si>
  <si>
    <t>NoBroker.com</t>
  </si>
  <si>
    <t>Settl</t>
  </si>
  <si>
    <t>Park+</t>
  </si>
  <si>
    <t>GramCover</t>
  </si>
  <si>
    <t>Sunstone Eduversity</t>
  </si>
  <si>
    <t>Telecommunications</t>
  </si>
  <si>
    <t>kWh Bikes</t>
  </si>
  <si>
    <t>Trica</t>
  </si>
  <si>
    <t>Equity Management</t>
  </si>
  <si>
    <t>ProfitWheel</t>
  </si>
  <si>
    <t>Hubilo</t>
  </si>
  <si>
    <t>Nap Chief</t>
  </si>
  <si>
    <t>AcknoLedger</t>
  </si>
  <si>
    <t>Porter</t>
  </si>
  <si>
    <t>E42</t>
  </si>
  <si>
    <t>Spottabl</t>
  </si>
  <si>
    <t>SportZchain</t>
  </si>
  <si>
    <t>sports</t>
  </si>
  <si>
    <t>Hypto</t>
  </si>
  <si>
    <t>Acko</t>
  </si>
  <si>
    <t>CredAvenue</t>
  </si>
  <si>
    <t>Exotel</t>
  </si>
  <si>
    <t>Coinshift</t>
  </si>
  <si>
    <t>Kolo</t>
  </si>
  <si>
    <t>CashBook</t>
  </si>
  <si>
    <t>SuperZop</t>
  </si>
  <si>
    <t>Zypp Electric</t>
  </si>
  <si>
    <t>VRO Hospitality</t>
  </si>
  <si>
    <t>Leena AI</t>
  </si>
  <si>
    <t>CARS24</t>
  </si>
  <si>
    <t>HappyCredit</t>
  </si>
  <si>
    <t>BeepKart</t>
  </si>
  <si>
    <t>Lio</t>
  </si>
  <si>
    <t>GTM Buddy</t>
  </si>
  <si>
    <t>Awon GameZ</t>
  </si>
  <si>
    <t>BharatAgri</t>
  </si>
  <si>
    <t>immunitoAI</t>
  </si>
  <si>
    <t>Skit</t>
  </si>
  <si>
    <t>REVOS</t>
  </si>
  <si>
    <t>Habbit</t>
  </si>
  <si>
    <t>Bikayi</t>
  </si>
  <si>
    <t>Dukaan</t>
  </si>
  <si>
    <t>bitsCrunch</t>
  </si>
  <si>
    <t>Prolgae</t>
  </si>
  <si>
    <t>The Nilgiris</t>
  </si>
  <si>
    <t>Neokred</t>
  </si>
  <si>
    <t>InfyU Labs</t>
  </si>
  <si>
    <t>Gandhinagar</t>
  </si>
  <si>
    <t>TechEagle</t>
  </si>
  <si>
    <t>Aviation &amp; Aerospace</t>
  </si>
  <si>
    <t>Krayonnz</t>
  </si>
  <si>
    <t>qZense</t>
  </si>
  <si>
    <t>Rupeek</t>
  </si>
  <si>
    <t>CoinDCX</t>
  </si>
  <si>
    <t>Callify.ai</t>
  </si>
  <si>
    <t>Cover it Up</t>
  </si>
  <si>
    <t>BiteSpeed</t>
  </si>
  <si>
    <t>Medtech</t>
  </si>
  <si>
    <t>PagarBook</t>
  </si>
  <si>
    <t>Infinite Uptime</t>
  </si>
  <si>
    <t>IoT startup</t>
  </si>
  <si>
    <t>Tech company</t>
  </si>
  <si>
    <t>Bombay Play</t>
  </si>
  <si>
    <t>Gaming startup</t>
  </si>
  <si>
    <t>CueMath</t>
  </si>
  <si>
    <t>Singapore</t>
  </si>
  <si>
    <t>Mobile Premier League (MPL)</t>
  </si>
  <si>
    <t>GeoIQ</t>
  </si>
  <si>
    <t>Country Delight</t>
  </si>
  <si>
    <t>Dairy startup</t>
  </si>
  <si>
    <t>Cityflo</t>
  </si>
  <si>
    <t>Shipsy</t>
  </si>
  <si>
    <t>AI Company</t>
  </si>
  <si>
    <t>SignalX</t>
  </si>
  <si>
    <t>PlayerzPot</t>
  </si>
  <si>
    <t>FoodTech</t>
  </si>
  <si>
    <t>Rapawalk</t>
  </si>
  <si>
    <t>Fitness startup</t>
  </si>
  <si>
    <t>MoooFarm</t>
  </si>
  <si>
    <t>Uolo</t>
  </si>
  <si>
    <t>Delhi</t>
  </si>
  <si>
    <t>New York, United States</t>
  </si>
  <si>
    <t>Railofy</t>
  </si>
  <si>
    <t>Edtech</t>
  </si>
  <si>
    <t>mCaffeine</t>
  </si>
  <si>
    <t>GetVantage</t>
  </si>
  <si>
    <t>Tekion</t>
  </si>
  <si>
    <t>San Ramon, California</t>
  </si>
  <si>
    <t>EzeRx</t>
  </si>
  <si>
    <t>VitalTech</t>
  </si>
  <si>
    <t>Plano, Texas, United States</t>
  </si>
  <si>
    <t>GoodGamer</t>
  </si>
  <si>
    <t>ShopUp</t>
  </si>
  <si>
    <t>Bangaldesh</t>
  </si>
  <si>
    <t>TREAD</t>
  </si>
  <si>
    <t>Clair</t>
  </si>
  <si>
    <t>Krishitantra</t>
  </si>
  <si>
    <t>Soil-Tech</t>
  </si>
  <si>
    <t>SquadStack</t>
  </si>
  <si>
    <t>San Francisco</t>
  </si>
  <si>
    <t>Etrio</t>
  </si>
  <si>
    <t>StayQrious</t>
  </si>
  <si>
    <t>Infarm</t>
  </si>
  <si>
    <t>Berlin</t>
  </si>
  <si>
    <t>FPL Technologies</t>
  </si>
  <si>
    <t>Illumnus</t>
  </si>
  <si>
    <t>EdTech Startup</t>
  </si>
  <si>
    <t>CashKaro</t>
  </si>
  <si>
    <t>Airmeet</t>
  </si>
  <si>
    <t>Toppr</t>
  </si>
  <si>
    <t>SenseHawk</t>
  </si>
  <si>
    <t>Solar SaaS</t>
  </si>
  <si>
    <t>WayCool</t>
  </si>
  <si>
    <t>Agritech startup</t>
  </si>
  <si>
    <t>GUVI</t>
  </si>
  <si>
    <t>Hasura</t>
  </si>
  <si>
    <t>Software Company</t>
  </si>
  <si>
    <t>Qapita</t>
  </si>
  <si>
    <t>Gamezop</t>
  </si>
  <si>
    <t>Brick&amp;Bolt</t>
  </si>
  <si>
    <t>Fintech</t>
  </si>
  <si>
    <t>HungerBox</t>
  </si>
  <si>
    <t>Foodtech</t>
  </si>
  <si>
    <t>Decentro</t>
  </si>
  <si>
    <t>Aye Finance</t>
  </si>
  <si>
    <t>YoloBus</t>
  </si>
  <si>
    <t>Mobility/Transport</t>
  </si>
  <si>
    <t>Pocket52</t>
  </si>
  <si>
    <t>Intello Labs</t>
  </si>
  <si>
    <t>Supply chain, Agritech</t>
  </si>
  <si>
    <t>LoadShare</t>
  </si>
  <si>
    <t>Fingpay</t>
  </si>
  <si>
    <t>SMEcorner</t>
  </si>
  <si>
    <t>Vogo</t>
  </si>
  <si>
    <t>CodingNinjas</t>
  </si>
  <si>
    <t>Interviewbit</t>
  </si>
  <si>
    <t>Zinier</t>
  </si>
  <si>
    <t>INFORMATION ABOUT EMERGING STARTUPS FROM 2011-2021</t>
  </si>
  <si>
    <t>Sl No.</t>
  </si>
  <si>
    <t>Valuation ($B)</t>
  </si>
  <si>
    <t>REPORT ON EMERGING STARTUPS FROM 2011-2021</t>
  </si>
  <si>
    <t>Valuation ($)</t>
  </si>
  <si>
    <t>Row Labels</t>
  </si>
  <si>
    <t>Sum of Valuation ($B)</t>
  </si>
  <si>
    <t xml:space="preserve"> Andhra Pradesh</t>
  </si>
  <si>
    <t>V-LOOKUP</t>
  </si>
  <si>
    <t>Company</t>
  </si>
  <si>
    <t>Valuation($B)</t>
  </si>
  <si>
    <t>COUNTIF</t>
  </si>
  <si>
    <t>Parameters</t>
  </si>
  <si>
    <t>Total 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</si>
</sst>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4"/>
      <color theme="1"/>
      <name val="Calibri"/>
      <family val="2"/>
      <scheme val="minor"/>
    </font>
    <font>
      <b/>
      <sz val="18"/>
      <color theme="1"/>
      <name val="Calibri"/>
      <family val="2"/>
      <scheme val="minor"/>
    </font>
    <font>
      <b/>
      <sz val="12"/>
      <color theme="1"/>
      <name val="Calibri"/>
      <family val="2"/>
      <scheme val="minor"/>
    </font>
    <font>
      <b/>
      <sz val="1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59999389629810485"/>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0" fillId="0" borderId="0" xfId="0" applyAlignment="1">
      <alignment horizontal="center"/>
    </xf>
    <xf numFmtId="0" fontId="18" fillId="0" borderId="0" xfId="0" applyFont="1" applyAlignment="1">
      <alignment horizontal="center"/>
    </xf>
    <xf numFmtId="0" fontId="19" fillId="0" borderId="0" xfId="0" applyFont="1" applyAlignment="1">
      <alignment horizontal="center"/>
    </xf>
    <xf numFmtId="4" fontId="18" fillId="0" borderId="0" xfId="0" applyNumberFormat="1" applyFont="1" applyAlignment="1">
      <alignment horizontal="center"/>
    </xf>
    <xf numFmtId="0" fontId="0" fillId="34" borderId="0" xfId="0" applyFill="1"/>
    <xf numFmtId="0" fontId="0" fillId="0" borderId="0" xfId="0" pivotButton="1"/>
    <xf numFmtId="0" fontId="0" fillId="0" borderId="0" xfId="0" applyAlignment="1">
      <alignment horizontal="left"/>
    </xf>
    <xf numFmtId="0" fontId="0" fillId="0" borderId="0" xfId="0" applyNumberFormat="1"/>
    <xf numFmtId="0" fontId="21" fillId="0" borderId="0" xfId="0" applyFont="1" applyAlignment="1">
      <alignment horizontal="center"/>
    </xf>
    <xf numFmtId="0" fontId="20" fillId="33" borderId="0" xfId="0" applyFont="1" applyFill="1" applyAlignment="1">
      <alignment horizontal="center"/>
    </xf>
    <xf numFmtId="0" fontId="22" fillId="0" borderId="0" xfId="0" applyFont="1" applyAlignment="1">
      <alignment horizontal="center"/>
    </xf>
    <xf numFmtId="0" fontId="0" fillId="0" borderId="0" xfId="0" applyAlignment="1">
      <alignment horizontal="center"/>
    </xf>
    <xf numFmtId="0" fontId="20" fillId="35" borderId="0" xfId="0" applyFont="1" applyFill="1" applyAlignment="1">
      <alignment horizontal="center"/>
    </xf>
    <xf numFmtId="0" fontId="0" fillId="35"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0" formatCode="General"/>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0" formatCode="General"/>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strike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4" formatCode="#,##0.00"/>
      <alignment horizontal="center" vertical="bottom" textRotation="0" wrapText="0" indent="0" justifyLastLine="0" shrinkToFit="0" readingOrder="0"/>
    </dxf>
    <dxf>
      <font>
        <strike val="0"/>
        <outline val="0"/>
        <shadow val="0"/>
        <u val="none"/>
        <vertAlign val="baseline"/>
        <sz val="12"/>
        <color theme="1"/>
        <name val="Calibri"/>
        <scheme val="minor"/>
      </font>
      <numFmt numFmtId="4" formatCode="#,##0.00"/>
      <alignment horizontal="center" vertical="bottom" textRotation="0" wrapText="0" indent="0" justifyLastLine="0" shrinkToFit="0" readingOrder="0"/>
    </dxf>
    <dxf>
      <font>
        <strike val="0"/>
        <outline val="0"/>
        <shadow val="0"/>
        <u val="none"/>
        <vertAlign val="baseline"/>
        <sz val="12"/>
        <color theme="1"/>
        <name val="Calibri"/>
        <scheme val="minor"/>
      </font>
      <alignment horizontal="center" vertical="bottom" textRotation="0" wrapText="0" indent="0" justifyLastLine="0" shrinkToFit="0" readingOrder="0"/>
    </dxf>
    <dxf>
      <font>
        <strike val="0"/>
        <outline val="0"/>
        <shadow val="0"/>
        <u val="none"/>
        <vertAlign val="baseline"/>
        <sz val="12"/>
        <color theme="1"/>
        <name val="Calibri"/>
        <scheme val="minor"/>
      </font>
      <alignment horizontal="center" vertical="bottom" textRotation="0" wrapText="0" indent="0" justifyLastLine="0" shrinkToFit="0" readingOrder="0"/>
    </dxf>
    <dxf>
      <font>
        <strike val="0"/>
        <outline val="0"/>
        <shadow val="0"/>
        <u val="none"/>
        <vertAlign val="baseline"/>
        <sz val="12"/>
        <color theme="1"/>
        <name val="Calibri"/>
        <scheme val="minor"/>
      </font>
      <alignment horizontal="center" vertical="bottom" textRotation="0" wrapText="0" indent="0" justifyLastLine="0" shrinkToFit="0" readingOrder="0"/>
    </dxf>
    <dxf>
      <font>
        <strike val="0"/>
        <outline val="0"/>
        <shadow val="0"/>
        <u val="none"/>
        <vertAlign val="baseline"/>
        <sz val="12"/>
        <color theme="1"/>
        <name val="Calibri"/>
        <scheme val="minor"/>
      </font>
      <alignment horizontal="center" vertical="bottom" textRotation="0" wrapText="0" indent="0" justifyLastLine="0" shrinkToFit="0" readingOrder="0"/>
    </dxf>
    <dxf>
      <font>
        <strike val="0"/>
        <outline val="0"/>
        <shadow val="0"/>
        <u val="none"/>
        <vertAlign val="baseline"/>
        <sz val="12"/>
        <color theme="1"/>
        <name val="Calibri"/>
        <scheme val="minor"/>
      </font>
      <alignment horizontal="center" vertical="bottom" textRotation="0" wrapText="0" indent="0" justifyLastLine="0" shrinkToFit="0" readingOrder="0"/>
    </dxf>
    <dxf>
      <font>
        <strike val="0"/>
        <outline val="0"/>
        <shadow val="0"/>
        <u val="none"/>
        <vertAlign val="baseline"/>
        <sz val="12"/>
        <color theme="1"/>
        <name val="Calibri"/>
        <scheme val="minor"/>
      </font>
      <alignment horizontal="center" vertical="bottom" textRotation="0" wrapText="0" indent="0" justifyLastLine="0" shrinkToFit="0" readingOrder="0"/>
    </dxf>
    <dxf>
      <font>
        <strike val="0"/>
        <outline val="0"/>
        <shadow val="0"/>
        <u val="none"/>
        <vertAlign val="baseline"/>
        <sz val="14"/>
        <color theme="1"/>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[Startup_funding stats.xlsx]Pivot table1!PivotTable1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Valuation</a:t>
            </a:r>
            <a:r>
              <a:rPr lang="en-US" baseline="0"/>
              <a:t> in $B for different comanies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table1'!$B$1</c:f>
              <c:strCache>
                <c:ptCount val="1"/>
                <c:pt idx="0">
                  <c:v>Total</c:v>
                </c:pt>
              </c:strCache>
            </c:strRef>
          </c:tx>
          <c:spPr>
            <a:solidFill>
              <a:schemeClr val="accent1"/>
            </a:solidFill>
            <a:ln>
              <a:noFill/>
            </a:ln>
            <a:effectLst/>
          </c:spPr>
          <c:invertIfNegative val="0"/>
          <c:cat>
            <c:strRef>
              <c:f>'Pivot table1'!$A$2:$A$26</c:f>
              <c:strCache>
                <c:ptCount val="25"/>
                <c:pt idx="0">
                  <c:v>3SC</c:v>
                </c:pt>
                <c:pt idx="1">
                  <c:v>Apna</c:v>
                </c:pt>
                <c:pt idx="2">
                  <c:v>Captain Fresh</c:v>
                </c:pt>
                <c:pt idx="3">
                  <c:v>CashKaro</c:v>
                </c:pt>
                <c:pt idx="4">
                  <c:v>CityMall</c:v>
                </c:pt>
                <c:pt idx="5">
                  <c:v>CoinDCX</c:v>
                </c:pt>
                <c:pt idx="6">
                  <c:v>CoinSwitch Kuber</c:v>
                </c:pt>
                <c:pt idx="7">
                  <c:v>Doubtnut</c:v>
                </c:pt>
                <c:pt idx="8">
                  <c:v>GlobalBees</c:v>
                </c:pt>
                <c:pt idx="9">
                  <c:v>GoBolt</c:v>
                </c:pt>
                <c:pt idx="10">
                  <c:v>Hasura</c:v>
                </c:pt>
                <c:pt idx="11">
                  <c:v>Hubilo</c:v>
                </c:pt>
                <c:pt idx="12">
                  <c:v>Jupiter</c:v>
                </c:pt>
                <c:pt idx="13">
                  <c:v>Leap Finance</c:v>
                </c:pt>
                <c:pt idx="14">
                  <c:v>Leena AI</c:v>
                </c:pt>
                <c:pt idx="15">
                  <c:v>Park+</c:v>
                </c:pt>
                <c:pt idx="16">
                  <c:v>Pickrr</c:v>
                </c:pt>
                <c:pt idx="17">
                  <c:v>PlayShifu</c:v>
                </c:pt>
                <c:pt idx="18">
                  <c:v>Pocket FM</c:v>
                </c:pt>
                <c:pt idx="19">
                  <c:v>SarvaGram</c:v>
                </c:pt>
                <c:pt idx="20">
                  <c:v>Simpl</c:v>
                </c:pt>
                <c:pt idx="21">
                  <c:v>Skit</c:v>
                </c:pt>
                <c:pt idx="22">
                  <c:v>SMEcorner</c:v>
                </c:pt>
                <c:pt idx="23">
                  <c:v>Sunstone Eduversity</c:v>
                </c:pt>
                <c:pt idx="24">
                  <c:v>YAP</c:v>
                </c:pt>
              </c:strCache>
            </c:strRef>
          </c:cat>
          <c:val>
            <c:numRef>
              <c:f>'Pivot table1'!$B$2:$B$26</c:f>
              <c:numCache>
                <c:formatCode>General</c:formatCode>
                <c:ptCount val="25"/>
                <c:pt idx="0">
                  <c:v>1.5</c:v>
                </c:pt>
                <c:pt idx="1">
                  <c:v>7</c:v>
                </c:pt>
                <c:pt idx="2">
                  <c:v>4</c:v>
                </c:pt>
                <c:pt idx="3">
                  <c:v>1</c:v>
                </c:pt>
                <c:pt idx="4">
                  <c:v>2.2000000000000002</c:v>
                </c:pt>
                <c:pt idx="5">
                  <c:v>1</c:v>
                </c:pt>
                <c:pt idx="6">
                  <c:v>2.5</c:v>
                </c:pt>
                <c:pt idx="7">
                  <c:v>3</c:v>
                </c:pt>
                <c:pt idx="8">
                  <c:v>11.1</c:v>
                </c:pt>
                <c:pt idx="9">
                  <c:v>2</c:v>
                </c:pt>
                <c:pt idx="10">
                  <c:v>2.5</c:v>
                </c:pt>
                <c:pt idx="11">
                  <c:v>12.5</c:v>
                </c:pt>
                <c:pt idx="12">
                  <c:v>4.4000000000000004</c:v>
                </c:pt>
                <c:pt idx="13">
                  <c:v>1.7</c:v>
                </c:pt>
                <c:pt idx="14">
                  <c:v>3</c:v>
                </c:pt>
                <c:pt idx="15">
                  <c:v>2.5</c:v>
                </c:pt>
                <c:pt idx="16">
                  <c:v>1.2</c:v>
                </c:pt>
                <c:pt idx="17">
                  <c:v>1.7</c:v>
                </c:pt>
                <c:pt idx="18">
                  <c:v>2.2000000000000002</c:v>
                </c:pt>
                <c:pt idx="19">
                  <c:v>1</c:v>
                </c:pt>
                <c:pt idx="20">
                  <c:v>4</c:v>
                </c:pt>
                <c:pt idx="21">
                  <c:v>2.2999999999999998</c:v>
                </c:pt>
                <c:pt idx="22">
                  <c:v>3</c:v>
                </c:pt>
                <c:pt idx="23">
                  <c:v>2.8</c:v>
                </c:pt>
                <c:pt idx="24">
                  <c:v>1</c:v>
                </c:pt>
              </c:numCache>
            </c:numRef>
          </c:val>
          <c:extLst>
            <c:ext xmlns:c16="http://schemas.microsoft.com/office/drawing/2014/chart" uri="{C3380CC4-5D6E-409C-BE32-E72D297353CC}">
              <c16:uniqueId val="{00000000-850A-4FE9-AE30-00F63E582ACD}"/>
            </c:ext>
          </c:extLst>
        </c:ser>
        <c:dLbls>
          <c:showLegendKey val="0"/>
          <c:showVal val="0"/>
          <c:showCatName val="0"/>
          <c:showSerName val="0"/>
          <c:showPercent val="0"/>
          <c:showBubbleSize val="0"/>
        </c:dLbls>
        <c:gapWidth val="219"/>
        <c:overlap val="-27"/>
        <c:axId val="635220624"/>
        <c:axId val="635220208"/>
      </c:barChart>
      <c:catAx>
        <c:axId val="635220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220208"/>
        <c:crosses val="autoZero"/>
        <c:auto val="1"/>
        <c:lblAlgn val="ctr"/>
        <c:lblOffset val="100"/>
        <c:noMultiLvlLbl val="0"/>
      </c:catAx>
      <c:valAx>
        <c:axId val="6352202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 $B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22062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[Startup_funding stats.xlsx]Pivot table2!PivotTable1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of </a:t>
            </a:r>
            <a:r>
              <a:rPr lang="en-US"/>
              <a:t>Shares</a:t>
            </a:r>
            <a:r>
              <a:rPr lang="en-US" baseline="0"/>
              <a:t> in market</a:t>
            </a:r>
            <a:endParaRPr lang="en-US"/>
          </a:p>
        </c:rich>
      </c:tx>
      <c:layout>
        <c:manualLayout>
          <c:xMode val="edge"/>
          <c:yMode val="edge"/>
          <c:x val="0.3209234470691163"/>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pieChart>
        <c:varyColors val="1"/>
        <c:ser>
          <c:idx val="0"/>
          <c:order val="0"/>
          <c:tx>
            <c:strRef>
              <c:f>'Pivot table2'!$B$1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D6-4E7A-A8EB-34DB711742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D6-4E7A-A8EB-34DB711742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D6-4E7A-A8EB-34DB711742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3D6-4E7A-A8EB-34DB711742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3D6-4E7A-A8EB-34DB711742C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3D6-4E7A-A8EB-34DB711742C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3D6-4E7A-A8EB-34DB711742C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3D6-4E7A-A8EB-34DB711742C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3D6-4E7A-A8EB-34DB711742C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3D6-4E7A-A8EB-34DB711742C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3D6-4E7A-A8EB-34DB711742C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3D6-4E7A-A8EB-34DB711742C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3D6-4E7A-A8EB-34DB711742C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3D6-4E7A-A8EB-34DB711742C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3D6-4E7A-A8EB-34DB711742C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23D6-4E7A-A8EB-34DB711742C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23D6-4E7A-A8EB-34DB711742CF}"/>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23D6-4E7A-A8EB-34DB711742CF}"/>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23D6-4E7A-A8EB-34DB711742CF}"/>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23D6-4E7A-A8EB-34DB711742CF}"/>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23D6-4E7A-A8EB-34DB711742CF}"/>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23D6-4E7A-A8EB-34DB711742CF}"/>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23D6-4E7A-A8EB-34DB711742CF}"/>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23D6-4E7A-A8EB-34DB711742CF}"/>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23D6-4E7A-A8EB-34DB711742CF}"/>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23D6-4E7A-A8EB-34DB711742CF}"/>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23D6-4E7A-A8EB-34DB711742CF}"/>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23D6-4E7A-A8EB-34DB711742CF}"/>
              </c:ext>
            </c:extLst>
          </c:dPt>
          <c:cat>
            <c:strRef>
              <c:f>'Pivot table2'!$A$2:$A$29</c:f>
              <c:strCache>
                <c:ptCount val="28"/>
                <c:pt idx="0">
                  <c:v>AgriTech</c:v>
                </c:pt>
                <c:pt idx="1">
                  <c:v>AI startup</c:v>
                </c:pt>
                <c:pt idx="2">
                  <c:v>Apparel &amp; Fashion</c:v>
                </c:pt>
                <c:pt idx="3">
                  <c:v>Automation</c:v>
                </c:pt>
                <c:pt idx="4">
                  <c:v>Automotive</c:v>
                </c:pt>
                <c:pt idx="5">
                  <c:v>Banking</c:v>
                </c:pt>
                <c:pt idx="6">
                  <c:v>Clothing</c:v>
                </c:pt>
                <c:pt idx="7">
                  <c:v>Community platform</c:v>
                </c:pt>
                <c:pt idx="8">
                  <c:v>Computer Software</c:v>
                </c:pt>
                <c:pt idx="9">
                  <c:v>Construction</c:v>
                </c:pt>
                <c:pt idx="10">
                  <c:v>Consumer Services</c:v>
                </c:pt>
                <c:pt idx="11">
                  <c:v>Dairy startup</c:v>
                </c:pt>
                <c:pt idx="12">
                  <c:v>Delivery service</c:v>
                </c:pt>
                <c:pt idx="13">
                  <c:v>E-commerce</c:v>
                </c:pt>
                <c:pt idx="14">
                  <c:v>EdTech</c:v>
                </c:pt>
                <c:pt idx="15">
                  <c:v>FinTech</c:v>
                </c:pt>
                <c:pt idx="16">
                  <c:v>FoodTech</c:v>
                </c:pt>
                <c:pt idx="17">
                  <c:v>Gaming</c:v>
                </c:pt>
                <c:pt idx="18">
                  <c:v>Human Resources</c:v>
                </c:pt>
                <c:pt idx="19">
                  <c:v>Insurance</c:v>
                </c:pt>
                <c:pt idx="20">
                  <c:v>Logistics</c:v>
                </c:pt>
                <c:pt idx="21">
                  <c:v>Logistics &amp; Supply Chain</c:v>
                </c:pt>
                <c:pt idx="22">
                  <c:v>OTT</c:v>
                </c:pt>
                <c:pt idx="23">
                  <c:v>Retail</c:v>
                </c:pt>
                <c:pt idx="24">
                  <c:v>Software company</c:v>
                </c:pt>
                <c:pt idx="25">
                  <c:v>Software Startup</c:v>
                </c:pt>
                <c:pt idx="26">
                  <c:v>Tech Startup</c:v>
                </c:pt>
                <c:pt idx="27">
                  <c:v>Telecommunications</c:v>
                </c:pt>
              </c:strCache>
            </c:strRef>
          </c:cat>
          <c:val>
            <c:numRef>
              <c:f>'Pivot table2'!$B$2:$B$29</c:f>
              <c:numCache>
                <c:formatCode>General</c:formatCode>
                <c:ptCount val="28"/>
                <c:pt idx="0">
                  <c:v>30.66</c:v>
                </c:pt>
                <c:pt idx="1">
                  <c:v>19.36</c:v>
                </c:pt>
                <c:pt idx="2">
                  <c:v>2.12</c:v>
                </c:pt>
                <c:pt idx="3">
                  <c:v>9.0399999999999991</c:v>
                </c:pt>
                <c:pt idx="4">
                  <c:v>67.36</c:v>
                </c:pt>
                <c:pt idx="5">
                  <c:v>13</c:v>
                </c:pt>
                <c:pt idx="6">
                  <c:v>5</c:v>
                </c:pt>
                <c:pt idx="7">
                  <c:v>2.6</c:v>
                </c:pt>
                <c:pt idx="8">
                  <c:v>27.914999999999999</c:v>
                </c:pt>
                <c:pt idx="9">
                  <c:v>12.775</c:v>
                </c:pt>
                <c:pt idx="10">
                  <c:v>4</c:v>
                </c:pt>
                <c:pt idx="11">
                  <c:v>2.5</c:v>
                </c:pt>
                <c:pt idx="12">
                  <c:v>4</c:v>
                </c:pt>
                <c:pt idx="13">
                  <c:v>26.471999999999998</c:v>
                </c:pt>
                <c:pt idx="14">
                  <c:v>53.327999999999996</c:v>
                </c:pt>
                <c:pt idx="15">
                  <c:v>111.80629999999999</c:v>
                </c:pt>
                <c:pt idx="16">
                  <c:v>5.87</c:v>
                </c:pt>
                <c:pt idx="17">
                  <c:v>8.8049999999999997</c:v>
                </c:pt>
                <c:pt idx="18">
                  <c:v>7.22</c:v>
                </c:pt>
                <c:pt idx="19">
                  <c:v>26.8</c:v>
                </c:pt>
                <c:pt idx="20">
                  <c:v>8.8003999999999998</c:v>
                </c:pt>
                <c:pt idx="21">
                  <c:v>23.027000000000001</c:v>
                </c:pt>
                <c:pt idx="22">
                  <c:v>2.2000000000000002</c:v>
                </c:pt>
                <c:pt idx="23">
                  <c:v>8.48</c:v>
                </c:pt>
                <c:pt idx="24">
                  <c:v>4.0199999999999996</c:v>
                </c:pt>
                <c:pt idx="25">
                  <c:v>15.5</c:v>
                </c:pt>
                <c:pt idx="26">
                  <c:v>19.571000000000002</c:v>
                </c:pt>
                <c:pt idx="27">
                  <c:v>3.5</c:v>
                </c:pt>
              </c:numCache>
            </c:numRef>
          </c:val>
          <c:extLst>
            <c:ext xmlns:c16="http://schemas.microsoft.com/office/drawing/2014/chart" uri="{C3380CC4-5D6E-409C-BE32-E72D297353CC}">
              <c16:uniqueId val="{00000000-7F5B-46A9-AEDD-3A8452F4C37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[Startup_funding stats.xlsx]Pivot table1!PivotTable1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Valuation</a:t>
            </a:r>
            <a:r>
              <a:rPr lang="en-US" baseline="0"/>
              <a:t> in $B for different comanies</a:t>
            </a:r>
            <a:endParaRPr lang="en-US"/>
          </a:p>
        </c:rich>
      </c:tx>
      <c:layout>
        <c:manualLayout>
          <c:xMode val="edge"/>
          <c:yMode val="edge"/>
          <c:x val="0.21923508127449651"/>
          <c:y val="9.61161500382072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table1'!$B$1</c:f>
              <c:strCache>
                <c:ptCount val="1"/>
                <c:pt idx="0">
                  <c:v>Total</c:v>
                </c:pt>
              </c:strCache>
            </c:strRef>
          </c:tx>
          <c:spPr>
            <a:solidFill>
              <a:schemeClr val="accent1"/>
            </a:solidFill>
            <a:ln>
              <a:noFill/>
            </a:ln>
            <a:effectLst/>
          </c:spPr>
          <c:invertIfNegative val="0"/>
          <c:cat>
            <c:strRef>
              <c:f>'Pivot table1'!$A$2:$A$26</c:f>
              <c:strCache>
                <c:ptCount val="25"/>
                <c:pt idx="0">
                  <c:v>3SC</c:v>
                </c:pt>
                <c:pt idx="1">
                  <c:v>Apna</c:v>
                </c:pt>
                <c:pt idx="2">
                  <c:v>Captain Fresh</c:v>
                </c:pt>
                <c:pt idx="3">
                  <c:v>CashKaro</c:v>
                </c:pt>
                <c:pt idx="4">
                  <c:v>CityMall</c:v>
                </c:pt>
                <c:pt idx="5">
                  <c:v>CoinDCX</c:v>
                </c:pt>
                <c:pt idx="6">
                  <c:v>CoinSwitch Kuber</c:v>
                </c:pt>
                <c:pt idx="7">
                  <c:v>Doubtnut</c:v>
                </c:pt>
                <c:pt idx="8">
                  <c:v>GlobalBees</c:v>
                </c:pt>
                <c:pt idx="9">
                  <c:v>GoBolt</c:v>
                </c:pt>
                <c:pt idx="10">
                  <c:v>Hasura</c:v>
                </c:pt>
                <c:pt idx="11">
                  <c:v>Hubilo</c:v>
                </c:pt>
                <c:pt idx="12">
                  <c:v>Jupiter</c:v>
                </c:pt>
                <c:pt idx="13">
                  <c:v>Leap Finance</c:v>
                </c:pt>
                <c:pt idx="14">
                  <c:v>Leena AI</c:v>
                </c:pt>
                <c:pt idx="15">
                  <c:v>Park+</c:v>
                </c:pt>
                <c:pt idx="16">
                  <c:v>Pickrr</c:v>
                </c:pt>
                <c:pt idx="17">
                  <c:v>PlayShifu</c:v>
                </c:pt>
                <c:pt idx="18">
                  <c:v>Pocket FM</c:v>
                </c:pt>
                <c:pt idx="19">
                  <c:v>SarvaGram</c:v>
                </c:pt>
                <c:pt idx="20">
                  <c:v>Simpl</c:v>
                </c:pt>
                <c:pt idx="21">
                  <c:v>Skit</c:v>
                </c:pt>
                <c:pt idx="22">
                  <c:v>SMEcorner</c:v>
                </c:pt>
                <c:pt idx="23">
                  <c:v>Sunstone Eduversity</c:v>
                </c:pt>
                <c:pt idx="24">
                  <c:v>YAP</c:v>
                </c:pt>
              </c:strCache>
            </c:strRef>
          </c:cat>
          <c:val>
            <c:numRef>
              <c:f>'Pivot table1'!$B$2:$B$26</c:f>
              <c:numCache>
                <c:formatCode>General</c:formatCode>
                <c:ptCount val="25"/>
                <c:pt idx="0">
                  <c:v>1.5</c:v>
                </c:pt>
                <c:pt idx="1">
                  <c:v>7</c:v>
                </c:pt>
                <c:pt idx="2">
                  <c:v>4</c:v>
                </c:pt>
                <c:pt idx="3">
                  <c:v>1</c:v>
                </c:pt>
                <c:pt idx="4">
                  <c:v>2.2000000000000002</c:v>
                </c:pt>
                <c:pt idx="5">
                  <c:v>1</c:v>
                </c:pt>
                <c:pt idx="6">
                  <c:v>2.5</c:v>
                </c:pt>
                <c:pt idx="7">
                  <c:v>3</c:v>
                </c:pt>
                <c:pt idx="8">
                  <c:v>11.1</c:v>
                </c:pt>
                <c:pt idx="9">
                  <c:v>2</c:v>
                </c:pt>
                <c:pt idx="10">
                  <c:v>2.5</c:v>
                </c:pt>
                <c:pt idx="11">
                  <c:v>12.5</c:v>
                </c:pt>
                <c:pt idx="12">
                  <c:v>4.4000000000000004</c:v>
                </c:pt>
                <c:pt idx="13">
                  <c:v>1.7</c:v>
                </c:pt>
                <c:pt idx="14">
                  <c:v>3</c:v>
                </c:pt>
                <c:pt idx="15">
                  <c:v>2.5</c:v>
                </c:pt>
                <c:pt idx="16">
                  <c:v>1.2</c:v>
                </c:pt>
                <c:pt idx="17">
                  <c:v>1.7</c:v>
                </c:pt>
                <c:pt idx="18">
                  <c:v>2.2000000000000002</c:v>
                </c:pt>
                <c:pt idx="19">
                  <c:v>1</c:v>
                </c:pt>
                <c:pt idx="20">
                  <c:v>4</c:v>
                </c:pt>
                <c:pt idx="21">
                  <c:v>2.2999999999999998</c:v>
                </c:pt>
                <c:pt idx="22">
                  <c:v>3</c:v>
                </c:pt>
                <c:pt idx="23">
                  <c:v>2.8</c:v>
                </c:pt>
                <c:pt idx="24">
                  <c:v>1</c:v>
                </c:pt>
              </c:numCache>
            </c:numRef>
          </c:val>
          <c:extLst>
            <c:ext xmlns:c16="http://schemas.microsoft.com/office/drawing/2014/chart" uri="{C3380CC4-5D6E-409C-BE32-E72D297353CC}">
              <c16:uniqueId val="{00000000-D266-478B-99FC-34D669B924C2}"/>
            </c:ext>
          </c:extLst>
        </c:ser>
        <c:dLbls>
          <c:showLegendKey val="0"/>
          <c:showVal val="0"/>
          <c:showCatName val="0"/>
          <c:showSerName val="0"/>
          <c:showPercent val="0"/>
          <c:showBubbleSize val="0"/>
        </c:dLbls>
        <c:gapWidth val="219"/>
        <c:overlap val="-27"/>
        <c:axId val="635220624"/>
        <c:axId val="635220208"/>
      </c:barChart>
      <c:catAx>
        <c:axId val="635220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220208"/>
        <c:crosses val="autoZero"/>
        <c:auto val="1"/>
        <c:lblAlgn val="ctr"/>
        <c:lblOffset val="100"/>
        <c:noMultiLvlLbl val="0"/>
      </c:catAx>
      <c:valAx>
        <c:axId val="6352202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 $B</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22062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[Startup_funding stats.xlsx]Pivot table2!PivotTable1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of </a:t>
            </a:r>
            <a:r>
              <a:rPr lang="en-US"/>
              <a:t>Shares</a:t>
            </a:r>
            <a:r>
              <a:rPr lang="en-US" baseline="0"/>
              <a:t> in market</a:t>
            </a:r>
            <a:endParaRPr lang="en-US"/>
          </a:p>
        </c:rich>
      </c:tx>
      <c:layout>
        <c:manualLayout>
          <c:xMode val="edge"/>
          <c:yMode val="edge"/>
          <c:x val="0.3209234470691163"/>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s>
    <c:plotArea>
      <c:layout/>
      <c:pieChart>
        <c:varyColors val="1"/>
        <c:ser>
          <c:idx val="0"/>
          <c:order val="0"/>
          <c:tx>
            <c:strRef>
              <c:f>'Pivot table2'!$B$1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7D-41CF-B6BD-20115AAA83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7D-41CF-B6BD-20115AAA83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7D-41CF-B6BD-20115AAA834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37D-41CF-B6BD-20115AAA834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37D-41CF-B6BD-20115AAA834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37D-41CF-B6BD-20115AAA834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37D-41CF-B6BD-20115AAA834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37D-41CF-B6BD-20115AAA834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37D-41CF-B6BD-20115AAA834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37D-41CF-B6BD-20115AAA834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37D-41CF-B6BD-20115AAA834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37D-41CF-B6BD-20115AAA834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37D-41CF-B6BD-20115AAA834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37D-41CF-B6BD-20115AAA834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37D-41CF-B6BD-20115AAA834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237D-41CF-B6BD-20115AAA834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237D-41CF-B6BD-20115AAA834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237D-41CF-B6BD-20115AAA834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237D-41CF-B6BD-20115AAA834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237D-41CF-B6BD-20115AAA834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237D-41CF-B6BD-20115AAA834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237D-41CF-B6BD-20115AAA834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237D-41CF-B6BD-20115AAA834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237D-41CF-B6BD-20115AAA834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237D-41CF-B6BD-20115AAA834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237D-41CF-B6BD-20115AAA834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237D-41CF-B6BD-20115AAA834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237D-41CF-B6BD-20115AAA8340}"/>
              </c:ext>
            </c:extLst>
          </c:dPt>
          <c:cat>
            <c:strRef>
              <c:f>'Pivot table2'!$A$2:$A$29</c:f>
              <c:strCache>
                <c:ptCount val="28"/>
                <c:pt idx="0">
                  <c:v>AgriTech</c:v>
                </c:pt>
                <c:pt idx="1">
                  <c:v>AI startup</c:v>
                </c:pt>
                <c:pt idx="2">
                  <c:v>Apparel &amp; Fashion</c:v>
                </c:pt>
                <c:pt idx="3">
                  <c:v>Automation</c:v>
                </c:pt>
                <c:pt idx="4">
                  <c:v>Automotive</c:v>
                </c:pt>
                <c:pt idx="5">
                  <c:v>Banking</c:v>
                </c:pt>
                <c:pt idx="6">
                  <c:v>Clothing</c:v>
                </c:pt>
                <c:pt idx="7">
                  <c:v>Community platform</c:v>
                </c:pt>
                <c:pt idx="8">
                  <c:v>Computer Software</c:v>
                </c:pt>
                <c:pt idx="9">
                  <c:v>Construction</c:v>
                </c:pt>
                <c:pt idx="10">
                  <c:v>Consumer Services</c:v>
                </c:pt>
                <c:pt idx="11">
                  <c:v>Dairy startup</c:v>
                </c:pt>
                <c:pt idx="12">
                  <c:v>Delivery service</c:v>
                </c:pt>
                <c:pt idx="13">
                  <c:v>E-commerce</c:v>
                </c:pt>
                <c:pt idx="14">
                  <c:v>EdTech</c:v>
                </c:pt>
                <c:pt idx="15">
                  <c:v>FinTech</c:v>
                </c:pt>
                <c:pt idx="16">
                  <c:v>FoodTech</c:v>
                </c:pt>
                <c:pt idx="17">
                  <c:v>Gaming</c:v>
                </c:pt>
                <c:pt idx="18">
                  <c:v>Human Resources</c:v>
                </c:pt>
                <c:pt idx="19">
                  <c:v>Insurance</c:v>
                </c:pt>
                <c:pt idx="20">
                  <c:v>Logistics</c:v>
                </c:pt>
                <c:pt idx="21">
                  <c:v>Logistics &amp; Supply Chain</c:v>
                </c:pt>
                <c:pt idx="22">
                  <c:v>OTT</c:v>
                </c:pt>
                <c:pt idx="23">
                  <c:v>Retail</c:v>
                </c:pt>
                <c:pt idx="24">
                  <c:v>Software company</c:v>
                </c:pt>
                <c:pt idx="25">
                  <c:v>Software Startup</c:v>
                </c:pt>
                <c:pt idx="26">
                  <c:v>Tech Startup</c:v>
                </c:pt>
                <c:pt idx="27">
                  <c:v>Telecommunications</c:v>
                </c:pt>
              </c:strCache>
            </c:strRef>
          </c:cat>
          <c:val>
            <c:numRef>
              <c:f>'Pivot table2'!$B$2:$B$29</c:f>
              <c:numCache>
                <c:formatCode>General</c:formatCode>
                <c:ptCount val="28"/>
                <c:pt idx="0">
                  <c:v>30.66</c:v>
                </c:pt>
                <c:pt idx="1">
                  <c:v>19.36</c:v>
                </c:pt>
                <c:pt idx="2">
                  <c:v>2.12</c:v>
                </c:pt>
                <c:pt idx="3">
                  <c:v>9.0399999999999991</c:v>
                </c:pt>
                <c:pt idx="4">
                  <c:v>67.36</c:v>
                </c:pt>
                <c:pt idx="5">
                  <c:v>13</c:v>
                </c:pt>
                <c:pt idx="6">
                  <c:v>5</c:v>
                </c:pt>
                <c:pt idx="7">
                  <c:v>2.6</c:v>
                </c:pt>
                <c:pt idx="8">
                  <c:v>27.914999999999999</c:v>
                </c:pt>
                <c:pt idx="9">
                  <c:v>12.775</c:v>
                </c:pt>
                <c:pt idx="10">
                  <c:v>4</c:v>
                </c:pt>
                <c:pt idx="11">
                  <c:v>2.5</c:v>
                </c:pt>
                <c:pt idx="12">
                  <c:v>4</c:v>
                </c:pt>
                <c:pt idx="13">
                  <c:v>26.471999999999998</c:v>
                </c:pt>
                <c:pt idx="14">
                  <c:v>53.327999999999996</c:v>
                </c:pt>
                <c:pt idx="15">
                  <c:v>111.80629999999999</c:v>
                </c:pt>
                <c:pt idx="16">
                  <c:v>5.87</c:v>
                </c:pt>
                <c:pt idx="17">
                  <c:v>8.8049999999999997</c:v>
                </c:pt>
                <c:pt idx="18">
                  <c:v>7.22</c:v>
                </c:pt>
                <c:pt idx="19">
                  <c:v>26.8</c:v>
                </c:pt>
                <c:pt idx="20">
                  <c:v>8.8003999999999998</c:v>
                </c:pt>
                <c:pt idx="21">
                  <c:v>23.027000000000001</c:v>
                </c:pt>
                <c:pt idx="22">
                  <c:v>2.2000000000000002</c:v>
                </c:pt>
                <c:pt idx="23">
                  <c:v>8.48</c:v>
                </c:pt>
                <c:pt idx="24">
                  <c:v>4.0199999999999996</c:v>
                </c:pt>
                <c:pt idx="25">
                  <c:v>15.5</c:v>
                </c:pt>
                <c:pt idx="26">
                  <c:v>19.571000000000002</c:v>
                </c:pt>
                <c:pt idx="27">
                  <c:v>3.5</c:v>
                </c:pt>
              </c:numCache>
            </c:numRef>
          </c:val>
          <c:extLst>
            <c:ext xmlns:c16="http://schemas.microsoft.com/office/drawing/2014/chart" uri="{C3380CC4-5D6E-409C-BE32-E72D297353CC}">
              <c16:uniqueId val="{00000038-237D-41CF-B6BD-20115AAA834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14287</xdr:colOff>
      <xdr:row>3</xdr:row>
      <xdr:rowOff>0</xdr:rowOff>
    </xdr:from>
    <xdr:to>
      <xdr:col>10</xdr:col>
      <xdr:colOff>319087</xdr:colOff>
      <xdr:row>17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414337</xdr:colOff>
      <xdr:row>4</xdr:row>
      <xdr:rowOff>95250</xdr:rowOff>
    </xdr:from>
    <xdr:to>
      <xdr:col>10</xdr:col>
      <xdr:colOff>109537</xdr:colOff>
      <xdr:row>18</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28574</xdr:colOff>
      <xdr:row>3</xdr:row>
      <xdr:rowOff>85725</xdr:rowOff>
    </xdr:from>
    <xdr:to>
      <xdr:col>17</xdr:col>
      <xdr:colOff>133349</xdr:colOff>
      <xdr:row>19</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600074</xdr:colOff>
      <xdr:row>3</xdr:row>
      <xdr:rowOff>104774</xdr:rowOff>
    </xdr:from>
    <xdr:to>
      <xdr:col>20</xdr:col>
      <xdr:colOff>314325</xdr:colOff>
      <xdr:row>11</xdr:row>
      <xdr:rowOff>76199</xdr:rowOff>
    </xdr:to>
    <mc:AlternateContent xmlns:mc="http://schemas.openxmlformats.org/markup-compatibility/2006" xmlns:a14="http://schemas.microsoft.com/office/drawing/2010/main">
      <mc:Choice Requires="a14">
        <xdr:graphicFrame macro="">
          <xdr:nvGraphicFramePr>
            <xdr:cNvPr id="3" name="Founded"/>
            <xdr:cNvGraphicFramePr/>
          </xdr:nvGraphicFramePr>
          <xdr:xfrm>
            <a:off x="0" y="0"/>
            <a:ext cx="0" cy="0"/>
          </xdr:xfrm>
          <a:graphic>
            <a:graphicData uri="http://schemas.microsoft.com/office/drawing/2010/slicer">
              <sle:slicer xmlns:sle="http://schemas.microsoft.com/office/drawing/2010/slicer" name="Founded"/>
            </a:graphicData>
          </a:graphic>
        </xdr:graphicFrame>
      </mc:Choice>
      <mc:Fallback xmlns="">
        <xdr:sp macro="" textlink="">
          <xdr:nvSpPr>
            <xdr:cNvPr id="0" name=""/>
            <xdr:cNvSpPr>
              <a:spLocks noTextEdit="1"/>
            </xdr:cNvSpPr>
          </xdr:nvSpPr>
          <xdr:spPr>
            <a:xfrm>
              <a:off x="11572874" y="781049"/>
              <a:ext cx="933451" cy="1495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11</xdr:row>
      <xdr:rowOff>114300</xdr:rowOff>
    </xdr:from>
    <xdr:to>
      <xdr:col>20</xdr:col>
      <xdr:colOff>323850</xdr:colOff>
      <xdr:row>19</xdr:row>
      <xdr:rowOff>57150</xdr:rowOff>
    </xdr:to>
    <mc:AlternateContent xmlns:mc="http://schemas.openxmlformats.org/markup-compatibility/2006" xmlns:a14="http://schemas.microsoft.com/office/drawing/2010/main">
      <mc:Choice Requires="a14">
        <xdr:graphicFrame macro="">
          <xdr:nvGraphicFramePr>
            <xdr:cNvPr id="4" name="HeadQuarter"/>
            <xdr:cNvGraphicFramePr/>
          </xdr:nvGraphicFramePr>
          <xdr:xfrm>
            <a:off x="0" y="0"/>
            <a:ext cx="0" cy="0"/>
          </xdr:xfrm>
          <a:graphic>
            <a:graphicData uri="http://schemas.microsoft.com/office/drawing/2010/slicer">
              <sle:slicer xmlns:sle="http://schemas.microsoft.com/office/drawing/2010/slicer" name="HeadQuarter"/>
            </a:graphicData>
          </a:graphic>
        </xdr:graphicFrame>
      </mc:Choice>
      <mc:Fallback xmlns="">
        <xdr:sp macro="" textlink="">
          <xdr:nvSpPr>
            <xdr:cNvPr id="0" name=""/>
            <xdr:cNvSpPr>
              <a:spLocks noTextEdit="1"/>
            </xdr:cNvSpPr>
          </xdr:nvSpPr>
          <xdr:spPr>
            <a:xfrm>
              <a:off x="11582400" y="2314575"/>
              <a:ext cx="933450"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200025</xdr:colOff>
      <xdr:row>11</xdr:row>
      <xdr:rowOff>123826</xdr:rowOff>
    </xdr:from>
    <xdr:to>
      <xdr:col>18</xdr:col>
      <xdr:colOff>581025</xdr:colOff>
      <xdr:row>19</xdr:row>
      <xdr:rowOff>57152</xdr:rowOff>
    </xdr:to>
    <mc:AlternateContent xmlns:mc="http://schemas.openxmlformats.org/markup-compatibility/2006" xmlns:a14="http://schemas.microsoft.com/office/drawing/2010/main">
      <mc:Choice Requires="a14">
        <xdr:graphicFrame macro="">
          <xdr:nvGraphicFramePr>
            <xdr:cNvPr id="5" name="Secto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10563225" y="2324101"/>
              <a:ext cx="990600" cy="14573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200026</xdr:colOff>
      <xdr:row>3</xdr:row>
      <xdr:rowOff>95250</xdr:rowOff>
    </xdr:from>
    <xdr:to>
      <xdr:col>18</xdr:col>
      <xdr:colOff>561976</xdr:colOff>
      <xdr:row>11</xdr:row>
      <xdr:rowOff>76200</xdr:rowOff>
    </xdr:to>
    <mc:AlternateContent xmlns:mc="http://schemas.openxmlformats.org/markup-compatibility/2006" xmlns:a14="http://schemas.microsoft.com/office/drawing/2010/main">
      <mc:Choice Requires="a14">
        <xdr:graphicFrame macro="">
          <xdr:nvGraphicFramePr>
            <xdr:cNvPr id="6" name="Stage"/>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10563226" y="771525"/>
              <a:ext cx="971550" cy="1504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3</xdr:row>
      <xdr:rowOff>95249</xdr:rowOff>
    </xdr:from>
    <xdr:to>
      <xdr:col>8</xdr:col>
      <xdr:colOff>257175</xdr:colOff>
      <xdr:row>19</xdr:row>
      <xdr:rowOff>47625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270.504316550927" createdVersion="6" refreshedVersion="6" minRefreshableVersion="3" recordCount="277">
  <cacheSource type="worksheet">
    <worksheetSource name="Table1"/>
  </cacheSource>
  <cacheFields count="8">
    <cacheField name="Sl No." numFmtId="0">
      <sharedItems containsSemiMixedTypes="0" containsString="0" containsNumber="1" containsInteger="1" minValue="1" maxValue="277"/>
    </cacheField>
    <cacheField name="Company/Brand" numFmtId="0">
      <sharedItems count="277">
        <s v="Wasabi"/>
        <s v="Ultraviolette"/>
        <s v="Trica"/>
        <s v="SportZchain"/>
        <s v="moEVing"/>
        <s v="Mensa Brands"/>
        <s v="Jambox Games"/>
        <s v="Insane AI"/>
        <s v="GlobalBees"/>
        <s v="GENLEAP"/>
        <s v="FypMoney"/>
        <s v="ElectricPe"/>
        <s v="Coinshift"/>
        <s v="AcknoLedger"/>
        <s v="Zolve"/>
        <s v="Wiz Freight"/>
        <s v="WINDO"/>
        <s v="We Founder Circle"/>
        <s v="VenWiz"/>
        <s v="Velocity"/>
        <s v="Turnip"/>
        <s v="TREAD"/>
        <s v="Supersourcing"/>
        <s v="SuperOps.ai"/>
        <s v="StayQrious"/>
        <s v="SkilloVilla"/>
        <s v="Siply"/>
        <s v="Settl"/>
        <s v="SeeVC"/>
        <s v="Rocket Skills"/>
        <s v="ReshaMandi"/>
        <s v="Refyne"/>
        <s v="Questt"/>
        <s v="Qoohoo"/>
        <s v="ProfitWheel"/>
        <s v="Ourbetterplanet"/>
        <s v="NeoDove"/>
        <s v="Muvin"/>
        <s v="Minimalist"/>
        <s v="Method &amp; Madness"/>
        <s v="Mailmodo"/>
        <s v="Lio"/>
        <s v="LimeChat"/>
        <s v="Kyt"/>
        <s v="kWh Bikes"/>
        <s v="Kutumb"/>
        <s v="Kolo"/>
        <s v="KiranaKart"/>
        <s v="Kazam"/>
        <s v="immunitoAI"/>
        <s v="Hubilo"/>
        <s v="Hesa"/>
        <s v="HappyCredit"/>
        <s v="Habbit"/>
        <s v="GTM Buddy"/>
        <s v="GrowFix"/>
        <s v="GoSats"/>
        <s v="Goodmeetings"/>
        <s v="GoodGamer"/>
        <s v="GlobalFair"/>
        <s v="FlashPrep"/>
        <s v="Filo"/>
        <s v="Fashinza"/>
        <s v="Faarms"/>
        <s v="EsportsXO"/>
        <s v="EduFund"/>
        <s v="Earth Rhythm"/>
        <s v="Dukaan"/>
        <s v="Decentro"/>
        <s v="Cuvette Tech"/>
        <s v="Crejo.Fun"/>
        <s v="CredFlow"/>
        <s v="Chirrup"/>
        <s v="CashBook"/>
        <s v="Buyofuel"/>
        <s v="BlueLearn"/>
        <s v="BlissClub"/>
        <s v="bitsCrunch"/>
        <s v="BimaPe"/>
        <s v="BeyondSkool"/>
        <s v="BeepKart"/>
        <s v="Bambinos"/>
        <s v="Awon GameZ"/>
        <s v="Anvidha Technologies"/>
        <s v="Zotalabs"/>
        <s v="YoloBus"/>
        <s v="Yodacart"/>
        <s v="Xpresslane"/>
        <s v="Unnati"/>
        <s v="Udayy"/>
        <s v="SuperK"/>
        <s v="Strata"/>
        <s v="SarvaGram"/>
        <s v="RuleZero"/>
        <s v="Reccy Adventures"/>
        <s v="Railofy"/>
        <s v="qZense"/>
        <s v="Qapita"/>
        <s v="PurpleTutor"/>
        <s v="Park+"/>
        <s v="PagarBook"/>
        <s v="Newton School"/>
        <s v="Neokred"/>
        <s v="Neobank Jupiter"/>
        <s v="Nap Chief"/>
        <s v="MYFITNESS"/>
        <s v="MoooFarm"/>
        <s v="Masai School"/>
        <s v="Leap Finance"/>
        <s v="Krayonnz"/>
        <s v="Kodo Card"/>
        <s v="Jupiter"/>
        <s v="IntelleWings"/>
        <s v="InfyU Labs"/>
        <s v="Gyde"/>
        <s v="GetVantage"/>
        <s v="Fyllo"/>
        <s v="FPL Technologies"/>
        <s v="Fountain9"/>
        <s v="FloBiz"/>
        <s v="Fampay"/>
        <s v="Ezstays"/>
        <s v="Express Stores"/>
        <s v="DotPe"/>
        <s v="Clair"/>
        <s v="CityMall"/>
        <s v="Captain Fresh"/>
        <s v="Bueno Finance"/>
        <s v="BiteSpeed"/>
        <s v="Bikayi"/>
        <s v="BankSathi"/>
        <s v="Apna"/>
        <s v="Airmeet"/>
        <s v="Airblack"/>
        <s v="Ola Electric"/>
        <s v="WinZO"/>
        <s v="VRO Hospitality"/>
        <s v="VitalTech"/>
        <s v="Vanity Wagon"/>
        <s v="Troo Good"/>
        <s v="Supply6"/>
        <s v="SplashLearn"/>
        <s v="Solethreads"/>
        <s v="SignalX"/>
        <s v="Rubix Data Sciences"/>
        <s v="Pocket FM"/>
        <s v="Nestasia"/>
        <s v="Mobile Premier League (MPL)"/>
        <s v="MentorKart"/>
        <s v="Loco"/>
        <s v="KreditBee"/>
        <s v="Illumnus"/>
        <s v="Hypto"/>
        <s v="Greenjoules"/>
        <s v="GeoIQ"/>
        <s v="EzeRx"/>
        <s v="Euler Motors"/>
        <s v="CRED"/>
        <s v="BricSpaces"/>
        <s v="Brick&amp;Bolt"/>
        <s v="Aqgromalin"/>
        <s v="3SC"/>
        <s v="Zypp Electric"/>
        <s v="XYXX Apparels"/>
        <s v="Upside AI"/>
        <s v="Tekie"/>
        <s v="Spottabl"/>
        <s v="ShopUp"/>
        <s v="REVOS"/>
        <s v="Rapawalk"/>
        <s v="Pocket52"/>
        <s v="Pencilton"/>
        <s v="Mynvax"/>
        <s v="Magenta EV"/>
        <s v="LoadShare"/>
        <s v="Kutuki"/>
        <s v="Krishitantra"/>
        <s v="Jai Kisan"/>
        <s v="Hasura"/>
        <s v="Groww"/>
        <s v="Eupheus"/>
        <s v="Etrio"/>
        <s v="Dista"/>
        <s v="CredAvenue"/>
        <s v="CoinSwitch Kuber"/>
        <s v="CoinDCX"/>
        <s v="Classplus"/>
        <s v="Bombay Play"/>
        <s v="BharatAgri"/>
        <s v="AutomataPi"/>
        <s v="Zoko"/>
        <s v="Vogo"/>
        <s v="UptimeAI"/>
        <s v="The ePlane"/>
        <s v="Tekion"/>
        <s v="SuperZop"/>
        <s v="Skit"/>
        <s v="Skillmatics"/>
        <s v="SenseHawk"/>
        <s v="QuickShift"/>
        <s v="Prolgae"/>
        <s v="PlayShifu"/>
        <s v="Nestroots"/>
        <s v="Nao Spirits &amp; Beverages Pvt Ltd"/>
        <s v="ixamBee"/>
        <s v="Intello Labs"/>
        <s v="infra.market"/>
        <s v="Hashnode"/>
        <s v="GramCover"/>
        <s v="GoMechanic"/>
        <s v="Fingpay"/>
        <s v="Doubtnut"/>
        <s v="CodingNinjas"/>
        <s v="Callify.ai"/>
        <s v="Avanti Finance"/>
        <s v="AgNext"/>
        <s v="Acko"/>
        <s v="Zomato"/>
        <s v="Zinier"/>
        <s v="WayCool"/>
        <s v="Treebo Hotels"/>
        <s v="TechEagle"/>
        <s v="Spinny"/>
        <s v="Smallcase"/>
        <s v="Simpl"/>
        <s v="Shipsy"/>
        <s v="Rupeek"/>
        <s v="RenewBuy"/>
        <s v="Quizizz"/>
        <s v="PlayerzPot"/>
        <s v="Pickrr"/>
        <s v="Phi Commerce"/>
        <s v="mCaffeine"/>
        <s v="Locus"/>
        <s v="Leena AI"/>
        <s v="Infinite Uptime"/>
        <s v="HungerBox"/>
        <s v="GoBolt"/>
        <s v="Gamezop"/>
        <s v="Flexmoney"/>
        <s v="ElasticRun"/>
        <s v="Easebuzz"/>
        <s v="Dunzo"/>
        <s v="Country Delight"/>
        <s v="Cityflo"/>
        <s v="CARS24"/>
        <s v="BlackBuck"/>
        <s v="90+ My Tuition App"/>
        <s v="YAP"/>
        <s v="SquadStack"/>
        <s v="SMEcorner"/>
        <s v="Razorpay"/>
        <s v="Postman"/>
        <s v="Porter"/>
        <s v="NoBroker.com"/>
        <s v="MyDentalPlan"/>
        <s v="MoEngage"/>
        <s v="Interviewbit"/>
        <s v="GUVI"/>
        <s v="Aye Finance"/>
        <s v="Uolo"/>
        <s v="Toppr"/>
        <s v="Infarm"/>
        <s v="Cover it Up"/>
        <s v="AgroStar"/>
        <s v="SP Robotic Works"/>
        <s v="Lead School"/>
        <s v="Juspay"/>
        <s v="Ergos"/>
        <s v="E42"/>
        <s v="DeHaat"/>
        <s v="CashKaro"/>
        <s v="Verandah"/>
        <s v="Sunstone Eduversity"/>
        <s v="SecureNow"/>
        <s v="Exotel"/>
        <s v="CueMath"/>
      </sharedItems>
    </cacheField>
    <cacheField name="Founded" numFmtId="0">
      <sharedItems containsSemiMixedTypes="0" containsString="0" containsNumber="1" containsInteger="1" minValue="2011" maxValue="2021" count="11">
        <n v="2021"/>
        <n v="2020"/>
        <n v="2019"/>
        <n v="2018"/>
        <n v="2017"/>
        <n v="2016"/>
        <n v="2015"/>
        <n v="2014"/>
        <n v="2013"/>
        <n v="2012"/>
        <n v="2011"/>
      </sharedItems>
    </cacheField>
    <cacheField name="HeadQuarter" numFmtId="0">
      <sharedItems count="38">
        <s v="Bangalore"/>
        <s v="Mumbai"/>
        <s v="Gurugram"/>
        <s v="New Delhi"/>
        <s v="Haryana"/>
        <s v="Chandigarh"/>
        <s v="Chennai"/>
        <s v="Hyderabad"/>
        <s v="Indore"/>
        <s v="Jaipur"/>
        <s v="Pune"/>
        <s v="Faridabad, Haryana"/>
        <s v="Ahmedabad"/>
        <s v="Gujarat"/>
        <s v="Coimbatore"/>
        <s v="Goa"/>
        <s v="Noida"/>
        <s v="Thane"/>
        <s v="Gurgaon"/>
        <s v=" Andhra Pradesh"/>
        <s v="Singapore"/>
        <s v="Silvassa"/>
        <s v="Panchkula"/>
        <s v="Gandhinagar"/>
        <s v="New York, United States"/>
        <s v="Plano, Texas, United States"/>
        <s v="Kolkata"/>
        <s v="Surat"/>
        <s v="Bangaldesh"/>
        <s v="San Francisco"/>
        <s v="Powai"/>
        <s v="San Ramon, California"/>
        <s v="The Nilgiris"/>
        <s v="Delhi"/>
        <s v="Berlin"/>
        <s v="Samsitpur"/>
        <s v="Patna"/>
        <s v="Small Towns, Andhra Pradesh" u="1"/>
      </sharedItems>
    </cacheField>
    <cacheField name="Sector" numFmtId="0">
      <sharedItems count="70">
        <s v="Consulting"/>
        <s v="Automotive"/>
        <s v="Equity Management"/>
        <s v="sports"/>
        <s v="Logistics"/>
        <s v="Clothing"/>
        <s v="Gaming"/>
        <s v="Fitness"/>
        <s v="E-commerce"/>
        <s v="Professional Training &amp; Coaching"/>
        <s v="FinTech"/>
        <s v="EV"/>
        <s v="Blockchain"/>
        <s v="Crypto"/>
        <s v="Logistics &amp; Supply Chain"/>
        <s v="B2B service"/>
        <s v="Fitness startup"/>
        <s v="Software company"/>
        <s v="AI startup"/>
        <s v="EdTech"/>
        <s v="Real Estate"/>
        <s v="Tech Startup"/>
        <s v="AgriTech"/>
        <s v="Social platform"/>
        <s v="Marketing &amp; Advertising"/>
        <s v="Cosmetics"/>
        <s v="Computer Software"/>
        <s v="AI Chatbot"/>
        <s v="Community platform"/>
        <s v="Construction"/>
        <s v="EV startup"/>
        <s v="Biotechnology"/>
        <s v="Software Startup"/>
        <s v="IT startup"/>
        <s v="Trading platform"/>
        <s v="Apparel &amp; Fashion"/>
        <s v="Mobile Games"/>
        <s v="Retail"/>
        <s v="Human Resources"/>
        <s v="Oil &amp; Energy"/>
        <s v="Fashion"/>
        <s v="Mobility/Transport"/>
        <s v="Sports startup"/>
        <s v="Transportation"/>
        <s v="Banking"/>
        <s v="Hospitality"/>
        <s v="HeathTech"/>
        <s v="Helathcare"/>
        <s v="OTT"/>
        <s v="EdTech Startup"/>
        <s v="Renewable Energy"/>
        <s v="Medtech"/>
        <s v="Soil-Tech"/>
        <s v="Gaming startup"/>
        <s v="Automation"/>
        <s v="Drone"/>
        <s v="Solar SaaS"/>
        <s v="Beverages"/>
        <s v="Supply chain, Agritech"/>
        <s v="Insurance"/>
        <s v="FoodTech"/>
        <s v="Agritech startup"/>
        <s v="Aviation &amp; Aerospace"/>
        <s v="Consumer Services"/>
        <s v="AI Company"/>
        <s v="IoT startup"/>
        <s v="Delivery service"/>
        <s v="Dairy startup"/>
        <s v="Tech company"/>
        <s v="Telecommunications"/>
      </sharedItems>
    </cacheField>
    <cacheField name="Valuation ($)" numFmtId="4">
      <sharedItems containsSemiMixedTypes="0" containsString="0" containsNumber="1" containsInteger="1" minValue="100000" maxValue="450000000"/>
    </cacheField>
    <cacheField name="Valuation ($B)" numFmtId="4">
      <sharedItems containsSemiMixedTypes="0" containsString="0" containsNumber="1" minValue="0.01" maxValue="45"/>
    </cacheField>
    <cacheField name="Stage" numFmtId="0">
      <sharedItems count="8">
        <s v="Seed"/>
        <s v="Series C"/>
        <s v="Pre-seed"/>
        <s v="Series A"/>
        <s v="Series B"/>
        <s v="Series D"/>
        <s v="Series E"/>
        <s v="Series F"/>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77">
  <r>
    <n v="1"/>
    <x v="0"/>
    <x v="0"/>
    <x v="0"/>
    <x v="0"/>
    <n v="1800000"/>
    <n v="0.18"/>
    <x v="0"/>
  </r>
  <r>
    <n v="2"/>
    <x v="1"/>
    <x v="0"/>
    <x v="0"/>
    <x v="1"/>
    <n v="150000000"/>
    <n v="15"/>
    <x v="1"/>
  </r>
  <r>
    <n v="3"/>
    <x v="2"/>
    <x v="0"/>
    <x v="1"/>
    <x v="2"/>
    <n v="3000000"/>
    <n v="0.3"/>
    <x v="0"/>
  </r>
  <r>
    <n v="4"/>
    <x v="3"/>
    <x v="0"/>
    <x v="1"/>
    <x v="3"/>
    <n v="400000"/>
    <n v="0.04"/>
    <x v="2"/>
  </r>
  <r>
    <n v="5"/>
    <x v="4"/>
    <x v="0"/>
    <x v="2"/>
    <x v="4"/>
    <n v="1000000"/>
    <n v="0.1"/>
    <x v="0"/>
  </r>
  <r>
    <n v="6"/>
    <x v="5"/>
    <x v="0"/>
    <x v="0"/>
    <x v="5"/>
    <n v="50000000"/>
    <n v="5"/>
    <x v="3"/>
  </r>
  <r>
    <n v="7"/>
    <x v="6"/>
    <x v="0"/>
    <x v="0"/>
    <x v="6"/>
    <n v="1100000"/>
    <n v="0.11"/>
    <x v="0"/>
  </r>
  <r>
    <n v="8"/>
    <x v="7"/>
    <x v="0"/>
    <x v="0"/>
    <x v="7"/>
    <n v="800000"/>
    <n v="0.08"/>
    <x v="0"/>
  </r>
  <r>
    <n v="9"/>
    <x v="8"/>
    <x v="0"/>
    <x v="3"/>
    <x v="8"/>
    <n v="111000000"/>
    <n v="11.1"/>
    <x v="4"/>
  </r>
  <r>
    <n v="10"/>
    <x v="9"/>
    <x v="0"/>
    <x v="4"/>
    <x v="9"/>
    <n v="8000000"/>
    <n v="0.8"/>
    <x v="0"/>
  </r>
  <r>
    <n v="11"/>
    <x v="10"/>
    <x v="0"/>
    <x v="2"/>
    <x v="10"/>
    <n v="2000000"/>
    <n v="0.2"/>
    <x v="0"/>
  </r>
  <r>
    <n v="12"/>
    <x v="11"/>
    <x v="0"/>
    <x v="0"/>
    <x v="11"/>
    <n v="3000000"/>
    <n v="0.3"/>
    <x v="0"/>
  </r>
  <r>
    <n v="13"/>
    <x v="12"/>
    <x v="0"/>
    <x v="5"/>
    <x v="12"/>
    <n v="2500000"/>
    <n v="0.25"/>
    <x v="0"/>
  </r>
  <r>
    <n v="14"/>
    <x v="13"/>
    <x v="0"/>
    <x v="1"/>
    <x v="13"/>
    <n v="1500000"/>
    <n v="0.15"/>
    <x v="0"/>
  </r>
  <r>
    <n v="15"/>
    <x v="14"/>
    <x v="1"/>
    <x v="0"/>
    <x v="10"/>
    <n v="15000000"/>
    <n v="1.5"/>
    <x v="0"/>
  </r>
  <r>
    <n v="16"/>
    <x v="15"/>
    <x v="1"/>
    <x v="6"/>
    <x v="14"/>
    <n v="3500000"/>
    <n v="0.35"/>
    <x v="0"/>
  </r>
  <r>
    <n v="17"/>
    <x v="16"/>
    <x v="1"/>
    <x v="7"/>
    <x v="8"/>
    <n v="500000"/>
    <n v="0.05"/>
    <x v="0"/>
  </r>
  <r>
    <n v="18"/>
    <x v="17"/>
    <x v="1"/>
    <x v="1"/>
    <x v="10"/>
    <n v="2000000"/>
    <n v="0.2"/>
    <x v="2"/>
  </r>
  <r>
    <n v="19"/>
    <x v="18"/>
    <x v="1"/>
    <x v="0"/>
    <x v="15"/>
    <n v="300000"/>
    <n v="0.03"/>
    <x v="0"/>
  </r>
  <r>
    <n v="20"/>
    <x v="19"/>
    <x v="1"/>
    <x v="0"/>
    <x v="10"/>
    <n v="1300000"/>
    <n v="0.13"/>
    <x v="0"/>
  </r>
  <r>
    <n v="21"/>
    <x v="20"/>
    <x v="1"/>
    <x v="0"/>
    <x v="6"/>
    <n v="1600000"/>
    <n v="0.16"/>
    <x v="0"/>
  </r>
  <r>
    <n v="22"/>
    <x v="21"/>
    <x v="1"/>
    <x v="0"/>
    <x v="16"/>
    <n v="1100000"/>
    <n v="0.11"/>
    <x v="2"/>
  </r>
  <r>
    <n v="23"/>
    <x v="22"/>
    <x v="1"/>
    <x v="8"/>
    <x v="17"/>
    <n v="200000"/>
    <n v="0.02"/>
    <x v="0"/>
  </r>
  <r>
    <n v="24"/>
    <x v="23"/>
    <x v="1"/>
    <x v="6"/>
    <x v="18"/>
    <n v="3000000"/>
    <n v="0.3"/>
    <x v="0"/>
  </r>
  <r>
    <n v="25"/>
    <x v="24"/>
    <x v="1"/>
    <x v="0"/>
    <x v="19"/>
    <n v="2000000"/>
    <n v="0.2"/>
    <x v="0"/>
  </r>
  <r>
    <n v="26"/>
    <x v="25"/>
    <x v="1"/>
    <x v="0"/>
    <x v="19"/>
    <n v="300000"/>
    <n v="0.03"/>
    <x v="0"/>
  </r>
  <r>
    <n v="27"/>
    <x v="26"/>
    <x v="1"/>
    <x v="0"/>
    <x v="10"/>
    <n v="1000000"/>
    <n v="0.1"/>
    <x v="0"/>
  </r>
  <r>
    <n v="28"/>
    <x v="27"/>
    <x v="1"/>
    <x v="0"/>
    <x v="20"/>
    <n v="500000"/>
    <n v="0.05"/>
    <x v="0"/>
  </r>
  <r>
    <n v="29"/>
    <x v="28"/>
    <x v="1"/>
    <x v="3"/>
    <x v="21"/>
    <n v="1000000"/>
    <n v="0.1"/>
    <x v="0"/>
  </r>
  <r>
    <n v="30"/>
    <x v="29"/>
    <x v="1"/>
    <x v="2"/>
    <x v="19"/>
    <n v="200000"/>
    <n v="0.02"/>
    <x v="2"/>
  </r>
  <r>
    <n v="31"/>
    <x v="30"/>
    <x v="1"/>
    <x v="0"/>
    <x v="22"/>
    <n v="1700000"/>
    <n v="0.17"/>
    <x v="0"/>
  </r>
  <r>
    <n v="32"/>
    <x v="31"/>
    <x v="1"/>
    <x v="0"/>
    <x v="10"/>
    <n v="20000000"/>
    <n v="2"/>
    <x v="3"/>
  </r>
  <r>
    <n v="33"/>
    <x v="32"/>
    <x v="1"/>
    <x v="2"/>
    <x v="19"/>
    <n v="1000000"/>
    <n v="0.1"/>
    <x v="0"/>
  </r>
  <r>
    <n v="34"/>
    <x v="33"/>
    <x v="1"/>
    <x v="0"/>
    <x v="23"/>
    <n v="800000"/>
    <n v="0.08"/>
    <x v="0"/>
  </r>
  <r>
    <n v="35"/>
    <x v="34"/>
    <x v="1"/>
    <x v="1"/>
    <x v="24"/>
    <n v="3000000"/>
    <n v="0.3"/>
    <x v="0"/>
  </r>
  <r>
    <n v="36"/>
    <x v="35"/>
    <x v="1"/>
    <x v="0"/>
    <x v="8"/>
    <n v="300000"/>
    <n v="0.03"/>
    <x v="0"/>
  </r>
  <r>
    <n v="37"/>
    <x v="36"/>
    <x v="1"/>
    <x v="9"/>
    <x v="18"/>
    <n v="15000000"/>
    <n v="1.5"/>
    <x v="0"/>
  </r>
  <r>
    <n v="38"/>
    <x v="37"/>
    <x v="1"/>
    <x v="0"/>
    <x v="10"/>
    <n v="1000000"/>
    <n v="0.1"/>
    <x v="0"/>
  </r>
  <r>
    <n v="39"/>
    <x v="38"/>
    <x v="1"/>
    <x v="9"/>
    <x v="25"/>
    <n v="10000000"/>
    <n v="1"/>
    <x v="3"/>
  </r>
  <r>
    <n v="40"/>
    <x v="39"/>
    <x v="1"/>
    <x v="1"/>
    <x v="20"/>
    <n v="2000000"/>
    <n v="0.2"/>
    <x v="0"/>
  </r>
  <r>
    <n v="41"/>
    <x v="40"/>
    <x v="1"/>
    <x v="0"/>
    <x v="24"/>
    <n v="2000000"/>
    <n v="0.2"/>
    <x v="0"/>
  </r>
  <r>
    <n v="42"/>
    <x v="41"/>
    <x v="1"/>
    <x v="10"/>
    <x v="26"/>
    <n v="5000000"/>
    <n v="0.5"/>
    <x v="0"/>
  </r>
  <r>
    <n v="43"/>
    <x v="42"/>
    <x v="1"/>
    <x v="11"/>
    <x v="27"/>
    <n v="7500000"/>
    <n v="0.75"/>
    <x v="0"/>
  </r>
  <r>
    <n v="44"/>
    <x v="43"/>
    <x v="1"/>
    <x v="0"/>
    <x v="19"/>
    <n v="5000000"/>
    <n v="0.5"/>
    <x v="3"/>
  </r>
  <r>
    <n v="45"/>
    <x v="44"/>
    <x v="1"/>
    <x v="0"/>
    <x v="1"/>
    <n v="2000000"/>
    <n v="0.2"/>
    <x v="0"/>
  </r>
  <r>
    <n v="46"/>
    <x v="45"/>
    <x v="1"/>
    <x v="0"/>
    <x v="28"/>
    <n v="26000000"/>
    <n v="2.6"/>
    <x v="3"/>
  </r>
  <r>
    <n v="47"/>
    <x v="46"/>
    <x v="1"/>
    <x v="0"/>
    <x v="29"/>
    <n v="550000"/>
    <n v="5.5E-2"/>
    <x v="2"/>
  </r>
  <r>
    <n v="48"/>
    <x v="47"/>
    <x v="1"/>
    <x v="1"/>
    <x v="8"/>
    <n v="720000"/>
    <n v="7.1999999999999995E-2"/>
    <x v="2"/>
  </r>
  <r>
    <n v="49"/>
    <x v="48"/>
    <x v="1"/>
    <x v="0"/>
    <x v="30"/>
    <n v="900000"/>
    <n v="0.09"/>
    <x v="0"/>
  </r>
  <r>
    <n v="50"/>
    <x v="49"/>
    <x v="1"/>
    <x v="0"/>
    <x v="31"/>
    <n v="1000000"/>
    <n v="0.1"/>
    <x v="0"/>
  </r>
  <r>
    <n v="51"/>
    <x v="50"/>
    <x v="1"/>
    <x v="12"/>
    <x v="32"/>
    <n v="125000000"/>
    <n v="12.5"/>
    <x v="4"/>
  </r>
  <r>
    <n v="52"/>
    <x v="51"/>
    <x v="1"/>
    <x v="7"/>
    <x v="33"/>
    <n v="2000000"/>
    <n v="0.2"/>
    <x v="0"/>
  </r>
  <r>
    <n v="53"/>
    <x v="52"/>
    <x v="1"/>
    <x v="0"/>
    <x v="10"/>
    <n v="600000"/>
    <n v="0.06"/>
    <x v="2"/>
  </r>
  <r>
    <n v="54"/>
    <x v="53"/>
    <x v="1"/>
    <x v="0"/>
    <x v="19"/>
    <n v="320000"/>
    <n v="3.2000000000000001E-2"/>
    <x v="2"/>
  </r>
  <r>
    <n v="55"/>
    <x v="54"/>
    <x v="1"/>
    <x v="7"/>
    <x v="26"/>
    <n v="2000000"/>
    <n v="0.2"/>
    <x v="0"/>
  </r>
  <r>
    <n v="56"/>
    <x v="55"/>
    <x v="1"/>
    <x v="0"/>
    <x v="10"/>
    <n v="2000000"/>
    <n v="0.2"/>
    <x v="0"/>
  </r>
  <r>
    <n v="57"/>
    <x v="56"/>
    <x v="1"/>
    <x v="0"/>
    <x v="10"/>
    <n v="700000"/>
    <n v="7.0000000000000007E-2"/>
    <x v="0"/>
  </r>
  <r>
    <n v="58"/>
    <x v="57"/>
    <x v="1"/>
    <x v="0"/>
    <x v="26"/>
    <n v="1700000"/>
    <n v="0.17"/>
    <x v="3"/>
  </r>
  <r>
    <n v="59"/>
    <x v="58"/>
    <x v="1"/>
    <x v="0"/>
    <x v="6"/>
    <n v="2500000"/>
    <n v="0.25"/>
    <x v="0"/>
  </r>
  <r>
    <n v="60"/>
    <x v="59"/>
    <x v="1"/>
    <x v="2"/>
    <x v="34"/>
    <n v="2000000"/>
    <n v="0.2"/>
    <x v="0"/>
  </r>
  <r>
    <n v="61"/>
    <x v="60"/>
    <x v="1"/>
    <x v="0"/>
    <x v="19"/>
    <n v="500000"/>
    <n v="0.05"/>
    <x v="2"/>
  </r>
  <r>
    <n v="62"/>
    <x v="61"/>
    <x v="1"/>
    <x v="3"/>
    <x v="19"/>
    <n v="260000"/>
    <n v="2.5999999999999999E-2"/>
    <x v="2"/>
  </r>
  <r>
    <n v="63"/>
    <x v="62"/>
    <x v="1"/>
    <x v="2"/>
    <x v="35"/>
    <n v="20000000"/>
    <n v="2"/>
    <x v="3"/>
  </r>
  <r>
    <n v="64"/>
    <x v="63"/>
    <x v="1"/>
    <x v="0"/>
    <x v="22"/>
    <n v="2000000"/>
    <n v="0.2"/>
    <x v="0"/>
  </r>
  <r>
    <n v="65"/>
    <x v="64"/>
    <x v="1"/>
    <x v="0"/>
    <x v="36"/>
    <n v="1100000"/>
    <n v="0.11"/>
    <x v="0"/>
  </r>
  <r>
    <n v="66"/>
    <x v="65"/>
    <x v="1"/>
    <x v="13"/>
    <x v="10"/>
    <n v="300000"/>
    <n v="0.03"/>
    <x v="2"/>
  </r>
  <r>
    <n v="67"/>
    <x v="66"/>
    <x v="1"/>
    <x v="2"/>
    <x v="25"/>
    <n v="1200000"/>
    <n v="0.12"/>
    <x v="0"/>
  </r>
  <r>
    <n v="68"/>
    <x v="67"/>
    <x v="1"/>
    <x v="0"/>
    <x v="37"/>
    <n v="11000000"/>
    <n v="1.1000000000000001"/>
    <x v="3"/>
  </r>
  <r>
    <n v="69"/>
    <x v="68"/>
    <x v="1"/>
    <x v="0"/>
    <x v="10"/>
    <n v="15500000"/>
    <n v="1.55"/>
    <x v="3"/>
  </r>
  <r>
    <n v="70"/>
    <x v="69"/>
    <x v="1"/>
    <x v="0"/>
    <x v="38"/>
    <n v="1800000"/>
    <n v="0.18"/>
    <x v="0"/>
  </r>
  <r>
    <n v="71"/>
    <x v="70"/>
    <x v="1"/>
    <x v="0"/>
    <x v="19"/>
    <n v="3000000"/>
    <n v="0.3"/>
    <x v="0"/>
  </r>
  <r>
    <n v="72"/>
    <x v="71"/>
    <x v="1"/>
    <x v="3"/>
    <x v="10"/>
    <n v="2000000"/>
    <n v="0.2"/>
    <x v="0"/>
  </r>
  <r>
    <n v="73"/>
    <x v="72"/>
    <x v="1"/>
    <x v="0"/>
    <x v="6"/>
    <n v="300000"/>
    <n v="0.03"/>
    <x v="2"/>
  </r>
  <r>
    <n v="74"/>
    <x v="73"/>
    <x v="1"/>
    <x v="2"/>
    <x v="10"/>
    <n v="2300000"/>
    <n v="0.23"/>
    <x v="0"/>
  </r>
  <r>
    <n v="75"/>
    <x v="74"/>
    <x v="1"/>
    <x v="14"/>
    <x v="39"/>
    <n v="100000"/>
    <n v="0.01"/>
    <x v="0"/>
  </r>
  <r>
    <n v="76"/>
    <x v="75"/>
    <x v="1"/>
    <x v="15"/>
    <x v="19"/>
    <n v="400000"/>
    <n v="0.04"/>
    <x v="2"/>
  </r>
  <r>
    <n v="77"/>
    <x v="76"/>
    <x v="1"/>
    <x v="0"/>
    <x v="40"/>
    <n v="2000000"/>
    <n v="0.2"/>
    <x v="0"/>
  </r>
  <r>
    <n v="78"/>
    <x v="77"/>
    <x v="1"/>
    <x v="6"/>
    <x v="12"/>
    <n v="700000"/>
    <n v="7.0000000000000007E-2"/>
    <x v="0"/>
  </r>
  <r>
    <n v="79"/>
    <x v="78"/>
    <x v="1"/>
    <x v="1"/>
    <x v="10"/>
    <n v="500000"/>
    <n v="0.05"/>
    <x v="2"/>
  </r>
  <r>
    <n v="80"/>
    <x v="79"/>
    <x v="1"/>
    <x v="1"/>
    <x v="19"/>
    <n v="2000000"/>
    <n v="0.2"/>
    <x v="0"/>
  </r>
  <r>
    <n v="81"/>
    <x v="80"/>
    <x v="1"/>
    <x v="0"/>
    <x v="1"/>
    <n v="3000000"/>
    <n v="0.3"/>
    <x v="0"/>
  </r>
  <r>
    <n v="82"/>
    <x v="81"/>
    <x v="1"/>
    <x v="0"/>
    <x v="19"/>
    <n v="500000"/>
    <n v="0.05"/>
    <x v="0"/>
  </r>
  <r>
    <n v="83"/>
    <x v="82"/>
    <x v="1"/>
    <x v="16"/>
    <x v="6"/>
    <n v="2000000"/>
    <n v="0.2"/>
    <x v="0"/>
  </r>
  <r>
    <n v="84"/>
    <x v="83"/>
    <x v="1"/>
    <x v="4"/>
    <x v="21"/>
    <n v="1500000"/>
    <n v="0.15"/>
    <x v="0"/>
  </r>
  <r>
    <n v="85"/>
    <x v="84"/>
    <x v="2"/>
    <x v="10"/>
    <x v="21"/>
    <n v="1250000"/>
    <n v="0.125"/>
    <x v="0"/>
  </r>
  <r>
    <n v="86"/>
    <x v="85"/>
    <x v="2"/>
    <x v="2"/>
    <x v="41"/>
    <n v="3300000"/>
    <n v="0.33"/>
    <x v="3"/>
  </r>
  <r>
    <n v="87"/>
    <x v="86"/>
    <x v="2"/>
    <x v="17"/>
    <x v="8"/>
    <n v="225000"/>
    <n v="2.2499999999999999E-2"/>
    <x v="2"/>
  </r>
  <r>
    <n v="88"/>
    <x v="87"/>
    <x v="2"/>
    <x v="0"/>
    <x v="21"/>
    <n v="400000"/>
    <n v="0.04"/>
    <x v="2"/>
  </r>
  <r>
    <n v="89"/>
    <x v="88"/>
    <x v="2"/>
    <x v="16"/>
    <x v="10"/>
    <n v="7000000"/>
    <n v="0.7"/>
    <x v="3"/>
  </r>
  <r>
    <n v="90"/>
    <x v="89"/>
    <x v="2"/>
    <x v="18"/>
    <x v="19"/>
    <n v="2500000"/>
    <n v="0.25"/>
    <x v="0"/>
  </r>
  <r>
    <n v="91"/>
    <x v="90"/>
    <x v="2"/>
    <x v="19"/>
    <x v="37"/>
    <n v="800000"/>
    <n v="0.08"/>
    <x v="0"/>
  </r>
  <r>
    <n v="92"/>
    <x v="91"/>
    <x v="2"/>
    <x v="0"/>
    <x v="20"/>
    <n v="6000000"/>
    <n v="0.6"/>
    <x v="3"/>
  </r>
  <r>
    <n v="93"/>
    <x v="92"/>
    <x v="2"/>
    <x v="1"/>
    <x v="10"/>
    <n v="10000000"/>
    <n v="1"/>
    <x v="4"/>
  </r>
  <r>
    <n v="94"/>
    <x v="93"/>
    <x v="2"/>
    <x v="0"/>
    <x v="21"/>
    <n v="1000000"/>
    <n v="0.1"/>
    <x v="0"/>
  </r>
  <r>
    <n v="95"/>
    <x v="94"/>
    <x v="2"/>
    <x v="2"/>
    <x v="42"/>
    <n v="400000"/>
    <n v="0.04"/>
    <x v="0"/>
  </r>
  <r>
    <n v="96"/>
    <x v="95"/>
    <x v="2"/>
    <x v="1"/>
    <x v="43"/>
    <n v="5000000"/>
    <n v="0.5"/>
    <x v="0"/>
  </r>
  <r>
    <n v="97"/>
    <x v="96"/>
    <x v="2"/>
    <x v="0"/>
    <x v="22"/>
    <n v="600000"/>
    <n v="0.06"/>
    <x v="0"/>
  </r>
  <r>
    <n v="98"/>
    <x v="97"/>
    <x v="2"/>
    <x v="20"/>
    <x v="10"/>
    <n v="1080000"/>
    <n v="0.108"/>
    <x v="0"/>
  </r>
  <r>
    <n v="99"/>
    <x v="98"/>
    <x v="2"/>
    <x v="1"/>
    <x v="19"/>
    <n v="300000"/>
    <n v="0.03"/>
    <x v="0"/>
  </r>
  <r>
    <n v="100"/>
    <x v="99"/>
    <x v="2"/>
    <x v="3"/>
    <x v="21"/>
    <n v="25000000"/>
    <n v="2.5"/>
    <x v="4"/>
  </r>
  <r>
    <n v="101"/>
    <x v="100"/>
    <x v="2"/>
    <x v="0"/>
    <x v="17"/>
    <n v="15000000"/>
    <n v="1.5"/>
    <x v="3"/>
  </r>
  <r>
    <n v="102"/>
    <x v="101"/>
    <x v="2"/>
    <x v="0"/>
    <x v="19"/>
    <n v="5000000"/>
    <n v="0.5"/>
    <x v="3"/>
  </r>
  <r>
    <n v="103"/>
    <x v="102"/>
    <x v="2"/>
    <x v="0"/>
    <x v="10"/>
    <n v="500000"/>
    <n v="0.05"/>
    <x v="0"/>
  </r>
  <r>
    <n v="104"/>
    <x v="103"/>
    <x v="2"/>
    <x v="1"/>
    <x v="44"/>
    <n v="86000000"/>
    <n v="8.6"/>
    <x v="1"/>
  </r>
  <r>
    <n v="105"/>
    <x v="104"/>
    <x v="2"/>
    <x v="1"/>
    <x v="35"/>
    <n v="200000"/>
    <n v="0.02"/>
    <x v="0"/>
  </r>
  <r>
    <n v="106"/>
    <x v="105"/>
    <x v="2"/>
    <x v="21"/>
    <x v="7"/>
    <n v="1000000"/>
    <n v="0.1"/>
    <x v="0"/>
  </r>
  <r>
    <n v="107"/>
    <x v="106"/>
    <x v="2"/>
    <x v="2"/>
    <x v="22"/>
    <n v="500000"/>
    <n v="0.05"/>
    <x v="2"/>
  </r>
  <r>
    <n v="108"/>
    <x v="107"/>
    <x v="2"/>
    <x v="0"/>
    <x v="19"/>
    <n v="5000000"/>
    <n v="0.5"/>
    <x v="3"/>
  </r>
  <r>
    <n v="109"/>
    <x v="108"/>
    <x v="2"/>
    <x v="0"/>
    <x v="10"/>
    <n v="17000000"/>
    <n v="1.7"/>
    <x v="4"/>
  </r>
  <r>
    <n v="110"/>
    <x v="109"/>
    <x v="2"/>
    <x v="0"/>
    <x v="19"/>
    <n v="100000"/>
    <n v="0.01"/>
    <x v="2"/>
  </r>
  <r>
    <n v="111"/>
    <x v="110"/>
    <x v="2"/>
    <x v="1"/>
    <x v="10"/>
    <n v="8000000"/>
    <n v="0.8"/>
    <x v="0"/>
  </r>
  <r>
    <n v="112"/>
    <x v="111"/>
    <x v="2"/>
    <x v="1"/>
    <x v="44"/>
    <n v="44000000"/>
    <n v="4.4000000000000004"/>
    <x v="4"/>
  </r>
  <r>
    <n v="113"/>
    <x v="112"/>
    <x v="2"/>
    <x v="22"/>
    <x v="33"/>
    <n v="100000"/>
    <n v="0.01"/>
    <x v="0"/>
  </r>
  <r>
    <n v="114"/>
    <x v="113"/>
    <x v="2"/>
    <x v="23"/>
    <x v="22"/>
    <n v="200000"/>
    <n v="0.02"/>
    <x v="0"/>
  </r>
  <r>
    <n v="115"/>
    <x v="114"/>
    <x v="2"/>
    <x v="10"/>
    <x v="26"/>
    <n v="250000"/>
    <n v="2.5000000000000001E-2"/>
    <x v="0"/>
  </r>
  <r>
    <n v="116"/>
    <x v="115"/>
    <x v="2"/>
    <x v="1"/>
    <x v="10"/>
    <n v="5000000"/>
    <n v="0.5"/>
    <x v="0"/>
  </r>
  <r>
    <n v="117"/>
    <x v="116"/>
    <x v="2"/>
    <x v="0"/>
    <x v="22"/>
    <n v="400000"/>
    <n v="0.04"/>
    <x v="0"/>
  </r>
  <r>
    <n v="118"/>
    <x v="117"/>
    <x v="2"/>
    <x v="10"/>
    <x v="10"/>
    <n v="10000000"/>
    <n v="1"/>
    <x v="3"/>
  </r>
  <r>
    <n v="119"/>
    <x v="118"/>
    <x v="2"/>
    <x v="1"/>
    <x v="26"/>
    <n v="1900000"/>
    <n v="0.19"/>
    <x v="0"/>
  </r>
  <r>
    <n v="120"/>
    <x v="119"/>
    <x v="2"/>
    <x v="0"/>
    <x v="21"/>
    <n v="10000000"/>
    <n v="1"/>
    <x v="3"/>
  </r>
  <r>
    <n v="121"/>
    <x v="120"/>
    <x v="2"/>
    <x v="0"/>
    <x v="10"/>
    <n v="38000000"/>
    <n v="3.8"/>
    <x v="3"/>
  </r>
  <r>
    <n v="122"/>
    <x v="121"/>
    <x v="2"/>
    <x v="3"/>
    <x v="19"/>
    <n v="400000"/>
    <n v="0.04"/>
    <x v="0"/>
  </r>
  <r>
    <n v="123"/>
    <x v="122"/>
    <x v="2"/>
    <x v="2"/>
    <x v="8"/>
    <n v="1000000"/>
    <n v="0.1"/>
    <x v="0"/>
  </r>
  <r>
    <n v="124"/>
    <x v="123"/>
    <x v="2"/>
    <x v="2"/>
    <x v="10"/>
    <n v="8000000"/>
    <n v="0.8"/>
    <x v="0"/>
  </r>
  <r>
    <n v="125"/>
    <x v="124"/>
    <x v="2"/>
    <x v="24"/>
    <x v="10"/>
    <n v="4500000"/>
    <n v="0.45"/>
    <x v="0"/>
  </r>
  <r>
    <n v="126"/>
    <x v="125"/>
    <x v="2"/>
    <x v="2"/>
    <x v="8"/>
    <n v="22000000"/>
    <n v="2.2000000000000002"/>
    <x v="4"/>
  </r>
  <r>
    <n v="127"/>
    <x v="126"/>
    <x v="2"/>
    <x v="0"/>
    <x v="14"/>
    <n v="40000000"/>
    <n v="4"/>
    <x v="4"/>
  </r>
  <r>
    <n v="128"/>
    <x v="127"/>
    <x v="2"/>
    <x v="2"/>
    <x v="10"/>
    <n v="3000000"/>
    <n v="0.3"/>
    <x v="0"/>
  </r>
  <r>
    <n v="129"/>
    <x v="128"/>
    <x v="2"/>
    <x v="18"/>
    <x v="8"/>
    <n v="275000"/>
    <n v="2.75E-2"/>
    <x v="0"/>
  </r>
  <r>
    <n v="130"/>
    <x v="129"/>
    <x v="2"/>
    <x v="7"/>
    <x v="8"/>
    <n v="10000000"/>
    <n v="1"/>
    <x v="3"/>
  </r>
  <r>
    <n v="131"/>
    <x v="130"/>
    <x v="2"/>
    <x v="3"/>
    <x v="10"/>
    <n v="200000"/>
    <n v="0.02"/>
    <x v="0"/>
  </r>
  <r>
    <n v="132"/>
    <x v="131"/>
    <x v="2"/>
    <x v="0"/>
    <x v="38"/>
    <n v="70000000"/>
    <n v="7"/>
    <x v="4"/>
  </r>
  <r>
    <n v="133"/>
    <x v="132"/>
    <x v="2"/>
    <x v="0"/>
    <x v="21"/>
    <n v="12000000"/>
    <n v="1.2"/>
    <x v="3"/>
  </r>
  <r>
    <n v="134"/>
    <x v="133"/>
    <x v="2"/>
    <x v="2"/>
    <x v="33"/>
    <n v="5200000"/>
    <n v="0.52"/>
    <x v="3"/>
  </r>
  <r>
    <n v="135"/>
    <x v="134"/>
    <x v="2"/>
    <x v="0"/>
    <x v="41"/>
    <n v="5000000"/>
    <n v="0.5"/>
    <x v="3"/>
  </r>
  <r>
    <n v="136"/>
    <x v="135"/>
    <x v="3"/>
    <x v="3"/>
    <x v="6"/>
    <n v="65000000"/>
    <n v="6.5"/>
    <x v="1"/>
  </r>
  <r>
    <n v="137"/>
    <x v="136"/>
    <x v="3"/>
    <x v="0"/>
    <x v="45"/>
    <n v="3000000"/>
    <n v="0.3"/>
    <x v="3"/>
  </r>
  <r>
    <n v="138"/>
    <x v="137"/>
    <x v="3"/>
    <x v="25"/>
    <x v="46"/>
    <n v="3000000"/>
    <n v="0.3"/>
    <x v="0"/>
  </r>
  <r>
    <n v="139"/>
    <x v="138"/>
    <x v="3"/>
    <x v="4"/>
    <x v="25"/>
    <n v="200000"/>
    <n v="0.02"/>
    <x v="0"/>
  </r>
  <r>
    <n v="140"/>
    <x v="139"/>
    <x v="3"/>
    <x v="7"/>
    <x v="8"/>
    <n v="7000000"/>
    <n v="0.7"/>
    <x v="3"/>
  </r>
  <r>
    <n v="141"/>
    <x v="140"/>
    <x v="3"/>
    <x v="0"/>
    <x v="47"/>
    <n v="100000"/>
    <n v="0.01"/>
    <x v="0"/>
  </r>
  <r>
    <n v="142"/>
    <x v="141"/>
    <x v="3"/>
    <x v="2"/>
    <x v="19"/>
    <n v="18000000"/>
    <n v="1.8"/>
    <x v="1"/>
  </r>
  <r>
    <n v="143"/>
    <x v="142"/>
    <x v="3"/>
    <x v="2"/>
    <x v="40"/>
    <n v="1000000"/>
    <n v="0.1"/>
    <x v="3"/>
  </r>
  <r>
    <n v="144"/>
    <x v="143"/>
    <x v="3"/>
    <x v="7"/>
    <x v="18"/>
    <n v="800000"/>
    <n v="0.08"/>
    <x v="0"/>
  </r>
  <r>
    <n v="145"/>
    <x v="144"/>
    <x v="3"/>
    <x v="1"/>
    <x v="33"/>
    <n v="800000"/>
    <n v="0.08"/>
    <x v="0"/>
  </r>
  <r>
    <n v="146"/>
    <x v="145"/>
    <x v="3"/>
    <x v="0"/>
    <x v="48"/>
    <n v="22000000"/>
    <n v="2.2000000000000002"/>
    <x v="4"/>
  </r>
  <r>
    <n v="147"/>
    <x v="146"/>
    <x v="3"/>
    <x v="26"/>
    <x v="37"/>
    <n v="4000000"/>
    <n v="0.4"/>
    <x v="3"/>
  </r>
  <r>
    <n v="148"/>
    <x v="147"/>
    <x v="3"/>
    <x v="0"/>
    <x v="6"/>
    <n v="500000"/>
    <n v="0.05"/>
    <x v="4"/>
  </r>
  <r>
    <n v="149"/>
    <x v="148"/>
    <x v="3"/>
    <x v="3"/>
    <x v="0"/>
    <n v="150000"/>
    <n v="1.4999999999999999E-2"/>
    <x v="0"/>
  </r>
  <r>
    <n v="150"/>
    <x v="149"/>
    <x v="3"/>
    <x v="0"/>
    <x v="6"/>
    <n v="9000000"/>
    <n v="0.9"/>
    <x v="0"/>
  </r>
  <r>
    <n v="151"/>
    <x v="150"/>
    <x v="3"/>
    <x v="0"/>
    <x v="10"/>
    <n v="75000000"/>
    <n v="7.5"/>
    <x v="1"/>
  </r>
  <r>
    <n v="152"/>
    <x v="151"/>
    <x v="3"/>
    <x v="10"/>
    <x v="49"/>
    <n v="100000"/>
    <n v="0.01"/>
    <x v="0"/>
  </r>
  <r>
    <n v="153"/>
    <x v="152"/>
    <x v="3"/>
    <x v="6"/>
    <x v="21"/>
    <n v="3000000"/>
    <n v="0.3"/>
    <x v="0"/>
  </r>
  <r>
    <n v="154"/>
    <x v="153"/>
    <x v="3"/>
    <x v="10"/>
    <x v="50"/>
    <n v="4500000"/>
    <n v="0.45"/>
    <x v="3"/>
  </r>
  <r>
    <n v="155"/>
    <x v="154"/>
    <x v="3"/>
    <x v="0"/>
    <x v="18"/>
    <n v="300000"/>
    <n v="0.03"/>
    <x v="0"/>
  </r>
  <r>
    <n v="156"/>
    <x v="155"/>
    <x v="3"/>
    <x v="26"/>
    <x v="51"/>
    <n v="200000"/>
    <n v="0.02"/>
    <x v="0"/>
  </r>
  <r>
    <n v="157"/>
    <x v="156"/>
    <x v="3"/>
    <x v="3"/>
    <x v="1"/>
    <n v="2600000"/>
    <n v="0.26"/>
    <x v="3"/>
  </r>
  <r>
    <n v="158"/>
    <x v="157"/>
    <x v="3"/>
    <x v="0"/>
    <x v="10"/>
    <n v="215000000"/>
    <n v="21.5"/>
    <x v="5"/>
  </r>
  <r>
    <n v="159"/>
    <x v="158"/>
    <x v="3"/>
    <x v="0"/>
    <x v="20"/>
    <n v="350000"/>
    <n v="3.5000000000000003E-2"/>
    <x v="2"/>
  </r>
  <r>
    <n v="160"/>
    <x v="159"/>
    <x v="3"/>
    <x v="0"/>
    <x v="29"/>
    <n v="2200000"/>
    <n v="0.22"/>
    <x v="3"/>
  </r>
  <r>
    <n v="161"/>
    <x v="160"/>
    <x v="3"/>
    <x v="6"/>
    <x v="22"/>
    <n v="700000"/>
    <n v="7.0000000000000007E-2"/>
    <x v="0"/>
  </r>
  <r>
    <n v="162"/>
    <x v="161"/>
    <x v="3"/>
    <x v="2"/>
    <x v="4"/>
    <n v="15000000"/>
    <n v="1.5"/>
    <x v="4"/>
  </r>
  <r>
    <n v="163"/>
    <x v="162"/>
    <x v="4"/>
    <x v="2"/>
    <x v="14"/>
    <n v="7000000"/>
    <n v="0.7"/>
    <x v="3"/>
  </r>
  <r>
    <n v="164"/>
    <x v="163"/>
    <x v="4"/>
    <x v="27"/>
    <x v="40"/>
    <n v="4000000"/>
    <n v="0.4"/>
    <x v="3"/>
  </r>
  <r>
    <n v="165"/>
    <x v="164"/>
    <x v="4"/>
    <x v="1"/>
    <x v="10"/>
    <n v="1200000"/>
    <n v="0.12"/>
    <x v="0"/>
  </r>
  <r>
    <n v="166"/>
    <x v="165"/>
    <x v="4"/>
    <x v="2"/>
    <x v="19"/>
    <n v="1500000"/>
    <n v="0.15"/>
    <x v="0"/>
  </r>
  <r>
    <n v="167"/>
    <x v="166"/>
    <x v="4"/>
    <x v="0"/>
    <x v="38"/>
    <n v="400000"/>
    <n v="0.04"/>
    <x v="0"/>
  </r>
  <r>
    <n v="168"/>
    <x v="167"/>
    <x v="4"/>
    <x v="28"/>
    <x v="8"/>
    <n v="22000000"/>
    <n v="2.2000000000000002"/>
    <x v="3"/>
  </r>
  <r>
    <n v="169"/>
    <x v="168"/>
    <x v="4"/>
    <x v="0"/>
    <x v="1"/>
    <n v="4000000"/>
    <n v="0.4"/>
    <x v="3"/>
  </r>
  <r>
    <n v="170"/>
    <x v="169"/>
    <x v="4"/>
    <x v="0"/>
    <x v="8"/>
    <n v="300000"/>
    <n v="0.03"/>
    <x v="0"/>
  </r>
  <r>
    <n v="171"/>
    <x v="170"/>
    <x v="4"/>
    <x v="0"/>
    <x v="6"/>
    <n v="1750000"/>
    <n v="0.17499999999999999"/>
    <x v="3"/>
  </r>
  <r>
    <n v="172"/>
    <x v="171"/>
    <x v="4"/>
    <x v="7"/>
    <x v="10"/>
    <n v="330000"/>
    <n v="3.3000000000000002E-2"/>
    <x v="2"/>
  </r>
  <r>
    <n v="173"/>
    <x v="172"/>
    <x v="4"/>
    <x v="0"/>
    <x v="31"/>
    <n v="4000000"/>
    <n v="0.4"/>
    <x v="3"/>
  </r>
  <r>
    <n v="174"/>
    <x v="173"/>
    <x v="4"/>
    <x v="1"/>
    <x v="50"/>
    <n v="15000000"/>
    <n v="1.5"/>
    <x v="3"/>
  </r>
  <r>
    <n v="175"/>
    <x v="174"/>
    <x v="4"/>
    <x v="0"/>
    <x v="4"/>
    <n v="2004000"/>
    <n v="0.20039999999999999"/>
    <x v="4"/>
  </r>
  <r>
    <n v="176"/>
    <x v="175"/>
    <x v="4"/>
    <x v="0"/>
    <x v="19"/>
    <n v="2000000"/>
    <n v="0.2"/>
    <x v="0"/>
  </r>
  <r>
    <n v="177"/>
    <x v="176"/>
    <x v="4"/>
    <x v="7"/>
    <x v="52"/>
    <n v="1000000"/>
    <n v="0.1"/>
    <x v="0"/>
  </r>
  <r>
    <n v="178"/>
    <x v="177"/>
    <x v="4"/>
    <x v="1"/>
    <x v="10"/>
    <n v="30000000"/>
    <n v="3"/>
    <x v="3"/>
  </r>
  <r>
    <n v="179"/>
    <x v="178"/>
    <x v="4"/>
    <x v="29"/>
    <x v="17"/>
    <n v="25000000"/>
    <n v="2.5"/>
    <x v="4"/>
  </r>
  <r>
    <n v="180"/>
    <x v="179"/>
    <x v="4"/>
    <x v="0"/>
    <x v="10"/>
    <n v="83000000"/>
    <n v="8.3000000000000007"/>
    <x v="5"/>
  </r>
  <r>
    <n v="181"/>
    <x v="180"/>
    <x v="4"/>
    <x v="3"/>
    <x v="19"/>
    <n v="4000000"/>
    <n v="0.4"/>
    <x v="4"/>
  </r>
  <r>
    <n v="182"/>
    <x v="181"/>
    <x v="4"/>
    <x v="7"/>
    <x v="30"/>
    <n v="3000000"/>
    <n v="0.3"/>
    <x v="3"/>
  </r>
  <r>
    <n v="183"/>
    <x v="182"/>
    <x v="4"/>
    <x v="10"/>
    <x v="26"/>
    <n v="1200000"/>
    <n v="0.12"/>
    <x v="0"/>
  </r>
  <r>
    <n v="184"/>
    <x v="183"/>
    <x v="4"/>
    <x v="6"/>
    <x v="10"/>
    <n v="90000000"/>
    <n v="9"/>
    <x v="3"/>
  </r>
  <r>
    <n v="185"/>
    <x v="184"/>
    <x v="4"/>
    <x v="0"/>
    <x v="10"/>
    <n v="25000000"/>
    <n v="2.5"/>
    <x v="4"/>
  </r>
  <r>
    <n v="186"/>
    <x v="185"/>
    <x v="4"/>
    <x v="1"/>
    <x v="10"/>
    <n v="10000000"/>
    <n v="1"/>
    <x v="4"/>
  </r>
  <r>
    <n v="187"/>
    <x v="186"/>
    <x v="4"/>
    <x v="16"/>
    <x v="19"/>
    <n v="65000000"/>
    <n v="6.5"/>
    <x v="1"/>
  </r>
  <r>
    <n v="188"/>
    <x v="187"/>
    <x v="4"/>
    <x v="0"/>
    <x v="53"/>
    <n v="1000000"/>
    <n v="0.1"/>
    <x v="0"/>
  </r>
  <r>
    <n v="189"/>
    <x v="188"/>
    <x v="4"/>
    <x v="0"/>
    <x v="22"/>
    <n v="6500000"/>
    <n v="0.65"/>
    <x v="3"/>
  </r>
  <r>
    <n v="190"/>
    <x v="189"/>
    <x v="4"/>
    <x v="30"/>
    <x v="54"/>
    <n v="400000"/>
    <n v="0.04"/>
    <x v="0"/>
  </r>
  <r>
    <n v="191"/>
    <x v="190"/>
    <x v="5"/>
    <x v="0"/>
    <x v="21"/>
    <n v="140000000"/>
    <n v="14"/>
    <x v="0"/>
  </r>
  <r>
    <n v="192"/>
    <x v="191"/>
    <x v="5"/>
    <x v="0"/>
    <x v="1"/>
    <n v="20000000"/>
    <n v="2"/>
    <x v="1"/>
  </r>
  <r>
    <n v="193"/>
    <x v="192"/>
    <x v="5"/>
    <x v="0"/>
    <x v="18"/>
    <n v="1500000"/>
    <n v="0.15"/>
    <x v="0"/>
  </r>
  <r>
    <n v="194"/>
    <x v="193"/>
    <x v="5"/>
    <x v="6"/>
    <x v="55"/>
    <n v="1000000"/>
    <n v="0.1"/>
    <x v="0"/>
  </r>
  <r>
    <n v="195"/>
    <x v="194"/>
    <x v="5"/>
    <x v="31"/>
    <x v="18"/>
    <n v="150000000"/>
    <n v="15"/>
    <x v="1"/>
  </r>
  <r>
    <n v="196"/>
    <x v="195"/>
    <x v="5"/>
    <x v="1"/>
    <x v="37"/>
    <n v="4000000"/>
    <n v="0.4"/>
    <x v="3"/>
  </r>
  <r>
    <n v="197"/>
    <x v="196"/>
    <x v="5"/>
    <x v="0"/>
    <x v="18"/>
    <n v="23000000"/>
    <n v="2.2999999999999998"/>
    <x v="4"/>
  </r>
  <r>
    <n v="198"/>
    <x v="197"/>
    <x v="5"/>
    <x v="1"/>
    <x v="19"/>
    <n v="6000000"/>
    <n v="0.6"/>
    <x v="3"/>
  </r>
  <r>
    <n v="199"/>
    <x v="198"/>
    <x v="5"/>
    <x v="0"/>
    <x v="56"/>
    <n v="5000000"/>
    <n v="0.5"/>
    <x v="3"/>
  </r>
  <r>
    <n v="200"/>
    <x v="199"/>
    <x v="5"/>
    <x v="10"/>
    <x v="14"/>
    <n v="770000"/>
    <n v="7.6999999999999999E-2"/>
    <x v="0"/>
  </r>
  <r>
    <n v="201"/>
    <x v="200"/>
    <x v="5"/>
    <x v="32"/>
    <x v="31"/>
    <n v="200000"/>
    <n v="0.02"/>
    <x v="0"/>
  </r>
  <r>
    <n v="202"/>
    <x v="201"/>
    <x v="5"/>
    <x v="0"/>
    <x v="19"/>
    <n v="17000000"/>
    <n v="1.7"/>
    <x v="4"/>
  </r>
  <r>
    <n v="203"/>
    <x v="202"/>
    <x v="5"/>
    <x v="2"/>
    <x v="40"/>
    <n v="100000"/>
    <n v="0.01"/>
    <x v="0"/>
  </r>
  <r>
    <n v="204"/>
    <x v="203"/>
    <x v="5"/>
    <x v="3"/>
    <x v="57"/>
    <n v="2000000"/>
    <n v="0.2"/>
    <x v="3"/>
  </r>
  <r>
    <n v="205"/>
    <x v="204"/>
    <x v="5"/>
    <x v="3"/>
    <x v="19"/>
    <n v="300000"/>
    <n v="0.03"/>
    <x v="0"/>
  </r>
  <r>
    <n v="206"/>
    <x v="205"/>
    <x v="5"/>
    <x v="2"/>
    <x v="58"/>
    <n v="5900000"/>
    <n v="0.59"/>
    <x v="3"/>
  </r>
  <r>
    <n v="207"/>
    <x v="206"/>
    <x v="5"/>
    <x v="17"/>
    <x v="29"/>
    <n v="125000000"/>
    <n v="12.5"/>
    <x v="5"/>
  </r>
  <r>
    <n v="208"/>
    <x v="207"/>
    <x v="5"/>
    <x v="0"/>
    <x v="26"/>
    <n v="6700000"/>
    <n v="0.67"/>
    <x v="3"/>
  </r>
  <r>
    <n v="209"/>
    <x v="208"/>
    <x v="5"/>
    <x v="16"/>
    <x v="59"/>
    <n v="7000000"/>
    <n v="0.7"/>
    <x v="3"/>
  </r>
  <r>
    <n v="210"/>
    <x v="209"/>
    <x v="5"/>
    <x v="2"/>
    <x v="1"/>
    <n v="42000000"/>
    <n v="4.2"/>
    <x v="1"/>
  </r>
  <r>
    <n v="211"/>
    <x v="210"/>
    <x v="5"/>
    <x v="1"/>
    <x v="10"/>
    <n v="3500000"/>
    <n v="0.35"/>
    <x v="3"/>
  </r>
  <r>
    <n v="212"/>
    <x v="211"/>
    <x v="5"/>
    <x v="2"/>
    <x v="19"/>
    <n v="30000000"/>
    <n v="3"/>
    <x v="4"/>
  </r>
  <r>
    <n v="213"/>
    <x v="212"/>
    <x v="5"/>
    <x v="33"/>
    <x v="19"/>
    <n v="5200000"/>
    <n v="0.52"/>
    <x v="3"/>
  </r>
  <r>
    <n v="214"/>
    <x v="213"/>
    <x v="5"/>
    <x v="1"/>
    <x v="21"/>
    <n v="560000"/>
    <n v="5.6000000000000001E-2"/>
    <x v="0"/>
  </r>
  <r>
    <n v="215"/>
    <x v="214"/>
    <x v="5"/>
    <x v="0"/>
    <x v="10"/>
    <n v="26000000"/>
    <n v="2.6"/>
    <x v="3"/>
  </r>
  <r>
    <n v="216"/>
    <x v="215"/>
    <x v="5"/>
    <x v="5"/>
    <x v="22"/>
    <n v="21000000"/>
    <n v="2.1"/>
    <x v="3"/>
  </r>
  <r>
    <n v="217"/>
    <x v="216"/>
    <x v="5"/>
    <x v="0"/>
    <x v="59"/>
    <n v="255000000"/>
    <n v="25.5"/>
    <x v="5"/>
  </r>
  <r>
    <n v="218"/>
    <x v="217"/>
    <x v="6"/>
    <x v="2"/>
    <x v="60"/>
    <n v="52000000"/>
    <n v="5.2"/>
    <x v="1"/>
  </r>
  <r>
    <n v="219"/>
    <x v="218"/>
    <x v="6"/>
    <x v="0"/>
    <x v="54"/>
    <n v="90000000"/>
    <n v="9"/>
    <x v="1"/>
  </r>
  <r>
    <n v="220"/>
    <x v="219"/>
    <x v="6"/>
    <x v="6"/>
    <x v="61"/>
    <n v="5060000"/>
    <n v="0.50600000000000001"/>
    <x v="1"/>
  </r>
  <r>
    <n v="221"/>
    <x v="220"/>
    <x v="6"/>
    <x v="0"/>
    <x v="45"/>
    <n v="16000000"/>
    <n v="1.6"/>
    <x v="5"/>
  </r>
  <r>
    <n v="222"/>
    <x v="221"/>
    <x v="6"/>
    <x v="2"/>
    <x v="62"/>
    <n v="500000"/>
    <n v="0.05"/>
    <x v="0"/>
  </r>
  <r>
    <n v="223"/>
    <x v="222"/>
    <x v="6"/>
    <x v="2"/>
    <x v="37"/>
    <n v="65000000"/>
    <n v="6.5"/>
    <x v="1"/>
  </r>
  <r>
    <n v="224"/>
    <x v="223"/>
    <x v="6"/>
    <x v="0"/>
    <x v="10"/>
    <n v="40000000"/>
    <n v="4"/>
    <x v="1"/>
  </r>
  <r>
    <n v="225"/>
    <x v="224"/>
    <x v="6"/>
    <x v="0"/>
    <x v="63"/>
    <n v="40000000"/>
    <n v="4"/>
    <x v="4"/>
  </r>
  <r>
    <n v="226"/>
    <x v="225"/>
    <x v="6"/>
    <x v="2"/>
    <x v="64"/>
    <n v="6000000"/>
    <n v="0.6"/>
    <x v="3"/>
  </r>
  <r>
    <n v="227"/>
    <x v="226"/>
    <x v="6"/>
    <x v="0"/>
    <x v="10"/>
    <n v="45000000"/>
    <n v="4.5"/>
    <x v="1"/>
  </r>
  <r>
    <n v="228"/>
    <x v="227"/>
    <x v="6"/>
    <x v="2"/>
    <x v="10"/>
    <n v="10000000"/>
    <n v="1"/>
    <x v="1"/>
  </r>
  <r>
    <n v="229"/>
    <x v="228"/>
    <x v="6"/>
    <x v="0"/>
    <x v="19"/>
    <n v="12500000"/>
    <n v="1.25"/>
    <x v="3"/>
  </r>
  <r>
    <n v="230"/>
    <x v="229"/>
    <x v="6"/>
    <x v="1"/>
    <x v="53"/>
    <n v="3000000"/>
    <n v="0.3"/>
    <x v="3"/>
  </r>
  <r>
    <n v="231"/>
    <x v="230"/>
    <x v="6"/>
    <x v="2"/>
    <x v="14"/>
    <n v="12000000"/>
    <n v="1.2"/>
    <x v="4"/>
  </r>
  <r>
    <n v="232"/>
    <x v="231"/>
    <x v="6"/>
    <x v="10"/>
    <x v="10"/>
    <n v="4000000"/>
    <n v="0.4"/>
    <x v="3"/>
  </r>
  <r>
    <n v="233"/>
    <x v="232"/>
    <x v="6"/>
    <x v="1"/>
    <x v="25"/>
    <n v="5000000"/>
    <n v="0.5"/>
    <x v="4"/>
  </r>
  <r>
    <n v="234"/>
    <x v="233"/>
    <x v="6"/>
    <x v="0"/>
    <x v="4"/>
    <n v="50000000"/>
    <n v="5"/>
    <x v="1"/>
  </r>
  <r>
    <n v="235"/>
    <x v="234"/>
    <x v="6"/>
    <x v="2"/>
    <x v="26"/>
    <n v="30000000"/>
    <n v="3"/>
    <x v="4"/>
  </r>
  <r>
    <n v="236"/>
    <x v="235"/>
    <x v="6"/>
    <x v="10"/>
    <x v="65"/>
    <n v="5100000"/>
    <n v="0.51"/>
    <x v="4"/>
  </r>
  <r>
    <n v="237"/>
    <x v="236"/>
    <x v="6"/>
    <x v="0"/>
    <x v="60"/>
    <n v="6700000"/>
    <n v="0.67"/>
    <x v="1"/>
  </r>
  <r>
    <n v="238"/>
    <x v="237"/>
    <x v="6"/>
    <x v="2"/>
    <x v="4"/>
    <n v="20000000"/>
    <n v="2"/>
    <x v="4"/>
  </r>
  <r>
    <n v="239"/>
    <x v="238"/>
    <x v="6"/>
    <x v="2"/>
    <x v="6"/>
    <n v="4300000"/>
    <n v="0.43"/>
    <x v="3"/>
  </r>
  <r>
    <n v="240"/>
    <x v="239"/>
    <x v="6"/>
    <x v="1"/>
    <x v="10"/>
    <n v="4800000"/>
    <n v="0.48"/>
    <x v="3"/>
  </r>
  <r>
    <n v="241"/>
    <x v="240"/>
    <x v="6"/>
    <x v="10"/>
    <x v="8"/>
    <n v="75000000"/>
    <n v="7.5"/>
    <x v="5"/>
  </r>
  <r>
    <n v="242"/>
    <x v="241"/>
    <x v="6"/>
    <x v="10"/>
    <x v="8"/>
    <n v="4000000"/>
    <n v="0.4"/>
    <x v="3"/>
  </r>
  <r>
    <n v="243"/>
    <x v="242"/>
    <x v="6"/>
    <x v="0"/>
    <x v="66"/>
    <n v="40000000"/>
    <n v="4"/>
    <x v="6"/>
  </r>
  <r>
    <n v="244"/>
    <x v="243"/>
    <x v="6"/>
    <x v="4"/>
    <x v="67"/>
    <n v="25000000"/>
    <n v="2.5"/>
    <x v="1"/>
  </r>
  <r>
    <n v="245"/>
    <x v="244"/>
    <x v="6"/>
    <x v="1"/>
    <x v="43"/>
    <n v="7000000"/>
    <n v="0.7"/>
    <x v="3"/>
  </r>
  <r>
    <n v="246"/>
    <x v="245"/>
    <x v="6"/>
    <x v="2"/>
    <x v="1"/>
    <n v="450000000"/>
    <n v="45"/>
    <x v="7"/>
  </r>
  <r>
    <n v="247"/>
    <x v="246"/>
    <x v="6"/>
    <x v="0"/>
    <x v="14"/>
    <n v="67000000"/>
    <n v="6.7"/>
    <x v="6"/>
  </r>
  <r>
    <n v="248"/>
    <x v="247"/>
    <x v="6"/>
    <x v="0"/>
    <x v="19"/>
    <n v="5000000"/>
    <n v="0.5"/>
    <x v="3"/>
  </r>
  <r>
    <n v="249"/>
    <x v="248"/>
    <x v="7"/>
    <x v="6"/>
    <x v="10"/>
    <n v="10000000"/>
    <n v="1"/>
    <x v="4"/>
  </r>
  <r>
    <n v="250"/>
    <x v="249"/>
    <x v="7"/>
    <x v="29"/>
    <x v="68"/>
    <n v="5000000"/>
    <n v="0.5"/>
    <x v="3"/>
  </r>
  <r>
    <n v="251"/>
    <x v="250"/>
    <x v="7"/>
    <x v="1"/>
    <x v="10"/>
    <n v="30000000"/>
    <n v="3"/>
    <x v="4"/>
  </r>
  <r>
    <n v="252"/>
    <x v="251"/>
    <x v="7"/>
    <x v="0"/>
    <x v="10"/>
    <n v="160000000"/>
    <n v="16"/>
    <x v="6"/>
  </r>
  <r>
    <n v="253"/>
    <x v="252"/>
    <x v="7"/>
    <x v="0"/>
    <x v="26"/>
    <n v="225000000"/>
    <n v="22.5"/>
    <x v="5"/>
  </r>
  <r>
    <n v="254"/>
    <x v="253"/>
    <x v="7"/>
    <x v="0"/>
    <x v="14"/>
    <n v="100000000"/>
    <n v="10"/>
    <x v="6"/>
  </r>
  <r>
    <n v="255"/>
    <x v="254"/>
    <x v="7"/>
    <x v="0"/>
    <x v="20"/>
    <n v="2100000"/>
    <n v="0.21"/>
    <x v="6"/>
  </r>
  <r>
    <n v="256"/>
    <x v="255"/>
    <x v="7"/>
    <x v="0"/>
    <x v="47"/>
    <n v="700000"/>
    <n v="7.0000000000000007E-2"/>
    <x v="0"/>
  </r>
  <r>
    <n v="257"/>
    <x v="256"/>
    <x v="7"/>
    <x v="0"/>
    <x v="32"/>
    <n v="30000000"/>
    <n v="3"/>
    <x v="5"/>
  </r>
  <r>
    <n v="258"/>
    <x v="257"/>
    <x v="7"/>
    <x v="10"/>
    <x v="19"/>
    <n v="200000000"/>
    <n v="20"/>
    <x v="3"/>
  </r>
  <r>
    <n v="259"/>
    <x v="258"/>
    <x v="7"/>
    <x v="6"/>
    <x v="49"/>
    <n v="800000"/>
    <n v="0.08"/>
    <x v="3"/>
  </r>
  <r>
    <n v="260"/>
    <x v="259"/>
    <x v="7"/>
    <x v="2"/>
    <x v="10"/>
    <n v="16753000"/>
    <n v="1.6753"/>
    <x v="6"/>
  </r>
  <r>
    <n v="261"/>
    <x v="260"/>
    <x v="8"/>
    <x v="0"/>
    <x v="19"/>
    <n v="2000000"/>
    <n v="0.2"/>
    <x v="0"/>
  </r>
  <r>
    <n v="262"/>
    <x v="261"/>
    <x v="8"/>
    <x v="1"/>
    <x v="19"/>
    <n v="35000000"/>
    <n v="3.5"/>
    <x v="5"/>
  </r>
  <r>
    <n v="263"/>
    <x v="262"/>
    <x v="8"/>
    <x v="34"/>
    <x v="22"/>
    <n v="170000000"/>
    <n v="17"/>
    <x v="1"/>
  </r>
  <r>
    <n v="264"/>
    <x v="263"/>
    <x v="8"/>
    <x v="6"/>
    <x v="8"/>
    <n v="400000"/>
    <n v="0.04"/>
    <x v="0"/>
  </r>
  <r>
    <n v="265"/>
    <x v="264"/>
    <x v="8"/>
    <x v="10"/>
    <x v="22"/>
    <n v="70000000"/>
    <n v="7"/>
    <x v="5"/>
  </r>
  <r>
    <n v="266"/>
    <x v="265"/>
    <x v="9"/>
    <x v="6"/>
    <x v="19"/>
    <n v="3000000"/>
    <n v="0.3"/>
    <x v="3"/>
  </r>
  <r>
    <n v="267"/>
    <x v="266"/>
    <x v="9"/>
    <x v="1"/>
    <x v="19"/>
    <n v="30000000"/>
    <n v="3"/>
    <x v="5"/>
  </r>
  <r>
    <n v="268"/>
    <x v="267"/>
    <x v="9"/>
    <x v="0"/>
    <x v="10"/>
    <n v="60000000"/>
    <n v="6"/>
    <x v="1"/>
  </r>
  <r>
    <n v="269"/>
    <x v="268"/>
    <x v="9"/>
    <x v="35"/>
    <x v="22"/>
    <n v="3000000"/>
    <n v="0.3"/>
    <x v="3"/>
  </r>
  <r>
    <n v="270"/>
    <x v="269"/>
    <x v="9"/>
    <x v="10"/>
    <x v="26"/>
    <n v="5400000"/>
    <n v="0.54"/>
    <x v="3"/>
  </r>
  <r>
    <n v="271"/>
    <x v="270"/>
    <x v="9"/>
    <x v="36"/>
    <x v="22"/>
    <n v="30000000"/>
    <n v="3"/>
    <x v="1"/>
  </r>
  <r>
    <n v="272"/>
    <x v="271"/>
    <x v="9"/>
    <x v="18"/>
    <x v="8"/>
    <n v="10000000"/>
    <n v="1"/>
    <x v="4"/>
  </r>
  <r>
    <n v="273"/>
    <x v="272"/>
    <x v="10"/>
    <x v="1"/>
    <x v="35"/>
    <n v="1000000"/>
    <n v="0.1"/>
    <x v="0"/>
  </r>
  <r>
    <n v="274"/>
    <x v="273"/>
    <x v="10"/>
    <x v="2"/>
    <x v="19"/>
    <n v="28000000"/>
    <n v="2.8"/>
    <x v="4"/>
  </r>
  <r>
    <n v="275"/>
    <x v="274"/>
    <x v="10"/>
    <x v="2"/>
    <x v="59"/>
    <n v="6000000"/>
    <n v="0.6"/>
    <x v="4"/>
  </r>
  <r>
    <n v="276"/>
    <x v="275"/>
    <x v="10"/>
    <x v="0"/>
    <x v="69"/>
    <n v="35000000"/>
    <n v="3.5"/>
    <x v="1"/>
  </r>
  <r>
    <n v="277"/>
    <x v="276"/>
    <x v="10"/>
    <x v="0"/>
    <x v="19"/>
    <n v="40000000"/>
    <n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1:B26" firstHeaderRow="1" firstDataRow="1" firstDataCol="1"/>
  <pivotFields count="8">
    <pivotField showAll="0"/>
    <pivotField axis="axisRow" showAll="0" measureFilter="1">
      <items count="278">
        <item x="161"/>
        <item x="247"/>
        <item x="13"/>
        <item x="216"/>
        <item x="215"/>
        <item x="264"/>
        <item x="133"/>
        <item x="132"/>
        <item x="83"/>
        <item x="131"/>
        <item x="160"/>
        <item x="189"/>
        <item x="214"/>
        <item x="82"/>
        <item x="259"/>
        <item x="81"/>
        <item x="130"/>
        <item x="80"/>
        <item x="79"/>
        <item x="188"/>
        <item x="129"/>
        <item x="78"/>
        <item x="128"/>
        <item x="77"/>
        <item x="246"/>
        <item x="76"/>
        <item x="75"/>
        <item x="187"/>
        <item x="159"/>
        <item x="158"/>
        <item x="127"/>
        <item x="74"/>
        <item x="213"/>
        <item x="126"/>
        <item x="245"/>
        <item x="73"/>
        <item x="271"/>
        <item x="72"/>
        <item x="244"/>
        <item x="125"/>
        <item x="124"/>
        <item x="186"/>
        <item x="212"/>
        <item x="185"/>
        <item x="12"/>
        <item x="184"/>
        <item x="243"/>
        <item x="263"/>
        <item x="157"/>
        <item x="183"/>
        <item x="71"/>
        <item x="70"/>
        <item x="276"/>
        <item x="69"/>
        <item x="68"/>
        <item x="270"/>
        <item x="182"/>
        <item x="123"/>
        <item x="211"/>
        <item x="67"/>
        <item x="242"/>
        <item x="269"/>
        <item x="66"/>
        <item x="241"/>
        <item x="65"/>
        <item x="240"/>
        <item x="11"/>
        <item x="268"/>
        <item x="64"/>
        <item x="181"/>
        <item x="156"/>
        <item x="180"/>
        <item x="275"/>
        <item x="122"/>
        <item x="155"/>
        <item x="121"/>
        <item x="63"/>
        <item x="120"/>
        <item x="62"/>
        <item x="61"/>
        <item x="210"/>
        <item x="60"/>
        <item x="239"/>
        <item x="119"/>
        <item x="118"/>
        <item x="117"/>
        <item x="116"/>
        <item x="10"/>
        <item x="238"/>
        <item x="9"/>
        <item x="154"/>
        <item x="115"/>
        <item x="8"/>
        <item x="59"/>
        <item x="237"/>
        <item x="209"/>
        <item x="58"/>
        <item x="57"/>
        <item x="56"/>
        <item x="208"/>
        <item x="153"/>
        <item x="55"/>
        <item x="179"/>
        <item x="54"/>
        <item x="258"/>
        <item x="114"/>
        <item x="53"/>
        <item x="52"/>
        <item x="207"/>
        <item x="178"/>
        <item x="51"/>
        <item x="50"/>
        <item x="236"/>
        <item x="152"/>
        <item x="151"/>
        <item x="49"/>
        <item x="262"/>
        <item x="235"/>
        <item x="206"/>
        <item x="113"/>
        <item x="7"/>
        <item x="112"/>
        <item x="205"/>
        <item x="257"/>
        <item x="204"/>
        <item x="177"/>
        <item x="6"/>
        <item x="111"/>
        <item x="267"/>
        <item x="48"/>
        <item x="47"/>
        <item x="110"/>
        <item x="46"/>
        <item x="109"/>
        <item x="150"/>
        <item x="176"/>
        <item x="175"/>
        <item x="45"/>
        <item x="44"/>
        <item x="43"/>
        <item x="266"/>
        <item x="108"/>
        <item x="234"/>
        <item x="42"/>
        <item x="41"/>
        <item x="174"/>
        <item x="149"/>
        <item x="233"/>
        <item x="173"/>
        <item x="40"/>
        <item x="107"/>
        <item x="232"/>
        <item x="5"/>
        <item x="148"/>
        <item x="39"/>
        <item x="38"/>
        <item x="147"/>
        <item x="256"/>
        <item x="4"/>
        <item x="106"/>
        <item x="37"/>
        <item x="255"/>
        <item x="105"/>
        <item x="172"/>
        <item x="203"/>
        <item x="104"/>
        <item x="103"/>
        <item x="36"/>
        <item x="102"/>
        <item x="146"/>
        <item x="202"/>
        <item x="101"/>
        <item x="254"/>
        <item x="134"/>
        <item x="35"/>
        <item x="100"/>
        <item x="99"/>
        <item x="171"/>
        <item x="231"/>
        <item x="230"/>
        <item x="229"/>
        <item x="201"/>
        <item x="145"/>
        <item x="170"/>
        <item x="253"/>
        <item x="252"/>
        <item x="34"/>
        <item x="200"/>
        <item x="98"/>
        <item x="97"/>
        <item x="33"/>
        <item x="32"/>
        <item x="199"/>
        <item x="228"/>
        <item x="96"/>
        <item x="95"/>
        <item x="169"/>
        <item x="251"/>
        <item x="94"/>
        <item x="31"/>
        <item x="227"/>
        <item x="30"/>
        <item x="168"/>
        <item x="29"/>
        <item x="144"/>
        <item x="93"/>
        <item x="226"/>
        <item x="92"/>
        <item x="274"/>
        <item x="28"/>
        <item x="198"/>
        <item x="27"/>
        <item x="225"/>
        <item x="167"/>
        <item x="143"/>
        <item x="224"/>
        <item x="26"/>
        <item x="197"/>
        <item x="25"/>
        <item x="196"/>
        <item x="223"/>
        <item x="250"/>
        <item x="142"/>
        <item x="265"/>
        <item x="222"/>
        <item x="141"/>
        <item x="3"/>
        <item x="166"/>
        <item x="249"/>
        <item x="24"/>
        <item x="91"/>
        <item x="273"/>
        <item x="90"/>
        <item x="23"/>
        <item x="22"/>
        <item x="195"/>
        <item x="140"/>
        <item x="221"/>
        <item x="165"/>
        <item x="194"/>
        <item x="193"/>
        <item x="261"/>
        <item x="21"/>
        <item x="220"/>
        <item x="2"/>
        <item x="139"/>
        <item x="20"/>
        <item x="89"/>
        <item x="1"/>
        <item x="88"/>
        <item x="260"/>
        <item x="164"/>
        <item x="192"/>
        <item x="138"/>
        <item x="19"/>
        <item x="18"/>
        <item x="272"/>
        <item x="137"/>
        <item x="191"/>
        <item x="136"/>
        <item x="0"/>
        <item x="219"/>
        <item x="17"/>
        <item x="16"/>
        <item x="135"/>
        <item x="15"/>
        <item x="87"/>
        <item x="163"/>
        <item x="248"/>
        <item x="86"/>
        <item x="85"/>
        <item x="218"/>
        <item x="190"/>
        <item x="14"/>
        <item x="217"/>
        <item x="84"/>
        <item x="162"/>
        <item t="default"/>
      </items>
    </pivotField>
    <pivotField showAll="0">
      <items count="12">
        <item x="10"/>
        <item x="9"/>
        <item x="8"/>
        <item x="7"/>
        <item x="6"/>
        <item x="5"/>
        <item x="4"/>
        <item x="3"/>
        <item x="2"/>
        <item x="1"/>
        <item x="0"/>
        <item t="default"/>
      </items>
    </pivotField>
    <pivotField showAll="0">
      <items count="39">
        <item x="19"/>
        <item x="12"/>
        <item x="28"/>
        <item x="0"/>
        <item x="34"/>
        <item x="5"/>
        <item x="6"/>
        <item x="14"/>
        <item x="33"/>
        <item x="11"/>
        <item x="23"/>
        <item x="15"/>
        <item x="13"/>
        <item x="18"/>
        <item x="2"/>
        <item x="4"/>
        <item x="7"/>
        <item x="8"/>
        <item x="9"/>
        <item x="26"/>
        <item x="1"/>
        <item x="3"/>
        <item x="24"/>
        <item x="16"/>
        <item x="22"/>
        <item x="36"/>
        <item x="25"/>
        <item x="30"/>
        <item x="10"/>
        <item x="35"/>
        <item x="29"/>
        <item x="31"/>
        <item x="21"/>
        <item x="20"/>
        <item m="1" x="37"/>
        <item x="27"/>
        <item x="17"/>
        <item x="32"/>
        <item t="default"/>
      </items>
    </pivotField>
    <pivotField showAll="0">
      <items count="71">
        <item x="22"/>
        <item x="61"/>
        <item x="27"/>
        <item x="64"/>
        <item x="18"/>
        <item x="35"/>
        <item x="54"/>
        <item x="1"/>
        <item x="62"/>
        <item x="15"/>
        <item x="44"/>
        <item x="57"/>
        <item x="31"/>
        <item x="12"/>
        <item x="5"/>
        <item x="28"/>
        <item x="26"/>
        <item x="29"/>
        <item x="0"/>
        <item x="63"/>
        <item x="25"/>
        <item x="13"/>
        <item x="67"/>
        <item x="66"/>
        <item x="55"/>
        <item x="8"/>
        <item x="19"/>
        <item x="49"/>
        <item x="2"/>
        <item x="11"/>
        <item x="30"/>
        <item x="40"/>
        <item x="10"/>
        <item x="7"/>
        <item x="16"/>
        <item x="60"/>
        <item x="6"/>
        <item x="53"/>
        <item x="46"/>
        <item x="47"/>
        <item x="45"/>
        <item x="38"/>
        <item x="59"/>
        <item x="65"/>
        <item x="33"/>
        <item x="4"/>
        <item x="14"/>
        <item x="24"/>
        <item x="51"/>
        <item x="36"/>
        <item x="41"/>
        <item x="39"/>
        <item x="48"/>
        <item x="9"/>
        <item x="20"/>
        <item x="50"/>
        <item x="37"/>
        <item x="23"/>
        <item x="17"/>
        <item x="32"/>
        <item x="52"/>
        <item x="56"/>
        <item x="3"/>
        <item x="42"/>
        <item x="58"/>
        <item x="68"/>
        <item x="21"/>
        <item x="69"/>
        <item x="34"/>
        <item x="43"/>
        <item t="default"/>
      </items>
    </pivotField>
    <pivotField numFmtId="4" showAll="0"/>
    <pivotField dataField="1" numFmtId="4" showAll="0"/>
    <pivotField showAll="0">
      <items count="9">
        <item h="1" x="2"/>
        <item h="1" x="0"/>
        <item h="1" x="3"/>
        <item x="4"/>
        <item h="1" x="1"/>
        <item h="1" x="5"/>
        <item h="1" x="6"/>
        <item h="1" x="7"/>
        <item t="default"/>
      </items>
    </pivotField>
  </pivotFields>
  <rowFields count="1">
    <field x="1"/>
  </rowFields>
  <rowItems count="25">
    <i>
      <x/>
    </i>
    <i>
      <x v="9"/>
    </i>
    <i>
      <x v="33"/>
    </i>
    <i>
      <x v="36"/>
    </i>
    <i>
      <x v="39"/>
    </i>
    <i>
      <x v="43"/>
    </i>
    <i>
      <x v="45"/>
    </i>
    <i>
      <x v="58"/>
    </i>
    <i>
      <x v="92"/>
    </i>
    <i>
      <x v="94"/>
    </i>
    <i>
      <x v="109"/>
    </i>
    <i>
      <x v="111"/>
    </i>
    <i>
      <x v="127"/>
    </i>
    <i>
      <x v="141"/>
    </i>
    <i>
      <x v="142"/>
    </i>
    <i>
      <x v="176"/>
    </i>
    <i>
      <x v="179"/>
    </i>
    <i>
      <x v="181"/>
    </i>
    <i>
      <x v="182"/>
    </i>
    <i>
      <x v="207"/>
    </i>
    <i>
      <x v="215"/>
    </i>
    <i>
      <x v="219"/>
    </i>
    <i>
      <x v="221"/>
    </i>
    <i>
      <x v="231"/>
    </i>
    <i>
      <x v="268"/>
    </i>
  </rowItems>
  <colItems count="1">
    <i/>
  </colItems>
  <dataFields count="1">
    <dataField name="Sum of Valuation ($B)" fld="6"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valueGreaterThanOrEqual" evalOrder="-1" id="4" iMeasureFld="0">
      <autoFilter ref="A1">
        <filterColumn colId="0">
          <customFilters>
            <customFilter operator="greaterThanOrEqual" val="1"/>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1:B29" firstHeaderRow="1" firstDataRow="1" firstDataCol="1"/>
  <pivotFields count="8">
    <pivotField showAll="0"/>
    <pivotField showAll="0"/>
    <pivotField showAll="0"/>
    <pivotField showAll="0"/>
    <pivotField axis="axisRow" showAll="0" measureFilter="1">
      <items count="71">
        <item x="22"/>
        <item x="61"/>
        <item x="27"/>
        <item x="64"/>
        <item x="18"/>
        <item x="35"/>
        <item x="54"/>
        <item x="1"/>
        <item x="62"/>
        <item x="15"/>
        <item x="44"/>
        <item x="57"/>
        <item x="31"/>
        <item x="12"/>
        <item x="5"/>
        <item x="28"/>
        <item x="26"/>
        <item x="29"/>
        <item x="0"/>
        <item x="63"/>
        <item x="25"/>
        <item x="13"/>
        <item x="67"/>
        <item x="66"/>
        <item x="55"/>
        <item x="8"/>
        <item x="19"/>
        <item x="49"/>
        <item x="2"/>
        <item x="11"/>
        <item x="30"/>
        <item x="40"/>
        <item x="10"/>
        <item x="7"/>
        <item x="16"/>
        <item x="60"/>
        <item x="6"/>
        <item x="53"/>
        <item x="46"/>
        <item x="47"/>
        <item x="45"/>
        <item x="38"/>
        <item x="59"/>
        <item x="65"/>
        <item x="33"/>
        <item x="4"/>
        <item x="14"/>
        <item x="24"/>
        <item x="51"/>
        <item x="36"/>
        <item x="41"/>
        <item x="39"/>
        <item x="48"/>
        <item x="9"/>
        <item x="20"/>
        <item x="50"/>
        <item x="37"/>
        <item x="23"/>
        <item x="17"/>
        <item x="32"/>
        <item x="52"/>
        <item x="56"/>
        <item x="3"/>
        <item x="42"/>
        <item x="58"/>
        <item x="68"/>
        <item x="21"/>
        <item x="69"/>
        <item x="34"/>
        <item x="43"/>
        <item t="default"/>
      </items>
    </pivotField>
    <pivotField numFmtId="4" showAll="0"/>
    <pivotField dataField="1" numFmtId="4" showAll="0"/>
    <pivotField showAll="0"/>
  </pivotFields>
  <rowFields count="1">
    <field x="4"/>
  </rowFields>
  <rowItems count="28">
    <i>
      <x/>
    </i>
    <i>
      <x v="4"/>
    </i>
    <i>
      <x v="5"/>
    </i>
    <i>
      <x v="6"/>
    </i>
    <i>
      <x v="7"/>
    </i>
    <i>
      <x v="10"/>
    </i>
    <i>
      <x v="14"/>
    </i>
    <i>
      <x v="15"/>
    </i>
    <i>
      <x v="16"/>
    </i>
    <i>
      <x v="17"/>
    </i>
    <i>
      <x v="19"/>
    </i>
    <i>
      <x v="22"/>
    </i>
    <i>
      <x v="23"/>
    </i>
    <i>
      <x v="25"/>
    </i>
    <i>
      <x v="26"/>
    </i>
    <i>
      <x v="32"/>
    </i>
    <i>
      <x v="35"/>
    </i>
    <i>
      <x v="36"/>
    </i>
    <i>
      <x v="41"/>
    </i>
    <i>
      <x v="42"/>
    </i>
    <i>
      <x v="45"/>
    </i>
    <i>
      <x v="46"/>
    </i>
    <i>
      <x v="52"/>
    </i>
    <i>
      <x v="56"/>
    </i>
    <i>
      <x v="58"/>
    </i>
    <i>
      <x v="59"/>
    </i>
    <i>
      <x v="66"/>
    </i>
    <i>
      <x v="67"/>
    </i>
  </rowItems>
  <colItems count="1">
    <i/>
  </colItems>
  <dataFields count="1">
    <dataField name="Sum of Valuation ($B)" fld="6" baseField="0" baseItem="0"/>
  </dataFields>
  <chartFormats count="5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4"/>
          </reference>
        </references>
      </pivotArea>
    </chartFormat>
    <chartFormat chart="2" format="4">
      <pivotArea type="data" outline="0" fieldPosition="0">
        <references count="2">
          <reference field="4294967294" count="1" selected="0">
            <x v="0"/>
          </reference>
          <reference field="4" count="1" selected="0">
            <x v="5"/>
          </reference>
        </references>
      </pivotArea>
    </chartFormat>
    <chartFormat chart="2" format="5">
      <pivotArea type="data" outline="0" fieldPosition="0">
        <references count="2">
          <reference field="4294967294" count="1" selected="0">
            <x v="0"/>
          </reference>
          <reference field="4" count="1" selected="0">
            <x v="6"/>
          </reference>
        </references>
      </pivotArea>
    </chartFormat>
    <chartFormat chart="2" format="6">
      <pivotArea type="data" outline="0" fieldPosition="0">
        <references count="2">
          <reference field="4294967294" count="1" selected="0">
            <x v="0"/>
          </reference>
          <reference field="4" count="1" selected="0">
            <x v="7"/>
          </reference>
        </references>
      </pivotArea>
    </chartFormat>
    <chartFormat chart="2" format="7">
      <pivotArea type="data" outline="0" fieldPosition="0">
        <references count="2">
          <reference field="4294967294" count="1" selected="0">
            <x v="0"/>
          </reference>
          <reference field="4" count="1" selected="0">
            <x v="10"/>
          </reference>
        </references>
      </pivotArea>
    </chartFormat>
    <chartFormat chart="2" format="8">
      <pivotArea type="data" outline="0" fieldPosition="0">
        <references count="2">
          <reference field="4294967294" count="1" selected="0">
            <x v="0"/>
          </reference>
          <reference field="4" count="1" selected="0">
            <x v="14"/>
          </reference>
        </references>
      </pivotArea>
    </chartFormat>
    <chartFormat chart="2" format="9">
      <pivotArea type="data" outline="0" fieldPosition="0">
        <references count="2">
          <reference field="4294967294" count="1" selected="0">
            <x v="0"/>
          </reference>
          <reference field="4" count="1" selected="0">
            <x v="15"/>
          </reference>
        </references>
      </pivotArea>
    </chartFormat>
    <chartFormat chart="2" format="10">
      <pivotArea type="data" outline="0" fieldPosition="0">
        <references count="2">
          <reference field="4294967294" count="1" selected="0">
            <x v="0"/>
          </reference>
          <reference field="4" count="1" selected="0">
            <x v="16"/>
          </reference>
        </references>
      </pivotArea>
    </chartFormat>
    <chartFormat chart="2" format="11">
      <pivotArea type="data" outline="0" fieldPosition="0">
        <references count="2">
          <reference field="4294967294" count="1" selected="0">
            <x v="0"/>
          </reference>
          <reference field="4" count="1" selected="0">
            <x v="17"/>
          </reference>
        </references>
      </pivotArea>
    </chartFormat>
    <chartFormat chart="2" format="12">
      <pivotArea type="data" outline="0" fieldPosition="0">
        <references count="2">
          <reference field="4294967294" count="1" selected="0">
            <x v="0"/>
          </reference>
          <reference field="4" count="1" selected="0">
            <x v="19"/>
          </reference>
        </references>
      </pivotArea>
    </chartFormat>
    <chartFormat chart="2" format="13">
      <pivotArea type="data" outline="0" fieldPosition="0">
        <references count="2">
          <reference field="4294967294" count="1" selected="0">
            <x v="0"/>
          </reference>
          <reference field="4" count="1" selected="0">
            <x v="22"/>
          </reference>
        </references>
      </pivotArea>
    </chartFormat>
    <chartFormat chart="2" format="14">
      <pivotArea type="data" outline="0" fieldPosition="0">
        <references count="2">
          <reference field="4294967294" count="1" selected="0">
            <x v="0"/>
          </reference>
          <reference field="4" count="1" selected="0">
            <x v="23"/>
          </reference>
        </references>
      </pivotArea>
    </chartFormat>
    <chartFormat chart="2" format="15">
      <pivotArea type="data" outline="0" fieldPosition="0">
        <references count="2">
          <reference field="4294967294" count="1" selected="0">
            <x v="0"/>
          </reference>
          <reference field="4" count="1" selected="0">
            <x v="25"/>
          </reference>
        </references>
      </pivotArea>
    </chartFormat>
    <chartFormat chart="2" format="16">
      <pivotArea type="data" outline="0" fieldPosition="0">
        <references count="2">
          <reference field="4294967294" count="1" selected="0">
            <x v="0"/>
          </reference>
          <reference field="4" count="1" selected="0">
            <x v="26"/>
          </reference>
        </references>
      </pivotArea>
    </chartFormat>
    <chartFormat chart="2" format="17">
      <pivotArea type="data" outline="0" fieldPosition="0">
        <references count="2">
          <reference field="4294967294" count="1" selected="0">
            <x v="0"/>
          </reference>
          <reference field="4" count="1" selected="0">
            <x v="32"/>
          </reference>
        </references>
      </pivotArea>
    </chartFormat>
    <chartFormat chart="2" format="18">
      <pivotArea type="data" outline="0" fieldPosition="0">
        <references count="2">
          <reference field="4294967294" count="1" selected="0">
            <x v="0"/>
          </reference>
          <reference field="4" count="1" selected="0">
            <x v="35"/>
          </reference>
        </references>
      </pivotArea>
    </chartFormat>
    <chartFormat chart="2" format="19">
      <pivotArea type="data" outline="0" fieldPosition="0">
        <references count="2">
          <reference field="4294967294" count="1" selected="0">
            <x v="0"/>
          </reference>
          <reference field="4" count="1" selected="0">
            <x v="36"/>
          </reference>
        </references>
      </pivotArea>
    </chartFormat>
    <chartFormat chart="2" format="20">
      <pivotArea type="data" outline="0" fieldPosition="0">
        <references count="2">
          <reference field="4294967294" count="1" selected="0">
            <x v="0"/>
          </reference>
          <reference field="4" count="1" selected="0">
            <x v="41"/>
          </reference>
        </references>
      </pivotArea>
    </chartFormat>
    <chartFormat chart="2" format="21">
      <pivotArea type="data" outline="0" fieldPosition="0">
        <references count="2">
          <reference field="4294967294" count="1" selected="0">
            <x v="0"/>
          </reference>
          <reference field="4" count="1" selected="0">
            <x v="42"/>
          </reference>
        </references>
      </pivotArea>
    </chartFormat>
    <chartFormat chart="2" format="22">
      <pivotArea type="data" outline="0" fieldPosition="0">
        <references count="2">
          <reference field="4294967294" count="1" selected="0">
            <x v="0"/>
          </reference>
          <reference field="4" count="1" selected="0">
            <x v="45"/>
          </reference>
        </references>
      </pivotArea>
    </chartFormat>
    <chartFormat chart="2" format="23">
      <pivotArea type="data" outline="0" fieldPosition="0">
        <references count="2">
          <reference field="4294967294" count="1" selected="0">
            <x v="0"/>
          </reference>
          <reference field="4" count="1" selected="0">
            <x v="46"/>
          </reference>
        </references>
      </pivotArea>
    </chartFormat>
    <chartFormat chart="2" format="24">
      <pivotArea type="data" outline="0" fieldPosition="0">
        <references count="2">
          <reference field="4294967294" count="1" selected="0">
            <x v="0"/>
          </reference>
          <reference field="4" count="1" selected="0">
            <x v="52"/>
          </reference>
        </references>
      </pivotArea>
    </chartFormat>
    <chartFormat chart="2" format="25">
      <pivotArea type="data" outline="0" fieldPosition="0">
        <references count="2">
          <reference field="4294967294" count="1" selected="0">
            <x v="0"/>
          </reference>
          <reference field="4" count="1" selected="0">
            <x v="56"/>
          </reference>
        </references>
      </pivotArea>
    </chartFormat>
    <chartFormat chart="2" format="26">
      <pivotArea type="data" outline="0" fieldPosition="0">
        <references count="2">
          <reference field="4294967294" count="1" selected="0">
            <x v="0"/>
          </reference>
          <reference field="4" count="1" selected="0">
            <x v="58"/>
          </reference>
        </references>
      </pivotArea>
    </chartFormat>
    <chartFormat chart="2" format="27">
      <pivotArea type="data" outline="0" fieldPosition="0">
        <references count="2">
          <reference field="4294967294" count="1" selected="0">
            <x v="0"/>
          </reference>
          <reference field="4" count="1" selected="0">
            <x v="59"/>
          </reference>
        </references>
      </pivotArea>
    </chartFormat>
    <chartFormat chart="2" format="28">
      <pivotArea type="data" outline="0" fieldPosition="0">
        <references count="2">
          <reference field="4294967294" count="1" selected="0">
            <x v="0"/>
          </reference>
          <reference field="4" count="1" selected="0">
            <x v="66"/>
          </reference>
        </references>
      </pivotArea>
    </chartFormat>
    <chartFormat chart="2" format="29">
      <pivotArea type="data" outline="0" fieldPosition="0">
        <references count="2">
          <reference field="4294967294" count="1" selected="0">
            <x v="0"/>
          </reference>
          <reference field="4" count="1" selected="0">
            <x v="67"/>
          </reference>
        </references>
      </pivotArea>
    </chartFormat>
    <chartFormat chart="4" format="30" series="1">
      <pivotArea type="data" outline="0" fieldPosition="0">
        <references count="1">
          <reference field="4294967294" count="1" selected="0">
            <x v="0"/>
          </reference>
        </references>
      </pivotArea>
    </chartFormat>
    <chartFormat chart="4" format="31">
      <pivotArea type="data" outline="0" fieldPosition="0">
        <references count="2">
          <reference field="4294967294" count="1" selected="0">
            <x v="0"/>
          </reference>
          <reference field="4" count="1" selected="0">
            <x v="0"/>
          </reference>
        </references>
      </pivotArea>
    </chartFormat>
    <chartFormat chart="4" format="32">
      <pivotArea type="data" outline="0" fieldPosition="0">
        <references count="2">
          <reference field="4294967294" count="1" selected="0">
            <x v="0"/>
          </reference>
          <reference field="4" count="1" selected="0">
            <x v="4"/>
          </reference>
        </references>
      </pivotArea>
    </chartFormat>
    <chartFormat chart="4" format="33">
      <pivotArea type="data" outline="0" fieldPosition="0">
        <references count="2">
          <reference field="4294967294" count="1" selected="0">
            <x v="0"/>
          </reference>
          <reference field="4" count="1" selected="0">
            <x v="5"/>
          </reference>
        </references>
      </pivotArea>
    </chartFormat>
    <chartFormat chart="4" format="34">
      <pivotArea type="data" outline="0" fieldPosition="0">
        <references count="2">
          <reference field="4294967294" count="1" selected="0">
            <x v="0"/>
          </reference>
          <reference field="4" count="1" selected="0">
            <x v="6"/>
          </reference>
        </references>
      </pivotArea>
    </chartFormat>
    <chartFormat chart="4" format="35">
      <pivotArea type="data" outline="0" fieldPosition="0">
        <references count="2">
          <reference field="4294967294" count="1" selected="0">
            <x v="0"/>
          </reference>
          <reference field="4" count="1" selected="0">
            <x v="7"/>
          </reference>
        </references>
      </pivotArea>
    </chartFormat>
    <chartFormat chart="4" format="36">
      <pivotArea type="data" outline="0" fieldPosition="0">
        <references count="2">
          <reference field="4294967294" count="1" selected="0">
            <x v="0"/>
          </reference>
          <reference field="4" count="1" selected="0">
            <x v="10"/>
          </reference>
        </references>
      </pivotArea>
    </chartFormat>
    <chartFormat chart="4" format="37">
      <pivotArea type="data" outline="0" fieldPosition="0">
        <references count="2">
          <reference field="4294967294" count="1" selected="0">
            <x v="0"/>
          </reference>
          <reference field="4" count="1" selected="0">
            <x v="14"/>
          </reference>
        </references>
      </pivotArea>
    </chartFormat>
    <chartFormat chart="4" format="38">
      <pivotArea type="data" outline="0" fieldPosition="0">
        <references count="2">
          <reference field="4294967294" count="1" selected="0">
            <x v="0"/>
          </reference>
          <reference field="4" count="1" selected="0">
            <x v="15"/>
          </reference>
        </references>
      </pivotArea>
    </chartFormat>
    <chartFormat chart="4" format="39">
      <pivotArea type="data" outline="0" fieldPosition="0">
        <references count="2">
          <reference field="4294967294" count="1" selected="0">
            <x v="0"/>
          </reference>
          <reference field="4" count="1" selected="0">
            <x v="16"/>
          </reference>
        </references>
      </pivotArea>
    </chartFormat>
    <chartFormat chart="4" format="40">
      <pivotArea type="data" outline="0" fieldPosition="0">
        <references count="2">
          <reference field="4294967294" count="1" selected="0">
            <x v="0"/>
          </reference>
          <reference field="4" count="1" selected="0">
            <x v="17"/>
          </reference>
        </references>
      </pivotArea>
    </chartFormat>
    <chartFormat chart="4" format="41">
      <pivotArea type="data" outline="0" fieldPosition="0">
        <references count="2">
          <reference field="4294967294" count="1" selected="0">
            <x v="0"/>
          </reference>
          <reference field="4" count="1" selected="0">
            <x v="19"/>
          </reference>
        </references>
      </pivotArea>
    </chartFormat>
    <chartFormat chart="4" format="42">
      <pivotArea type="data" outline="0" fieldPosition="0">
        <references count="2">
          <reference field="4294967294" count="1" selected="0">
            <x v="0"/>
          </reference>
          <reference field="4" count="1" selected="0">
            <x v="22"/>
          </reference>
        </references>
      </pivotArea>
    </chartFormat>
    <chartFormat chart="4" format="43">
      <pivotArea type="data" outline="0" fieldPosition="0">
        <references count="2">
          <reference field="4294967294" count="1" selected="0">
            <x v="0"/>
          </reference>
          <reference field="4" count="1" selected="0">
            <x v="23"/>
          </reference>
        </references>
      </pivotArea>
    </chartFormat>
    <chartFormat chart="4" format="44">
      <pivotArea type="data" outline="0" fieldPosition="0">
        <references count="2">
          <reference field="4294967294" count="1" selected="0">
            <x v="0"/>
          </reference>
          <reference field="4" count="1" selected="0">
            <x v="25"/>
          </reference>
        </references>
      </pivotArea>
    </chartFormat>
    <chartFormat chart="4" format="45">
      <pivotArea type="data" outline="0" fieldPosition="0">
        <references count="2">
          <reference field="4294967294" count="1" selected="0">
            <x v="0"/>
          </reference>
          <reference field="4" count="1" selected="0">
            <x v="26"/>
          </reference>
        </references>
      </pivotArea>
    </chartFormat>
    <chartFormat chart="4" format="46">
      <pivotArea type="data" outline="0" fieldPosition="0">
        <references count="2">
          <reference field="4294967294" count="1" selected="0">
            <x v="0"/>
          </reference>
          <reference field="4" count="1" selected="0">
            <x v="32"/>
          </reference>
        </references>
      </pivotArea>
    </chartFormat>
    <chartFormat chart="4" format="47">
      <pivotArea type="data" outline="0" fieldPosition="0">
        <references count="2">
          <reference field="4294967294" count="1" selected="0">
            <x v="0"/>
          </reference>
          <reference field="4" count="1" selected="0">
            <x v="35"/>
          </reference>
        </references>
      </pivotArea>
    </chartFormat>
    <chartFormat chart="4" format="48">
      <pivotArea type="data" outline="0" fieldPosition="0">
        <references count="2">
          <reference field="4294967294" count="1" selected="0">
            <x v="0"/>
          </reference>
          <reference field="4" count="1" selected="0">
            <x v="36"/>
          </reference>
        </references>
      </pivotArea>
    </chartFormat>
    <chartFormat chart="4" format="49">
      <pivotArea type="data" outline="0" fieldPosition="0">
        <references count="2">
          <reference field="4294967294" count="1" selected="0">
            <x v="0"/>
          </reference>
          <reference field="4" count="1" selected="0">
            <x v="41"/>
          </reference>
        </references>
      </pivotArea>
    </chartFormat>
    <chartFormat chart="4" format="50">
      <pivotArea type="data" outline="0" fieldPosition="0">
        <references count="2">
          <reference field="4294967294" count="1" selected="0">
            <x v="0"/>
          </reference>
          <reference field="4" count="1" selected="0">
            <x v="42"/>
          </reference>
        </references>
      </pivotArea>
    </chartFormat>
    <chartFormat chart="4" format="51">
      <pivotArea type="data" outline="0" fieldPosition="0">
        <references count="2">
          <reference field="4294967294" count="1" selected="0">
            <x v="0"/>
          </reference>
          <reference field="4" count="1" selected="0">
            <x v="45"/>
          </reference>
        </references>
      </pivotArea>
    </chartFormat>
    <chartFormat chart="4" format="52">
      <pivotArea type="data" outline="0" fieldPosition="0">
        <references count="2">
          <reference field="4294967294" count="1" selected="0">
            <x v="0"/>
          </reference>
          <reference field="4" count="1" selected="0">
            <x v="46"/>
          </reference>
        </references>
      </pivotArea>
    </chartFormat>
    <chartFormat chart="4" format="53">
      <pivotArea type="data" outline="0" fieldPosition="0">
        <references count="2">
          <reference field="4294967294" count="1" selected="0">
            <x v="0"/>
          </reference>
          <reference field="4" count="1" selected="0">
            <x v="52"/>
          </reference>
        </references>
      </pivotArea>
    </chartFormat>
    <chartFormat chart="4" format="54">
      <pivotArea type="data" outline="0" fieldPosition="0">
        <references count="2">
          <reference field="4294967294" count="1" selected="0">
            <x v="0"/>
          </reference>
          <reference field="4" count="1" selected="0">
            <x v="56"/>
          </reference>
        </references>
      </pivotArea>
    </chartFormat>
    <chartFormat chart="4" format="55">
      <pivotArea type="data" outline="0" fieldPosition="0">
        <references count="2">
          <reference field="4294967294" count="1" selected="0">
            <x v="0"/>
          </reference>
          <reference field="4" count="1" selected="0">
            <x v="58"/>
          </reference>
        </references>
      </pivotArea>
    </chartFormat>
    <chartFormat chart="4" format="56">
      <pivotArea type="data" outline="0" fieldPosition="0">
        <references count="2">
          <reference field="4294967294" count="1" selected="0">
            <x v="0"/>
          </reference>
          <reference field="4" count="1" selected="0">
            <x v="59"/>
          </reference>
        </references>
      </pivotArea>
    </chartFormat>
    <chartFormat chart="4" format="57">
      <pivotArea type="data" outline="0" fieldPosition="0">
        <references count="2">
          <reference field="4294967294" count="1" selected="0">
            <x v="0"/>
          </reference>
          <reference field="4" count="1" selected="0">
            <x v="66"/>
          </reference>
        </references>
      </pivotArea>
    </chartFormat>
    <chartFormat chart="4" format="58">
      <pivotArea type="data" outline="0" fieldPosition="0">
        <references count="2">
          <reference field="4294967294" count="1" selected="0">
            <x v="0"/>
          </reference>
          <reference field="4" count="1" selected="0">
            <x v="67"/>
          </reference>
        </references>
      </pivotArea>
    </chartFormat>
  </chartFormats>
  <pivotTableStyleInfo name="PivotStyleLight16" showRowHeaders="1" showColHeaders="1" showRowStripes="0" showColStripes="0" showLastColumn="1"/>
  <filters count="1">
    <filter fld="4" type="valueGreaterThanOrEqual" evalOrder="-1" id="2" iMeasureFld="0">
      <autoFilter ref="A1">
        <filterColumn colId="0">
          <customFilters>
            <customFilter operator="greaterThanOrEqual" val="2"/>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ounded" sourceName="Founded">
  <pivotTables>
    <pivotTable tabId="3" name="PivotTable1"/>
  </pivotTables>
  <data>
    <tabular pivotCacheId="1">
      <items count="11">
        <i x="10" s="1"/>
        <i x="9" s="1"/>
        <i x="7" s="1"/>
        <i x="6" s="1"/>
        <i x="5" s="1"/>
        <i x="4" s="1"/>
        <i x="3" s="1"/>
        <i x="2" s="1"/>
        <i x="1" s="1"/>
        <i x="0" s="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eadQuarter" sourceName="HeadQuarter">
  <pivotTables>
    <pivotTable tabId="3" name="PivotTable1"/>
  </pivotTables>
  <data>
    <tabular pivotCacheId="1">
      <items count="38">
        <i x="12" s="1"/>
        <i x="0" s="1"/>
        <i x="6" s="1"/>
        <i x="18" s="1"/>
        <i x="2" s="1"/>
        <i x="1" s="1"/>
        <i x="3" s="1"/>
        <i x="10" s="1"/>
        <i x="29" s="1"/>
        <i x="19" s="1" nd="1"/>
        <i x="28" s="1" nd="1"/>
        <i x="34" s="1" nd="1"/>
        <i x="5" s="1" nd="1"/>
        <i x="14" s="1" nd="1"/>
        <i x="33" s="1" nd="1"/>
        <i x="11" s="1" nd="1"/>
        <i x="23" s="1" nd="1"/>
        <i x="15" s="1" nd="1"/>
        <i x="13" s="1" nd="1"/>
        <i x="4" s="1" nd="1"/>
        <i x="7" s="1" nd="1"/>
        <i x="8" s="1" nd="1"/>
        <i x="9" s="1" nd="1"/>
        <i x="26" s="1" nd="1"/>
        <i x="24" s="1" nd="1"/>
        <i x="16" s="1" nd="1"/>
        <i x="22" s="1" nd="1"/>
        <i x="36" s="1" nd="1"/>
        <i x="25" s="1" nd="1"/>
        <i x="30" s="1" nd="1"/>
        <i x="35" s="1" nd="1"/>
        <i x="31" s="1" nd="1"/>
        <i x="21" s="1" nd="1"/>
        <i x="20" s="1" nd="1"/>
        <i x="37" s="1" nd="1"/>
        <i x="27" s="1" nd="1"/>
        <i x="17" s="1" nd="1"/>
        <i x="3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ctor" sourceName="Sector">
  <pivotTables>
    <pivotTable tabId="3" name="PivotTable1"/>
  </pivotTables>
  <data>
    <tabular pivotCacheId="1">
      <items count="70">
        <i x="18" s="1"/>
        <i x="44" s="1"/>
        <i x="26" s="1"/>
        <i x="63" s="1"/>
        <i x="25" s="1"/>
        <i x="8" s="1"/>
        <i x="19" s="1"/>
        <i x="10" s="1"/>
        <i x="6" s="1"/>
        <i x="38" s="1"/>
        <i x="59" s="1"/>
        <i x="65" s="1"/>
        <i x="4" s="1"/>
        <i x="14" s="1"/>
        <i x="48" s="1"/>
        <i x="17" s="1"/>
        <i x="32" s="1"/>
        <i x="21" s="1"/>
        <i x="22" s="1" nd="1"/>
        <i x="61" s="1" nd="1"/>
        <i x="27" s="1" nd="1"/>
        <i x="64" s="1" nd="1"/>
        <i x="35" s="1" nd="1"/>
        <i x="54" s="1" nd="1"/>
        <i x="1" s="1" nd="1"/>
        <i x="62" s="1" nd="1"/>
        <i x="15" s="1" nd="1"/>
        <i x="57" s="1" nd="1"/>
        <i x="31" s="1" nd="1"/>
        <i x="12" s="1" nd="1"/>
        <i x="5" s="1" nd="1"/>
        <i x="28" s="1" nd="1"/>
        <i x="29" s="1" nd="1"/>
        <i x="0" s="1" nd="1"/>
        <i x="13" s="1" nd="1"/>
        <i x="67" s="1" nd="1"/>
        <i x="66" s="1" nd="1"/>
        <i x="55" s="1" nd="1"/>
        <i x="49" s="1" nd="1"/>
        <i x="2" s="1" nd="1"/>
        <i x="11" s="1" nd="1"/>
        <i x="30" s="1" nd="1"/>
        <i x="40" s="1" nd="1"/>
        <i x="7" s="1" nd="1"/>
        <i x="16" s="1" nd="1"/>
        <i x="60" s="1" nd="1"/>
        <i x="53" s="1" nd="1"/>
        <i x="46" s="1" nd="1"/>
        <i x="47" s="1" nd="1"/>
        <i x="45" s="1" nd="1"/>
        <i x="33" s="1" nd="1"/>
        <i x="24" s="1" nd="1"/>
        <i x="51" s="1" nd="1"/>
        <i x="36" s="1" nd="1"/>
        <i x="41" s="1" nd="1"/>
        <i x="39" s="1" nd="1"/>
        <i x="9" s="1" nd="1"/>
        <i x="20" s="1" nd="1"/>
        <i x="50" s="1" nd="1"/>
        <i x="37" s="1" nd="1"/>
        <i x="23" s="1" nd="1"/>
        <i x="52" s="1" nd="1"/>
        <i x="56" s="1" nd="1"/>
        <i x="3" s="1" nd="1"/>
        <i x="42" s="1" nd="1"/>
        <i x="58" s="1" nd="1"/>
        <i x="68" s="1" nd="1"/>
        <i x="69" s="1" nd="1"/>
        <i x="34" s="1" nd="1"/>
        <i x="4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ge" sourceName="Stage">
  <pivotTables>
    <pivotTable tabId="3" name="PivotTable1"/>
  </pivotTables>
  <data>
    <tabular pivotCacheId="1">
      <items count="8">
        <i x="2"/>
        <i x="0"/>
        <i x="3"/>
        <i x="4" s="1"/>
        <i x="1"/>
        <i x="5"/>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ounded" cache="Slicer_Founded" caption="Founded" startItem="4" rowHeight="241300"/>
  <slicer name="HeadQuarter" cache="Slicer_HeadQuarter" caption="HeadQuarter" startItem="34" rowHeight="241300"/>
  <slicer name="Sector" cache="Slicer_Sector" caption="Sector" startItem="29" rowHeight="241300"/>
  <slicer name="Stage" cache="Slicer_Stage" caption="Stage" rowHeight="241300"/>
</slicers>
</file>

<file path=xl/tables/table1.xml><?xml version="1.0" encoding="utf-8"?>
<table xmlns="http://schemas.openxmlformats.org/spreadsheetml/2006/main" id="1" name="Table1" displayName="Table1" ref="A2:H279" totalsRowShown="0" headerRowDxfId="13" dataDxfId="12">
  <autoFilter ref="A2:H279"/>
  <sortState ref="B3:G280">
    <sortCondition descending="1" ref="C2:C280"/>
  </sortState>
  <tableColumns count="8">
    <tableColumn id="7" name="Sl No." dataDxfId="11"/>
    <tableColumn id="1" name="Company/Brand" dataDxfId="10"/>
    <tableColumn id="2" name="Founded" dataDxfId="9"/>
    <tableColumn id="3" name="HeadQuarter" dataDxfId="8"/>
    <tableColumn id="4" name="Sector" dataDxfId="7"/>
    <tableColumn id="5" name="Valuation ($)" dataDxfId="6"/>
    <tableColumn id="8" name="Valuation ($B)" dataDxfId="5">
      <calculatedColumnFormula>(Table1[[#This Row],[Valuation ($)]]/10000000)</calculatedColumnFormula>
    </tableColumn>
    <tableColumn id="6" name="Stage" dataDxfId="4"/>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J3:K6" totalsRowShown="0" headerRowDxfId="3">
  <tableColumns count="2">
    <tableColumn id="1" name="Company"/>
    <tableColumn id="2" name="Valuation($B)" dataDxfId="2">
      <calculatedColumnFormula>VLOOKUP(Table3[[#This Row],[Company]],Table1[],7,)</calculatedColumnFormula>
    </tableColumn>
  </tableColumns>
  <tableStyleInfo name="TableStyleMedium1" showFirstColumn="0" showLastColumn="0" showRowStripes="1" showColumnStripes="0"/>
</table>
</file>

<file path=xl/tables/table3.xml><?xml version="1.0" encoding="utf-8"?>
<table xmlns="http://schemas.openxmlformats.org/spreadsheetml/2006/main" id="4" name="Table4" displayName="Table4" ref="J9:K12" totalsRowShown="0" headerRowDxfId="1">
  <autoFilter ref="J9:K12"/>
  <tableColumns count="2">
    <tableColumn id="1" name="Parameters"/>
    <tableColumn id="2" name="Total nos." dataDxfId="0">
      <calculatedColumnFormula>COUNTIF(Table1[HeadQuarter],Table4[[#This Row],[Parameters]])</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9"/>
  <sheetViews>
    <sheetView tabSelected="1" zoomScaleNormal="100" workbookViewId="0">
      <selection activeCell="E11" sqref="E11"/>
    </sheetView>
  </sheetViews>
  <sheetFormatPr defaultRowHeight="15" x14ac:dyDescent="0.25"/>
  <cols>
    <col min="1" max="1" width="12.42578125" style="1" bestFit="1" customWidth="1"/>
    <col min="2" max="2" width="31" bestFit="1" customWidth="1"/>
    <col min="3" max="3" width="25.140625" customWidth="1"/>
    <col min="4" max="4" width="35" customWidth="1"/>
    <col min="5" max="5" width="32.5703125" bestFit="1" customWidth="1"/>
    <col min="6" max="6" width="22.28515625" bestFit="1" customWidth="1"/>
    <col min="7" max="7" width="23.7109375" bestFit="1" customWidth="1"/>
    <col min="8" max="8" width="12.140625" bestFit="1" customWidth="1"/>
    <col min="10" max="10" width="14.7109375" bestFit="1" customWidth="1"/>
    <col min="11" max="11" width="19" bestFit="1" customWidth="1"/>
  </cols>
  <sheetData>
    <row r="1" spans="1:11" ht="23.25" x14ac:dyDescent="0.35">
      <c r="A1" s="10" t="s">
        <v>403</v>
      </c>
      <c r="B1" s="10"/>
      <c r="C1" s="10"/>
      <c r="D1" s="10"/>
      <c r="E1" s="10"/>
      <c r="F1" s="10"/>
      <c r="G1" s="10"/>
      <c r="H1" s="10"/>
    </row>
    <row r="2" spans="1:11" ht="18.75" x14ac:dyDescent="0.3">
      <c r="A2" s="3" t="s">
        <v>404</v>
      </c>
      <c r="B2" s="3" t="s">
        <v>0</v>
      </c>
      <c r="C2" s="3" t="s">
        <v>1</v>
      </c>
      <c r="D2" s="3" t="s">
        <v>2</v>
      </c>
      <c r="E2" s="3" t="s">
        <v>3</v>
      </c>
      <c r="F2" s="3" t="s">
        <v>407</v>
      </c>
      <c r="G2" s="3" t="s">
        <v>405</v>
      </c>
      <c r="H2" s="3" t="s">
        <v>4</v>
      </c>
      <c r="J2" s="11" t="s">
        <v>411</v>
      </c>
      <c r="K2" s="12"/>
    </row>
    <row r="3" spans="1:11" ht="15.75" x14ac:dyDescent="0.25">
      <c r="A3" s="2">
        <v>1</v>
      </c>
      <c r="B3" s="2" t="s">
        <v>171</v>
      </c>
      <c r="C3" s="2">
        <v>2021</v>
      </c>
      <c r="D3" s="2" t="s">
        <v>5</v>
      </c>
      <c r="E3" s="2" t="s">
        <v>144</v>
      </c>
      <c r="F3" s="4">
        <v>1800000</v>
      </c>
      <c r="G3" s="4">
        <f>(Table1[[#This Row],[Valuation ($)]]/10000000)</f>
        <v>0.18</v>
      </c>
      <c r="H3" s="2" t="s">
        <v>15</v>
      </c>
      <c r="J3" s="9" t="s">
        <v>412</v>
      </c>
      <c r="K3" s="9" t="s">
        <v>413</v>
      </c>
    </row>
    <row r="4" spans="1:11" ht="15.75" x14ac:dyDescent="0.25">
      <c r="A4" s="2">
        <v>2</v>
      </c>
      <c r="B4" s="2" t="s">
        <v>102</v>
      </c>
      <c r="C4" s="2">
        <v>2021</v>
      </c>
      <c r="D4" s="2" t="s">
        <v>5</v>
      </c>
      <c r="E4" s="2" t="s">
        <v>51</v>
      </c>
      <c r="F4" s="4">
        <v>150000000</v>
      </c>
      <c r="G4" s="4">
        <f>(Table1[[#This Row],[Valuation ($)]]/10000000)</f>
        <v>15</v>
      </c>
      <c r="H4" s="2" t="s">
        <v>11</v>
      </c>
      <c r="J4" t="s">
        <v>239</v>
      </c>
      <c r="K4" t="e">
        <f>VLOOKUP(Table3[[#This Row],[Company]],Table1[],7,)</f>
        <v>#N/A</v>
      </c>
    </row>
    <row r="5" spans="1:11" ht="15.75" x14ac:dyDescent="0.25">
      <c r="A5" s="2">
        <v>3</v>
      </c>
      <c r="B5" s="2" t="s">
        <v>273</v>
      </c>
      <c r="C5" s="2">
        <v>2021</v>
      </c>
      <c r="D5" s="2" t="s">
        <v>7</v>
      </c>
      <c r="E5" s="2" t="s">
        <v>274</v>
      </c>
      <c r="F5" s="4">
        <v>3000000</v>
      </c>
      <c r="G5" s="4">
        <f>(Table1[[#This Row],[Valuation ($)]]/10000000)</f>
        <v>0.3</v>
      </c>
      <c r="H5" s="2" t="s">
        <v>15</v>
      </c>
      <c r="J5" t="s">
        <v>246</v>
      </c>
      <c r="K5" t="e">
        <f>VLOOKUP(Table3[[#This Row],[Company]],Table1[],7,)</f>
        <v>#N/A</v>
      </c>
    </row>
    <row r="6" spans="1:11" ht="15.75" x14ac:dyDescent="0.25">
      <c r="A6" s="2">
        <v>4</v>
      </c>
      <c r="B6" s="2" t="s">
        <v>282</v>
      </c>
      <c r="C6" s="2">
        <v>2021</v>
      </c>
      <c r="D6" s="2" t="s">
        <v>7</v>
      </c>
      <c r="E6" s="2" t="s">
        <v>283</v>
      </c>
      <c r="F6" s="4">
        <v>400000</v>
      </c>
      <c r="G6" s="4">
        <f>(Table1[[#This Row],[Valuation ($)]]/10000000)</f>
        <v>0.04</v>
      </c>
      <c r="H6" s="2" t="s">
        <v>31</v>
      </c>
      <c r="J6" t="s">
        <v>179</v>
      </c>
      <c r="K6" t="e">
        <f>VLOOKUP(Table3[[#This Row],[Company]],Table1[],7,)</f>
        <v>#N/A</v>
      </c>
    </row>
    <row r="7" spans="1:11" ht="15.75" x14ac:dyDescent="0.25">
      <c r="A7" s="2">
        <v>5</v>
      </c>
      <c r="B7" s="2" t="s">
        <v>43</v>
      </c>
      <c r="C7" s="2">
        <v>2021</v>
      </c>
      <c r="D7" s="2" t="s">
        <v>13</v>
      </c>
      <c r="E7" s="2" t="s">
        <v>44</v>
      </c>
      <c r="F7" s="4">
        <v>1000000</v>
      </c>
      <c r="G7" s="4">
        <f>(Table1[[#This Row],[Valuation ($)]]/10000000)</f>
        <v>0.1</v>
      </c>
      <c r="H7" s="2" t="s">
        <v>15</v>
      </c>
    </row>
    <row r="8" spans="1:11" ht="18.75" x14ac:dyDescent="0.3">
      <c r="A8" s="2">
        <v>6</v>
      </c>
      <c r="B8" s="2" t="s">
        <v>252</v>
      </c>
      <c r="C8" s="2">
        <v>2021</v>
      </c>
      <c r="D8" s="2" t="s">
        <v>5</v>
      </c>
      <c r="E8" s="2" t="s">
        <v>253</v>
      </c>
      <c r="F8" s="4">
        <v>50000000</v>
      </c>
      <c r="G8" s="4">
        <f>(Table1[[#This Row],[Valuation ($)]]/10000000)</f>
        <v>5</v>
      </c>
      <c r="H8" s="2" t="s">
        <v>33</v>
      </c>
      <c r="J8" s="11" t="s">
        <v>414</v>
      </c>
      <c r="K8" s="12"/>
    </row>
    <row r="9" spans="1:11" ht="15.75" x14ac:dyDescent="0.25">
      <c r="A9" s="2">
        <v>7</v>
      </c>
      <c r="B9" s="2" t="s">
        <v>34</v>
      </c>
      <c r="C9" s="2">
        <v>2021</v>
      </c>
      <c r="D9" s="2" t="s">
        <v>5</v>
      </c>
      <c r="E9" s="2" t="s">
        <v>35</v>
      </c>
      <c r="F9" s="4">
        <v>1100000</v>
      </c>
      <c r="G9" s="4">
        <f>(Table1[[#This Row],[Valuation ($)]]/10000000)</f>
        <v>0.11</v>
      </c>
      <c r="H9" s="2" t="s">
        <v>15</v>
      </c>
      <c r="J9" s="9" t="s">
        <v>415</v>
      </c>
      <c r="K9" s="9" t="s">
        <v>416</v>
      </c>
    </row>
    <row r="10" spans="1:11" ht="15.75" x14ac:dyDescent="0.25">
      <c r="A10" s="2">
        <v>8</v>
      </c>
      <c r="B10" s="2" t="s">
        <v>178</v>
      </c>
      <c r="C10" s="2">
        <v>2021</v>
      </c>
      <c r="D10" s="2" t="s">
        <v>5</v>
      </c>
      <c r="E10" s="2" t="s">
        <v>176</v>
      </c>
      <c r="F10" s="4">
        <v>800000</v>
      </c>
      <c r="G10" s="4">
        <f>(Table1[[#This Row],[Valuation ($)]]/10000000)</f>
        <v>0.08</v>
      </c>
      <c r="H10" s="2" t="s">
        <v>15</v>
      </c>
      <c r="J10" t="s">
        <v>5</v>
      </c>
      <c r="K10">
        <f>COUNTIF(Table1[HeadQuarter],Table4[[#This Row],[Parameters]])</f>
        <v>112</v>
      </c>
    </row>
    <row r="11" spans="1:11" ht="15.75" x14ac:dyDescent="0.25">
      <c r="A11" s="2">
        <v>9</v>
      </c>
      <c r="B11" s="2" t="s">
        <v>117</v>
      </c>
      <c r="C11" s="2">
        <v>2021</v>
      </c>
      <c r="D11" s="2" t="s">
        <v>16</v>
      </c>
      <c r="E11" s="2" t="s">
        <v>18</v>
      </c>
      <c r="F11" s="4">
        <v>111000000</v>
      </c>
      <c r="G11" s="4">
        <f>(Table1[[#This Row],[Valuation ($)]]/10000000)</f>
        <v>11.1</v>
      </c>
      <c r="H11" s="2" t="s">
        <v>28</v>
      </c>
      <c r="J11" t="s">
        <v>144</v>
      </c>
      <c r="K11">
        <f>COUNTIF(Table1[Sector],Table4[[#This Row],[Parameters]])</f>
        <v>2</v>
      </c>
    </row>
    <row r="12" spans="1:11" ht="15.75" x14ac:dyDescent="0.25">
      <c r="A12" s="2">
        <v>10</v>
      </c>
      <c r="B12" s="2" t="s">
        <v>264</v>
      </c>
      <c r="C12" s="2">
        <v>2021</v>
      </c>
      <c r="D12" s="2" t="s">
        <v>127</v>
      </c>
      <c r="E12" s="2" t="s">
        <v>265</v>
      </c>
      <c r="F12" s="4">
        <v>8000000</v>
      </c>
      <c r="G12" s="4">
        <f>(Table1[[#This Row],[Valuation ($)]]/10000000)</f>
        <v>0.8</v>
      </c>
      <c r="H12" s="2" t="s">
        <v>15</v>
      </c>
      <c r="J12" t="s">
        <v>15</v>
      </c>
      <c r="K12">
        <f>COUNTIF(Table1[Stage],Table4[[#This Row],[Parameters]])</f>
        <v>118</v>
      </c>
    </row>
    <row r="13" spans="1:11" ht="15.75" x14ac:dyDescent="0.25">
      <c r="A13" s="2">
        <v>11</v>
      </c>
      <c r="B13" s="2" t="s">
        <v>12</v>
      </c>
      <c r="C13" s="2">
        <v>2021</v>
      </c>
      <c r="D13" s="2" t="s">
        <v>13</v>
      </c>
      <c r="E13" s="2" t="s">
        <v>14</v>
      </c>
      <c r="F13" s="4">
        <v>2000000</v>
      </c>
      <c r="G13" s="4">
        <f>(Table1[[#This Row],[Valuation ($)]]/10000000)</f>
        <v>0.2</v>
      </c>
      <c r="H13" s="2" t="s">
        <v>15</v>
      </c>
    </row>
    <row r="14" spans="1:11" ht="15.75" x14ac:dyDescent="0.25">
      <c r="A14" s="2">
        <v>12</v>
      </c>
      <c r="B14" s="2" t="s">
        <v>262</v>
      </c>
      <c r="C14" s="2">
        <v>2021</v>
      </c>
      <c r="D14" s="2" t="s">
        <v>5</v>
      </c>
      <c r="E14" s="2" t="s">
        <v>263</v>
      </c>
      <c r="F14" s="4">
        <v>3000000</v>
      </c>
      <c r="G14" s="4">
        <f>(Table1[[#This Row],[Valuation ($)]]/10000000)</f>
        <v>0.3</v>
      </c>
      <c r="H14" s="2" t="s">
        <v>15</v>
      </c>
    </row>
    <row r="15" spans="1:11" ht="15.75" x14ac:dyDescent="0.25">
      <c r="A15" s="2">
        <v>13</v>
      </c>
      <c r="B15" s="2" t="s">
        <v>288</v>
      </c>
      <c r="C15" s="2">
        <v>2021</v>
      </c>
      <c r="D15" s="2" t="s">
        <v>72</v>
      </c>
      <c r="E15" s="2" t="s">
        <v>169</v>
      </c>
      <c r="F15" s="4">
        <v>2500000</v>
      </c>
      <c r="G15" s="4">
        <f>(Table1[[#This Row],[Valuation ($)]]/10000000)</f>
        <v>0.25</v>
      </c>
      <c r="H15" s="2" t="s">
        <v>15</v>
      </c>
    </row>
    <row r="16" spans="1:11" ht="15.75" x14ac:dyDescent="0.25">
      <c r="A16" s="2">
        <v>14</v>
      </c>
      <c r="B16" s="2" t="s">
        <v>278</v>
      </c>
      <c r="C16" s="2">
        <v>2021</v>
      </c>
      <c r="D16" s="2" t="s">
        <v>7</v>
      </c>
      <c r="E16" s="2" t="s">
        <v>250</v>
      </c>
      <c r="F16" s="4">
        <v>1500000</v>
      </c>
      <c r="G16" s="4">
        <f>(Table1[[#This Row],[Valuation ($)]]/10000000)</f>
        <v>0.15</v>
      </c>
      <c r="H16" s="2" t="s">
        <v>15</v>
      </c>
    </row>
    <row r="17" spans="1:8" ht="15.75" x14ac:dyDescent="0.25">
      <c r="A17" s="2">
        <v>15</v>
      </c>
      <c r="B17" s="2" t="s">
        <v>125</v>
      </c>
      <c r="C17" s="2">
        <v>2020</v>
      </c>
      <c r="D17" s="2" t="s">
        <v>5</v>
      </c>
      <c r="E17" s="2" t="s">
        <v>14</v>
      </c>
      <c r="F17" s="4">
        <v>15000000</v>
      </c>
      <c r="G17" s="4">
        <f>(Table1[[#This Row],[Valuation ($)]]/10000000)</f>
        <v>1.5</v>
      </c>
      <c r="H17" s="2" t="s">
        <v>15</v>
      </c>
    </row>
    <row r="18" spans="1:8" ht="15.75" x14ac:dyDescent="0.25">
      <c r="A18" s="2">
        <v>16</v>
      </c>
      <c r="B18" s="2" t="s">
        <v>77</v>
      </c>
      <c r="C18" s="2">
        <v>2020</v>
      </c>
      <c r="D18" s="2" t="s">
        <v>32</v>
      </c>
      <c r="E18" s="2" t="s">
        <v>62</v>
      </c>
      <c r="F18" s="4">
        <v>3500000</v>
      </c>
      <c r="G18" s="4">
        <f>(Table1[[#This Row],[Valuation ($)]]/10000000)</f>
        <v>0.35</v>
      </c>
      <c r="H18" s="2" t="s">
        <v>15</v>
      </c>
    </row>
    <row r="19" spans="1:8" ht="15.75" x14ac:dyDescent="0.25">
      <c r="A19" s="2">
        <v>17</v>
      </c>
      <c r="B19" s="2" t="s">
        <v>216</v>
      </c>
      <c r="C19" s="2">
        <v>2020</v>
      </c>
      <c r="D19" s="2" t="s">
        <v>22</v>
      </c>
      <c r="E19" s="2" t="s">
        <v>18</v>
      </c>
      <c r="F19" s="4">
        <v>500000</v>
      </c>
      <c r="G19" s="4">
        <f>(Table1[[#This Row],[Valuation ($)]]/10000000)</f>
        <v>0.05</v>
      </c>
      <c r="H19" s="2" t="s">
        <v>15</v>
      </c>
    </row>
    <row r="20" spans="1:8" ht="15.75" x14ac:dyDescent="0.25">
      <c r="A20" s="2">
        <v>18</v>
      </c>
      <c r="B20" s="2" t="s">
        <v>75</v>
      </c>
      <c r="C20" s="2">
        <v>2020</v>
      </c>
      <c r="D20" s="2" t="s">
        <v>7</v>
      </c>
      <c r="E20" s="2" t="s">
        <v>14</v>
      </c>
      <c r="F20" s="4">
        <v>2000000</v>
      </c>
      <c r="G20" s="4">
        <f>(Table1[[#This Row],[Valuation ($)]]/10000000)</f>
        <v>0.2</v>
      </c>
      <c r="H20" s="2" t="s">
        <v>31</v>
      </c>
    </row>
    <row r="21" spans="1:8" ht="15.75" x14ac:dyDescent="0.25">
      <c r="A21" s="2">
        <v>19</v>
      </c>
      <c r="B21" s="2" t="s">
        <v>147</v>
      </c>
      <c r="C21" s="2">
        <v>2020</v>
      </c>
      <c r="D21" s="2" t="s">
        <v>5</v>
      </c>
      <c r="E21" s="2" t="s">
        <v>19</v>
      </c>
      <c r="F21" s="4">
        <v>300000</v>
      </c>
      <c r="G21" s="4">
        <f>(Table1[[#This Row],[Valuation ($)]]/10000000)</f>
        <v>0.03</v>
      </c>
      <c r="H21" s="2" t="s">
        <v>15</v>
      </c>
    </row>
    <row r="22" spans="1:8" ht="15.75" x14ac:dyDescent="0.25">
      <c r="A22" s="2">
        <v>20</v>
      </c>
      <c r="B22" s="2" t="s">
        <v>63</v>
      </c>
      <c r="C22" s="2">
        <v>2020</v>
      </c>
      <c r="D22" s="2" t="s">
        <v>5</v>
      </c>
      <c r="E22" s="2" t="s">
        <v>14</v>
      </c>
      <c r="F22" s="4">
        <v>1300000</v>
      </c>
      <c r="G22" s="4">
        <f>(Table1[[#This Row],[Valuation ($)]]/10000000)</f>
        <v>0.13</v>
      </c>
      <c r="H22" s="2" t="s">
        <v>15</v>
      </c>
    </row>
    <row r="23" spans="1:8" ht="15.75" x14ac:dyDescent="0.25">
      <c r="A23" s="2">
        <v>21</v>
      </c>
      <c r="B23" s="2" t="s">
        <v>152</v>
      </c>
      <c r="C23" s="2">
        <v>2020</v>
      </c>
      <c r="D23" s="2" t="s">
        <v>5</v>
      </c>
      <c r="E23" s="2" t="s">
        <v>35</v>
      </c>
      <c r="F23" s="4">
        <v>1600000</v>
      </c>
      <c r="G23" s="4">
        <f>(Table1[[#This Row],[Valuation ($)]]/10000000)</f>
        <v>0.16</v>
      </c>
      <c r="H23" s="2" t="s">
        <v>15</v>
      </c>
    </row>
    <row r="24" spans="1:8" ht="15.75" x14ac:dyDescent="0.25">
      <c r="A24" s="2">
        <v>22</v>
      </c>
      <c r="B24" s="2" t="s">
        <v>360</v>
      </c>
      <c r="C24" s="2">
        <v>2020</v>
      </c>
      <c r="D24" s="2" t="s">
        <v>5</v>
      </c>
      <c r="E24" s="2" t="s">
        <v>343</v>
      </c>
      <c r="F24" s="4">
        <v>1100000</v>
      </c>
      <c r="G24" s="4">
        <f>(Table1[[#This Row],[Valuation ($)]]/10000000)</f>
        <v>0.11</v>
      </c>
      <c r="H24" s="2" t="s">
        <v>31</v>
      </c>
    </row>
    <row r="25" spans="1:8" ht="15.75" x14ac:dyDescent="0.25">
      <c r="A25" s="2">
        <v>23</v>
      </c>
      <c r="B25" s="2" t="s">
        <v>132</v>
      </c>
      <c r="C25" s="2">
        <v>2020</v>
      </c>
      <c r="D25" s="2" t="s">
        <v>133</v>
      </c>
      <c r="E25" s="2" t="s">
        <v>134</v>
      </c>
      <c r="F25" s="4">
        <v>200000</v>
      </c>
      <c r="G25" s="4">
        <f>(Table1[[#This Row],[Valuation ($)]]/10000000)</f>
        <v>0.02</v>
      </c>
      <c r="H25" s="2" t="s">
        <v>15</v>
      </c>
    </row>
    <row r="26" spans="1:8" ht="15.75" x14ac:dyDescent="0.25">
      <c r="A26" s="2">
        <v>24</v>
      </c>
      <c r="B26" s="2" t="s">
        <v>256</v>
      </c>
      <c r="C26" s="2">
        <v>2020</v>
      </c>
      <c r="D26" s="2" t="s">
        <v>32</v>
      </c>
      <c r="E26" s="2" t="s">
        <v>6</v>
      </c>
      <c r="F26" s="4">
        <v>3000000</v>
      </c>
      <c r="G26" s="4">
        <f>(Table1[[#This Row],[Valuation ($)]]/10000000)</f>
        <v>0.3</v>
      </c>
      <c r="H26" s="2" t="s">
        <v>15</v>
      </c>
    </row>
    <row r="27" spans="1:8" ht="15.75" x14ac:dyDescent="0.25">
      <c r="A27" s="2">
        <v>25</v>
      </c>
      <c r="B27" s="2" t="s">
        <v>367</v>
      </c>
      <c r="C27" s="2">
        <v>2020</v>
      </c>
      <c r="D27" s="2" t="s">
        <v>5</v>
      </c>
      <c r="E27" s="2" t="s">
        <v>8</v>
      </c>
      <c r="F27" s="4">
        <v>2000000</v>
      </c>
      <c r="G27" s="4">
        <f>(Table1[[#This Row],[Valuation ($)]]/10000000)</f>
        <v>0.2</v>
      </c>
      <c r="H27" s="2" t="s">
        <v>15</v>
      </c>
    </row>
    <row r="28" spans="1:8" ht="15.75" x14ac:dyDescent="0.25">
      <c r="A28" s="2">
        <v>26</v>
      </c>
      <c r="B28" s="2" t="s">
        <v>223</v>
      </c>
      <c r="C28" s="2">
        <v>2020</v>
      </c>
      <c r="D28" s="2" t="s">
        <v>5</v>
      </c>
      <c r="E28" s="2" t="s">
        <v>8</v>
      </c>
      <c r="F28" s="4">
        <v>300000</v>
      </c>
      <c r="G28" s="4">
        <f>(Table1[[#This Row],[Valuation ($)]]/10000000)</f>
        <v>0.03</v>
      </c>
      <c r="H28" s="2" t="s">
        <v>15</v>
      </c>
    </row>
    <row r="29" spans="1:8" ht="15.75" x14ac:dyDescent="0.25">
      <c r="A29" s="2">
        <v>27</v>
      </c>
      <c r="B29" s="2" t="s">
        <v>139</v>
      </c>
      <c r="C29" s="2">
        <v>2020</v>
      </c>
      <c r="D29" s="2" t="s">
        <v>5</v>
      </c>
      <c r="E29" s="2" t="s">
        <v>14</v>
      </c>
      <c r="F29" s="4">
        <v>1000000</v>
      </c>
      <c r="G29" s="4">
        <f>(Table1[[#This Row],[Valuation ($)]]/10000000)</f>
        <v>0.1</v>
      </c>
      <c r="H29" s="2" t="s">
        <v>15</v>
      </c>
    </row>
    <row r="30" spans="1:8" ht="15.75" x14ac:dyDescent="0.25">
      <c r="A30" s="2">
        <v>28</v>
      </c>
      <c r="B30" s="2" t="s">
        <v>267</v>
      </c>
      <c r="C30" s="2">
        <v>2020</v>
      </c>
      <c r="D30" s="2" t="s">
        <v>5</v>
      </c>
      <c r="E30" s="2" t="s">
        <v>107</v>
      </c>
      <c r="F30" s="4">
        <v>500000</v>
      </c>
      <c r="G30" s="4">
        <f>(Table1[[#This Row],[Valuation ($)]]/10000000)</f>
        <v>0.05</v>
      </c>
      <c r="H30" s="2" t="s">
        <v>15</v>
      </c>
    </row>
    <row r="31" spans="1:8" ht="15.75" x14ac:dyDescent="0.25">
      <c r="A31" s="2">
        <v>29</v>
      </c>
      <c r="B31" s="2" t="s">
        <v>146</v>
      </c>
      <c r="C31" s="2">
        <v>2020</v>
      </c>
      <c r="D31" s="2" t="s">
        <v>16</v>
      </c>
      <c r="E31" s="2" t="s">
        <v>17</v>
      </c>
      <c r="F31" s="4">
        <v>1000000</v>
      </c>
      <c r="G31" s="4">
        <f>(Table1[[#This Row],[Valuation ($)]]/10000000)</f>
        <v>0.1</v>
      </c>
      <c r="H31" s="2" t="s">
        <v>15</v>
      </c>
    </row>
    <row r="32" spans="1:8" ht="15.75" x14ac:dyDescent="0.25">
      <c r="A32" s="2">
        <v>30</v>
      </c>
      <c r="B32" s="2" t="s">
        <v>81</v>
      </c>
      <c r="C32" s="2">
        <v>2020</v>
      </c>
      <c r="D32" s="2" t="s">
        <v>13</v>
      </c>
      <c r="E32" s="2" t="s">
        <v>8</v>
      </c>
      <c r="F32" s="4">
        <v>200000</v>
      </c>
      <c r="G32" s="4">
        <f>(Table1[[#This Row],[Valuation ($)]]/10000000)</f>
        <v>0.02</v>
      </c>
      <c r="H32" s="2" t="s">
        <v>31</v>
      </c>
    </row>
    <row r="33" spans="1:8" ht="15.75" x14ac:dyDescent="0.25">
      <c r="A33" s="2">
        <v>31</v>
      </c>
      <c r="B33" s="2" t="s">
        <v>225</v>
      </c>
      <c r="C33" s="2">
        <v>2020</v>
      </c>
      <c r="D33" s="2" t="s">
        <v>5</v>
      </c>
      <c r="E33" s="2" t="s">
        <v>39</v>
      </c>
      <c r="F33" s="4">
        <v>1700000</v>
      </c>
      <c r="G33" s="4">
        <f>(Table1[[#This Row],[Valuation ($)]]/10000000)</f>
        <v>0.17</v>
      </c>
      <c r="H33" s="2" t="s">
        <v>15</v>
      </c>
    </row>
    <row r="34" spans="1:8" ht="15.75" x14ac:dyDescent="0.25">
      <c r="A34" s="2">
        <v>32</v>
      </c>
      <c r="B34" s="2" t="s">
        <v>196</v>
      </c>
      <c r="C34" s="2">
        <v>2020</v>
      </c>
      <c r="D34" s="2" t="s">
        <v>5</v>
      </c>
      <c r="E34" s="2" t="s">
        <v>14</v>
      </c>
      <c r="F34" s="4">
        <v>20000000</v>
      </c>
      <c r="G34" s="4">
        <f>(Table1[[#This Row],[Valuation ($)]]/10000000)</f>
        <v>2</v>
      </c>
      <c r="H34" s="2" t="s">
        <v>33</v>
      </c>
    </row>
    <row r="35" spans="1:8" ht="15.75" x14ac:dyDescent="0.25">
      <c r="A35" s="2">
        <v>33</v>
      </c>
      <c r="B35" s="2" t="s">
        <v>239</v>
      </c>
      <c r="C35" s="2">
        <v>2020</v>
      </c>
      <c r="D35" s="2" t="s">
        <v>13</v>
      </c>
      <c r="E35" s="2" t="s">
        <v>8</v>
      </c>
      <c r="F35" s="4">
        <v>1000000</v>
      </c>
      <c r="G35" s="4">
        <f>(Table1[[#This Row],[Valuation ($)]]/10000000)</f>
        <v>0.1</v>
      </c>
      <c r="H35" s="2" t="s">
        <v>15</v>
      </c>
    </row>
    <row r="36" spans="1:8" ht="15.75" x14ac:dyDescent="0.25">
      <c r="A36" s="2">
        <v>34</v>
      </c>
      <c r="B36" s="2" t="s">
        <v>236</v>
      </c>
      <c r="C36" s="2">
        <v>2020</v>
      </c>
      <c r="D36" s="2" t="s">
        <v>5</v>
      </c>
      <c r="E36" s="2" t="s">
        <v>237</v>
      </c>
      <c r="F36" s="4">
        <v>800000</v>
      </c>
      <c r="G36" s="4">
        <f>(Table1[[#This Row],[Valuation ($)]]/10000000)</f>
        <v>0.08</v>
      </c>
      <c r="H36" s="2" t="s">
        <v>15</v>
      </c>
    </row>
    <row r="37" spans="1:8" ht="15.75" x14ac:dyDescent="0.25">
      <c r="A37" s="2">
        <v>35</v>
      </c>
      <c r="B37" s="2" t="s">
        <v>275</v>
      </c>
      <c r="C37" s="2">
        <v>2020</v>
      </c>
      <c r="D37" s="2" t="s">
        <v>7</v>
      </c>
      <c r="E37" s="2" t="s">
        <v>181</v>
      </c>
      <c r="F37" s="4">
        <v>3000000</v>
      </c>
      <c r="G37" s="4">
        <f>(Table1[[#This Row],[Valuation ($)]]/10000000)</f>
        <v>0.3</v>
      </c>
      <c r="H37" s="2" t="s">
        <v>15</v>
      </c>
    </row>
    <row r="38" spans="1:8" ht="15.75" x14ac:dyDescent="0.25">
      <c r="A38" s="2">
        <v>36</v>
      </c>
      <c r="B38" s="2" t="s">
        <v>173</v>
      </c>
      <c r="C38" s="2">
        <v>2020</v>
      </c>
      <c r="D38" s="2" t="s">
        <v>5</v>
      </c>
      <c r="E38" s="2" t="s">
        <v>18</v>
      </c>
      <c r="F38" s="4">
        <v>300000</v>
      </c>
      <c r="G38" s="4">
        <f>(Table1[[#This Row],[Valuation ($)]]/10000000)</f>
        <v>0.03</v>
      </c>
      <c r="H38" s="2" t="s">
        <v>15</v>
      </c>
    </row>
    <row r="39" spans="1:8" ht="15.75" x14ac:dyDescent="0.25">
      <c r="A39" s="2">
        <v>37</v>
      </c>
      <c r="B39" s="2" t="s">
        <v>227</v>
      </c>
      <c r="C39" s="2">
        <v>2020</v>
      </c>
      <c r="D39" s="2" t="s">
        <v>24</v>
      </c>
      <c r="E39" s="2" t="s">
        <v>6</v>
      </c>
      <c r="F39" s="4">
        <v>15000000</v>
      </c>
      <c r="G39" s="4">
        <f>(Table1[[#This Row],[Valuation ($)]]/10000000)</f>
        <v>1.5</v>
      </c>
      <c r="H39" s="2" t="s">
        <v>15</v>
      </c>
    </row>
    <row r="40" spans="1:8" ht="15.75" x14ac:dyDescent="0.25">
      <c r="A40" s="2">
        <v>38</v>
      </c>
      <c r="B40" s="2" t="s">
        <v>228</v>
      </c>
      <c r="C40" s="2">
        <v>2020</v>
      </c>
      <c r="D40" s="2" t="s">
        <v>5</v>
      </c>
      <c r="E40" s="2" t="s">
        <v>14</v>
      </c>
      <c r="F40" s="4">
        <v>1000000</v>
      </c>
      <c r="G40" s="4">
        <f>(Table1[[#This Row],[Valuation ($)]]/10000000)</f>
        <v>0.1</v>
      </c>
      <c r="H40" s="2" t="s">
        <v>15</v>
      </c>
    </row>
    <row r="41" spans="1:8" ht="15.75" x14ac:dyDescent="0.25">
      <c r="A41" s="2">
        <v>39</v>
      </c>
      <c r="B41" s="2" t="s">
        <v>168</v>
      </c>
      <c r="C41" s="2">
        <v>2020</v>
      </c>
      <c r="D41" s="2" t="s">
        <v>24</v>
      </c>
      <c r="E41" s="2" t="s">
        <v>105</v>
      </c>
      <c r="F41" s="4">
        <v>10000000</v>
      </c>
      <c r="G41" s="4">
        <f>(Table1[[#This Row],[Valuation ($)]]/10000000)</f>
        <v>1</v>
      </c>
      <c r="H41" s="2" t="s">
        <v>33</v>
      </c>
    </row>
    <row r="42" spans="1:8" ht="15.75" x14ac:dyDescent="0.25">
      <c r="A42" s="2">
        <v>40</v>
      </c>
      <c r="B42" s="2" t="s">
        <v>130</v>
      </c>
      <c r="C42" s="2">
        <v>2020</v>
      </c>
      <c r="D42" s="2" t="s">
        <v>7</v>
      </c>
      <c r="E42" s="2" t="s">
        <v>107</v>
      </c>
      <c r="F42" s="4">
        <v>2000000</v>
      </c>
      <c r="G42" s="4">
        <f>(Table1[[#This Row],[Valuation ($)]]/10000000)</f>
        <v>0.2</v>
      </c>
      <c r="H42" s="2" t="s">
        <v>15</v>
      </c>
    </row>
    <row r="43" spans="1:8" ht="15.75" x14ac:dyDescent="0.25">
      <c r="A43" s="2">
        <v>41</v>
      </c>
      <c r="B43" s="2" t="s">
        <v>180</v>
      </c>
      <c r="C43" s="2">
        <v>2020</v>
      </c>
      <c r="D43" s="2" t="s">
        <v>5</v>
      </c>
      <c r="E43" s="2" t="s">
        <v>181</v>
      </c>
      <c r="F43" s="4">
        <v>2000000</v>
      </c>
      <c r="G43" s="4">
        <f>(Table1[[#This Row],[Valuation ($)]]/10000000)</f>
        <v>0.2</v>
      </c>
      <c r="H43" s="2" t="s">
        <v>15</v>
      </c>
    </row>
    <row r="44" spans="1:8" ht="15.75" x14ac:dyDescent="0.25">
      <c r="A44" s="2">
        <v>42</v>
      </c>
      <c r="B44" s="2" t="s">
        <v>298</v>
      </c>
      <c r="C44" s="2">
        <v>2020</v>
      </c>
      <c r="D44" s="2" t="s">
        <v>56</v>
      </c>
      <c r="E44" s="2" t="s">
        <v>97</v>
      </c>
      <c r="F44" s="4">
        <v>5000000</v>
      </c>
      <c r="G44" s="4">
        <f>(Table1[[#This Row],[Valuation ($)]]/10000000)</f>
        <v>0.5</v>
      </c>
      <c r="H44" s="2" t="s">
        <v>15</v>
      </c>
    </row>
    <row r="45" spans="1:8" ht="15.75" x14ac:dyDescent="0.25">
      <c r="A45" s="2">
        <v>43</v>
      </c>
      <c r="B45" s="2" t="s">
        <v>40</v>
      </c>
      <c r="C45" s="2">
        <v>2020</v>
      </c>
      <c r="D45" s="2" t="s">
        <v>41</v>
      </c>
      <c r="E45" s="2" t="s">
        <v>42</v>
      </c>
      <c r="F45" s="4">
        <v>7500000</v>
      </c>
      <c r="G45" s="4">
        <f>(Table1[[#This Row],[Valuation ($)]]/10000000)</f>
        <v>0.75</v>
      </c>
      <c r="H45" s="2" t="s">
        <v>15</v>
      </c>
    </row>
    <row r="46" spans="1:8" ht="15.75" x14ac:dyDescent="0.25">
      <c r="A46" s="2">
        <v>44</v>
      </c>
      <c r="B46" s="2" t="s">
        <v>163</v>
      </c>
      <c r="C46" s="2">
        <v>2020</v>
      </c>
      <c r="D46" s="2" t="s">
        <v>5</v>
      </c>
      <c r="E46" s="2" t="s">
        <v>8</v>
      </c>
      <c r="F46" s="4">
        <v>5000000</v>
      </c>
      <c r="G46" s="4">
        <f>(Table1[[#This Row],[Valuation ($)]]/10000000)</f>
        <v>0.5</v>
      </c>
      <c r="H46" s="2" t="s">
        <v>33</v>
      </c>
    </row>
    <row r="47" spans="1:8" ht="15.75" x14ac:dyDescent="0.25">
      <c r="A47" s="2">
        <v>45</v>
      </c>
      <c r="B47" s="2" t="s">
        <v>272</v>
      </c>
      <c r="C47" s="2">
        <v>2020</v>
      </c>
      <c r="D47" s="2" t="s">
        <v>5</v>
      </c>
      <c r="E47" s="2" t="s">
        <v>51</v>
      </c>
      <c r="F47" s="4">
        <v>2000000</v>
      </c>
      <c r="G47" s="4">
        <f>(Table1[[#This Row],[Valuation ($)]]/10000000)</f>
        <v>0.2</v>
      </c>
      <c r="H47" s="2" t="s">
        <v>15</v>
      </c>
    </row>
    <row r="48" spans="1:8" ht="15.75" x14ac:dyDescent="0.25">
      <c r="A48" s="2">
        <v>46</v>
      </c>
      <c r="B48" s="2" t="s">
        <v>205</v>
      </c>
      <c r="C48" s="2">
        <v>2020</v>
      </c>
      <c r="D48" s="2" t="s">
        <v>5</v>
      </c>
      <c r="E48" s="2" t="s">
        <v>206</v>
      </c>
      <c r="F48" s="4">
        <v>26000000</v>
      </c>
      <c r="G48" s="4">
        <f>(Table1[[#This Row],[Valuation ($)]]/10000000)</f>
        <v>2.6</v>
      </c>
      <c r="H48" s="2" t="s">
        <v>33</v>
      </c>
    </row>
    <row r="49" spans="1:8" ht="15.75" x14ac:dyDescent="0.25">
      <c r="A49" s="2">
        <v>47</v>
      </c>
      <c r="B49" s="2" t="s">
        <v>289</v>
      </c>
      <c r="C49" s="2">
        <v>2020</v>
      </c>
      <c r="D49" s="2" t="s">
        <v>5</v>
      </c>
      <c r="E49" s="2" t="s">
        <v>90</v>
      </c>
      <c r="F49" s="4">
        <v>550000</v>
      </c>
      <c r="G49" s="4">
        <f>(Table1[[#This Row],[Valuation ($)]]/10000000)</f>
        <v>5.5E-2</v>
      </c>
      <c r="H49" s="2" t="s">
        <v>31</v>
      </c>
    </row>
    <row r="50" spans="1:8" ht="15.75" x14ac:dyDescent="0.25">
      <c r="A50" s="2">
        <v>48</v>
      </c>
      <c r="B50" s="2" t="s">
        <v>165</v>
      </c>
      <c r="C50" s="2">
        <v>2020</v>
      </c>
      <c r="D50" s="2" t="s">
        <v>7</v>
      </c>
      <c r="E50" s="2" t="s">
        <v>18</v>
      </c>
      <c r="F50" s="4">
        <v>720000</v>
      </c>
      <c r="G50" s="4">
        <f>(Table1[[#This Row],[Valuation ($)]]/10000000)</f>
        <v>7.1999999999999995E-2</v>
      </c>
      <c r="H50" s="2" t="s">
        <v>31</v>
      </c>
    </row>
    <row r="51" spans="1:8" ht="15.75" x14ac:dyDescent="0.25">
      <c r="A51" s="2">
        <v>49</v>
      </c>
      <c r="B51" s="2" t="s">
        <v>212</v>
      </c>
      <c r="C51" s="2">
        <v>2020</v>
      </c>
      <c r="D51" s="2" t="s">
        <v>5</v>
      </c>
      <c r="E51" s="2" t="s">
        <v>154</v>
      </c>
      <c r="F51" s="4">
        <v>900000</v>
      </c>
      <c r="G51" s="4">
        <f>(Table1[[#This Row],[Valuation ($)]]/10000000)</f>
        <v>0.09</v>
      </c>
      <c r="H51" s="2" t="s">
        <v>15</v>
      </c>
    </row>
    <row r="52" spans="1:8" ht="15.75" x14ac:dyDescent="0.25">
      <c r="A52" s="2">
        <v>50</v>
      </c>
      <c r="B52" s="2" t="s">
        <v>302</v>
      </c>
      <c r="C52" s="2">
        <v>2020</v>
      </c>
      <c r="D52" s="2" t="s">
        <v>5</v>
      </c>
      <c r="E52" s="2" t="s">
        <v>184</v>
      </c>
      <c r="F52" s="4">
        <v>1000000</v>
      </c>
      <c r="G52" s="4">
        <f>(Table1[[#This Row],[Valuation ($)]]/10000000)</f>
        <v>0.1</v>
      </c>
      <c r="H52" s="2" t="s">
        <v>15</v>
      </c>
    </row>
    <row r="53" spans="1:8" ht="15.75" x14ac:dyDescent="0.25">
      <c r="A53" s="2">
        <v>51</v>
      </c>
      <c r="B53" s="2" t="s">
        <v>276</v>
      </c>
      <c r="C53" s="2">
        <v>2020</v>
      </c>
      <c r="D53" s="2" t="s">
        <v>111</v>
      </c>
      <c r="E53" s="2" t="s">
        <v>101</v>
      </c>
      <c r="F53" s="4">
        <v>125000000</v>
      </c>
      <c r="G53" s="4">
        <f>(Table1[[#This Row],[Valuation ($)]]/10000000)</f>
        <v>12.5</v>
      </c>
      <c r="H53" s="2" t="s">
        <v>28</v>
      </c>
    </row>
    <row r="54" spans="1:8" ht="15.75" x14ac:dyDescent="0.25">
      <c r="A54" s="2">
        <v>52</v>
      </c>
      <c r="B54" s="2" t="s">
        <v>221</v>
      </c>
      <c r="C54" s="2">
        <v>2020</v>
      </c>
      <c r="D54" s="2" t="s">
        <v>22</v>
      </c>
      <c r="E54" s="2" t="s">
        <v>25</v>
      </c>
      <c r="F54" s="4">
        <v>2000000</v>
      </c>
      <c r="G54" s="4">
        <f>(Table1[[#This Row],[Valuation ($)]]/10000000)</f>
        <v>0.2</v>
      </c>
      <c r="H54" s="2" t="s">
        <v>15</v>
      </c>
    </row>
    <row r="55" spans="1:8" ht="15.75" x14ac:dyDescent="0.25">
      <c r="A55" s="2">
        <v>53</v>
      </c>
      <c r="B55" s="2" t="s">
        <v>296</v>
      </c>
      <c r="C55" s="2">
        <v>2020</v>
      </c>
      <c r="D55" s="2" t="s">
        <v>5</v>
      </c>
      <c r="E55" s="2" t="s">
        <v>14</v>
      </c>
      <c r="F55" s="4">
        <v>600000</v>
      </c>
      <c r="G55" s="4">
        <f>(Table1[[#This Row],[Valuation ($)]]/10000000)</f>
        <v>0.06</v>
      </c>
      <c r="H55" s="2" t="s">
        <v>31</v>
      </c>
    </row>
    <row r="56" spans="1:8" ht="15.75" x14ac:dyDescent="0.25">
      <c r="A56" s="2">
        <v>54</v>
      </c>
      <c r="B56" s="2" t="s">
        <v>305</v>
      </c>
      <c r="C56" s="2">
        <v>2020</v>
      </c>
      <c r="D56" s="2" t="s">
        <v>5</v>
      </c>
      <c r="E56" s="2" t="s">
        <v>8</v>
      </c>
      <c r="F56" s="4">
        <v>320000</v>
      </c>
      <c r="G56" s="4">
        <f>(Table1[[#This Row],[Valuation ($)]]/10000000)</f>
        <v>3.2000000000000001E-2</v>
      </c>
      <c r="H56" s="2" t="s">
        <v>31</v>
      </c>
    </row>
    <row r="57" spans="1:8" ht="15.75" x14ac:dyDescent="0.25">
      <c r="A57" s="2">
        <v>55</v>
      </c>
      <c r="B57" s="2" t="s">
        <v>299</v>
      </c>
      <c r="C57" s="2">
        <v>2020</v>
      </c>
      <c r="D57" s="2" t="s">
        <v>22</v>
      </c>
      <c r="E57" s="2" t="s">
        <v>97</v>
      </c>
      <c r="F57" s="4">
        <v>2000000</v>
      </c>
      <c r="G57" s="4">
        <f>(Table1[[#This Row],[Valuation ($)]]/10000000)</f>
        <v>0.2</v>
      </c>
      <c r="H57" s="2" t="s">
        <v>15</v>
      </c>
    </row>
    <row r="58" spans="1:8" ht="15.75" x14ac:dyDescent="0.25">
      <c r="A58" s="2">
        <v>56</v>
      </c>
      <c r="B58" s="2" t="s">
        <v>148</v>
      </c>
      <c r="C58" s="2">
        <v>2020</v>
      </c>
      <c r="D58" s="2" t="s">
        <v>5</v>
      </c>
      <c r="E58" s="2" t="s">
        <v>14</v>
      </c>
      <c r="F58" s="4">
        <v>2000000</v>
      </c>
      <c r="G58" s="4">
        <f>(Table1[[#This Row],[Valuation ($)]]/10000000)</f>
        <v>0.2</v>
      </c>
      <c r="H58" s="2" t="s">
        <v>15</v>
      </c>
    </row>
    <row r="59" spans="1:8" ht="15.75" x14ac:dyDescent="0.25">
      <c r="A59" s="2">
        <v>57</v>
      </c>
      <c r="B59" s="2" t="s">
        <v>80</v>
      </c>
      <c r="C59" s="2">
        <v>2020</v>
      </c>
      <c r="D59" s="2" t="s">
        <v>5</v>
      </c>
      <c r="E59" s="2" t="s">
        <v>14</v>
      </c>
      <c r="F59" s="4">
        <v>700000</v>
      </c>
      <c r="G59" s="4">
        <f>(Table1[[#This Row],[Valuation ($)]]/10000000)</f>
        <v>7.0000000000000007E-2</v>
      </c>
      <c r="H59" s="2" t="s">
        <v>15</v>
      </c>
    </row>
    <row r="60" spans="1:8" ht="15.75" x14ac:dyDescent="0.25">
      <c r="A60" s="2">
        <v>58</v>
      </c>
      <c r="B60" s="2" t="s">
        <v>86</v>
      </c>
      <c r="C60" s="2">
        <v>2020</v>
      </c>
      <c r="D60" s="2" t="s">
        <v>5</v>
      </c>
      <c r="E60" s="2" t="s">
        <v>68</v>
      </c>
      <c r="F60" s="4">
        <v>1700000</v>
      </c>
      <c r="G60" s="4">
        <f>(Table1[[#This Row],[Valuation ($)]]/10000000)</f>
        <v>0.17</v>
      </c>
      <c r="H60" s="2" t="s">
        <v>33</v>
      </c>
    </row>
    <row r="61" spans="1:8" ht="15.75" x14ac:dyDescent="0.25">
      <c r="A61" s="2">
        <v>59</v>
      </c>
      <c r="B61" s="2" t="s">
        <v>357</v>
      </c>
      <c r="C61" s="2">
        <v>2020</v>
      </c>
      <c r="D61" s="2" t="s">
        <v>5</v>
      </c>
      <c r="E61" s="2" t="s">
        <v>35</v>
      </c>
      <c r="F61" s="4">
        <v>2500000</v>
      </c>
      <c r="G61" s="4">
        <f>(Table1[[#This Row],[Valuation ($)]]/10000000)</f>
        <v>0.25</v>
      </c>
      <c r="H61" s="2" t="s">
        <v>15</v>
      </c>
    </row>
    <row r="62" spans="1:8" ht="15.75" x14ac:dyDescent="0.25">
      <c r="A62" s="2">
        <v>60</v>
      </c>
      <c r="B62" s="2" t="s">
        <v>141</v>
      </c>
      <c r="C62" s="2">
        <v>2020</v>
      </c>
      <c r="D62" s="2" t="s">
        <v>13</v>
      </c>
      <c r="E62" s="2" t="s">
        <v>142</v>
      </c>
      <c r="F62" s="4">
        <v>2000000</v>
      </c>
      <c r="G62" s="4">
        <f>(Table1[[#This Row],[Valuation ($)]]/10000000)</f>
        <v>0.2</v>
      </c>
      <c r="H62" s="2" t="s">
        <v>15</v>
      </c>
    </row>
    <row r="63" spans="1:8" ht="15.75" x14ac:dyDescent="0.25">
      <c r="A63" s="2">
        <v>61</v>
      </c>
      <c r="B63" s="2" t="s">
        <v>76</v>
      </c>
      <c r="C63" s="2">
        <v>2020</v>
      </c>
      <c r="D63" s="2" t="s">
        <v>5</v>
      </c>
      <c r="E63" s="2" t="s">
        <v>8</v>
      </c>
      <c r="F63" s="4">
        <v>500000</v>
      </c>
      <c r="G63" s="4">
        <f>(Table1[[#This Row],[Valuation ($)]]/10000000)</f>
        <v>0.05</v>
      </c>
      <c r="H63" s="2" t="s">
        <v>31</v>
      </c>
    </row>
    <row r="64" spans="1:8" ht="15.75" x14ac:dyDescent="0.25">
      <c r="A64" s="2">
        <v>62</v>
      </c>
      <c r="B64" s="2" t="s">
        <v>129</v>
      </c>
      <c r="C64" s="2">
        <v>2020</v>
      </c>
      <c r="D64" s="2" t="s">
        <v>16</v>
      </c>
      <c r="E64" s="2" t="s">
        <v>8</v>
      </c>
      <c r="F64" s="4">
        <v>260000</v>
      </c>
      <c r="G64" s="4">
        <f>(Table1[[#This Row],[Valuation ($)]]/10000000)</f>
        <v>2.5999999999999999E-2</v>
      </c>
      <c r="H64" s="2" t="s">
        <v>31</v>
      </c>
    </row>
    <row r="65" spans="1:8" ht="15.75" x14ac:dyDescent="0.25">
      <c r="A65" s="2">
        <v>63</v>
      </c>
      <c r="B65" s="2" t="s">
        <v>87</v>
      </c>
      <c r="C65" s="2">
        <v>2020</v>
      </c>
      <c r="D65" s="2" t="s">
        <v>13</v>
      </c>
      <c r="E65" s="2" t="s">
        <v>61</v>
      </c>
      <c r="F65" s="4">
        <v>20000000</v>
      </c>
      <c r="G65" s="4">
        <f>(Table1[[#This Row],[Valuation ($)]]/10000000)</f>
        <v>2</v>
      </c>
      <c r="H65" s="2" t="s">
        <v>33</v>
      </c>
    </row>
    <row r="66" spans="1:8" ht="15.75" x14ac:dyDescent="0.25">
      <c r="A66" s="2">
        <v>64</v>
      </c>
      <c r="B66" s="2" t="s">
        <v>83</v>
      </c>
      <c r="C66" s="2">
        <v>2020</v>
      </c>
      <c r="D66" s="2" t="s">
        <v>5</v>
      </c>
      <c r="E66" s="2" t="s">
        <v>39</v>
      </c>
      <c r="F66" s="4">
        <v>2000000</v>
      </c>
      <c r="G66" s="4">
        <f>(Table1[[#This Row],[Valuation ($)]]/10000000)</f>
        <v>0.2</v>
      </c>
      <c r="H66" s="2" t="s">
        <v>15</v>
      </c>
    </row>
    <row r="67" spans="1:8" ht="15.75" x14ac:dyDescent="0.25">
      <c r="A67" s="2">
        <v>65</v>
      </c>
      <c r="B67" s="2" t="s">
        <v>114</v>
      </c>
      <c r="C67" s="2">
        <v>2020</v>
      </c>
      <c r="D67" s="2" t="s">
        <v>5</v>
      </c>
      <c r="E67" s="2" t="s">
        <v>115</v>
      </c>
      <c r="F67" s="4">
        <v>1100000</v>
      </c>
      <c r="G67" s="4">
        <f>(Table1[[#This Row],[Valuation ($)]]/10000000)</f>
        <v>0.11</v>
      </c>
      <c r="H67" s="2" t="s">
        <v>15</v>
      </c>
    </row>
    <row r="68" spans="1:8" ht="15.75" x14ac:dyDescent="0.25">
      <c r="A68" s="2">
        <v>66</v>
      </c>
      <c r="B68" s="2" t="s">
        <v>131</v>
      </c>
      <c r="C68" s="2">
        <v>2020</v>
      </c>
      <c r="D68" s="2" t="s">
        <v>52</v>
      </c>
      <c r="E68" s="2" t="s">
        <v>14</v>
      </c>
      <c r="F68" s="4">
        <v>300000</v>
      </c>
      <c r="G68" s="4">
        <f>(Table1[[#This Row],[Valuation ($)]]/10000000)</f>
        <v>0.03</v>
      </c>
      <c r="H68" s="2" t="s">
        <v>31</v>
      </c>
    </row>
    <row r="69" spans="1:8" ht="15.75" x14ac:dyDescent="0.25">
      <c r="A69" s="2">
        <v>67</v>
      </c>
      <c r="B69" s="2" t="s">
        <v>188</v>
      </c>
      <c r="C69" s="2">
        <v>2020</v>
      </c>
      <c r="D69" s="2" t="s">
        <v>13</v>
      </c>
      <c r="E69" s="2" t="s">
        <v>105</v>
      </c>
      <c r="F69" s="4">
        <v>1200000</v>
      </c>
      <c r="G69" s="4">
        <f>(Table1[[#This Row],[Valuation ($)]]/10000000)</f>
        <v>0.12</v>
      </c>
      <c r="H69" s="2" t="s">
        <v>15</v>
      </c>
    </row>
    <row r="70" spans="1:8" ht="15.75" x14ac:dyDescent="0.25">
      <c r="A70" s="2">
        <v>68</v>
      </c>
      <c r="B70" s="2" t="s">
        <v>307</v>
      </c>
      <c r="C70" s="2">
        <v>2020</v>
      </c>
      <c r="D70" s="2" t="s">
        <v>5</v>
      </c>
      <c r="E70" s="2" t="s">
        <v>37</v>
      </c>
      <c r="F70" s="4">
        <v>11000000</v>
      </c>
      <c r="G70" s="4">
        <f>(Table1[[#This Row],[Valuation ($)]]/10000000)</f>
        <v>1.1000000000000001</v>
      </c>
      <c r="H70" s="2" t="s">
        <v>33</v>
      </c>
    </row>
    <row r="71" spans="1:8" ht="15.75" x14ac:dyDescent="0.25">
      <c r="A71" s="2">
        <v>69</v>
      </c>
      <c r="B71" s="2" t="s">
        <v>389</v>
      </c>
      <c r="C71" s="2">
        <v>2020</v>
      </c>
      <c r="D71" s="2" t="s">
        <v>5</v>
      </c>
      <c r="E71" s="2" t="s">
        <v>386</v>
      </c>
      <c r="F71" s="4">
        <v>15500000</v>
      </c>
      <c r="G71" s="4">
        <f>(Table1[[#This Row],[Valuation ($)]]/10000000)</f>
        <v>1.55</v>
      </c>
      <c r="H71" s="2" t="s">
        <v>33</v>
      </c>
    </row>
    <row r="72" spans="1:8" ht="15.75" x14ac:dyDescent="0.25">
      <c r="A72" s="2">
        <v>70</v>
      </c>
      <c r="B72" s="2" t="s">
        <v>248</v>
      </c>
      <c r="C72" s="2">
        <v>2020</v>
      </c>
      <c r="D72" s="2" t="s">
        <v>5</v>
      </c>
      <c r="E72" s="2" t="s">
        <v>182</v>
      </c>
      <c r="F72" s="4">
        <v>1800000</v>
      </c>
      <c r="G72" s="4">
        <f>(Table1[[#This Row],[Valuation ($)]]/10000000)</f>
        <v>0.18</v>
      </c>
      <c r="H72" s="2" t="s">
        <v>15</v>
      </c>
    </row>
    <row r="73" spans="1:8" ht="15.75" x14ac:dyDescent="0.25">
      <c r="A73" s="2">
        <v>71</v>
      </c>
      <c r="B73" s="2" t="s">
        <v>191</v>
      </c>
      <c r="C73" s="2">
        <v>2020</v>
      </c>
      <c r="D73" s="2" t="s">
        <v>5</v>
      </c>
      <c r="E73" s="2" t="s">
        <v>8</v>
      </c>
      <c r="F73" s="4">
        <v>3000000</v>
      </c>
      <c r="G73" s="4">
        <f>(Table1[[#This Row],[Valuation ($)]]/10000000)</f>
        <v>0.3</v>
      </c>
      <c r="H73" s="2" t="s">
        <v>15</v>
      </c>
    </row>
    <row r="74" spans="1:8" ht="15.75" x14ac:dyDescent="0.25">
      <c r="A74" s="2">
        <v>72</v>
      </c>
      <c r="B74" s="2" t="s">
        <v>48</v>
      </c>
      <c r="C74" s="2">
        <v>2020</v>
      </c>
      <c r="D74" s="2" t="s">
        <v>16</v>
      </c>
      <c r="E74" s="2" t="s">
        <v>14</v>
      </c>
      <c r="F74" s="4">
        <v>2000000</v>
      </c>
      <c r="G74" s="4">
        <f>(Table1[[#This Row],[Valuation ($)]]/10000000)</f>
        <v>0.2</v>
      </c>
      <c r="H74" s="2" t="s">
        <v>15</v>
      </c>
    </row>
    <row r="75" spans="1:8" ht="15.75" x14ac:dyDescent="0.25">
      <c r="A75" s="2">
        <v>73</v>
      </c>
      <c r="B75" s="2" t="s">
        <v>231</v>
      </c>
      <c r="C75" s="2">
        <v>2020</v>
      </c>
      <c r="D75" s="2" t="s">
        <v>5</v>
      </c>
      <c r="E75" s="2" t="s">
        <v>35</v>
      </c>
      <c r="F75" s="4">
        <v>300000</v>
      </c>
      <c r="G75" s="4">
        <f>(Table1[[#This Row],[Valuation ($)]]/10000000)</f>
        <v>0.03</v>
      </c>
      <c r="H75" s="2" t="s">
        <v>31</v>
      </c>
    </row>
    <row r="76" spans="1:8" ht="15.75" x14ac:dyDescent="0.25">
      <c r="A76" s="2">
        <v>74</v>
      </c>
      <c r="B76" s="2" t="s">
        <v>290</v>
      </c>
      <c r="C76" s="2">
        <v>2020</v>
      </c>
      <c r="D76" s="2" t="s">
        <v>13</v>
      </c>
      <c r="E76" s="2" t="s">
        <v>14</v>
      </c>
      <c r="F76" s="4">
        <v>2300000</v>
      </c>
      <c r="G76" s="4">
        <f>(Table1[[#This Row],[Valuation ($)]]/10000000)</f>
        <v>0.23</v>
      </c>
      <c r="H76" s="2" t="s">
        <v>15</v>
      </c>
    </row>
    <row r="77" spans="1:8" ht="15.75" x14ac:dyDescent="0.25">
      <c r="A77" s="2">
        <v>75</v>
      </c>
      <c r="B77" s="2" t="s">
        <v>260</v>
      </c>
      <c r="C77" s="2">
        <v>2020</v>
      </c>
      <c r="D77" s="2" t="s">
        <v>204</v>
      </c>
      <c r="E77" s="2" t="s">
        <v>261</v>
      </c>
      <c r="F77" s="4">
        <v>100000</v>
      </c>
      <c r="G77" s="4">
        <f>(Table1[[#This Row],[Valuation ($)]]/10000000)</f>
        <v>0.01</v>
      </c>
      <c r="H77" s="2" t="s">
        <v>15</v>
      </c>
    </row>
    <row r="78" spans="1:8" ht="15.75" x14ac:dyDescent="0.25">
      <c r="A78" s="2">
        <v>76</v>
      </c>
      <c r="B78" s="2" t="s">
        <v>78</v>
      </c>
      <c r="C78" s="2">
        <v>2020</v>
      </c>
      <c r="D78" s="2" t="s">
        <v>38</v>
      </c>
      <c r="E78" s="2" t="s">
        <v>8</v>
      </c>
      <c r="F78" s="4">
        <v>400000</v>
      </c>
      <c r="G78" s="4">
        <f>(Table1[[#This Row],[Valuation ($)]]/10000000)</f>
        <v>0.04</v>
      </c>
      <c r="H78" s="2" t="s">
        <v>31</v>
      </c>
    </row>
    <row r="79" spans="1:8" ht="15.75" x14ac:dyDescent="0.25">
      <c r="A79" s="2">
        <v>77</v>
      </c>
      <c r="B79" s="2" t="s">
        <v>241</v>
      </c>
      <c r="C79" s="2">
        <v>2020</v>
      </c>
      <c r="D79" s="2" t="s">
        <v>5</v>
      </c>
      <c r="E79" s="2" t="s">
        <v>47</v>
      </c>
      <c r="F79" s="4">
        <v>2000000</v>
      </c>
      <c r="G79" s="4">
        <f>(Table1[[#This Row],[Valuation ($)]]/10000000)</f>
        <v>0.2</v>
      </c>
      <c r="H79" s="2" t="s">
        <v>15</v>
      </c>
    </row>
    <row r="80" spans="1:8" ht="15.75" x14ac:dyDescent="0.25">
      <c r="A80" s="2">
        <v>78</v>
      </c>
      <c r="B80" s="2" t="s">
        <v>308</v>
      </c>
      <c r="C80" s="2">
        <v>2020</v>
      </c>
      <c r="D80" s="2" t="s">
        <v>32</v>
      </c>
      <c r="E80" s="2" t="s">
        <v>169</v>
      </c>
      <c r="F80" s="4">
        <v>700000</v>
      </c>
      <c r="G80" s="4">
        <f>(Table1[[#This Row],[Valuation ($)]]/10000000)</f>
        <v>7.0000000000000007E-2</v>
      </c>
      <c r="H80" s="2" t="s">
        <v>15</v>
      </c>
    </row>
    <row r="81" spans="1:8" ht="15.75" x14ac:dyDescent="0.25">
      <c r="A81" s="2">
        <v>79</v>
      </c>
      <c r="B81" s="2" t="s">
        <v>213</v>
      </c>
      <c r="C81" s="2">
        <v>2020</v>
      </c>
      <c r="D81" s="2" t="s">
        <v>7</v>
      </c>
      <c r="E81" s="2" t="s">
        <v>14</v>
      </c>
      <c r="F81" s="4">
        <v>500000</v>
      </c>
      <c r="G81" s="4">
        <f>(Table1[[#This Row],[Valuation ($)]]/10000000)</f>
        <v>0.05</v>
      </c>
      <c r="H81" s="2" t="s">
        <v>31</v>
      </c>
    </row>
    <row r="82" spans="1:8" ht="15.75" x14ac:dyDescent="0.25">
      <c r="A82" s="2">
        <v>80</v>
      </c>
      <c r="B82" s="2" t="s">
        <v>151</v>
      </c>
      <c r="C82" s="2">
        <v>2020</v>
      </c>
      <c r="D82" s="2" t="s">
        <v>7</v>
      </c>
      <c r="E82" s="2" t="s">
        <v>8</v>
      </c>
      <c r="F82" s="4">
        <v>2000000</v>
      </c>
      <c r="G82" s="4">
        <f>(Table1[[#This Row],[Valuation ($)]]/10000000)</f>
        <v>0.2</v>
      </c>
      <c r="H82" s="2" t="s">
        <v>15</v>
      </c>
    </row>
    <row r="83" spans="1:8" ht="15.75" x14ac:dyDescent="0.25">
      <c r="A83" s="2">
        <v>81</v>
      </c>
      <c r="B83" s="2" t="s">
        <v>297</v>
      </c>
      <c r="C83" s="2">
        <v>2020</v>
      </c>
      <c r="D83" s="2" t="s">
        <v>5</v>
      </c>
      <c r="E83" s="2" t="s">
        <v>51</v>
      </c>
      <c r="F83" s="4">
        <v>3000000</v>
      </c>
      <c r="G83" s="4">
        <f>(Table1[[#This Row],[Valuation ($)]]/10000000)</f>
        <v>0.3</v>
      </c>
      <c r="H83" s="2" t="s">
        <v>15</v>
      </c>
    </row>
    <row r="84" spans="1:8" ht="15.75" x14ac:dyDescent="0.25">
      <c r="A84" s="2">
        <v>82</v>
      </c>
      <c r="B84" s="2" t="s">
        <v>192</v>
      </c>
      <c r="C84" s="2">
        <v>2020</v>
      </c>
      <c r="D84" s="2" t="s">
        <v>5</v>
      </c>
      <c r="E84" s="2" t="s">
        <v>8</v>
      </c>
      <c r="F84" s="4">
        <v>500000</v>
      </c>
      <c r="G84" s="4">
        <f>(Table1[[#This Row],[Valuation ($)]]/10000000)</f>
        <v>0.05</v>
      </c>
      <c r="H84" s="2" t="s">
        <v>15</v>
      </c>
    </row>
    <row r="85" spans="1:8" ht="15.75" x14ac:dyDescent="0.25">
      <c r="A85" s="2">
        <v>83</v>
      </c>
      <c r="B85" s="2" t="s">
        <v>300</v>
      </c>
      <c r="C85" s="2">
        <v>2020</v>
      </c>
      <c r="D85" s="2" t="s">
        <v>64</v>
      </c>
      <c r="E85" s="2" t="s">
        <v>35</v>
      </c>
      <c r="F85" s="4">
        <v>2000000</v>
      </c>
      <c r="G85" s="4">
        <f>(Table1[[#This Row],[Valuation ($)]]/10000000)</f>
        <v>0.2</v>
      </c>
      <c r="H85" s="2" t="s">
        <v>15</v>
      </c>
    </row>
    <row r="86" spans="1:8" ht="15.75" x14ac:dyDescent="0.25">
      <c r="A86" s="2">
        <v>84</v>
      </c>
      <c r="B86" s="2" t="s">
        <v>211</v>
      </c>
      <c r="C86" s="2">
        <v>2020</v>
      </c>
      <c r="D86" s="2" t="s">
        <v>127</v>
      </c>
      <c r="E86" s="2" t="s">
        <v>17</v>
      </c>
      <c r="F86" s="4">
        <v>1500000</v>
      </c>
      <c r="G86" s="4">
        <f>(Table1[[#This Row],[Valuation ($)]]/10000000)</f>
        <v>0.15</v>
      </c>
      <c r="H86" s="2" t="s">
        <v>15</v>
      </c>
    </row>
    <row r="87" spans="1:8" ht="15.75" x14ac:dyDescent="0.25">
      <c r="A87" s="2">
        <v>85</v>
      </c>
      <c r="B87" s="2" t="s">
        <v>224</v>
      </c>
      <c r="C87" s="2">
        <v>2019</v>
      </c>
      <c r="D87" s="2" t="s">
        <v>56</v>
      </c>
      <c r="E87" s="2" t="s">
        <v>17</v>
      </c>
      <c r="F87" s="4">
        <v>1250000</v>
      </c>
      <c r="G87" s="4">
        <f>(Table1[[#This Row],[Valuation ($)]]/10000000)</f>
        <v>0.125</v>
      </c>
      <c r="H87" s="2" t="s">
        <v>15</v>
      </c>
    </row>
    <row r="88" spans="1:8" ht="15.75" x14ac:dyDescent="0.25">
      <c r="A88" s="2">
        <v>86</v>
      </c>
      <c r="B88" s="2" t="s">
        <v>391</v>
      </c>
      <c r="C88" s="2">
        <v>2019</v>
      </c>
      <c r="D88" s="2" t="s">
        <v>13</v>
      </c>
      <c r="E88" s="2" t="s">
        <v>392</v>
      </c>
      <c r="F88" s="4">
        <v>3300000</v>
      </c>
      <c r="G88" s="4">
        <f>(Table1[[#This Row],[Valuation ($)]]/10000000)</f>
        <v>0.33</v>
      </c>
      <c r="H88" s="2" t="s">
        <v>33</v>
      </c>
    </row>
    <row r="89" spans="1:8" ht="15.75" x14ac:dyDescent="0.25">
      <c r="A89" s="2">
        <v>87</v>
      </c>
      <c r="B89" s="2" t="s">
        <v>109</v>
      </c>
      <c r="C89" s="2">
        <v>2019</v>
      </c>
      <c r="D89" s="2" t="s">
        <v>58</v>
      </c>
      <c r="E89" s="2" t="s">
        <v>18</v>
      </c>
      <c r="F89" s="4">
        <v>225000</v>
      </c>
      <c r="G89" s="4">
        <f>(Table1[[#This Row],[Valuation ($)]]/10000000)</f>
        <v>2.2499999999999999E-2</v>
      </c>
      <c r="H89" s="2" t="s">
        <v>31</v>
      </c>
    </row>
    <row r="90" spans="1:8" ht="15.75" x14ac:dyDescent="0.25">
      <c r="A90" s="2">
        <v>88</v>
      </c>
      <c r="B90" s="2" t="s">
        <v>73</v>
      </c>
      <c r="C90" s="2">
        <v>2019</v>
      </c>
      <c r="D90" s="2" t="s">
        <v>5</v>
      </c>
      <c r="E90" s="2" t="s">
        <v>74</v>
      </c>
      <c r="F90" s="4">
        <v>400000</v>
      </c>
      <c r="G90" s="4">
        <f>(Table1[[#This Row],[Valuation ($)]]/10000000)</f>
        <v>0.04</v>
      </c>
      <c r="H90" s="2" t="s">
        <v>31</v>
      </c>
    </row>
    <row r="91" spans="1:8" ht="15.75" x14ac:dyDescent="0.25">
      <c r="A91" s="2">
        <v>89</v>
      </c>
      <c r="B91" s="2" t="s">
        <v>259</v>
      </c>
      <c r="C91" s="2">
        <v>2019</v>
      </c>
      <c r="D91" s="2" t="s">
        <v>64</v>
      </c>
      <c r="E91" s="2" t="s">
        <v>14</v>
      </c>
      <c r="F91" s="4">
        <v>7000000</v>
      </c>
      <c r="G91" s="4">
        <f>(Table1[[#This Row],[Valuation ($)]]/10000000)</f>
        <v>0.7</v>
      </c>
      <c r="H91" s="2" t="s">
        <v>33</v>
      </c>
    </row>
    <row r="92" spans="1:8" ht="15.75" x14ac:dyDescent="0.25">
      <c r="A92" s="2">
        <v>90</v>
      </c>
      <c r="B92" s="2" t="s">
        <v>153</v>
      </c>
      <c r="C92" s="2">
        <v>2019</v>
      </c>
      <c r="D92" s="2" t="s">
        <v>91</v>
      </c>
      <c r="E92" s="2" t="s">
        <v>8</v>
      </c>
      <c r="F92" s="4">
        <v>2500000</v>
      </c>
      <c r="G92" s="4">
        <f>(Table1[[#This Row],[Valuation ($)]]/10000000)</f>
        <v>0.25</v>
      </c>
      <c r="H92" s="2" t="s">
        <v>15</v>
      </c>
    </row>
    <row r="93" spans="1:8" ht="15.75" x14ac:dyDescent="0.25">
      <c r="A93" s="2">
        <v>91</v>
      </c>
      <c r="B93" s="2" t="s">
        <v>36</v>
      </c>
      <c r="C93" s="2">
        <v>2019</v>
      </c>
      <c r="D93" s="2" t="s">
        <v>410</v>
      </c>
      <c r="E93" s="2" t="s">
        <v>37</v>
      </c>
      <c r="F93" s="4">
        <v>800000</v>
      </c>
      <c r="G93" s="4">
        <f>(Table1[[#This Row],[Valuation ($)]]/10000000)</f>
        <v>0.08</v>
      </c>
      <c r="H93" s="2" t="s">
        <v>15</v>
      </c>
    </row>
    <row r="94" spans="1:8" ht="15.75" x14ac:dyDescent="0.25">
      <c r="A94" s="2">
        <v>92</v>
      </c>
      <c r="B94" s="2" t="s">
        <v>172</v>
      </c>
      <c r="C94" s="2">
        <v>2019</v>
      </c>
      <c r="D94" s="2" t="s">
        <v>5</v>
      </c>
      <c r="E94" s="2" t="s">
        <v>107</v>
      </c>
      <c r="F94" s="4">
        <v>6000000</v>
      </c>
      <c r="G94" s="4">
        <f>(Table1[[#This Row],[Valuation ($)]]/10000000)</f>
        <v>0.6</v>
      </c>
      <c r="H94" s="2" t="s">
        <v>33</v>
      </c>
    </row>
    <row r="95" spans="1:8" ht="15.75" x14ac:dyDescent="0.25">
      <c r="A95" s="2">
        <v>93</v>
      </c>
      <c r="B95" s="2" t="s">
        <v>140</v>
      </c>
      <c r="C95" s="2">
        <v>2019</v>
      </c>
      <c r="D95" s="2" t="s">
        <v>7</v>
      </c>
      <c r="E95" s="2" t="s">
        <v>14</v>
      </c>
      <c r="F95" s="4">
        <v>10000000</v>
      </c>
      <c r="G95" s="4">
        <f>(Table1[[#This Row],[Valuation ($)]]/10000000)</f>
        <v>1</v>
      </c>
      <c r="H95" s="2" t="s">
        <v>28</v>
      </c>
    </row>
    <row r="96" spans="1:8" ht="15.75" x14ac:dyDescent="0.25">
      <c r="A96" s="2">
        <v>94</v>
      </c>
      <c r="B96" s="2" t="s">
        <v>254</v>
      </c>
      <c r="C96" s="2">
        <v>2019</v>
      </c>
      <c r="D96" s="2" t="s">
        <v>5</v>
      </c>
      <c r="E96" s="2" t="s">
        <v>17</v>
      </c>
      <c r="F96" s="4">
        <v>1000000</v>
      </c>
      <c r="G96" s="4">
        <f>(Table1[[#This Row],[Valuation ($)]]/10000000)</f>
        <v>0.1</v>
      </c>
      <c r="H96" s="2" t="s">
        <v>15</v>
      </c>
    </row>
    <row r="97" spans="1:8" ht="15.75" x14ac:dyDescent="0.25">
      <c r="A97" s="2">
        <v>95</v>
      </c>
      <c r="B97" s="2" t="s">
        <v>244</v>
      </c>
      <c r="C97" s="2">
        <v>2019</v>
      </c>
      <c r="D97" s="2" t="s">
        <v>13</v>
      </c>
      <c r="E97" s="2" t="s">
        <v>245</v>
      </c>
      <c r="F97" s="4">
        <v>400000</v>
      </c>
      <c r="G97" s="4">
        <f>(Table1[[#This Row],[Valuation ($)]]/10000000)</f>
        <v>0.04</v>
      </c>
      <c r="H97" s="2" t="s">
        <v>15</v>
      </c>
    </row>
    <row r="98" spans="1:8" ht="15.75" x14ac:dyDescent="0.25">
      <c r="A98" s="2">
        <v>96</v>
      </c>
      <c r="B98" s="2" t="s">
        <v>348</v>
      </c>
      <c r="C98" s="2">
        <v>2019</v>
      </c>
      <c r="D98" s="2" t="s">
        <v>7</v>
      </c>
      <c r="E98" s="2" t="s">
        <v>49</v>
      </c>
      <c r="F98" s="4">
        <v>5000000</v>
      </c>
      <c r="G98" s="4">
        <f>(Table1[[#This Row],[Valuation ($)]]/10000000)</f>
        <v>0.5</v>
      </c>
      <c r="H98" s="2" t="s">
        <v>15</v>
      </c>
    </row>
    <row r="99" spans="1:8" ht="15.75" x14ac:dyDescent="0.25">
      <c r="A99" s="2">
        <v>97</v>
      </c>
      <c r="B99" s="2" t="s">
        <v>317</v>
      </c>
      <c r="C99" s="2">
        <v>2019</v>
      </c>
      <c r="D99" s="2" t="s">
        <v>5</v>
      </c>
      <c r="E99" s="2" t="s">
        <v>39</v>
      </c>
      <c r="F99" s="4">
        <v>600000</v>
      </c>
      <c r="G99" s="4">
        <f>(Table1[[#This Row],[Valuation ($)]]/10000000)</f>
        <v>0.06</v>
      </c>
      <c r="H99" s="2" t="s">
        <v>15</v>
      </c>
    </row>
    <row r="100" spans="1:8" ht="15.75" x14ac:dyDescent="0.25">
      <c r="A100" s="2">
        <v>98</v>
      </c>
      <c r="B100" s="2" t="s">
        <v>383</v>
      </c>
      <c r="C100" s="2">
        <v>2019</v>
      </c>
      <c r="D100" s="2" t="s">
        <v>331</v>
      </c>
      <c r="E100" s="2" t="s">
        <v>14</v>
      </c>
      <c r="F100" s="4">
        <v>1080000</v>
      </c>
      <c r="G100" s="4">
        <f>(Table1[[#This Row],[Valuation ($)]]/10000000)</f>
        <v>0.108</v>
      </c>
      <c r="H100" s="2" t="s">
        <v>15</v>
      </c>
    </row>
    <row r="101" spans="1:8" ht="15.75" x14ac:dyDescent="0.25">
      <c r="A101" s="2">
        <v>99</v>
      </c>
      <c r="B101" s="2" t="s">
        <v>159</v>
      </c>
      <c r="C101" s="2">
        <v>2019</v>
      </c>
      <c r="D101" s="2" t="s">
        <v>7</v>
      </c>
      <c r="E101" s="2" t="s">
        <v>8</v>
      </c>
      <c r="F101" s="4">
        <v>300000</v>
      </c>
      <c r="G101" s="4">
        <f>(Table1[[#This Row],[Valuation ($)]]/10000000)</f>
        <v>0.03</v>
      </c>
      <c r="H101" s="2" t="s">
        <v>15</v>
      </c>
    </row>
    <row r="102" spans="1:8" ht="15.75" x14ac:dyDescent="0.25">
      <c r="A102" s="2">
        <v>100</v>
      </c>
      <c r="B102" s="2" t="s">
        <v>268</v>
      </c>
      <c r="C102" s="2">
        <v>2019</v>
      </c>
      <c r="D102" s="2" t="s">
        <v>16</v>
      </c>
      <c r="E102" s="2" t="s">
        <v>74</v>
      </c>
      <c r="F102" s="4">
        <v>25000000</v>
      </c>
      <c r="G102" s="4">
        <f>(Table1[[#This Row],[Valuation ($)]]/10000000)</f>
        <v>2.5</v>
      </c>
      <c r="H102" s="2" t="s">
        <v>28</v>
      </c>
    </row>
    <row r="103" spans="1:8" ht="15.75" x14ac:dyDescent="0.25">
      <c r="A103" s="2">
        <v>101</v>
      </c>
      <c r="B103" s="2" t="s">
        <v>324</v>
      </c>
      <c r="C103" s="2">
        <v>2019</v>
      </c>
      <c r="D103" s="2" t="s">
        <v>5</v>
      </c>
      <c r="E103" s="2" t="s">
        <v>134</v>
      </c>
      <c r="F103" s="4">
        <v>15000000</v>
      </c>
      <c r="G103" s="4">
        <f>(Table1[[#This Row],[Valuation ($)]]/10000000)</f>
        <v>1.5</v>
      </c>
      <c r="H103" s="2" t="s">
        <v>33</v>
      </c>
    </row>
    <row r="104" spans="1:8" ht="15.75" x14ac:dyDescent="0.25">
      <c r="A104" s="2">
        <v>102</v>
      </c>
      <c r="B104" s="2" t="s">
        <v>138</v>
      </c>
      <c r="C104" s="2">
        <v>2019</v>
      </c>
      <c r="D104" s="2" t="s">
        <v>5</v>
      </c>
      <c r="E104" s="2" t="s">
        <v>8</v>
      </c>
      <c r="F104" s="4">
        <v>5000000</v>
      </c>
      <c r="G104" s="4">
        <f>(Table1[[#This Row],[Valuation ($)]]/10000000)</f>
        <v>0.5</v>
      </c>
      <c r="H104" s="2" t="s">
        <v>33</v>
      </c>
    </row>
    <row r="105" spans="1:8" ht="15.75" x14ac:dyDescent="0.25">
      <c r="A105" s="2">
        <v>103</v>
      </c>
      <c r="B105" s="2" t="s">
        <v>311</v>
      </c>
      <c r="C105" s="2">
        <v>2019</v>
      </c>
      <c r="D105" s="2" t="s">
        <v>5</v>
      </c>
      <c r="E105" s="2" t="s">
        <v>14</v>
      </c>
      <c r="F105" s="4">
        <v>500000</v>
      </c>
      <c r="G105" s="4">
        <f>(Table1[[#This Row],[Valuation ($)]]/10000000)</f>
        <v>0.05</v>
      </c>
      <c r="H105" s="2" t="s">
        <v>15</v>
      </c>
    </row>
    <row r="106" spans="1:8" ht="15.75" x14ac:dyDescent="0.25">
      <c r="A106" s="2">
        <v>104</v>
      </c>
      <c r="B106" s="2" t="s">
        <v>116</v>
      </c>
      <c r="C106" s="2">
        <v>2019</v>
      </c>
      <c r="D106" s="2" t="s">
        <v>7</v>
      </c>
      <c r="E106" s="2" t="s">
        <v>66</v>
      </c>
      <c r="F106" s="4">
        <v>86000000</v>
      </c>
      <c r="G106" s="4">
        <f>(Table1[[#This Row],[Valuation ($)]]/10000000)</f>
        <v>8.6</v>
      </c>
      <c r="H106" s="2" t="s">
        <v>11</v>
      </c>
    </row>
    <row r="107" spans="1:8" ht="15.75" x14ac:dyDescent="0.25">
      <c r="A107" s="2">
        <v>105</v>
      </c>
      <c r="B107" s="2" t="s">
        <v>277</v>
      </c>
      <c r="C107" s="2">
        <v>2019</v>
      </c>
      <c r="D107" s="2" t="s">
        <v>7</v>
      </c>
      <c r="E107" s="2" t="s">
        <v>61</v>
      </c>
      <c r="F107" s="4">
        <v>200000</v>
      </c>
      <c r="G107" s="4">
        <f>(Table1[[#This Row],[Valuation ($)]]/10000000)</f>
        <v>0.02</v>
      </c>
      <c r="H107" s="2" t="s">
        <v>15</v>
      </c>
    </row>
    <row r="108" spans="1:8" ht="15.75" x14ac:dyDescent="0.25">
      <c r="A108" s="2">
        <v>106</v>
      </c>
      <c r="B108" s="2" t="s">
        <v>174</v>
      </c>
      <c r="C108" s="2">
        <v>2019</v>
      </c>
      <c r="D108" s="2" t="s">
        <v>175</v>
      </c>
      <c r="E108" s="2" t="s">
        <v>176</v>
      </c>
      <c r="F108" s="4">
        <v>1000000</v>
      </c>
      <c r="G108" s="4">
        <f>(Table1[[#This Row],[Valuation ($)]]/10000000)</f>
        <v>0.1</v>
      </c>
      <c r="H108" s="2" t="s">
        <v>15</v>
      </c>
    </row>
    <row r="109" spans="1:8" ht="15.75" x14ac:dyDescent="0.25">
      <c r="A109" s="2">
        <v>107</v>
      </c>
      <c r="B109" s="2" t="s">
        <v>344</v>
      </c>
      <c r="C109" s="2">
        <v>2019</v>
      </c>
      <c r="D109" s="2" t="s">
        <v>13</v>
      </c>
      <c r="E109" s="2" t="s">
        <v>39</v>
      </c>
      <c r="F109" s="4">
        <v>500000</v>
      </c>
      <c r="G109" s="4">
        <f>(Table1[[#This Row],[Valuation ($)]]/10000000)</f>
        <v>0.05</v>
      </c>
      <c r="H109" s="2" t="s">
        <v>31</v>
      </c>
    </row>
    <row r="110" spans="1:8" ht="15.75" x14ac:dyDescent="0.25">
      <c r="A110" s="2">
        <v>108</v>
      </c>
      <c r="B110" s="2" t="s">
        <v>226</v>
      </c>
      <c r="C110" s="2">
        <v>2019</v>
      </c>
      <c r="D110" s="2" t="s">
        <v>5</v>
      </c>
      <c r="E110" s="2" t="s">
        <v>8</v>
      </c>
      <c r="F110" s="4">
        <v>5000000</v>
      </c>
      <c r="G110" s="4">
        <f>(Table1[[#This Row],[Valuation ($)]]/10000000)</f>
        <v>0.5</v>
      </c>
      <c r="H110" s="2" t="s">
        <v>33</v>
      </c>
    </row>
    <row r="111" spans="1:8" ht="15.75" x14ac:dyDescent="0.25">
      <c r="A111" s="2">
        <v>109</v>
      </c>
      <c r="B111" s="2" t="s">
        <v>233</v>
      </c>
      <c r="C111" s="2">
        <v>2019</v>
      </c>
      <c r="D111" s="2" t="s">
        <v>5</v>
      </c>
      <c r="E111" s="2" t="s">
        <v>14</v>
      </c>
      <c r="F111" s="4">
        <v>17000000</v>
      </c>
      <c r="G111" s="4">
        <f>(Table1[[#This Row],[Valuation ($)]]/10000000)</f>
        <v>1.7</v>
      </c>
      <c r="H111" s="2" t="s">
        <v>28</v>
      </c>
    </row>
    <row r="112" spans="1:8" ht="15.75" x14ac:dyDescent="0.25">
      <c r="A112" s="2">
        <v>110</v>
      </c>
      <c r="B112" s="2" t="s">
        <v>316</v>
      </c>
      <c r="C112" s="2">
        <v>2019</v>
      </c>
      <c r="D112" s="2" t="s">
        <v>5</v>
      </c>
      <c r="E112" s="2" t="s">
        <v>8</v>
      </c>
      <c r="F112" s="4">
        <v>100000</v>
      </c>
      <c r="G112" s="4">
        <f>(Table1[[#This Row],[Valuation ($)]]/10000000)</f>
        <v>0.01</v>
      </c>
      <c r="H112" s="2" t="s">
        <v>31</v>
      </c>
    </row>
    <row r="113" spans="1:8" ht="15.75" x14ac:dyDescent="0.25">
      <c r="A113" s="2">
        <v>111</v>
      </c>
      <c r="B113" s="2" t="s">
        <v>249</v>
      </c>
      <c r="C113" s="2">
        <v>2019</v>
      </c>
      <c r="D113" s="2" t="s">
        <v>7</v>
      </c>
      <c r="E113" s="2" t="s">
        <v>14</v>
      </c>
      <c r="F113" s="4">
        <v>8000000</v>
      </c>
      <c r="G113" s="4">
        <f>(Table1[[#This Row],[Valuation ($)]]/10000000)</f>
        <v>0.8</v>
      </c>
      <c r="H113" s="2" t="s">
        <v>15</v>
      </c>
    </row>
    <row r="114" spans="1:8" ht="15.75" x14ac:dyDescent="0.25">
      <c r="A114" s="2">
        <v>112</v>
      </c>
      <c r="B114" s="2" t="s">
        <v>85</v>
      </c>
      <c r="C114" s="2">
        <v>2019</v>
      </c>
      <c r="D114" s="2" t="s">
        <v>7</v>
      </c>
      <c r="E114" s="2" t="s">
        <v>66</v>
      </c>
      <c r="F114" s="4">
        <v>44000000</v>
      </c>
      <c r="G114" s="4">
        <f>(Table1[[#This Row],[Valuation ($)]]/10000000)</f>
        <v>4.4000000000000004</v>
      </c>
      <c r="H114" s="2" t="s">
        <v>28</v>
      </c>
    </row>
    <row r="115" spans="1:8" ht="15.75" x14ac:dyDescent="0.25">
      <c r="A115" s="2">
        <v>113</v>
      </c>
      <c r="B115" s="2" t="s">
        <v>194</v>
      </c>
      <c r="C115" s="2">
        <v>2019</v>
      </c>
      <c r="D115" s="2" t="s">
        <v>195</v>
      </c>
      <c r="E115" s="2" t="s">
        <v>25</v>
      </c>
      <c r="F115" s="4">
        <v>100000</v>
      </c>
      <c r="G115" s="4">
        <f>(Table1[[#This Row],[Valuation ($)]]/10000000)</f>
        <v>0.01</v>
      </c>
      <c r="H115" s="2" t="s">
        <v>15</v>
      </c>
    </row>
    <row r="116" spans="1:8" ht="15.75" x14ac:dyDescent="0.25">
      <c r="A116" s="2">
        <v>114</v>
      </c>
      <c r="B116" s="2" t="s">
        <v>312</v>
      </c>
      <c r="C116" s="2">
        <v>2019</v>
      </c>
      <c r="D116" s="2" t="s">
        <v>313</v>
      </c>
      <c r="E116" s="2" t="s">
        <v>39</v>
      </c>
      <c r="F116" s="4">
        <v>200000</v>
      </c>
      <c r="G116" s="4">
        <f>(Table1[[#This Row],[Valuation ($)]]/10000000)</f>
        <v>0.02</v>
      </c>
      <c r="H116" s="2" t="s">
        <v>15</v>
      </c>
    </row>
    <row r="117" spans="1:8" ht="15.75" x14ac:dyDescent="0.25">
      <c r="A117" s="2">
        <v>115</v>
      </c>
      <c r="B117" s="2" t="s">
        <v>70</v>
      </c>
      <c r="C117" s="2">
        <v>2019</v>
      </c>
      <c r="D117" s="2" t="s">
        <v>56</v>
      </c>
      <c r="E117" s="2" t="s">
        <v>68</v>
      </c>
      <c r="F117" s="4">
        <v>250000</v>
      </c>
      <c r="G117" s="4">
        <f>(Table1[[#This Row],[Valuation ($)]]/10000000)</f>
        <v>2.5000000000000001E-2</v>
      </c>
      <c r="H117" s="2" t="s">
        <v>15</v>
      </c>
    </row>
    <row r="118" spans="1:8" ht="15.75" x14ac:dyDescent="0.25">
      <c r="A118" s="2">
        <v>116</v>
      </c>
      <c r="B118" s="2" t="s">
        <v>351</v>
      </c>
      <c r="C118" s="2">
        <v>2019</v>
      </c>
      <c r="D118" s="2" t="s">
        <v>7</v>
      </c>
      <c r="E118" s="2" t="s">
        <v>14</v>
      </c>
      <c r="F118" s="4">
        <v>5000000</v>
      </c>
      <c r="G118" s="4">
        <f>(Table1[[#This Row],[Valuation ($)]]/10000000)</f>
        <v>0.5</v>
      </c>
      <c r="H118" s="2" t="s">
        <v>15</v>
      </c>
    </row>
    <row r="119" spans="1:8" ht="15.75" x14ac:dyDescent="0.25">
      <c r="A119" s="2">
        <v>117</v>
      </c>
      <c r="B119" s="2" t="s">
        <v>193</v>
      </c>
      <c r="C119" s="2">
        <v>2019</v>
      </c>
      <c r="D119" s="2" t="s">
        <v>5</v>
      </c>
      <c r="E119" s="2" t="s">
        <v>39</v>
      </c>
      <c r="F119" s="4">
        <v>400000</v>
      </c>
      <c r="G119" s="4">
        <f>(Table1[[#This Row],[Valuation ($)]]/10000000)</f>
        <v>0.04</v>
      </c>
      <c r="H119" s="2" t="s">
        <v>15</v>
      </c>
    </row>
    <row r="120" spans="1:8" ht="15.75" x14ac:dyDescent="0.25">
      <c r="A120" s="2">
        <v>118</v>
      </c>
      <c r="B120" s="2" t="s">
        <v>370</v>
      </c>
      <c r="C120" s="2">
        <v>2019</v>
      </c>
      <c r="D120" s="2" t="s">
        <v>56</v>
      </c>
      <c r="E120" s="2" t="s">
        <v>14</v>
      </c>
      <c r="F120" s="4">
        <v>10000000</v>
      </c>
      <c r="G120" s="4">
        <f>(Table1[[#This Row],[Valuation ($)]]/10000000)</f>
        <v>1</v>
      </c>
      <c r="H120" s="2" t="s">
        <v>33</v>
      </c>
    </row>
    <row r="121" spans="1:8" ht="15.75" x14ac:dyDescent="0.25">
      <c r="A121" s="2">
        <v>119</v>
      </c>
      <c r="B121" s="2" t="s">
        <v>189</v>
      </c>
      <c r="C121" s="2">
        <v>2019</v>
      </c>
      <c r="D121" s="2" t="s">
        <v>7</v>
      </c>
      <c r="E121" s="2" t="s">
        <v>68</v>
      </c>
      <c r="F121" s="4">
        <v>1900000</v>
      </c>
      <c r="G121" s="4">
        <f>(Table1[[#This Row],[Valuation ($)]]/10000000)</f>
        <v>0.19</v>
      </c>
      <c r="H121" s="2" t="s">
        <v>15</v>
      </c>
    </row>
    <row r="122" spans="1:8" ht="15.75" x14ac:dyDescent="0.25">
      <c r="A122" s="2">
        <v>120</v>
      </c>
      <c r="B122" s="2" t="s">
        <v>229</v>
      </c>
      <c r="C122" s="2">
        <v>2019</v>
      </c>
      <c r="D122" s="2" t="s">
        <v>5</v>
      </c>
      <c r="E122" s="2" t="s">
        <v>17</v>
      </c>
      <c r="F122" s="4">
        <v>10000000</v>
      </c>
      <c r="G122" s="4">
        <f>(Table1[[#This Row],[Valuation ($)]]/10000000)</f>
        <v>1</v>
      </c>
      <c r="H122" s="2" t="s">
        <v>33</v>
      </c>
    </row>
    <row r="123" spans="1:8" ht="15.75" x14ac:dyDescent="0.25">
      <c r="A123" s="2">
        <v>121</v>
      </c>
      <c r="B123" s="2" t="s">
        <v>200</v>
      </c>
      <c r="C123" s="2">
        <v>2019</v>
      </c>
      <c r="D123" s="2" t="s">
        <v>5</v>
      </c>
      <c r="E123" s="2" t="s">
        <v>14</v>
      </c>
      <c r="F123" s="4">
        <v>38000000</v>
      </c>
      <c r="G123" s="4">
        <f>(Table1[[#This Row],[Valuation ($)]]/10000000)</f>
        <v>3.8</v>
      </c>
      <c r="H123" s="2" t="s">
        <v>33</v>
      </c>
    </row>
    <row r="124" spans="1:8" ht="15.75" x14ac:dyDescent="0.25">
      <c r="A124" s="2">
        <v>122</v>
      </c>
      <c r="B124" s="2" t="s">
        <v>234</v>
      </c>
      <c r="C124" s="2">
        <v>2019</v>
      </c>
      <c r="D124" s="2" t="s">
        <v>16</v>
      </c>
      <c r="E124" s="2" t="s">
        <v>8</v>
      </c>
      <c r="F124" s="4">
        <v>400000</v>
      </c>
      <c r="G124" s="4">
        <f>(Table1[[#This Row],[Valuation ($)]]/10000000)</f>
        <v>0.04</v>
      </c>
      <c r="H124" s="2" t="s">
        <v>15</v>
      </c>
    </row>
    <row r="125" spans="1:8" ht="15.75" x14ac:dyDescent="0.25">
      <c r="A125" s="2">
        <v>123</v>
      </c>
      <c r="B125" s="2" t="s">
        <v>126</v>
      </c>
      <c r="C125" s="2">
        <v>2019</v>
      </c>
      <c r="D125" s="2" t="s">
        <v>13</v>
      </c>
      <c r="E125" s="2" t="s">
        <v>18</v>
      </c>
      <c r="F125" s="4">
        <v>1000000</v>
      </c>
      <c r="G125" s="4">
        <f>(Table1[[#This Row],[Valuation ($)]]/10000000)</f>
        <v>0.1</v>
      </c>
      <c r="H125" s="2" t="s">
        <v>15</v>
      </c>
    </row>
    <row r="126" spans="1:8" ht="15.75" x14ac:dyDescent="0.25">
      <c r="A126" s="2">
        <v>124</v>
      </c>
      <c r="B126" s="2" t="s">
        <v>145</v>
      </c>
      <c r="C126" s="2">
        <v>2019</v>
      </c>
      <c r="D126" s="2" t="s">
        <v>13</v>
      </c>
      <c r="E126" s="2" t="s">
        <v>14</v>
      </c>
      <c r="F126" s="4">
        <v>8000000</v>
      </c>
      <c r="G126" s="4">
        <f>(Table1[[#This Row],[Valuation ($)]]/10000000)</f>
        <v>0.8</v>
      </c>
      <c r="H126" s="2" t="s">
        <v>15</v>
      </c>
    </row>
    <row r="127" spans="1:8" ht="15.75" x14ac:dyDescent="0.25">
      <c r="A127" s="2">
        <v>125</v>
      </c>
      <c r="B127" s="2" t="s">
        <v>361</v>
      </c>
      <c r="C127" s="2">
        <v>2019</v>
      </c>
      <c r="D127" s="2" t="s">
        <v>347</v>
      </c>
      <c r="E127" s="2" t="s">
        <v>14</v>
      </c>
      <c r="F127" s="4">
        <v>4500000</v>
      </c>
      <c r="G127" s="4">
        <f>(Table1[[#This Row],[Valuation ($)]]/10000000)</f>
        <v>0.45</v>
      </c>
      <c r="H127" s="2" t="s">
        <v>15</v>
      </c>
    </row>
    <row r="128" spans="1:8" ht="15.75" x14ac:dyDescent="0.25">
      <c r="A128" s="2">
        <v>126</v>
      </c>
      <c r="B128" s="2" t="s">
        <v>210</v>
      </c>
      <c r="C128" s="2">
        <v>2019</v>
      </c>
      <c r="D128" s="2" t="s">
        <v>13</v>
      </c>
      <c r="E128" s="2" t="s">
        <v>18</v>
      </c>
      <c r="F128" s="4">
        <v>22000000</v>
      </c>
      <c r="G128" s="4">
        <f>(Table1[[#This Row],[Valuation ($)]]/10000000)</f>
        <v>2.2000000000000002</v>
      </c>
      <c r="H128" s="2" t="s">
        <v>28</v>
      </c>
    </row>
    <row r="129" spans="1:8" ht="15.75" x14ac:dyDescent="0.25">
      <c r="A129" s="2">
        <v>127</v>
      </c>
      <c r="B129" s="2" t="s">
        <v>110</v>
      </c>
      <c r="C129" s="2">
        <v>2019</v>
      </c>
      <c r="D129" s="2" t="s">
        <v>5</v>
      </c>
      <c r="E129" s="2" t="s">
        <v>62</v>
      </c>
      <c r="F129" s="4">
        <v>40000000</v>
      </c>
      <c r="G129" s="4">
        <f>(Table1[[#This Row],[Valuation ($)]]/10000000)</f>
        <v>4</v>
      </c>
      <c r="H129" s="2" t="s">
        <v>28</v>
      </c>
    </row>
    <row r="130" spans="1:8" ht="15.75" x14ac:dyDescent="0.25">
      <c r="A130" s="2">
        <v>128</v>
      </c>
      <c r="B130" s="2" t="s">
        <v>209</v>
      </c>
      <c r="C130" s="2">
        <v>2019</v>
      </c>
      <c r="D130" s="2" t="s">
        <v>13</v>
      </c>
      <c r="E130" s="2" t="s">
        <v>14</v>
      </c>
      <c r="F130" s="4">
        <v>3000000</v>
      </c>
      <c r="G130" s="4">
        <f>(Table1[[#This Row],[Valuation ($)]]/10000000)</f>
        <v>0.3</v>
      </c>
      <c r="H130" s="2" t="s">
        <v>15</v>
      </c>
    </row>
    <row r="131" spans="1:8" ht="15.75" x14ac:dyDescent="0.25">
      <c r="A131" s="2">
        <v>129</v>
      </c>
      <c r="B131" s="2" t="s">
        <v>322</v>
      </c>
      <c r="C131" s="2">
        <v>2019</v>
      </c>
      <c r="D131" s="2" t="s">
        <v>91</v>
      </c>
      <c r="E131" s="2" t="s">
        <v>18</v>
      </c>
      <c r="F131" s="4">
        <v>275000</v>
      </c>
      <c r="G131" s="4">
        <f>(Table1[[#This Row],[Valuation ($)]]/10000000)</f>
        <v>2.75E-2</v>
      </c>
      <c r="H131" s="2" t="s">
        <v>15</v>
      </c>
    </row>
    <row r="132" spans="1:8" ht="15.75" x14ac:dyDescent="0.25">
      <c r="A132" s="2">
        <v>130</v>
      </c>
      <c r="B132" s="2" t="s">
        <v>306</v>
      </c>
      <c r="C132" s="2">
        <v>2019</v>
      </c>
      <c r="D132" s="2" t="s">
        <v>22</v>
      </c>
      <c r="E132" s="2" t="s">
        <v>18</v>
      </c>
      <c r="F132" s="4">
        <v>10000000</v>
      </c>
      <c r="G132" s="4">
        <f>(Table1[[#This Row],[Valuation ($)]]/10000000)</f>
        <v>1</v>
      </c>
      <c r="H132" s="2" t="s">
        <v>33</v>
      </c>
    </row>
    <row r="133" spans="1:8" ht="15.75" x14ac:dyDescent="0.25">
      <c r="A133" s="2">
        <v>131</v>
      </c>
      <c r="B133" s="2" t="s">
        <v>240</v>
      </c>
      <c r="C133" s="2">
        <v>2019</v>
      </c>
      <c r="D133" s="2" t="s">
        <v>16</v>
      </c>
      <c r="E133" s="2" t="s">
        <v>14</v>
      </c>
      <c r="F133" s="4">
        <v>200000</v>
      </c>
      <c r="G133" s="4">
        <f>(Table1[[#This Row],[Valuation ($)]]/10000000)</f>
        <v>0.02</v>
      </c>
      <c r="H133" s="2" t="s">
        <v>15</v>
      </c>
    </row>
    <row r="134" spans="1:8" ht="15.75" x14ac:dyDescent="0.25">
      <c r="A134" s="2">
        <v>132</v>
      </c>
      <c r="B134" s="2" t="s">
        <v>201</v>
      </c>
      <c r="C134" s="2">
        <v>2019</v>
      </c>
      <c r="D134" s="2" t="s">
        <v>5</v>
      </c>
      <c r="E134" s="2" t="s">
        <v>182</v>
      </c>
      <c r="F134" s="4">
        <v>70000000</v>
      </c>
      <c r="G134" s="4">
        <f>(Table1[[#This Row],[Valuation ($)]]/10000000)</f>
        <v>7</v>
      </c>
      <c r="H134" s="2" t="s">
        <v>28</v>
      </c>
    </row>
    <row r="135" spans="1:8" ht="15.75" x14ac:dyDescent="0.25">
      <c r="A135" s="2">
        <v>133</v>
      </c>
      <c r="B135" s="2" t="s">
        <v>374</v>
      </c>
      <c r="C135" s="2">
        <v>2019</v>
      </c>
      <c r="D135" s="2" t="s">
        <v>5</v>
      </c>
      <c r="E135" s="2" t="s">
        <v>17</v>
      </c>
      <c r="F135" s="4">
        <v>12000000</v>
      </c>
      <c r="G135" s="4">
        <f>(Table1[[#This Row],[Valuation ($)]]/10000000)</f>
        <v>1.2</v>
      </c>
      <c r="H135" s="2" t="s">
        <v>33</v>
      </c>
    </row>
    <row r="136" spans="1:8" ht="15.75" x14ac:dyDescent="0.25">
      <c r="A136" s="2">
        <v>134</v>
      </c>
      <c r="B136" s="2" t="s">
        <v>219</v>
      </c>
      <c r="C136" s="2">
        <v>2019</v>
      </c>
      <c r="D136" s="2" t="s">
        <v>13</v>
      </c>
      <c r="E136" s="2" t="s">
        <v>25</v>
      </c>
      <c r="F136" s="4">
        <v>5200000</v>
      </c>
      <c r="G136" s="4">
        <f>(Table1[[#This Row],[Valuation ($)]]/10000000)</f>
        <v>0.52</v>
      </c>
      <c r="H136" s="2" t="s">
        <v>33</v>
      </c>
    </row>
    <row r="137" spans="1:8" ht="15.75" x14ac:dyDescent="0.25">
      <c r="A137" s="2">
        <v>135</v>
      </c>
      <c r="B137" s="2" t="s">
        <v>186</v>
      </c>
      <c r="C137" s="2">
        <v>2019</v>
      </c>
      <c r="D137" s="2" t="s">
        <v>5</v>
      </c>
      <c r="E137" s="2" t="s">
        <v>392</v>
      </c>
      <c r="F137" s="4">
        <v>5000000</v>
      </c>
      <c r="G137" s="4">
        <f>(Table1[[#This Row],[Valuation ($)]]/10000000)</f>
        <v>0.5</v>
      </c>
      <c r="H137" s="2" t="s">
        <v>33</v>
      </c>
    </row>
    <row r="138" spans="1:8" ht="15.75" x14ac:dyDescent="0.25">
      <c r="A138" s="2">
        <v>136</v>
      </c>
      <c r="B138" s="2" t="s">
        <v>187</v>
      </c>
      <c r="C138" s="2">
        <v>2018</v>
      </c>
      <c r="D138" s="2" t="s">
        <v>16</v>
      </c>
      <c r="E138" s="2" t="s">
        <v>35</v>
      </c>
      <c r="F138" s="4">
        <v>65000000</v>
      </c>
      <c r="G138" s="4">
        <f>(Table1[[#This Row],[Valuation ($)]]/10000000)</f>
        <v>6.5</v>
      </c>
      <c r="H138" s="2" t="s">
        <v>11</v>
      </c>
    </row>
    <row r="139" spans="1:8" ht="15.75" x14ac:dyDescent="0.25">
      <c r="A139" s="2">
        <v>137</v>
      </c>
      <c r="B139" s="2" t="s">
        <v>293</v>
      </c>
      <c r="C139" s="2">
        <v>2018</v>
      </c>
      <c r="D139" s="2" t="s">
        <v>5</v>
      </c>
      <c r="E139" s="2" t="s">
        <v>45</v>
      </c>
      <c r="F139" s="4">
        <v>3000000</v>
      </c>
      <c r="G139" s="4">
        <f>(Table1[[#This Row],[Valuation ($)]]/10000000)</f>
        <v>0.3</v>
      </c>
      <c r="H139" s="2" t="s">
        <v>33</v>
      </c>
    </row>
    <row r="140" spans="1:8" ht="15.75" x14ac:dyDescent="0.25">
      <c r="A140" s="2">
        <v>138</v>
      </c>
      <c r="B140" s="2" t="s">
        <v>355</v>
      </c>
      <c r="C140" s="2">
        <v>2018</v>
      </c>
      <c r="D140" s="2" t="s">
        <v>356</v>
      </c>
      <c r="E140" s="2" t="s">
        <v>120</v>
      </c>
      <c r="F140" s="4">
        <v>3000000</v>
      </c>
      <c r="G140" s="4">
        <f>(Table1[[#This Row],[Valuation ($)]]/10000000)</f>
        <v>0.3</v>
      </c>
      <c r="H140" s="2" t="s">
        <v>15</v>
      </c>
    </row>
    <row r="141" spans="1:8" ht="15.75" x14ac:dyDescent="0.25">
      <c r="A141" s="2">
        <v>139</v>
      </c>
      <c r="B141" s="2" t="s">
        <v>164</v>
      </c>
      <c r="C141" s="2">
        <v>2018</v>
      </c>
      <c r="D141" s="2" t="s">
        <v>127</v>
      </c>
      <c r="E141" s="2" t="s">
        <v>105</v>
      </c>
      <c r="F141" s="4">
        <v>200000</v>
      </c>
      <c r="G141" s="4">
        <f>(Table1[[#This Row],[Valuation ($)]]/10000000)</f>
        <v>0.02</v>
      </c>
      <c r="H141" s="2" t="s">
        <v>15</v>
      </c>
    </row>
    <row r="142" spans="1:8" ht="15.75" x14ac:dyDescent="0.25">
      <c r="A142" s="2">
        <v>140</v>
      </c>
      <c r="B142" s="2" t="s">
        <v>258</v>
      </c>
      <c r="C142" s="2">
        <v>2018</v>
      </c>
      <c r="D142" s="2" t="s">
        <v>22</v>
      </c>
      <c r="E142" s="2" t="s">
        <v>18</v>
      </c>
      <c r="F142" s="4">
        <v>7000000</v>
      </c>
      <c r="G142" s="4">
        <f>(Table1[[#This Row],[Valuation ($)]]/10000000)</f>
        <v>0.7</v>
      </c>
      <c r="H142" s="2" t="s">
        <v>33</v>
      </c>
    </row>
    <row r="143" spans="1:8" ht="15.75" x14ac:dyDescent="0.25">
      <c r="A143" s="2">
        <v>141</v>
      </c>
      <c r="B143" s="2" t="s">
        <v>128</v>
      </c>
      <c r="C143" s="2">
        <v>2018</v>
      </c>
      <c r="D143" s="2" t="s">
        <v>5</v>
      </c>
      <c r="E143" s="2" t="s">
        <v>21</v>
      </c>
      <c r="F143" s="4">
        <v>100000</v>
      </c>
      <c r="G143" s="4">
        <f>(Table1[[#This Row],[Valuation ($)]]/10000000)</f>
        <v>0.01</v>
      </c>
      <c r="H143" s="2" t="s">
        <v>15</v>
      </c>
    </row>
    <row r="144" spans="1:8" ht="15.75" x14ac:dyDescent="0.25">
      <c r="A144" s="2">
        <v>142</v>
      </c>
      <c r="B144" s="2" t="s">
        <v>143</v>
      </c>
      <c r="C144" s="2">
        <v>2018</v>
      </c>
      <c r="D144" s="2" t="s">
        <v>13</v>
      </c>
      <c r="E144" s="2" t="s">
        <v>8</v>
      </c>
      <c r="F144" s="4">
        <v>18000000</v>
      </c>
      <c r="G144" s="4">
        <f>(Table1[[#This Row],[Valuation ($)]]/10000000)</f>
        <v>1.8</v>
      </c>
      <c r="H144" s="2" t="s">
        <v>11</v>
      </c>
    </row>
    <row r="145" spans="1:8" ht="15.75" x14ac:dyDescent="0.25">
      <c r="A145" s="2">
        <v>143</v>
      </c>
      <c r="B145" s="2" t="s">
        <v>46</v>
      </c>
      <c r="C145" s="2">
        <v>2018</v>
      </c>
      <c r="D145" s="2" t="s">
        <v>13</v>
      </c>
      <c r="E145" s="2" t="s">
        <v>47</v>
      </c>
      <c r="F145" s="4">
        <v>1000000</v>
      </c>
      <c r="G145" s="4">
        <f>(Table1[[#This Row],[Valuation ($)]]/10000000)</f>
        <v>0.1</v>
      </c>
      <c r="H145" s="2" t="s">
        <v>33</v>
      </c>
    </row>
    <row r="146" spans="1:8" ht="15.75" x14ac:dyDescent="0.25">
      <c r="A146" s="2">
        <v>144</v>
      </c>
      <c r="B146" s="2" t="s">
        <v>339</v>
      </c>
      <c r="C146" s="2">
        <v>2018</v>
      </c>
      <c r="D146" s="2" t="s">
        <v>22</v>
      </c>
      <c r="E146" s="2" t="s">
        <v>6</v>
      </c>
      <c r="F146" s="4">
        <v>800000</v>
      </c>
      <c r="G146" s="4">
        <f>(Table1[[#This Row],[Valuation ($)]]/10000000)</f>
        <v>0.08</v>
      </c>
      <c r="H146" s="2" t="s">
        <v>15</v>
      </c>
    </row>
    <row r="147" spans="1:8" ht="15.75" x14ac:dyDescent="0.25">
      <c r="A147" s="2">
        <v>145</v>
      </c>
      <c r="B147" s="2" t="s">
        <v>255</v>
      </c>
      <c r="C147" s="2">
        <v>2018</v>
      </c>
      <c r="D147" s="2" t="s">
        <v>7</v>
      </c>
      <c r="E147" s="2" t="s">
        <v>25</v>
      </c>
      <c r="F147" s="4">
        <v>800000</v>
      </c>
      <c r="G147" s="4">
        <f>(Table1[[#This Row],[Valuation ($)]]/10000000)</f>
        <v>0.08</v>
      </c>
      <c r="H147" s="2" t="s">
        <v>15</v>
      </c>
    </row>
    <row r="148" spans="1:8" ht="15.75" x14ac:dyDescent="0.25">
      <c r="A148" s="2">
        <v>146</v>
      </c>
      <c r="B148" s="2" t="s">
        <v>95</v>
      </c>
      <c r="C148" s="2">
        <v>2018</v>
      </c>
      <c r="D148" s="2" t="s">
        <v>5</v>
      </c>
      <c r="E148" s="2" t="s">
        <v>96</v>
      </c>
      <c r="F148" s="4">
        <v>22000000</v>
      </c>
      <c r="G148" s="4">
        <f>(Table1[[#This Row],[Valuation ($)]]/10000000)</f>
        <v>2.2000000000000002</v>
      </c>
      <c r="H148" s="2" t="s">
        <v>28</v>
      </c>
    </row>
    <row r="149" spans="1:8" ht="15.75" x14ac:dyDescent="0.25">
      <c r="A149" s="2">
        <v>147</v>
      </c>
      <c r="B149" s="2" t="s">
        <v>103</v>
      </c>
      <c r="C149" s="2">
        <v>2018</v>
      </c>
      <c r="D149" s="2" t="s">
        <v>104</v>
      </c>
      <c r="E149" s="2" t="s">
        <v>37</v>
      </c>
      <c r="F149" s="4">
        <v>4000000</v>
      </c>
      <c r="G149" s="4">
        <f>(Table1[[#This Row],[Valuation ($)]]/10000000)</f>
        <v>0.4</v>
      </c>
      <c r="H149" s="2" t="s">
        <v>33</v>
      </c>
    </row>
    <row r="150" spans="1:8" ht="15.75" x14ac:dyDescent="0.25">
      <c r="A150" s="2">
        <v>148</v>
      </c>
      <c r="B150" s="2" t="s">
        <v>332</v>
      </c>
      <c r="C150" s="2">
        <v>2018</v>
      </c>
      <c r="D150" s="2" t="s">
        <v>5</v>
      </c>
      <c r="E150" s="2" t="s">
        <v>35</v>
      </c>
      <c r="F150" s="4">
        <v>500000</v>
      </c>
      <c r="G150" s="4">
        <f>(Table1[[#This Row],[Valuation ($)]]/10000000)</f>
        <v>0.05</v>
      </c>
      <c r="H150" s="2" t="s">
        <v>28</v>
      </c>
    </row>
    <row r="151" spans="1:8" ht="15.75" x14ac:dyDescent="0.25">
      <c r="A151" s="2">
        <v>149</v>
      </c>
      <c r="B151" s="2" t="s">
        <v>198</v>
      </c>
      <c r="C151" s="2">
        <v>2018</v>
      </c>
      <c r="D151" s="2" t="s">
        <v>16</v>
      </c>
      <c r="E151" s="2" t="s">
        <v>144</v>
      </c>
      <c r="F151" s="4">
        <v>150000</v>
      </c>
      <c r="G151" s="4">
        <f>(Table1[[#This Row],[Valuation ($)]]/10000000)</f>
        <v>1.4999999999999999E-2</v>
      </c>
      <c r="H151" s="2" t="s">
        <v>15</v>
      </c>
    </row>
    <row r="152" spans="1:8" ht="15.75" x14ac:dyDescent="0.25">
      <c r="A152" s="2">
        <v>150</v>
      </c>
      <c r="B152" s="2" t="s">
        <v>218</v>
      </c>
      <c r="C152" s="2">
        <v>2018</v>
      </c>
      <c r="D152" s="2" t="s">
        <v>5</v>
      </c>
      <c r="E152" s="2" t="s">
        <v>35</v>
      </c>
      <c r="F152" s="4">
        <v>9000000</v>
      </c>
      <c r="G152" s="4">
        <f>(Table1[[#This Row],[Valuation ($)]]/10000000)</f>
        <v>0.9</v>
      </c>
      <c r="H152" s="2" t="s">
        <v>15</v>
      </c>
    </row>
    <row r="153" spans="1:8" ht="15.75" x14ac:dyDescent="0.25">
      <c r="A153" s="2">
        <v>151</v>
      </c>
      <c r="B153" s="2" t="s">
        <v>123</v>
      </c>
      <c r="C153" s="2">
        <v>2018</v>
      </c>
      <c r="D153" s="2" t="s">
        <v>5</v>
      </c>
      <c r="E153" s="2" t="s">
        <v>14</v>
      </c>
      <c r="F153" s="4">
        <v>75000000</v>
      </c>
      <c r="G153" s="4">
        <f>(Table1[[#This Row],[Valuation ($)]]/10000000)</f>
        <v>7.5</v>
      </c>
      <c r="H153" s="2" t="s">
        <v>11</v>
      </c>
    </row>
    <row r="154" spans="1:8" ht="15.75" x14ac:dyDescent="0.25">
      <c r="A154" s="2">
        <v>152</v>
      </c>
      <c r="B154" s="2" t="s">
        <v>371</v>
      </c>
      <c r="C154" s="2">
        <v>2018</v>
      </c>
      <c r="D154" s="2" t="s">
        <v>56</v>
      </c>
      <c r="E154" s="2" t="s">
        <v>372</v>
      </c>
      <c r="F154" s="4">
        <v>100000</v>
      </c>
      <c r="G154" s="4">
        <f>(Table1[[#This Row],[Valuation ($)]]/10000000)</f>
        <v>0.01</v>
      </c>
      <c r="H154" s="2" t="s">
        <v>15</v>
      </c>
    </row>
    <row r="155" spans="1:8" ht="15.75" x14ac:dyDescent="0.25">
      <c r="A155" s="2">
        <v>153</v>
      </c>
      <c r="B155" s="2" t="s">
        <v>284</v>
      </c>
      <c r="C155" s="2">
        <v>2018</v>
      </c>
      <c r="D155" s="2" t="s">
        <v>32</v>
      </c>
      <c r="E155" s="2" t="s">
        <v>74</v>
      </c>
      <c r="F155" s="4">
        <v>3000000</v>
      </c>
      <c r="G155" s="4">
        <f>(Table1[[#This Row],[Valuation ($)]]/10000000)</f>
        <v>0.3</v>
      </c>
      <c r="H155" s="2" t="s">
        <v>15</v>
      </c>
    </row>
    <row r="156" spans="1:8" ht="15.75" x14ac:dyDescent="0.25">
      <c r="A156" s="2">
        <v>154</v>
      </c>
      <c r="B156" s="2" t="s">
        <v>197</v>
      </c>
      <c r="C156" s="2">
        <v>2018</v>
      </c>
      <c r="D156" s="2" t="s">
        <v>56</v>
      </c>
      <c r="E156" s="2" t="s">
        <v>23</v>
      </c>
      <c r="F156" s="4">
        <v>4500000</v>
      </c>
      <c r="G156" s="4">
        <f>(Table1[[#This Row],[Valuation ($)]]/10000000)</f>
        <v>0.45</v>
      </c>
      <c r="H156" s="2" t="s">
        <v>33</v>
      </c>
    </row>
    <row r="157" spans="1:8" ht="15.75" x14ac:dyDescent="0.25">
      <c r="A157" s="2">
        <v>155</v>
      </c>
      <c r="B157" s="2" t="s">
        <v>333</v>
      </c>
      <c r="C157" s="2">
        <v>2018</v>
      </c>
      <c r="D157" s="2" t="s">
        <v>5</v>
      </c>
      <c r="E157" s="2" t="s">
        <v>6</v>
      </c>
      <c r="F157" s="4">
        <v>300000</v>
      </c>
      <c r="G157" s="4">
        <f>(Table1[[#This Row],[Valuation ($)]]/10000000)</f>
        <v>0.03</v>
      </c>
      <c r="H157" s="2" t="s">
        <v>15</v>
      </c>
    </row>
    <row r="158" spans="1:8" ht="15.75" x14ac:dyDescent="0.25">
      <c r="A158" s="2">
        <v>156</v>
      </c>
      <c r="B158" s="2" t="s">
        <v>354</v>
      </c>
      <c r="C158" s="2">
        <v>2018</v>
      </c>
      <c r="D158" s="2" t="s">
        <v>104</v>
      </c>
      <c r="E158" s="2" t="s">
        <v>323</v>
      </c>
      <c r="F158" s="4">
        <v>200000</v>
      </c>
      <c r="G158" s="4">
        <f>(Table1[[#This Row],[Valuation ($)]]/10000000)</f>
        <v>0.02</v>
      </c>
      <c r="H158" s="2" t="s">
        <v>15</v>
      </c>
    </row>
    <row r="159" spans="1:8" ht="15.75" x14ac:dyDescent="0.25">
      <c r="A159" s="2">
        <v>157</v>
      </c>
      <c r="B159" s="2" t="s">
        <v>230</v>
      </c>
      <c r="C159" s="2">
        <v>2018</v>
      </c>
      <c r="D159" s="2" t="s">
        <v>16</v>
      </c>
      <c r="E159" s="2" t="s">
        <v>51</v>
      </c>
      <c r="F159" s="4">
        <v>2600000</v>
      </c>
      <c r="G159" s="4">
        <f>(Table1[[#This Row],[Valuation ($)]]/10000000)</f>
        <v>0.26</v>
      </c>
      <c r="H159" s="2" t="s">
        <v>33</v>
      </c>
    </row>
    <row r="160" spans="1:8" ht="15.75" x14ac:dyDescent="0.25">
      <c r="A160" s="2">
        <v>158</v>
      </c>
      <c r="B160" s="2" t="s">
        <v>53</v>
      </c>
      <c r="C160" s="2">
        <v>2018</v>
      </c>
      <c r="D160" s="2" t="s">
        <v>5</v>
      </c>
      <c r="E160" s="2" t="s">
        <v>14</v>
      </c>
      <c r="F160" s="4">
        <v>215000000</v>
      </c>
      <c r="G160" s="4">
        <f>(Table1[[#This Row],[Valuation ($)]]/10000000)</f>
        <v>21.5</v>
      </c>
      <c r="H160" s="2" t="s">
        <v>10</v>
      </c>
    </row>
    <row r="161" spans="1:8" ht="15.75" x14ac:dyDescent="0.25">
      <c r="A161" s="2">
        <v>159</v>
      </c>
      <c r="B161" s="2" t="s">
        <v>242</v>
      </c>
      <c r="C161" s="2">
        <v>2018</v>
      </c>
      <c r="D161" s="2" t="s">
        <v>5</v>
      </c>
      <c r="E161" s="2" t="s">
        <v>243</v>
      </c>
      <c r="F161" s="4">
        <v>350000</v>
      </c>
      <c r="G161" s="4">
        <f>(Table1[[#This Row],[Valuation ($)]]/10000000)</f>
        <v>3.5000000000000003E-2</v>
      </c>
      <c r="H161" s="2" t="s">
        <v>31</v>
      </c>
    </row>
    <row r="162" spans="1:8" ht="15.75" x14ac:dyDescent="0.25">
      <c r="A162" s="2">
        <v>160</v>
      </c>
      <c r="B162" s="2" t="s">
        <v>385</v>
      </c>
      <c r="C162" s="2">
        <v>2018</v>
      </c>
      <c r="D162" s="2" t="s">
        <v>5</v>
      </c>
      <c r="E162" s="2" t="s">
        <v>90</v>
      </c>
      <c r="F162" s="4">
        <v>2200000</v>
      </c>
      <c r="G162" s="4">
        <f>(Table1[[#This Row],[Valuation ($)]]/10000000)</f>
        <v>0.22</v>
      </c>
      <c r="H162" s="2" t="s">
        <v>33</v>
      </c>
    </row>
    <row r="163" spans="1:8" ht="15.75" x14ac:dyDescent="0.25">
      <c r="A163" s="2">
        <v>161</v>
      </c>
      <c r="B163" s="2" t="s">
        <v>185</v>
      </c>
      <c r="C163" s="2">
        <v>2018</v>
      </c>
      <c r="D163" s="2" t="s">
        <v>32</v>
      </c>
      <c r="E163" s="2" t="s">
        <v>39</v>
      </c>
      <c r="F163" s="4">
        <v>700000</v>
      </c>
      <c r="G163" s="4">
        <f>(Table1[[#This Row],[Valuation ($)]]/10000000)</f>
        <v>7.0000000000000007E-2</v>
      </c>
      <c r="H163" s="2" t="s">
        <v>15</v>
      </c>
    </row>
    <row r="164" spans="1:8" ht="15.75" x14ac:dyDescent="0.25">
      <c r="A164" s="2">
        <v>162</v>
      </c>
      <c r="B164" s="2" t="s">
        <v>167</v>
      </c>
      <c r="C164" s="2">
        <v>2018</v>
      </c>
      <c r="D164" s="2" t="s">
        <v>13</v>
      </c>
      <c r="E164" s="2" t="s">
        <v>44</v>
      </c>
      <c r="F164" s="4">
        <v>15000000</v>
      </c>
      <c r="G164" s="4">
        <f>(Table1[[#This Row],[Valuation ($)]]/10000000)</f>
        <v>1.5</v>
      </c>
      <c r="H164" s="2" t="s">
        <v>28</v>
      </c>
    </row>
    <row r="165" spans="1:8" ht="15.75" x14ac:dyDescent="0.25">
      <c r="A165" s="2">
        <v>163</v>
      </c>
      <c r="B165" s="2" t="s">
        <v>292</v>
      </c>
      <c r="C165" s="2">
        <v>2017</v>
      </c>
      <c r="D165" s="2" t="s">
        <v>13</v>
      </c>
      <c r="E165" s="2" t="s">
        <v>62</v>
      </c>
      <c r="F165" s="4">
        <v>7000000</v>
      </c>
      <c r="G165" s="4">
        <f>(Table1[[#This Row],[Valuation ($)]]/10000000)</f>
        <v>0.7</v>
      </c>
      <c r="H165" s="2" t="s">
        <v>33</v>
      </c>
    </row>
    <row r="166" spans="1:8" ht="15.75" x14ac:dyDescent="0.25">
      <c r="A166" s="2">
        <v>164</v>
      </c>
      <c r="B166" s="2" t="s">
        <v>202</v>
      </c>
      <c r="C166" s="2">
        <v>2017</v>
      </c>
      <c r="D166" s="2" t="s">
        <v>203</v>
      </c>
      <c r="E166" s="2" t="s">
        <v>47</v>
      </c>
      <c r="F166" s="4">
        <v>4000000</v>
      </c>
      <c r="G166" s="4">
        <f>(Table1[[#This Row],[Valuation ($)]]/10000000)</f>
        <v>0.4</v>
      </c>
      <c r="H166" s="2" t="s">
        <v>33</v>
      </c>
    </row>
    <row r="167" spans="1:8" ht="15.75" x14ac:dyDescent="0.25">
      <c r="A167" s="2">
        <v>165</v>
      </c>
      <c r="B167" s="2" t="s">
        <v>207</v>
      </c>
      <c r="C167" s="2">
        <v>2017</v>
      </c>
      <c r="D167" s="2" t="s">
        <v>7</v>
      </c>
      <c r="E167" s="2" t="s">
        <v>14</v>
      </c>
      <c r="F167" s="4">
        <v>1200000</v>
      </c>
      <c r="G167" s="4">
        <f>(Table1[[#This Row],[Valuation ($)]]/10000000)</f>
        <v>0.12</v>
      </c>
      <c r="H167" s="2" t="s">
        <v>15</v>
      </c>
    </row>
    <row r="168" spans="1:8" ht="15.75" x14ac:dyDescent="0.25">
      <c r="A168" s="2">
        <v>166</v>
      </c>
      <c r="B168" s="2" t="s">
        <v>247</v>
      </c>
      <c r="C168" s="2">
        <v>2017</v>
      </c>
      <c r="D168" s="2" t="s">
        <v>13</v>
      </c>
      <c r="E168" s="2" t="s">
        <v>8</v>
      </c>
      <c r="F168" s="4">
        <v>1500000</v>
      </c>
      <c r="G168" s="4">
        <f>(Table1[[#This Row],[Valuation ($)]]/10000000)</f>
        <v>0.15</v>
      </c>
      <c r="H168" s="2" t="s">
        <v>15</v>
      </c>
    </row>
    <row r="169" spans="1:8" ht="15.75" x14ac:dyDescent="0.25">
      <c r="A169" s="2">
        <v>167</v>
      </c>
      <c r="B169" s="2" t="s">
        <v>281</v>
      </c>
      <c r="C169" s="2">
        <v>2017</v>
      </c>
      <c r="D169" s="2" t="s">
        <v>5</v>
      </c>
      <c r="E169" s="2" t="s">
        <v>182</v>
      </c>
      <c r="F169" s="4">
        <v>400000</v>
      </c>
      <c r="G169" s="4">
        <f>(Table1[[#This Row],[Valuation ($)]]/10000000)</f>
        <v>0.04</v>
      </c>
      <c r="H169" s="2" t="s">
        <v>15</v>
      </c>
    </row>
    <row r="170" spans="1:8" ht="15.75" x14ac:dyDescent="0.25">
      <c r="A170" s="2">
        <v>168</v>
      </c>
      <c r="B170" s="2" t="s">
        <v>358</v>
      </c>
      <c r="C170" s="2">
        <v>2017</v>
      </c>
      <c r="D170" s="2" t="s">
        <v>359</v>
      </c>
      <c r="E170" s="2" t="s">
        <v>18</v>
      </c>
      <c r="F170" s="4">
        <v>22000000</v>
      </c>
      <c r="G170" s="4">
        <f>(Table1[[#This Row],[Valuation ($)]]/10000000)</f>
        <v>2.2000000000000002</v>
      </c>
      <c r="H170" s="2" t="s">
        <v>33</v>
      </c>
    </row>
    <row r="171" spans="1:8" ht="15.75" x14ac:dyDescent="0.25">
      <c r="A171" s="2">
        <v>169</v>
      </c>
      <c r="B171" s="2" t="s">
        <v>304</v>
      </c>
      <c r="C171" s="2">
        <v>2017</v>
      </c>
      <c r="D171" s="2" t="s">
        <v>5</v>
      </c>
      <c r="E171" s="2" t="s">
        <v>51</v>
      </c>
      <c r="F171" s="4">
        <v>4000000</v>
      </c>
      <c r="G171" s="4">
        <f>(Table1[[#This Row],[Valuation ($)]]/10000000)</f>
        <v>0.4</v>
      </c>
      <c r="H171" s="2" t="s">
        <v>33</v>
      </c>
    </row>
    <row r="172" spans="1:8" ht="15.75" x14ac:dyDescent="0.25">
      <c r="A172" s="2">
        <v>170</v>
      </c>
      <c r="B172" s="2" t="s">
        <v>342</v>
      </c>
      <c r="C172" s="2">
        <v>2017</v>
      </c>
      <c r="D172" s="2" t="s">
        <v>5</v>
      </c>
      <c r="E172" s="2" t="s">
        <v>18</v>
      </c>
      <c r="F172" s="4">
        <v>300000</v>
      </c>
      <c r="G172" s="4">
        <f>(Table1[[#This Row],[Valuation ($)]]/10000000)</f>
        <v>0.03</v>
      </c>
      <c r="H172" s="2" t="s">
        <v>15</v>
      </c>
    </row>
    <row r="173" spans="1:8" ht="15.75" x14ac:dyDescent="0.25">
      <c r="A173" s="2">
        <v>171</v>
      </c>
      <c r="B173" s="2" t="s">
        <v>393</v>
      </c>
      <c r="C173" s="2">
        <v>2017</v>
      </c>
      <c r="D173" s="2" t="s">
        <v>5</v>
      </c>
      <c r="E173" s="2" t="s">
        <v>35</v>
      </c>
      <c r="F173" s="4">
        <v>1750000</v>
      </c>
      <c r="G173" s="4">
        <f>(Table1[[#This Row],[Valuation ($)]]/10000000)</f>
        <v>0.17499999999999999</v>
      </c>
      <c r="H173" s="2" t="s">
        <v>33</v>
      </c>
    </row>
    <row r="174" spans="1:8" ht="15.75" x14ac:dyDescent="0.25">
      <c r="A174" s="2">
        <v>172</v>
      </c>
      <c r="B174" s="2" t="s">
        <v>177</v>
      </c>
      <c r="C174" s="2">
        <v>2017</v>
      </c>
      <c r="D174" s="2" t="s">
        <v>22</v>
      </c>
      <c r="E174" s="2" t="s">
        <v>14</v>
      </c>
      <c r="F174" s="4">
        <v>330000</v>
      </c>
      <c r="G174" s="4">
        <f>(Table1[[#This Row],[Valuation ($)]]/10000000)</f>
        <v>3.3000000000000002E-2</v>
      </c>
      <c r="H174" s="2" t="s">
        <v>31</v>
      </c>
    </row>
    <row r="175" spans="1:8" ht="15.75" x14ac:dyDescent="0.25">
      <c r="A175" s="2">
        <v>173</v>
      </c>
      <c r="B175" s="2" t="s">
        <v>183</v>
      </c>
      <c r="C175" s="2">
        <v>2017</v>
      </c>
      <c r="D175" s="2" t="s">
        <v>5</v>
      </c>
      <c r="E175" s="2" t="s">
        <v>184</v>
      </c>
      <c r="F175" s="4">
        <v>4000000</v>
      </c>
      <c r="G175" s="4">
        <f>(Table1[[#This Row],[Valuation ($)]]/10000000)</f>
        <v>0.4</v>
      </c>
      <c r="H175" s="2" t="s">
        <v>33</v>
      </c>
    </row>
    <row r="176" spans="1:8" ht="15.75" x14ac:dyDescent="0.25">
      <c r="A176" s="2">
        <v>174</v>
      </c>
      <c r="B176" s="2" t="s">
        <v>246</v>
      </c>
      <c r="C176" s="2">
        <v>2017</v>
      </c>
      <c r="D176" s="2" t="s">
        <v>7</v>
      </c>
      <c r="E176" s="2" t="s">
        <v>23</v>
      </c>
      <c r="F176" s="4">
        <v>15000000</v>
      </c>
      <c r="G176" s="4">
        <f>(Table1[[#This Row],[Valuation ($)]]/10000000)</f>
        <v>1.5</v>
      </c>
      <c r="H176" s="2" t="s">
        <v>33</v>
      </c>
    </row>
    <row r="177" spans="1:8" ht="15.75" x14ac:dyDescent="0.25">
      <c r="A177" s="2">
        <v>175</v>
      </c>
      <c r="B177" s="2" t="s">
        <v>396</v>
      </c>
      <c r="C177" s="2">
        <v>2017</v>
      </c>
      <c r="D177" s="2" t="s">
        <v>5</v>
      </c>
      <c r="E177" s="2" t="s">
        <v>44</v>
      </c>
      <c r="F177" s="4">
        <v>2004000</v>
      </c>
      <c r="G177" s="4">
        <f>(Table1[[#This Row],[Valuation ($)]]/10000000)</f>
        <v>0.20039999999999999</v>
      </c>
      <c r="H177" s="2" t="s">
        <v>28</v>
      </c>
    </row>
    <row r="178" spans="1:8" ht="15.75" x14ac:dyDescent="0.25">
      <c r="A178" s="2">
        <v>176</v>
      </c>
      <c r="B178" s="2" t="s">
        <v>121</v>
      </c>
      <c r="C178" s="2">
        <v>2017</v>
      </c>
      <c r="D178" s="2" t="s">
        <v>5</v>
      </c>
      <c r="E178" s="2" t="s">
        <v>8</v>
      </c>
      <c r="F178" s="4">
        <v>2000000</v>
      </c>
      <c r="G178" s="4">
        <f>(Table1[[#This Row],[Valuation ($)]]/10000000)</f>
        <v>0.2</v>
      </c>
      <c r="H178" s="2" t="s">
        <v>15</v>
      </c>
    </row>
    <row r="179" spans="1:8" ht="15.75" x14ac:dyDescent="0.25">
      <c r="A179" s="2">
        <v>177</v>
      </c>
      <c r="B179" s="2" t="s">
        <v>362</v>
      </c>
      <c r="C179" s="2">
        <v>2017</v>
      </c>
      <c r="D179" s="2" t="s">
        <v>22</v>
      </c>
      <c r="E179" s="2" t="s">
        <v>363</v>
      </c>
      <c r="F179" s="4">
        <v>1000000</v>
      </c>
      <c r="G179" s="4">
        <f>(Table1[[#This Row],[Valuation ($)]]/10000000)</f>
        <v>0.1</v>
      </c>
      <c r="H179" s="2" t="s">
        <v>15</v>
      </c>
    </row>
    <row r="180" spans="1:8" ht="15.75" x14ac:dyDescent="0.25">
      <c r="A180" s="2">
        <v>178</v>
      </c>
      <c r="B180" s="2" t="s">
        <v>251</v>
      </c>
      <c r="C180" s="2">
        <v>2017</v>
      </c>
      <c r="D180" s="2" t="s">
        <v>7</v>
      </c>
      <c r="E180" s="2" t="s">
        <v>14</v>
      </c>
      <c r="F180" s="4">
        <v>30000000</v>
      </c>
      <c r="G180" s="4">
        <f>(Table1[[#This Row],[Valuation ($)]]/10000000)</f>
        <v>3</v>
      </c>
      <c r="H180" s="2" t="s">
        <v>33</v>
      </c>
    </row>
    <row r="181" spans="1:8" ht="15.75" x14ac:dyDescent="0.25">
      <c r="A181" s="2">
        <v>179</v>
      </c>
      <c r="B181" s="2" t="s">
        <v>381</v>
      </c>
      <c r="C181" s="2">
        <v>2017</v>
      </c>
      <c r="D181" s="2" t="s">
        <v>365</v>
      </c>
      <c r="E181" s="2" t="s">
        <v>382</v>
      </c>
      <c r="F181" s="4">
        <v>25000000</v>
      </c>
      <c r="G181" s="4">
        <f>(Table1[[#This Row],[Valuation ($)]]/10000000)</f>
        <v>2.5</v>
      </c>
      <c r="H181" s="2" t="s">
        <v>28</v>
      </c>
    </row>
    <row r="182" spans="1:8" ht="15.75" x14ac:dyDescent="0.25">
      <c r="A182" s="2">
        <v>180</v>
      </c>
      <c r="B182" s="2" t="s">
        <v>54</v>
      </c>
      <c r="C182" s="2">
        <v>2017</v>
      </c>
      <c r="D182" s="2" t="s">
        <v>5</v>
      </c>
      <c r="E182" s="2" t="s">
        <v>14</v>
      </c>
      <c r="F182" s="4">
        <v>83000000</v>
      </c>
      <c r="G182" s="4">
        <f>(Table1[[#This Row],[Valuation ($)]]/10000000)</f>
        <v>8.3000000000000007</v>
      </c>
      <c r="H182" s="2" t="s">
        <v>10</v>
      </c>
    </row>
    <row r="183" spans="1:8" ht="15.75" x14ac:dyDescent="0.25">
      <c r="A183" s="2">
        <v>181</v>
      </c>
      <c r="B183" s="2" t="s">
        <v>122</v>
      </c>
      <c r="C183" s="2">
        <v>2017</v>
      </c>
      <c r="D183" s="2" t="s">
        <v>16</v>
      </c>
      <c r="E183" s="2" t="s">
        <v>8</v>
      </c>
      <c r="F183" s="4">
        <v>4000000</v>
      </c>
      <c r="G183" s="4">
        <f>(Table1[[#This Row],[Valuation ($)]]/10000000)</f>
        <v>0.4</v>
      </c>
      <c r="H183" s="2" t="s">
        <v>28</v>
      </c>
    </row>
    <row r="184" spans="1:8" ht="15.75" x14ac:dyDescent="0.25">
      <c r="A184" s="2">
        <v>182</v>
      </c>
      <c r="B184" s="2" t="s">
        <v>366</v>
      </c>
      <c r="C184" s="2">
        <v>2017</v>
      </c>
      <c r="D184" s="2" t="s">
        <v>22</v>
      </c>
      <c r="E184" s="2" t="s">
        <v>154</v>
      </c>
      <c r="F184" s="4">
        <v>3000000</v>
      </c>
      <c r="G184" s="4">
        <f>(Table1[[#This Row],[Valuation ($)]]/10000000)</f>
        <v>0.3</v>
      </c>
      <c r="H184" s="2" t="s">
        <v>33</v>
      </c>
    </row>
    <row r="185" spans="1:8" ht="15.75" x14ac:dyDescent="0.25">
      <c r="A185" s="2">
        <v>183</v>
      </c>
      <c r="B185" s="2" t="s">
        <v>108</v>
      </c>
      <c r="C185" s="2">
        <v>2017</v>
      </c>
      <c r="D185" s="2" t="s">
        <v>56</v>
      </c>
      <c r="E185" s="2" t="s">
        <v>97</v>
      </c>
      <c r="F185" s="4">
        <v>1200000</v>
      </c>
      <c r="G185" s="4">
        <f>(Table1[[#This Row],[Valuation ($)]]/10000000)</f>
        <v>0.12</v>
      </c>
      <c r="H185" s="2" t="s">
        <v>15</v>
      </c>
    </row>
    <row r="186" spans="1:8" ht="15.75" x14ac:dyDescent="0.25">
      <c r="A186" s="2">
        <v>184</v>
      </c>
      <c r="B186" s="2" t="s">
        <v>286</v>
      </c>
      <c r="C186" s="2">
        <v>2017</v>
      </c>
      <c r="D186" s="2" t="s">
        <v>32</v>
      </c>
      <c r="E186" s="2" t="s">
        <v>14</v>
      </c>
      <c r="F186" s="4">
        <v>90000000</v>
      </c>
      <c r="G186" s="4">
        <f>(Table1[[#This Row],[Valuation ($)]]/10000000)</f>
        <v>9</v>
      </c>
      <c r="H186" s="2" t="s">
        <v>33</v>
      </c>
    </row>
    <row r="187" spans="1:8" ht="15.75" x14ac:dyDescent="0.25">
      <c r="A187" s="2">
        <v>185</v>
      </c>
      <c r="B187" s="2" t="s">
        <v>27</v>
      </c>
      <c r="C187" s="2">
        <v>2017</v>
      </c>
      <c r="D187" s="2" t="s">
        <v>5</v>
      </c>
      <c r="E187" s="2" t="s">
        <v>14</v>
      </c>
      <c r="F187" s="4">
        <v>25000000</v>
      </c>
      <c r="G187" s="4">
        <f>(Table1[[#This Row],[Valuation ($)]]/10000000)</f>
        <v>2.5</v>
      </c>
      <c r="H187" s="2" t="s">
        <v>28</v>
      </c>
    </row>
    <row r="188" spans="1:8" ht="15.75" x14ac:dyDescent="0.25">
      <c r="A188" s="2">
        <v>186</v>
      </c>
      <c r="B188" s="2" t="s">
        <v>319</v>
      </c>
      <c r="C188" s="2">
        <v>2017</v>
      </c>
      <c r="D188" s="2" t="s">
        <v>7</v>
      </c>
      <c r="E188" s="2" t="s">
        <v>14</v>
      </c>
      <c r="F188" s="4">
        <v>10000000</v>
      </c>
      <c r="G188" s="4">
        <f>(Table1[[#This Row],[Valuation ($)]]/10000000)</f>
        <v>1</v>
      </c>
      <c r="H188" s="2" t="s">
        <v>28</v>
      </c>
    </row>
    <row r="189" spans="1:8" ht="15.75" x14ac:dyDescent="0.25">
      <c r="A189" s="2">
        <v>187</v>
      </c>
      <c r="B189" s="2" t="s">
        <v>215</v>
      </c>
      <c r="C189" s="2">
        <v>2017</v>
      </c>
      <c r="D189" s="2" t="s">
        <v>64</v>
      </c>
      <c r="E189" s="2" t="s">
        <v>8</v>
      </c>
      <c r="F189" s="4">
        <v>65000000</v>
      </c>
      <c r="G189" s="4">
        <f>(Table1[[#This Row],[Valuation ($)]]/10000000)</f>
        <v>6.5</v>
      </c>
      <c r="H189" s="2" t="s">
        <v>11</v>
      </c>
    </row>
    <row r="190" spans="1:8" ht="15.75" x14ac:dyDescent="0.25">
      <c r="A190" s="2">
        <v>188</v>
      </c>
      <c r="B190" s="2" t="s">
        <v>328</v>
      </c>
      <c r="C190" s="2">
        <v>2017</v>
      </c>
      <c r="D190" s="2" t="s">
        <v>5</v>
      </c>
      <c r="E190" s="2" t="s">
        <v>329</v>
      </c>
      <c r="F190" s="4">
        <v>1000000</v>
      </c>
      <c r="G190" s="4">
        <f>(Table1[[#This Row],[Valuation ($)]]/10000000)</f>
        <v>0.1</v>
      </c>
      <c r="H190" s="2" t="s">
        <v>15</v>
      </c>
    </row>
    <row r="191" spans="1:8" ht="15.75" x14ac:dyDescent="0.25">
      <c r="A191" s="2">
        <v>189</v>
      </c>
      <c r="B191" s="2" t="s">
        <v>301</v>
      </c>
      <c r="C191" s="2">
        <v>2017</v>
      </c>
      <c r="D191" s="2" t="s">
        <v>5</v>
      </c>
      <c r="E191" s="2" t="s">
        <v>39</v>
      </c>
      <c r="F191" s="4">
        <v>6500000</v>
      </c>
      <c r="G191" s="4">
        <f>(Table1[[#This Row],[Valuation ($)]]/10000000)</f>
        <v>0.65</v>
      </c>
      <c r="H191" s="2" t="s">
        <v>33</v>
      </c>
    </row>
    <row r="192" spans="1:8" ht="15.75" x14ac:dyDescent="0.25">
      <c r="A192" s="2">
        <v>190</v>
      </c>
      <c r="B192" s="2" t="s">
        <v>135</v>
      </c>
      <c r="C192" s="2">
        <v>2017</v>
      </c>
      <c r="D192" s="2" t="s">
        <v>136</v>
      </c>
      <c r="E192" s="2" t="s">
        <v>137</v>
      </c>
      <c r="F192" s="4">
        <v>400000</v>
      </c>
      <c r="G192" s="4">
        <f>(Table1[[#This Row],[Valuation ($)]]/10000000)</f>
        <v>0.04</v>
      </c>
      <c r="H192" s="2" t="s">
        <v>15</v>
      </c>
    </row>
    <row r="193" spans="1:8" ht="15.75" x14ac:dyDescent="0.25">
      <c r="A193" s="2">
        <v>191</v>
      </c>
      <c r="B193" s="2" t="s">
        <v>59</v>
      </c>
      <c r="C193" s="2">
        <v>2016</v>
      </c>
      <c r="D193" s="2" t="s">
        <v>5</v>
      </c>
      <c r="E193" s="2" t="s">
        <v>17</v>
      </c>
      <c r="F193" s="4">
        <v>140000000</v>
      </c>
      <c r="G193" s="4">
        <f>(Table1[[#This Row],[Valuation ($)]]/10000000)</f>
        <v>14</v>
      </c>
      <c r="H193" s="2" t="s">
        <v>15</v>
      </c>
    </row>
    <row r="194" spans="1:8" ht="15.75" x14ac:dyDescent="0.25">
      <c r="A194" s="2">
        <v>192</v>
      </c>
      <c r="B194" s="2" t="s">
        <v>399</v>
      </c>
      <c r="C194" s="2">
        <v>2016</v>
      </c>
      <c r="D194" s="2" t="s">
        <v>5</v>
      </c>
      <c r="E194" s="2" t="s">
        <v>51</v>
      </c>
      <c r="F194" s="4">
        <v>20000000</v>
      </c>
      <c r="G194" s="4">
        <f>(Table1[[#This Row],[Valuation ($)]]/10000000)</f>
        <v>2</v>
      </c>
      <c r="H194" s="2" t="s">
        <v>11</v>
      </c>
    </row>
    <row r="195" spans="1:8" ht="15.75" x14ac:dyDescent="0.25">
      <c r="A195" s="2">
        <v>193</v>
      </c>
      <c r="B195" s="2" t="s">
        <v>124</v>
      </c>
      <c r="C195" s="2">
        <v>2016</v>
      </c>
      <c r="D195" s="2" t="s">
        <v>5</v>
      </c>
      <c r="E195" s="2" t="s">
        <v>6</v>
      </c>
      <c r="F195" s="4">
        <v>1500000</v>
      </c>
      <c r="G195" s="4">
        <f>(Table1[[#This Row],[Valuation ($)]]/10000000)</f>
        <v>0.15</v>
      </c>
      <c r="H195" s="2" t="s">
        <v>15</v>
      </c>
    </row>
    <row r="196" spans="1:8" ht="15.75" x14ac:dyDescent="0.25">
      <c r="A196" s="2">
        <v>194</v>
      </c>
      <c r="B196" s="2" t="s">
        <v>238</v>
      </c>
      <c r="C196" s="2">
        <v>2016</v>
      </c>
      <c r="D196" s="2" t="s">
        <v>32</v>
      </c>
      <c r="E196" s="2" t="s">
        <v>84</v>
      </c>
      <c r="F196" s="4">
        <v>1000000</v>
      </c>
      <c r="G196" s="4">
        <f>(Table1[[#This Row],[Valuation ($)]]/10000000)</f>
        <v>0.1</v>
      </c>
      <c r="H196" s="2" t="s">
        <v>15</v>
      </c>
    </row>
    <row r="197" spans="1:8" ht="15.75" x14ac:dyDescent="0.25">
      <c r="A197" s="2">
        <v>195</v>
      </c>
      <c r="B197" s="2" t="s">
        <v>352</v>
      </c>
      <c r="C197" s="2">
        <v>2016</v>
      </c>
      <c r="D197" s="2" t="s">
        <v>353</v>
      </c>
      <c r="E197" s="2" t="s">
        <v>6</v>
      </c>
      <c r="F197" s="4">
        <v>150000000</v>
      </c>
      <c r="G197" s="4">
        <f>(Table1[[#This Row],[Valuation ($)]]/10000000)</f>
        <v>15</v>
      </c>
      <c r="H197" s="2" t="s">
        <v>11</v>
      </c>
    </row>
    <row r="198" spans="1:8" ht="15.75" x14ac:dyDescent="0.25">
      <c r="A198" s="2">
        <v>196</v>
      </c>
      <c r="B198" s="2" t="s">
        <v>291</v>
      </c>
      <c r="C198" s="2">
        <v>2016</v>
      </c>
      <c r="D198" s="2" t="s">
        <v>7</v>
      </c>
      <c r="E198" s="2" t="s">
        <v>37</v>
      </c>
      <c r="F198" s="4">
        <v>4000000</v>
      </c>
      <c r="G198" s="4">
        <f>(Table1[[#This Row],[Valuation ($)]]/10000000)</f>
        <v>0.4</v>
      </c>
      <c r="H198" s="2" t="s">
        <v>33</v>
      </c>
    </row>
    <row r="199" spans="1:8" ht="15.75" x14ac:dyDescent="0.25">
      <c r="A199" s="2">
        <v>197</v>
      </c>
      <c r="B199" s="2" t="s">
        <v>303</v>
      </c>
      <c r="C199" s="2">
        <v>2016</v>
      </c>
      <c r="D199" s="2" t="s">
        <v>5</v>
      </c>
      <c r="E199" s="2" t="s">
        <v>6</v>
      </c>
      <c r="F199" s="4">
        <v>23000000</v>
      </c>
      <c r="G199" s="4">
        <f>(Table1[[#This Row],[Valuation ($)]]/10000000)</f>
        <v>2.2999999999999998</v>
      </c>
      <c r="H199" s="2" t="s">
        <v>28</v>
      </c>
    </row>
    <row r="200" spans="1:8" ht="15.75" x14ac:dyDescent="0.25">
      <c r="A200" s="2">
        <v>198</v>
      </c>
      <c r="B200" s="2" t="s">
        <v>208</v>
      </c>
      <c r="C200" s="2">
        <v>2016</v>
      </c>
      <c r="D200" s="2" t="s">
        <v>7</v>
      </c>
      <c r="E200" s="2" t="s">
        <v>8</v>
      </c>
      <c r="F200" s="4">
        <v>6000000</v>
      </c>
      <c r="G200" s="4">
        <f>(Table1[[#This Row],[Valuation ($)]]/10000000)</f>
        <v>0.6</v>
      </c>
      <c r="H200" s="2" t="s">
        <v>33</v>
      </c>
    </row>
    <row r="201" spans="1:8" ht="15.75" x14ac:dyDescent="0.25">
      <c r="A201" s="2">
        <v>199</v>
      </c>
      <c r="B201" s="2" t="s">
        <v>376</v>
      </c>
      <c r="C201" s="2">
        <v>2016</v>
      </c>
      <c r="D201" s="2" t="s">
        <v>5</v>
      </c>
      <c r="E201" s="2" t="s">
        <v>377</v>
      </c>
      <c r="F201" s="4">
        <v>5000000</v>
      </c>
      <c r="G201" s="4">
        <f>(Table1[[#This Row],[Valuation ($)]]/10000000)</f>
        <v>0.5</v>
      </c>
      <c r="H201" s="2" t="s">
        <v>33</v>
      </c>
    </row>
    <row r="202" spans="1:8" ht="15.75" x14ac:dyDescent="0.25">
      <c r="A202" s="2">
        <v>200</v>
      </c>
      <c r="B202" s="2" t="s">
        <v>88</v>
      </c>
      <c r="C202" s="2">
        <v>2016</v>
      </c>
      <c r="D202" s="2" t="s">
        <v>56</v>
      </c>
      <c r="E202" s="2" t="s">
        <v>62</v>
      </c>
      <c r="F202" s="4">
        <v>770000</v>
      </c>
      <c r="G202" s="4">
        <f>(Table1[[#This Row],[Valuation ($)]]/10000000)</f>
        <v>7.6999999999999999E-2</v>
      </c>
      <c r="H202" s="2" t="s">
        <v>15</v>
      </c>
    </row>
    <row r="203" spans="1:8" ht="15.75" x14ac:dyDescent="0.25">
      <c r="A203" s="2">
        <v>201</v>
      </c>
      <c r="B203" s="2" t="s">
        <v>309</v>
      </c>
      <c r="C203" s="2">
        <v>2016</v>
      </c>
      <c r="D203" s="2" t="s">
        <v>310</v>
      </c>
      <c r="E203" s="2" t="s">
        <v>184</v>
      </c>
      <c r="F203" s="4">
        <v>200000</v>
      </c>
      <c r="G203" s="4">
        <f>(Table1[[#This Row],[Valuation ($)]]/10000000)</f>
        <v>0.02</v>
      </c>
      <c r="H203" s="2" t="s">
        <v>15</v>
      </c>
    </row>
    <row r="204" spans="1:8" ht="15.75" x14ac:dyDescent="0.25">
      <c r="A204" s="2">
        <v>202</v>
      </c>
      <c r="B204" s="2" t="s">
        <v>50</v>
      </c>
      <c r="C204" s="2">
        <v>2016</v>
      </c>
      <c r="D204" s="2" t="s">
        <v>5</v>
      </c>
      <c r="E204" s="2" t="s">
        <v>8</v>
      </c>
      <c r="F204" s="4">
        <v>17000000</v>
      </c>
      <c r="G204" s="4">
        <f>(Table1[[#This Row],[Valuation ($)]]/10000000)</f>
        <v>1.7</v>
      </c>
      <c r="H204" s="2" t="s">
        <v>28</v>
      </c>
    </row>
    <row r="205" spans="1:8" ht="15.75" x14ac:dyDescent="0.25">
      <c r="A205" s="2">
        <v>203</v>
      </c>
      <c r="B205" s="2" t="s">
        <v>220</v>
      </c>
      <c r="C205" s="2">
        <v>2016</v>
      </c>
      <c r="D205" s="2" t="s">
        <v>13</v>
      </c>
      <c r="E205" s="2" t="s">
        <v>47</v>
      </c>
      <c r="F205" s="4">
        <v>100000</v>
      </c>
      <c r="G205" s="4">
        <f>(Table1[[#This Row],[Valuation ($)]]/10000000)</f>
        <v>0.01</v>
      </c>
      <c r="H205" s="2" t="s">
        <v>15</v>
      </c>
    </row>
    <row r="206" spans="1:8" ht="15.75" x14ac:dyDescent="0.25">
      <c r="A206" s="2">
        <v>204</v>
      </c>
      <c r="B206" s="2" t="s">
        <v>157</v>
      </c>
      <c r="C206" s="2">
        <v>2016</v>
      </c>
      <c r="D206" s="2" t="s">
        <v>16</v>
      </c>
      <c r="E206" s="2" t="s">
        <v>158</v>
      </c>
      <c r="F206" s="4">
        <v>2000000</v>
      </c>
      <c r="G206" s="4">
        <f>(Table1[[#This Row],[Valuation ($)]]/10000000)</f>
        <v>0.2</v>
      </c>
      <c r="H206" s="2" t="s">
        <v>33</v>
      </c>
    </row>
    <row r="207" spans="1:8" ht="15.75" x14ac:dyDescent="0.25">
      <c r="A207" s="2">
        <v>205</v>
      </c>
      <c r="B207" s="2" t="s">
        <v>26</v>
      </c>
      <c r="C207" s="2">
        <v>2016</v>
      </c>
      <c r="D207" s="2" t="s">
        <v>16</v>
      </c>
      <c r="E207" s="2" t="s">
        <v>8</v>
      </c>
      <c r="F207" s="4">
        <v>300000</v>
      </c>
      <c r="G207" s="4">
        <f>(Table1[[#This Row],[Valuation ($)]]/10000000)</f>
        <v>0.03</v>
      </c>
      <c r="H207" s="2" t="s">
        <v>15</v>
      </c>
    </row>
    <row r="208" spans="1:8" ht="15.75" x14ac:dyDescent="0.25">
      <c r="A208" s="2">
        <v>206</v>
      </c>
      <c r="B208" s="2" t="s">
        <v>394</v>
      </c>
      <c r="C208" s="2">
        <v>2016</v>
      </c>
      <c r="D208" s="2" t="s">
        <v>13</v>
      </c>
      <c r="E208" s="2" t="s">
        <v>395</v>
      </c>
      <c r="F208" s="4">
        <v>5900000</v>
      </c>
      <c r="G208" s="4">
        <f>(Table1[[#This Row],[Valuation ($)]]/10000000)</f>
        <v>0.59</v>
      </c>
      <c r="H208" s="2" t="s">
        <v>33</v>
      </c>
    </row>
    <row r="209" spans="1:8" ht="15.75" x14ac:dyDescent="0.25">
      <c r="A209" s="2">
        <v>207</v>
      </c>
      <c r="B209" s="2" t="s">
        <v>89</v>
      </c>
      <c r="C209" s="2">
        <v>2016</v>
      </c>
      <c r="D209" s="2" t="s">
        <v>58</v>
      </c>
      <c r="E209" s="2" t="s">
        <v>90</v>
      </c>
      <c r="F209" s="4">
        <v>125000000</v>
      </c>
      <c r="G209" s="4">
        <f>(Table1[[#This Row],[Valuation ($)]]/10000000)</f>
        <v>12.5</v>
      </c>
      <c r="H209" s="2" t="s">
        <v>10</v>
      </c>
    </row>
    <row r="210" spans="1:8" ht="15.75" x14ac:dyDescent="0.25">
      <c r="A210" s="2">
        <v>208</v>
      </c>
      <c r="B210" s="2" t="s">
        <v>69</v>
      </c>
      <c r="C210" s="2">
        <v>2016</v>
      </c>
      <c r="D210" s="2" t="s">
        <v>5</v>
      </c>
      <c r="E210" s="2" t="s">
        <v>68</v>
      </c>
      <c r="F210" s="4">
        <v>6700000</v>
      </c>
      <c r="G210" s="4">
        <f>(Table1[[#This Row],[Valuation ($)]]/10000000)</f>
        <v>0.67</v>
      </c>
      <c r="H210" s="2" t="s">
        <v>33</v>
      </c>
    </row>
    <row r="211" spans="1:8" ht="15.75" x14ac:dyDescent="0.25">
      <c r="A211" s="2">
        <v>209</v>
      </c>
      <c r="B211" s="2" t="s">
        <v>269</v>
      </c>
      <c r="C211" s="2">
        <v>2016</v>
      </c>
      <c r="D211" s="2" t="s">
        <v>64</v>
      </c>
      <c r="E211" s="2" t="s">
        <v>99</v>
      </c>
      <c r="F211" s="4">
        <v>7000000</v>
      </c>
      <c r="G211" s="4">
        <f>(Table1[[#This Row],[Valuation ($)]]/10000000)</f>
        <v>0.7</v>
      </c>
      <c r="H211" s="2" t="s">
        <v>33</v>
      </c>
    </row>
    <row r="212" spans="1:8" ht="15.75" x14ac:dyDescent="0.25">
      <c r="A212" s="2">
        <v>210</v>
      </c>
      <c r="B212" s="2" t="s">
        <v>214</v>
      </c>
      <c r="C212" s="2">
        <v>2016</v>
      </c>
      <c r="D212" s="2" t="s">
        <v>13</v>
      </c>
      <c r="E212" s="2" t="s">
        <v>51</v>
      </c>
      <c r="F212" s="4">
        <v>42000000</v>
      </c>
      <c r="G212" s="4">
        <f>(Table1[[#This Row],[Valuation ($)]]/10000000)</f>
        <v>4.2</v>
      </c>
      <c r="H212" s="2" t="s">
        <v>11</v>
      </c>
    </row>
    <row r="213" spans="1:8" ht="15.75" x14ac:dyDescent="0.25">
      <c r="A213" s="2">
        <v>211</v>
      </c>
      <c r="B213" s="2" t="s">
        <v>397</v>
      </c>
      <c r="C213" s="2">
        <v>2016</v>
      </c>
      <c r="D213" s="2" t="s">
        <v>7</v>
      </c>
      <c r="E213" s="2" t="s">
        <v>386</v>
      </c>
      <c r="F213" s="4">
        <v>3500000</v>
      </c>
      <c r="G213" s="4">
        <f>(Table1[[#This Row],[Valuation ($)]]/10000000)</f>
        <v>0.35</v>
      </c>
      <c r="H213" s="2" t="s">
        <v>33</v>
      </c>
    </row>
    <row r="214" spans="1:8" ht="15.75" x14ac:dyDescent="0.25">
      <c r="A214" s="2">
        <v>212</v>
      </c>
      <c r="B214" s="2" t="s">
        <v>119</v>
      </c>
      <c r="C214" s="2">
        <v>2016</v>
      </c>
      <c r="D214" s="2" t="s">
        <v>13</v>
      </c>
      <c r="E214" s="2" t="s">
        <v>8</v>
      </c>
      <c r="F214" s="4">
        <v>30000000</v>
      </c>
      <c r="G214" s="4">
        <f>(Table1[[#This Row],[Valuation ($)]]/10000000)</f>
        <v>3</v>
      </c>
      <c r="H214" s="2" t="s">
        <v>28</v>
      </c>
    </row>
    <row r="215" spans="1:8" ht="15.75" x14ac:dyDescent="0.25">
      <c r="A215" s="2">
        <v>213</v>
      </c>
      <c r="B215" s="2" t="s">
        <v>400</v>
      </c>
      <c r="C215" s="2">
        <v>2016</v>
      </c>
      <c r="D215" s="2" t="s">
        <v>346</v>
      </c>
      <c r="E215" s="2" t="s">
        <v>349</v>
      </c>
      <c r="F215" s="4">
        <v>5200000</v>
      </c>
      <c r="G215" s="4">
        <f>(Table1[[#This Row],[Valuation ($)]]/10000000)</f>
        <v>0.52</v>
      </c>
      <c r="H215" s="2" t="s">
        <v>33</v>
      </c>
    </row>
    <row r="216" spans="1:8" ht="15.75" x14ac:dyDescent="0.25">
      <c r="A216" s="2">
        <v>214</v>
      </c>
      <c r="B216" s="2" t="s">
        <v>320</v>
      </c>
      <c r="C216" s="2">
        <v>2016</v>
      </c>
      <c r="D216" s="2" t="s">
        <v>7</v>
      </c>
      <c r="E216" s="2" t="s">
        <v>17</v>
      </c>
      <c r="F216" s="4">
        <v>560000</v>
      </c>
      <c r="G216" s="4">
        <f>(Table1[[#This Row],[Valuation ($)]]/10000000)</f>
        <v>5.6000000000000001E-2</v>
      </c>
      <c r="H216" s="2" t="s">
        <v>15</v>
      </c>
    </row>
    <row r="217" spans="1:8" ht="15.75" x14ac:dyDescent="0.25">
      <c r="A217" s="2">
        <v>215</v>
      </c>
      <c r="B217" s="2" t="s">
        <v>55</v>
      </c>
      <c r="C217" s="2">
        <v>2016</v>
      </c>
      <c r="D217" s="2" t="s">
        <v>5</v>
      </c>
      <c r="E217" s="2" t="s">
        <v>14</v>
      </c>
      <c r="F217" s="4">
        <v>26000000</v>
      </c>
      <c r="G217" s="4">
        <f>(Table1[[#This Row],[Valuation ($)]]/10000000)</f>
        <v>2.6</v>
      </c>
      <c r="H217" s="2" t="s">
        <v>33</v>
      </c>
    </row>
    <row r="218" spans="1:8" ht="15.75" x14ac:dyDescent="0.25">
      <c r="A218" s="2">
        <v>216</v>
      </c>
      <c r="B218" s="2" t="s">
        <v>71</v>
      </c>
      <c r="C218" s="2">
        <v>2016</v>
      </c>
      <c r="D218" s="2" t="s">
        <v>72</v>
      </c>
      <c r="E218" s="2" t="s">
        <v>39</v>
      </c>
      <c r="F218" s="4">
        <v>21000000</v>
      </c>
      <c r="G218" s="4">
        <f>(Table1[[#This Row],[Valuation ($)]]/10000000)</f>
        <v>2.1</v>
      </c>
      <c r="H218" s="2" t="s">
        <v>33</v>
      </c>
    </row>
    <row r="219" spans="1:8" ht="15.75" x14ac:dyDescent="0.25">
      <c r="A219" s="2">
        <v>217</v>
      </c>
      <c r="B219" s="2" t="s">
        <v>285</v>
      </c>
      <c r="C219" s="2">
        <v>2016</v>
      </c>
      <c r="D219" s="2" t="s">
        <v>5</v>
      </c>
      <c r="E219" s="2" t="s">
        <v>99</v>
      </c>
      <c r="F219" s="4">
        <v>255000000</v>
      </c>
      <c r="G219" s="4">
        <f>(Table1[[#This Row],[Valuation ($)]]/10000000)</f>
        <v>25.5</v>
      </c>
      <c r="H219" s="2" t="s">
        <v>10</v>
      </c>
    </row>
    <row r="220" spans="1:8" ht="15.75" x14ac:dyDescent="0.25">
      <c r="A220" s="2">
        <v>218</v>
      </c>
      <c r="B220" s="2" t="s">
        <v>94</v>
      </c>
      <c r="C220" s="2">
        <v>2015</v>
      </c>
      <c r="D220" s="2" t="s">
        <v>13</v>
      </c>
      <c r="E220" s="2" t="s">
        <v>341</v>
      </c>
      <c r="F220" s="4">
        <v>52000000</v>
      </c>
      <c r="G220" s="4">
        <f>(Table1[[#This Row],[Valuation ($)]]/10000000)</f>
        <v>5.2</v>
      </c>
      <c r="H220" s="2" t="s">
        <v>11</v>
      </c>
    </row>
    <row r="221" spans="1:8" ht="15.75" x14ac:dyDescent="0.25">
      <c r="A221" s="2">
        <v>219</v>
      </c>
      <c r="B221" s="2" t="s">
        <v>402</v>
      </c>
      <c r="C221" s="2">
        <v>2015</v>
      </c>
      <c r="D221" s="2" t="s">
        <v>5</v>
      </c>
      <c r="E221" s="2" t="s">
        <v>137</v>
      </c>
      <c r="F221" s="4">
        <v>90000000</v>
      </c>
      <c r="G221" s="4">
        <f>(Table1[[#This Row],[Valuation ($)]]/10000000)</f>
        <v>9</v>
      </c>
      <c r="H221" s="2" t="s">
        <v>11</v>
      </c>
    </row>
    <row r="222" spans="1:8" ht="15.75" x14ac:dyDescent="0.25">
      <c r="A222" s="2">
        <v>220</v>
      </c>
      <c r="B222" s="2" t="s">
        <v>378</v>
      </c>
      <c r="C222" s="2">
        <v>2015</v>
      </c>
      <c r="D222" s="2" t="s">
        <v>32</v>
      </c>
      <c r="E222" s="2" t="s">
        <v>379</v>
      </c>
      <c r="F222" s="4">
        <v>5060000</v>
      </c>
      <c r="G222" s="4">
        <f>(Table1[[#This Row],[Valuation ($)]]/10000000)</f>
        <v>0.50600000000000001</v>
      </c>
      <c r="H222" s="2" t="s">
        <v>11</v>
      </c>
    </row>
    <row r="223" spans="1:8" ht="15.75" x14ac:dyDescent="0.25">
      <c r="A223" s="2">
        <v>221</v>
      </c>
      <c r="B223" s="2" t="s">
        <v>222</v>
      </c>
      <c r="C223" s="2">
        <v>2015</v>
      </c>
      <c r="D223" s="2" t="s">
        <v>5</v>
      </c>
      <c r="E223" s="2" t="s">
        <v>45</v>
      </c>
      <c r="F223" s="4">
        <v>16000000</v>
      </c>
      <c r="G223" s="4">
        <f>(Table1[[#This Row],[Valuation ($)]]/10000000)</f>
        <v>1.6</v>
      </c>
      <c r="H223" s="2" t="s">
        <v>10</v>
      </c>
    </row>
    <row r="224" spans="1:8" ht="15.75" x14ac:dyDescent="0.25">
      <c r="A224" s="2">
        <v>222</v>
      </c>
      <c r="B224" s="2" t="s">
        <v>314</v>
      </c>
      <c r="C224" s="2">
        <v>2015</v>
      </c>
      <c r="D224" s="2" t="s">
        <v>13</v>
      </c>
      <c r="E224" s="2" t="s">
        <v>315</v>
      </c>
      <c r="F224" s="4">
        <v>500000</v>
      </c>
      <c r="G224" s="4">
        <f>(Table1[[#This Row],[Valuation ($)]]/10000000)</f>
        <v>0.05</v>
      </c>
      <c r="H224" s="2" t="s">
        <v>15</v>
      </c>
    </row>
    <row r="225" spans="1:8" ht="15.75" x14ac:dyDescent="0.25">
      <c r="A225" s="2">
        <v>223</v>
      </c>
      <c r="B225" s="2" t="s">
        <v>57</v>
      </c>
      <c r="C225" s="2">
        <v>2015</v>
      </c>
      <c r="D225" s="2" t="s">
        <v>13</v>
      </c>
      <c r="E225" s="2" t="s">
        <v>37</v>
      </c>
      <c r="F225" s="4">
        <v>65000000</v>
      </c>
      <c r="G225" s="4">
        <f>(Table1[[#This Row],[Valuation ($)]]/10000000)</f>
        <v>6.5</v>
      </c>
      <c r="H225" s="2" t="s">
        <v>11</v>
      </c>
    </row>
    <row r="226" spans="1:8" ht="15.75" x14ac:dyDescent="0.25">
      <c r="A226" s="2">
        <v>224</v>
      </c>
      <c r="B226" s="2" t="s">
        <v>65</v>
      </c>
      <c r="C226" s="2">
        <v>2015</v>
      </c>
      <c r="D226" s="2" t="s">
        <v>5</v>
      </c>
      <c r="E226" s="2" t="s">
        <v>14</v>
      </c>
      <c r="F226" s="4">
        <v>40000000</v>
      </c>
      <c r="G226" s="4">
        <f>(Table1[[#This Row],[Valuation ($)]]/10000000)</f>
        <v>4</v>
      </c>
      <c r="H226" s="2" t="s">
        <v>11</v>
      </c>
    </row>
    <row r="227" spans="1:8" ht="15.75" x14ac:dyDescent="0.25">
      <c r="A227" s="2">
        <v>225</v>
      </c>
      <c r="B227" s="2" t="s">
        <v>92</v>
      </c>
      <c r="C227" s="2">
        <v>2015</v>
      </c>
      <c r="D227" s="2" t="s">
        <v>5</v>
      </c>
      <c r="E227" s="2" t="s">
        <v>93</v>
      </c>
      <c r="F227" s="4">
        <v>40000000</v>
      </c>
      <c r="G227" s="4">
        <f>(Table1[[#This Row],[Valuation ($)]]/10000000)</f>
        <v>4</v>
      </c>
      <c r="H227" s="2" t="s">
        <v>28</v>
      </c>
    </row>
    <row r="228" spans="1:8" ht="15.75" x14ac:dyDescent="0.25">
      <c r="A228" s="2">
        <v>226</v>
      </c>
      <c r="B228" s="2" t="s">
        <v>337</v>
      </c>
      <c r="C228" s="2">
        <v>2015</v>
      </c>
      <c r="D228" s="2" t="s">
        <v>13</v>
      </c>
      <c r="E228" s="2" t="s">
        <v>338</v>
      </c>
      <c r="F228" s="4">
        <v>6000000</v>
      </c>
      <c r="G228" s="4">
        <f>(Table1[[#This Row],[Valuation ($)]]/10000000)</f>
        <v>0.6</v>
      </c>
      <c r="H228" s="2" t="s">
        <v>33</v>
      </c>
    </row>
    <row r="229" spans="1:8" ht="15.75" x14ac:dyDescent="0.25">
      <c r="A229" s="2">
        <v>227</v>
      </c>
      <c r="B229" s="2" t="s">
        <v>318</v>
      </c>
      <c r="C229" s="2">
        <v>2015</v>
      </c>
      <c r="D229" s="2" t="s">
        <v>5</v>
      </c>
      <c r="E229" s="2" t="s">
        <v>14</v>
      </c>
      <c r="F229" s="4">
        <v>45000000</v>
      </c>
      <c r="G229" s="4">
        <f>(Table1[[#This Row],[Valuation ($)]]/10000000)</f>
        <v>4.5</v>
      </c>
      <c r="H229" s="2" t="s">
        <v>11</v>
      </c>
    </row>
    <row r="230" spans="1:8" ht="15.75" x14ac:dyDescent="0.25">
      <c r="A230" s="2">
        <v>228</v>
      </c>
      <c r="B230" s="2" t="s">
        <v>82</v>
      </c>
      <c r="C230" s="2">
        <v>2015</v>
      </c>
      <c r="D230" s="2" t="s">
        <v>13</v>
      </c>
      <c r="E230" s="2" t="s">
        <v>14</v>
      </c>
      <c r="F230" s="4">
        <v>10000000</v>
      </c>
      <c r="G230" s="4">
        <f>(Table1[[#This Row],[Valuation ($)]]/10000000)</f>
        <v>1</v>
      </c>
      <c r="H230" s="2" t="s">
        <v>11</v>
      </c>
    </row>
    <row r="231" spans="1:8" ht="15.75" x14ac:dyDescent="0.25">
      <c r="A231" s="2">
        <v>229</v>
      </c>
      <c r="B231" s="2" t="s">
        <v>235</v>
      </c>
      <c r="C231" s="2">
        <v>2015</v>
      </c>
      <c r="D231" s="2" t="s">
        <v>5</v>
      </c>
      <c r="E231" s="2" t="s">
        <v>8</v>
      </c>
      <c r="F231" s="4">
        <v>12500000</v>
      </c>
      <c r="G231" s="4">
        <f>(Table1[[#This Row],[Valuation ($)]]/10000000)</f>
        <v>1.25</v>
      </c>
      <c r="H231" s="2" t="s">
        <v>33</v>
      </c>
    </row>
    <row r="232" spans="1:8" ht="15.75" x14ac:dyDescent="0.25">
      <c r="A232" s="2">
        <v>230</v>
      </c>
      <c r="B232" s="2" t="s">
        <v>340</v>
      </c>
      <c r="C232" s="2">
        <v>2015</v>
      </c>
      <c r="D232" s="2" t="s">
        <v>7</v>
      </c>
      <c r="E232" s="2" t="s">
        <v>329</v>
      </c>
      <c r="F232" s="4">
        <v>3000000</v>
      </c>
      <c r="G232" s="4">
        <f>(Table1[[#This Row],[Valuation ($)]]/10000000)</f>
        <v>0.3</v>
      </c>
      <c r="H232" s="2" t="s">
        <v>33</v>
      </c>
    </row>
    <row r="233" spans="1:8" ht="15.75" x14ac:dyDescent="0.25">
      <c r="A233" s="2">
        <v>231</v>
      </c>
      <c r="B233" s="2" t="s">
        <v>79</v>
      </c>
      <c r="C233" s="2">
        <v>2015</v>
      </c>
      <c r="D233" s="2" t="s">
        <v>13</v>
      </c>
      <c r="E233" s="2" t="s">
        <v>62</v>
      </c>
      <c r="F233" s="4">
        <v>12000000</v>
      </c>
      <c r="G233" s="4">
        <f>(Table1[[#This Row],[Valuation ($)]]/10000000)</f>
        <v>1.2</v>
      </c>
      <c r="H233" s="2" t="s">
        <v>28</v>
      </c>
    </row>
    <row r="234" spans="1:8" ht="15.75" x14ac:dyDescent="0.25">
      <c r="A234" s="2">
        <v>232</v>
      </c>
      <c r="B234" s="2" t="s">
        <v>162</v>
      </c>
      <c r="C234" s="2">
        <v>2015</v>
      </c>
      <c r="D234" s="2" t="s">
        <v>56</v>
      </c>
      <c r="E234" s="2" t="s">
        <v>14</v>
      </c>
      <c r="F234" s="4">
        <v>4000000</v>
      </c>
      <c r="G234" s="4">
        <f>(Table1[[#This Row],[Valuation ($)]]/10000000)</f>
        <v>0.4</v>
      </c>
      <c r="H234" s="2" t="s">
        <v>33</v>
      </c>
    </row>
    <row r="235" spans="1:8" ht="15.75" x14ac:dyDescent="0.25">
      <c r="A235" s="2">
        <v>233</v>
      </c>
      <c r="B235" s="2" t="s">
        <v>350</v>
      </c>
      <c r="C235" s="2">
        <v>2015</v>
      </c>
      <c r="D235" s="2" t="s">
        <v>7</v>
      </c>
      <c r="E235" s="2" t="s">
        <v>105</v>
      </c>
      <c r="F235" s="4">
        <v>5000000</v>
      </c>
      <c r="G235" s="4">
        <f>(Table1[[#This Row],[Valuation ($)]]/10000000)</f>
        <v>0.5</v>
      </c>
      <c r="H235" s="2" t="s">
        <v>28</v>
      </c>
    </row>
    <row r="236" spans="1:8" ht="15.75" x14ac:dyDescent="0.25">
      <c r="A236" s="2">
        <v>234</v>
      </c>
      <c r="B236" s="2" t="s">
        <v>190</v>
      </c>
      <c r="C236" s="2">
        <v>2015</v>
      </c>
      <c r="D236" s="2" t="s">
        <v>5</v>
      </c>
      <c r="E236" s="2" t="s">
        <v>44</v>
      </c>
      <c r="F236" s="4">
        <v>50000000</v>
      </c>
      <c r="G236" s="4">
        <f>(Table1[[#This Row],[Valuation ($)]]/10000000)</f>
        <v>5</v>
      </c>
      <c r="H236" s="2" t="s">
        <v>11</v>
      </c>
    </row>
    <row r="237" spans="1:8" ht="15.75" x14ac:dyDescent="0.25">
      <c r="A237" s="2">
        <v>235</v>
      </c>
      <c r="B237" s="2" t="s">
        <v>294</v>
      </c>
      <c r="C237" s="2">
        <v>2015</v>
      </c>
      <c r="D237" s="2" t="s">
        <v>13</v>
      </c>
      <c r="E237" s="2" t="s">
        <v>97</v>
      </c>
      <c r="F237" s="4">
        <v>30000000</v>
      </c>
      <c r="G237" s="4">
        <f>(Table1[[#This Row],[Valuation ($)]]/10000000)</f>
        <v>3</v>
      </c>
      <c r="H237" s="2" t="s">
        <v>28</v>
      </c>
    </row>
    <row r="238" spans="1:8" ht="15.75" x14ac:dyDescent="0.25">
      <c r="A238" s="2">
        <v>236</v>
      </c>
      <c r="B238" s="2" t="s">
        <v>325</v>
      </c>
      <c r="C238" s="2">
        <v>2015</v>
      </c>
      <c r="D238" s="2" t="s">
        <v>56</v>
      </c>
      <c r="E238" s="2" t="s">
        <v>326</v>
      </c>
      <c r="F238" s="4">
        <v>5100000</v>
      </c>
      <c r="G238" s="4">
        <f>(Table1[[#This Row],[Valuation ($)]]/10000000)</f>
        <v>0.51</v>
      </c>
      <c r="H238" s="2" t="s">
        <v>28</v>
      </c>
    </row>
    <row r="239" spans="1:8" ht="15.75" x14ac:dyDescent="0.25">
      <c r="A239" s="2">
        <v>237</v>
      </c>
      <c r="B239" s="2" t="s">
        <v>387</v>
      </c>
      <c r="C239" s="2">
        <v>2015</v>
      </c>
      <c r="D239" s="2" t="s">
        <v>5</v>
      </c>
      <c r="E239" s="2" t="s">
        <v>388</v>
      </c>
      <c r="F239" s="4">
        <v>6700000</v>
      </c>
      <c r="G239" s="4">
        <f>(Table1[[#This Row],[Valuation ($)]]/10000000)</f>
        <v>0.67</v>
      </c>
      <c r="H239" s="2" t="s">
        <v>11</v>
      </c>
    </row>
    <row r="240" spans="1:8" ht="15.75" x14ac:dyDescent="0.25">
      <c r="A240" s="2">
        <v>238</v>
      </c>
      <c r="B240" s="2" t="s">
        <v>217</v>
      </c>
      <c r="C240" s="2">
        <v>2015</v>
      </c>
      <c r="D240" s="2" t="s">
        <v>13</v>
      </c>
      <c r="E240" s="2" t="s">
        <v>44</v>
      </c>
      <c r="F240" s="4">
        <v>20000000</v>
      </c>
      <c r="G240" s="4">
        <f>(Table1[[#This Row],[Valuation ($)]]/10000000)</f>
        <v>2</v>
      </c>
      <c r="H240" s="2" t="s">
        <v>28</v>
      </c>
    </row>
    <row r="241" spans="1:8" ht="15.75" x14ac:dyDescent="0.25">
      <c r="A241" s="2">
        <v>239</v>
      </c>
      <c r="B241" s="2" t="s">
        <v>384</v>
      </c>
      <c r="C241" s="2">
        <v>2015</v>
      </c>
      <c r="D241" s="2" t="s">
        <v>13</v>
      </c>
      <c r="E241" s="2" t="s">
        <v>35</v>
      </c>
      <c r="F241" s="4">
        <v>4300000</v>
      </c>
      <c r="G241" s="4">
        <f>(Table1[[#This Row],[Valuation ($)]]/10000000)</f>
        <v>0.43</v>
      </c>
      <c r="H241" s="2" t="s">
        <v>33</v>
      </c>
    </row>
    <row r="242" spans="1:8" ht="15.75" x14ac:dyDescent="0.25">
      <c r="A242" s="2">
        <v>240</v>
      </c>
      <c r="B242" s="2" t="s">
        <v>199</v>
      </c>
      <c r="C242" s="2">
        <v>2015</v>
      </c>
      <c r="D242" s="2" t="s">
        <v>7</v>
      </c>
      <c r="E242" s="2" t="s">
        <v>14</v>
      </c>
      <c r="F242" s="4">
        <v>4800000</v>
      </c>
      <c r="G242" s="4">
        <f>(Table1[[#This Row],[Valuation ($)]]/10000000)</f>
        <v>0.48</v>
      </c>
      <c r="H242" s="2" t="s">
        <v>33</v>
      </c>
    </row>
    <row r="243" spans="1:8" ht="15.75" x14ac:dyDescent="0.25">
      <c r="A243" s="2">
        <v>241</v>
      </c>
      <c r="B243" s="2" t="s">
        <v>257</v>
      </c>
      <c r="C243" s="2">
        <v>2015</v>
      </c>
      <c r="D243" s="2" t="s">
        <v>56</v>
      </c>
      <c r="E243" s="2" t="s">
        <v>18</v>
      </c>
      <c r="F243" s="4">
        <v>75000000</v>
      </c>
      <c r="G243" s="4">
        <f>(Table1[[#This Row],[Valuation ($)]]/10000000)</f>
        <v>7.5</v>
      </c>
      <c r="H243" s="2" t="s">
        <v>10</v>
      </c>
    </row>
    <row r="244" spans="1:8" ht="15.75" x14ac:dyDescent="0.25">
      <c r="A244" s="2">
        <v>242</v>
      </c>
      <c r="B244" s="2" t="s">
        <v>60</v>
      </c>
      <c r="C244" s="2">
        <v>2015</v>
      </c>
      <c r="D244" s="2" t="s">
        <v>56</v>
      </c>
      <c r="E244" s="2" t="s">
        <v>18</v>
      </c>
      <c r="F244" s="4">
        <v>4000000</v>
      </c>
      <c r="G244" s="4">
        <f>(Table1[[#This Row],[Valuation ($)]]/10000000)</f>
        <v>0.4</v>
      </c>
      <c r="H244" s="2" t="s">
        <v>33</v>
      </c>
    </row>
    <row r="245" spans="1:8" ht="15.75" x14ac:dyDescent="0.25">
      <c r="A245" s="2">
        <v>243</v>
      </c>
      <c r="B245" s="2" t="s">
        <v>149</v>
      </c>
      <c r="C245" s="2">
        <v>2015</v>
      </c>
      <c r="D245" s="2" t="s">
        <v>5</v>
      </c>
      <c r="E245" s="2" t="s">
        <v>150</v>
      </c>
      <c r="F245" s="4">
        <v>40000000</v>
      </c>
      <c r="G245" s="4">
        <f>(Table1[[#This Row],[Valuation ($)]]/10000000)</f>
        <v>4</v>
      </c>
      <c r="H245" s="2" t="s">
        <v>30</v>
      </c>
    </row>
    <row r="246" spans="1:8" ht="15.75" x14ac:dyDescent="0.25">
      <c r="A246" s="2">
        <v>244</v>
      </c>
      <c r="B246" s="2" t="s">
        <v>334</v>
      </c>
      <c r="C246" s="2">
        <v>2015</v>
      </c>
      <c r="D246" s="2" t="s">
        <v>127</v>
      </c>
      <c r="E246" s="2" t="s">
        <v>335</v>
      </c>
      <c r="F246" s="4">
        <v>25000000</v>
      </c>
      <c r="G246" s="4">
        <f>(Table1[[#This Row],[Valuation ($)]]/10000000)</f>
        <v>2.5</v>
      </c>
      <c r="H246" s="2" t="s">
        <v>11</v>
      </c>
    </row>
    <row r="247" spans="1:8" ht="15.75" x14ac:dyDescent="0.25">
      <c r="A247" s="2">
        <v>245</v>
      </c>
      <c r="B247" s="2" t="s">
        <v>336</v>
      </c>
      <c r="C247" s="2">
        <v>2015</v>
      </c>
      <c r="D247" s="2" t="s">
        <v>7</v>
      </c>
      <c r="E247" s="2" t="s">
        <v>49</v>
      </c>
      <c r="F247" s="4">
        <v>7000000</v>
      </c>
      <c r="G247" s="4">
        <f>(Table1[[#This Row],[Valuation ($)]]/10000000)</f>
        <v>0.7</v>
      </c>
      <c r="H247" s="2" t="s">
        <v>33</v>
      </c>
    </row>
    <row r="248" spans="1:8" ht="15.75" x14ac:dyDescent="0.25">
      <c r="A248" s="2">
        <v>246</v>
      </c>
      <c r="B248" s="2" t="s">
        <v>295</v>
      </c>
      <c r="C248" s="2">
        <v>2015</v>
      </c>
      <c r="D248" s="2" t="s">
        <v>13</v>
      </c>
      <c r="E248" s="2" t="s">
        <v>51</v>
      </c>
      <c r="F248" s="4">
        <v>450000000</v>
      </c>
      <c r="G248" s="4">
        <f>(Table1[[#This Row],[Valuation ($)]]/10000000)</f>
        <v>45</v>
      </c>
      <c r="H248" s="2" t="s">
        <v>112</v>
      </c>
    </row>
    <row r="249" spans="1:8" ht="15.75" x14ac:dyDescent="0.25">
      <c r="A249" s="2">
        <v>247</v>
      </c>
      <c r="B249" s="2" t="s">
        <v>179</v>
      </c>
      <c r="C249" s="2">
        <v>2015</v>
      </c>
      <c r="D249" s="2" t="s">
        <v>5</v>
      </c>
      <c r="E249" s="2" t="s">
        <v>62</v>
      </c>
      <c r="F249" s="4">
        <v>67000000</v>
      </c>
      <c r="G249" s="4">
        <f>(Table1[[#This Row],[Valuation ($)]]/10000000)</f>
        <v>6.7</v>
      </c>
      <c r="H249" s="2" t="s">
        <v>30</v>
      </c>
    </row>
    <row r="250" spans="1:8" ht="15.75" x14ac:dyDescent="0.25">
      <c r="A250" s="2">
        <v>248</v>
      </c>
      <c r="B250" s="2" t="s">
        <v>170</v>
      </c>
      <c r="C250" s="2">
        <v>2015</v>
      </c>
      <c r="D250" s="2" t="s">
        <v>5</v>
      </c>
      <c r="E250" s="2" t="s">
        <v>8</v>
      </c>
      <c r="F250" s="4">
        <v>5000000</v>
      </c>
      <c r="G250" s="4">
        <f>(Table1[[#This Row],[Valuation ($)]]/10000000)</f>
        <v>0.5</v>
      </c>
      <c r="H250" s="2" t="s">
        <v>33</v>
      </c>
    </row>
    <row r="251" spans="1:8" ht="15.75" x14ac:dyDescent="0.25">
      <c r="A251" s="2">
        <v>249</v>
      </c>
      <c r="B251" s="2" t="s">
        <v>232</v>
      </c>
      <c r="C251" s="2">
        <v>2014</v>
      </c>
      <c r="D251" s="2" t="s">
        <v>32</v>
      </c>
      <c r="E251" s="2" t="s">
        <v>14</v>
      </c>
      <c r="F251" s="4">
        <v>10000000</v>
      </c>
      <c r="G251" s="4">
        <f>(Table1[[#This Row],[Valuation ($)]]/10000000)</f>
        <v>1</v>
      </c>
      <c r="H251" s="2" t="s">
        <v>28</v>
      </c>
    </row>
    <row r="252" spans="1:8" ht="15.75" x14ac:dyDescent="0.25">
      <c r="A252" s="2">
        <v>250</v>
      </c>
      <c r="B252" s="2" t="s">
        <v>364</v>
      </c>
      <c r="C252" s="2">
        <v>2014</v>
      </c>
      <c r="D252" s="2" t="s">
        <v>365</v>
      </c>
      <c r="E252" s="2" t="s">
        <v>327</v>
      </c>
      <c r="F252" s="4">
        <v>5000000</v>
      </c>
      <c r="G252" s="4">
        <f>(Table1[[#This Row],[Valuation ($)]]/10000000)</f>
        <v>0.5</v>
      </c>
      <c r="H252" s="2" t="s">
        <v>33</v>
      </c>
    </row>
    <row r="253" spans="1:8" ht="15.75" x14ac:dyDescent="0.25">
      <c r="A253" s="2">
        <v>251</v>
      </c>
      <c r="B253" s="2" t="s">
        <v>398</v>
      </c>
      <c r="C253" s="2">
        <v>2014</v>
      </c>
      <c r="D253" s="2" t="s">
        <v>7</v>
      </c>
      <c r="E253" s="2" t="s">
        <v>386</v>
      </c>
      <c r="F253" s="4">
        <v>30000000</v>
      </c>
      <c r="G253" s="4">
        <f>(Table1[[#This Row],[Valuation ($)]]/10000000)</f>
        <v>3</v>
      </c>
      <c r="H253" s="2" t="s">
        <v>28</v>
      </c>
    </row>
    <row r="254" spans="1:8" ht="15.75" x14ac:dyDescent="0.25">
      <c r="A254" s="2">
        <v>252</v>
      </c>
      <c r="B254" s="2" t="s">
        <v>29</v>
      </c>
      <c r="C254" s="2">
        <v>2014</v>
      </c>
      <c r="D254" s="2" t="s">
        <v>5</v>
      </c>
      <c r="E254" s="2" t="s">
        <v>14</v>
      </c>
      <c r="F254" s="4">
        <v>160000000</v>
      </c>
      <c r="G254" s="4">
        <f>(Table1[[#This Row],[Valuation ($)]]/10000000)</f>
        <v>16</v>
      </c>
      <c r="H254" s="2" t="s">
        <v>30</v>
      </c>
    </row>
    <row r="255" spans="1:8" ht="15.75" x14ac:dyDescent="0.25">
      <c r="A255" s="2">
        <v>253</v>
      </c>
      <c r="B255" s="2" t="s">
        <v>67</v>
      </c>
      <c r="C255" s="2">
        <v>2014</v>
      </c>
      <c r="D255" s="2" t="s">
        <v>5</v>
      </c>
      <c r="E255" s="2" t="s">
        <v>68</v>
      </c>
      <c r="F255" s="4">
        <v>225000000</v>
      </c>
      <c r="G255" s="4">
        <f>(Table1[[#This Row],[Valuation ($)]]/10000000)</f>
        <v>22.5</v>
      </c>
      <c r="H255" s="2" t="s">
        <v>10</v>
      </c>
    </row>
    <row r="256" spans="1:8" ht="15.75" x14ac:dyDescent="0.25">
      <c r="A256" s="2">
        <v>254</v>
      </c>
      <c r="B256" s="2" t="s">
        <v>279</v>
      </c>
      <c r="C256" s="2">
        <v>2014</v>
      </c>
      <c r="D256" s="2" t="s">
        <v>5</v>
      </c>
      <c r="E256" s="2" t="s">
        <v>62</v>
      </c>
      <c r="F256" s="4">
        <v>100000000</v>
      </c>
      <c r="G256" s="4">
        <f>(Table1[[#This Row],[Valuation ($)]]/10000000)</f>
        <v>10</v>
      </c>
      <c r="H256" s="2" t="s">
        <v>30</v>
      </c>
    </row>
    <row r="257" spans="1:8" ht="15.75" x14ac:dyDescent="0.25">
      <c r="A257" s="2">
        <v>255</v>
      </c>
      <c r="B257" s="2" t="s">
        <v>266</v>
      </c>
      <c r="C257" s="2">
        <v>2014</v>
      </c>
      <c r="D257" s="2" t="s">
        <v>5</v>
      </c>
      <c r="E257" s="2" t="s">
        <v>107</v>
      </c>
      <c r="F257" s="4">
        <v>2100000</v>
      </c>
      <c r="G257" s="4">
        <f>(Table1[[#This Row],[Valuation ($)]]/10000000)</f>
        <v>0.21</v>
      </c>
      <c r="H257" s="2" t="s">
        <v>30</v>
      </c>
    </row>
    <row r="258" spans="1:8" ht="15.75" x14ac:dyDescent="0.25">
      <c r="A258" s="2">
        <v>256</v>
      </c>
      <c r="B258" s="2" t="s">
        <v>20</v>
      </c>
      <c r="C258" s="2">
        <v>2014</v>
      </c>
      <c r="D258" s="2" t="s">
        <v>5</v>
      </c>
      <c r="E258" s="2" t="s">
        <v>21</v>
      </c>
      <c r="F258" s="4">
        <v>700000</v>
      </c>
      <c r="G258" s="4">
        <f>(Table1[[#This Row],[Valuation ($)]]/10000000)</f>
        <v>7.0000000000000007E-2</v>
      </c>
      <c r="H258" s="2" t="s">
        <v>15</v>
      </c>
    </row>
    <row r="259" spans="1:8" ht="15.75" x14ac:dyDescent="0.25">
      <c r="A259" s="2">
        <v>257</v>
      </c>
      <c r="B259" s="2" t="s">
        <v>100</v>
      </c>
      <c r="C259" s="2">
        <v>2014</v>
      </c>
      <c r="D259" s="2" t="s">
        <v>5</v>
      </c>
      <c r="E259" s="2" t="s">
        <v>101</v>
      </c>
      <c r="F259" s="4">
        <v>30000000</v>
      </c>
      <c r="G259" s="4">
        <f>(Table1[[#This Row],[Valuation ($)]]/10000000)</f>
        <v>3</v>
      </c>
      <c r="H259" s="2" t="s">
        <v>10</v>
      </c>
    </row>
    <row r="260" spans="1:8" ht="15.75" x14ac:dyDescent="0.25">
      <c r="A260" s="2">
        <v>258</v>
      </c>
      <c r="B260" s="2" t="s">
        <v>401</v>
      </c>
      <c r="C260" s="2">
        <v>2014</v>
      </c>
      <c r="D260" s="2" t="s">
        <v>56</v>
      </c>
      <c r="E260" s="2" t="s">
        <v>349</v>
      </c>
      <c r="F260" s="4">
        <v>200000000</v>
      </c>
      <c r="G260" s="4">
        <f>(Table1[[#This Row],[Valuation ($)]]/10000000)</f>
        <v>20</v>
      </c>
      <c r="H260" s="2" t="s">
        <v>33</v>
      </c>
    </row>
    <row r="261" spans="1:8" ht="15.75" x14ac:dyDescent="0.25">
      <c r="A261" s="2">
        <v>259</v>
      </c>
      <c r="B261" s="2" t="s">
        <v>380</v>
      </c>
      <c r="C261" s="2">
        <v>2014</v>
      </c>
      <c r="D261" s="2" t="s">
        <v>32</v>
      </c>
      <c r="E261" s="2" t="s">
        <v>372</v>
      </c>
      <c r="F261" s="4">
        <v>800000</v>
      </c>
      <c r="G261" s="4">
        <f>(Table1[[#This Row],[Valuation ($)]]/10000000)</f>
        <v>0.08</v>
      </c>
      <c r="H261" s="2" t="s">
        <v>33</v>
      </c>
    </row>
    <row r="262" spans="1:8" ht="15.75" x14ac:dyDescent="0.25">
      <c r="A262" s="2">
        <v>260</v>
      </c>
      <c r="B262" s="2" t="s">
        <v>390</v>
      </c>
      <c r="C262" s="2">
        <v>2014</v>
      </c>
      <c r="D262" s="2" t="s">
        <v>13</v>
      </c>
      <c r="E262" s="2" t="s">
        <v>386</v>
      </c>
      <c r="F262" s="4">
        <v>16753000</v>
      </c>
      <c r="G262" s="4">
        <f>(Table1[[#This Row],[Valuation ($)]]/10000000)</f>
        <v>1.6753</v>
      </c>
      <c r="H262" s="2" t="s">
        <v>30</v>
      </c>
    </row>
    <row r="263" spans="1:8" ht="15.75" x14ac:dyDescent="0.25">
      <c r="A263" s="2">
        <v>261</v>
      </c>
      <c r="B263" s="2" t="s">
        <v>345</v>
      </c>
      <c r="C263" s="2">
        <v>2013</v>
      </c>
      <c r="D263" s="2" t="s">
        <v>5</v>
      </c>
      <c r="E263" s="2" t="s">
        <v>8</v>
      </c>
      <c r="F263" s="4">
        <v>2000000</v>
      </c>
      <c r="G263" s="4">
        <f>(Table1[[#This Row],[Valuation ($)]]/10000000)</f>
        <v>0.2</v>
      </c>
      <c r="H263" s="2" t="s">
        <v>15</v>
      </c>
    </row>
    <row r="264" spans="1:8" ht="15.75" x14ac:dyDescent="0.25">
      <c r="A264" s="2">
        <v>262</v>
      </c>
      <c r="B264" s="2" t="s">
        <v>375</v>
      </c>
      <c r="C264" s="2">
        <v>2013</v>
      </c>
      <c r="D264" s="2" t="s">
        <v>7</v>
      </c>
      <c r="E264" s="2" t="s">
        <v>8</v>
      </c>
      <c r="F264" s="4">
        <v>35000000</v>
      </c>
      <c r="G264" s="4">
        <f>(Table1[[#This Row],[Valuation ($)]]/10000000)</f>
        <v>3.5</v>
      </c>
      <c r="H264" s="2" t="s">
        <v>10</v>
      </c>
    </row>
    <row r="265" spans="1:8" ht="15.75" x14ac:dyDescent="0.25">
      <c r="A265" s="2">
        <v>263</v>
      </c>
      <c r="B265" s="2" t="s">
        <v>368</v>
      </c>
      <c r="C265" s="2">
        <v>2013</v>
      </c>
      <c r="D265" s="2" t="s">
        <v>369</v>
      </c>
      <c r="E265" s="2" t="s">
        <v>39</v>
      </c>
      <c r="F265" s="4">
        <v>170000000</v>
      </c>
      <c r="G265" s="4">
        <f>(Table1[[#This Row],[Valuation ($)]]/10000000)</f>
        <v>17</v>
      </c>
      <c r="H265" s="2" t="s">
        <v>11</v>
      </c>
    </row>
    <row r="266" spans="1:8" ht="15.75" x14ac:dyDescent="0.25">
      <c r="A266" s="2">
        <v>264</v>
      </c>
      <c r="B266" s="2" t="s">
        <v>321</v>
      </c>
      <c r="C266" s="2">
        <v>2013</v>
      </c>
      <c r="D266" s="2" t="s">
        <v>32</v>
      </c>
      <c r="E266" s="2" t="s">
        <v>18</v>
      </c>
      <c r="F266" s="4">
        <v>400000</v>
      </c>
      <c r="G266" s="4">
        <f>(Table1[[#This Row],[Valuation ($)]]/10000000)</f>
        <v>0.04</v>
      </c>
      <c r="H266" s="2" t="s">
        <v>15</v>
      </c>
    </row>
    <row r="267" spans="1:8" ht="15.75" x14ac:dyDescent="0.25">
      <c r="A267" s="2">
        <v>265</v>
      </c>
      <c r="B267" s="2" t="s">
        <v>98</v>
      </c>
      <c r="C267" s="2">
        <v>2013</v>
      </c>
      <c r="D267" s="2" t="s">
        <v>56</v>
      </c>
      <c r="E267" s="2" t="s">
        <v>39</v>
      </c>
      <c r="F267" s="4">
        <v>70000000</v>
      </c>
      <c r="G267" s="4">
        <f>(Table1[[#This Row],[Valuation ($)]]/10000000)</f>
        <v>7</v>
      </c>
      <c r="H267" s="2" t="s">
        <v>10</v>
      </c>
    </row>
    <row r="268" spans="1:8" ht="15.75" x14ac:dyDescent="0.25">
      <c r="A268" s="2">
        <v>266</v>
      </c>
      <c r="B268" s="2" t="s">
        <v>166</v>
      </c>
      <c r="C268" s="2">
        <v>2012</v>
      </c>
      <c r="D268" s="2" t="s">
        <v>32</v>
      </c>
      <c r="E268" s="2" t="s">
        <v>8</v>
      </c>
      <c r="F268" s="4">
        <v>3000000</v>
      </c>
      <c r="G268" s="4">
        <f>(Table1[[#This Row],[Valuation ($)]]/10000000)</f>
        <v>0.3</v>
      </c>
      <c r="H268" s="2" t="s">
        <v>33</v>
      </c>
    </row>
    <row r="269" spans="1:8" ht="15.75" x14ac:dyDescent="0.25">
      <c r="A269" s="2">
        <v>267</v>
      </c>
      <c r="B269" s="2" t="s">
        <v>9</v>
      </c>
      <c r="C269" s="2">
        <v>2012</v>
      </c>
      <c r="D269" s="2" t="s">
        <v>7</v>
      </c>
      <c r="E269" s="2" t="s">
        <v>8</v>
      </c>
      <c r="F269" s="4">
        <v>30000000</v>
      </c>
      <c r="G269" s="4">
        <f>(Table1[[#This Row],[Valuation ($)]]/10000000)</f>
        <v>3</v>
      </c>
      <c r="H269" s="2" t="s">
        <v>10</v>
      </c>
    </row>
    <row r="270" spans="1:8" ht="15.75" x14ac:dyDescent="0.25">
      <c r="A270" s="2">
        <v>268</v>
      </c>
      <c r="B270" s="2" t="s">
        <v>106</v>
      </c>
      <c r="C270" s="2">
        <v>2012</v>
      </c>
      <c r="D270" s="2" t="s">
        <v>5</v>
      </c>
      <c r="E270" s="2" t="s">
        <v>14</v>
      </c>
      <c r="F270" s="4">
        <v>60000000</v>
      </c>
      <c r="G270" s="4">
        <f>(Table1[[#This Row],[Valuation ($)]]/10000000)</f>
        <v>6</v>
      </c>
      <c r="H270" s="2" t="s">
        <v>11</v>
      </c>
    </row>
    <row r="271" spans="1:8" ht="15.75" x14ac:dyDescent="0.25">
      <c r="A271" s="2">
        <v>269</v>
      </c>
      <c r="B271" s="2" t="s">
        <v>160</v>
      </c>
      <c r="C271" s="2">
        <v>2012</v>
      </c>
      <c r="D271" s="2" t="s">
        <v>161</v>
      </c>
      <c r="E271" s="2" t="s">
        <v>39</v>
      </c>
      <c r="F271" s="4">
        <v>3000000</v>
      </c>
      <c r="G271" s="4">
        <f>(Table1[[#This Row],[Valuation ($)]]/10000000)</f>
        <v>0.3</v>
      </c>
      <c r="H271" s="2" t="s">
        <v>33</v>
      </c>
    </row>
    <row r="272" spans="1:8" ht="15.75" x14ac:dyDescent="0.25">
      <c r="A272" s="2">
        <v>270</v>
      </c>
      <c r="B272" s="2" t="s">
        <v>280</v>
      </c>
      <c r="C272" s="2">
        <v>2012</v>
      </c>
      <c r="D272" s="2" t="s">
        <v>56</v>
      </c>
      <c r="E272" s="2" t="s">
        <v>97</v>
      </c>
      <c r="F272" s="4">
        <v>5400000</v>
      </c>
      <c r="G272" s="4">
        <f>(Table1[[#This Row],[Valuation ($)]]/10000000)</f>
        <v>0.54</v>
      </c>
      <c r="H272" s="2" t="s">
        <v>33</v>
      </c>
    </row>
    <row r="273" spans="1:8" ht="15.75" x14ac:dyDescent="0.25">
      <c r="A273" s="2">
        <v>271</v>
      </c>
      <c r="B273" s="2" t="s">
        <v>155</v>
      </c>
      <c r="C273" s="2">
        <v>2012</v>
      </c>
      <c r="D273" s="2" t="s">
        <v>156</v>
      </c>
      <c r="E273" s="2" t="s">
        <v>39</v>
      </c>
      <c r="F273" s="4">
        <v>30000000</v>
      </c>
      <c r="G273" s="4">
        <f>(Table1[[#This Row],[Valuation ($)]]/10000000)</f>
        <v>3</v>
      </c>
      <c r="H273" s="2" t="s">
        <v>11</v>
      </c>
    </row>
    <row r="274" spans="1:8" ht="15.75" x14ac:dyDescent="0.25">
      <c r="A274" s="2">
        <v>272</v>
      </c>
      <c r="B274" s="2" t="s">
        <v>373</v>
      </c>
      <c r="C274" s="2">
        <v>2012</v>
      </c>
      <c r="D274" s="2" t="s">
        <v>91</v>
      </c>
      <c r="E274" s="2" t="s">
        <v>18</v>
      </c>
      <c r="F274" s="4">
        <v>10000000</v>
      </c>
      <c r="G274" s="4">
        <f>(Table1[[#This Row],[Valuation ($)]]/10000000)</f>
        <v>1</v>
      </c>
      <c r="H274" s="2" t="s">
        <v>28</v>
      </c>
    </row>
    <row r="275" spans="1:8" ht="15.75" x14ac:dyDescent="0.25">
      <c r="A275" s="2">
        <v>273</v>
      </c>
      <c r="B275" s="2" t="s">
        <v>113</v>
      </c>
      <c r="C275" s="2">
        <v>2011</v>
      </c>
      <c r="D275" s="2" t="s">
        <v>7</v>
      </c>
      <c r="E275" s="2" t="s">
        <v>61</v>
      </c>
      <c r="F275" s="4">
        <v>1000000</v>
      </c>
      <c r="G275" s="4">
        <f>(Table1[[#This Row],[Valuation ($)]]/10000000)</f>
        <v>0.1</v>
      </c>
      <c r="H275" s="2" t="s">
        <v>15</v>
      </c>
    </row>
    <row r="276" spans="1:8" ht="15.75" x14ac:dyDescent="0.25">
      <c r="A276" s="2">
        <v>274</v>
      </c>
      <c r="B276" s="2" t="s">
        <v>270</v>
      </c>
      <c r="C276" s="2">
        <v>2011</v>
      </c>
      <c r="D276" s="2" t="s">
        <v>13</v>
      </c>
      <c r="E276" s="2" t="s">
        <v>8</v>
      </c>
      <c r="F276" s="4">
        <v>28000000</v>
      </c>
      <c r="G276" s="4">
        <f>(Table1[[#This Row],[Valuation ($)]]/10000000)</f>
        <v>2.8</v>
      </c>
      <c r="H276" s="2" t="s">
        <v>28</v>
      </c>
    </row>
    <row r="277" spans="1:8" ht="15.75" x14ac:dyDescent="0.25">
      <c r="A277" s="2">
        <v>275</v>
      </c>
      <c r="B277" s="2" t="s">
        <v>118</v>
      </c>
      <c r="C277" s="2">
        <v>2011</v>
      </c>
      <c r="D277" s="2" t="s">
        <v>13</v>
      </c>
      <c r="E277" s="2" t="s">
        <v>99</v>
      </c>
      <c r="F277" s="4">
        <v>6000000</v>
      </c>
      <c r="G277" s="4">
        <f>(Table1[[#This Row],[Valuation ($)]]/10000000)</f>
        <v>0.6</v>
      </c>
      <c r="H277" s="2" t="s">
        <v>28</v>
      </c>
    </row>
    <row r="278" spans="1:8" ht="15.75" x14ac:dyDescent="0.25">
      <c r="A278" s="2">
        <v>276</v>
      </c>
      <c r="B278" s="2" t="s">
        <v>287</v>
      </c>
      <c r="C278" s="2">
        <v>2011</v>
      </c>
      <c r="D278" s="2" t="s">
        <v>5</v>
      </c>
      <c r="E278" s="2" t="s">
        <v>271</v>
      </c>
      <c r="F278" s="4">
        <v>35000000</v>
      </c>
      <c r="G278" s="4">
        <f>(Table1[[#This Row],[Valuation ($)]]/10000000)</f>
        <v>3.5</v>
      </c>
      <c r="H278" s="2" t="s">
        <v>11</v>
      </c>
    </row>
    <row r="279" spans="1:8" ht="15.75" x14ac:dyDescent="0.25">
      <c r="A279" s="2">
        <v>277</v>
      </c>
      <c r="B279" s="2" t="s">
        <v>330</v>
      </c>
      <c r="C279" s="2">
        <v>2011</v>
      </c>
      <c r="D279" s="2" t="s">
        <v>5</v>
      </c>
      <c r="E279" s="2" t="s">
        <v>8</v>
      </c>
      <c r="F279" s="4">
        <v>40000000</v>
      </c>
      <c r="G279" s="4">
        <f>(Table1[[#This Row],[Valuation ($)]]/10000000)</f>
        <v>4</v>
      </c>
      <c r="H279" s="2" t="s">
        <v>11</v>
      </c>
    </row>
  </sheetData>
  <mergeCells count="3">
    <mergeCell ref="A1:H1"/>
    <mergeCell ref="J2:K2"/>
    <mergeCell ref="J8:K8"/>
  </mergeCells>
  <conditionalFormatting sqref="G2:G279">
    <cfRule type="dataBar" priority="1">
      <dataBar>
        <cfvo type="min"/>
        <cfvo type="max"/>
        <color rgb="FFFF555A"/>
      </dataBar>
      <extLst>
        <ext xmlns:x14="http://schemas.microsoft.com/office/spreadsheetml/2009/9/main" uri="{B025F937-C7B1-47D3-B67F-A62EFF666E3E}">
          <x14:id>{2774ED79-B561-48A9-A38A-08EF37003E27}</x14:id>
        </ext>
      </extLst>
    </cfRule>
  </conditionalFormatting>
  <pageMargins left="0.7" right="0.7" top="0.75" bottom="0.75" header="0.3" footer="0.3"/>
  <pageSetup paperSize="9" orientation="portrait" r:id="rId1"/>
  <tableParts count="3">
    <tablePart r:id="rId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2774ED79-B561-48A9-A38A-08EF37003E27}">
            <x14:dataBar minLength="0" maxLength="100" border="1" negativeBarBorderColorSameAsPositive="0">
              <x14:cfvo type="autoMin"/>
              <x14:cfvo type="autoMax"/>
              <x14:borderColor rgb="FFFF555A"/>
              <x14:negativeFillColor rgb="FFFF0000"/>
              <x14:negativeBorderColor rgb="FFFF0000"/>
              <x14:axisColor rgb="FF000000"/>
            </x14:dataBar>
          </x14:cfRule>
          <xm:sqref>G2:G279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D21" sqref="D21"/>
    </sheetView>
  </sheetViews>
  <sheetFormatPr defaultRowHeight="15" x14ac:dyDescent="0.25"/>
  <cols>
    <col min="1" max="1" width="19.28515625" bestFit="1" customWidth="1"/>
    <col min="2" max="2" width="20.42578125" bestFit="1" customWidth="1"/>
  </cols>
  <sheetData>
    <row r="1" spans="1:2" x14ac:dyDescent="0.25">
      <c r="A1" s="6" t="s">
        <v>408</v>
      </c>
      <c r="B1" t="s">
        <v>409</v>
      </c>
    </row>
    <row r="2" spans="1:2" x14ac:dyDescent="0.25">
      <c r="A2" s="7" t="s">
        <v>167</v>
      </c>
      <c r="B2" s="8">
        <v>1.5</v>
      </c>
    </row>
    <row r="3" spans="1:2" x14ac:dyDescent="0.25">
      <c r="A3" s="7" t="s">
        <v>201</v>
      </c>
      <c r="B3" s="8">
        <v>7</v>
      </c>
    </row>
    <row r="4" spans="1:2" x14ac:dyDescent="0.25">
      <c r="A4" s="7" t="s">
        <v>110</v>
      </c>
      <c r="B4" s="8">
        <v>4</v>
      </c>
    </row>
    <row r="5" spans="1:2" x14ac:dyDescent="0.25">
      <c r="A5" s="7" t="s">
        <v>373</v>
      </c>
      <c r="B5" s="8">
        <v>1</v>
      </c>
    </row>
    <row r="6" spans="1:2" x14ac:dyDescent="0.25">
      <c r="A6" s="7" t="s">
        <v>210</v>
      </c>
      <c r="B6" s="8">
        <v>2.2000000000000002</v>
      </c>
    </row>
    <row r="7" spans="1:2" x14ac:dyDescent="0.25">
      <c r="A7" s="7" t="s">
        <v>319</v>
      </c>
      <c r="B7" s="8">
        <v>1</v>
      </c>
    </row>
    <row r="8" spans="1:2" x14ac:dyDescent="0.25">
      <c r="A8" s="7" t="s">
        <v>27</v>
      </c>
      <c r="B8" s="8">
        <v>2.5</v>
      </c>
    </row>
    <row r="9" spans="1:2" x14ac:dyDescent="0.25">
      <c r="A9" s="7" t="s">
        <v>119</v>
      </c>
      <c r="B9" s="8">
        <v>3</v>
      </c>
    </row>
    <row r="10" spans="1:2" x14ac:dyDescent="0.25">
      <c r="A10" s="7" t="s">
        <v>117</v>
      </c>
      <c r="B10" s="8">
        <v>11.1</v>
      </c>
    </row>
    <row r="11" spans="1:2" x14ac:dyDescent="0.25">
      <c r="A11" s="7" t="s">
        <v>217</v>
      </c>
      <c r="B11" s="8">
        <v>2</v>
      </c>
    </row>
    <row r="12" spans="1:2" x14ac:dyDescent="0.25">
      <c r="A12" s="7" t="s">
        <v>381</v>
      </c>
      <c r="B12" s="8">
        <v>2.5</v>
      </c>
    </row>
    <row r="13" spans="1:2" x14ac:dyDescent="0.25">
      <c r="A13" s="7" t="s">
        <v>276</v>
      </c>
      <c r="B13" s="8">
        <v>12.5</v>
      </c>
    </row>
    <row r="14" spans="1:2" x14ac:dyDescent="0.25">
      <c r="A14" s="7" t="s">
        <v>85</v>
      </c>
      <c r="B14" s="8">
        <v>4.4000000000000004</v>
      </c>
    </row>
    <row r="15" spans="1:2" x14ac:dyDescent="0.25">
      <c r="A15" s="7" t="s">
        <v>233</v>
      </c>
      <c r="B15" s="8">
        <v>1.7</v>
      </c>
    </row>
    <row r="16" spans="1:2" x14ac:dyDescent="0.25">
      <c r="A16" s="7" t="s">
        <v>294</v>
      </c>
      <c r="B16" s="8">
        <v>3</v>
      </c>
    </row>
    <row r="17" spans="1:2" x14ac:dyDescent="0.25">
      <c r="A17" s="7" t="s">
        <v>268</v>
      </c>
      <c r="B17" s="8">
        <v>2.5</v>
      </c>
    </row>
    <row r="18" spans="1:2" x14ac:dyDescent="0.25">
      <c r="A18" s="7" t="s">
        <v>79</v>
      </c>
      <c r="B18" s="8">
        <v>1.2</v>
      </c>
    </row>
    <row r="19" spans="1:2" x14ac:dyDescent="0.25">
      <c r="A19" s="7" t="s">
        <v>50</v>
      </c>
      <c r="B19" s="8">
        <v>1.7</v>
      </c>
    </row>
    <row r="20" spans="1:2" x14ac:dyDescent="0.25">
      <c r="A20" s="7" t="s">
        <v>95</v>
      </c>
      <c r="B20" s="8">
        <v>2.2000000000000002</v>
      </c>
    </row>
    <row r="21" spans="1:2" x14ac:dyDescent="0.25">
      <c r="A21" s="7" t="s">
        <v>140</v>
      </c>
      <c r="B21" s="8">
        <v>1</v>
      </c>
    </row>
    <row r="22" spans="1:2" x14ac:dyDescent="0.25">
      <c r="A22" s="7" t="s">
        <v>92</v>
      </c>
      <c r="B22" s="8">
        <v>4</v>
      </c>
    </row>
    <row r="23" spans="1:2" x14ac:dyDescent="0.25">
      <c r="A23" s="7" t="s">
        <v>303</v>
      </c>
      <c r="B23" s="8">
        <v>2.2999999999999998</v>
      </c>
    </row>
    <row r="24" spans="1:2" x14ac:dyDescent="0.25">
      <c r="A24" s="7" t="s">
        <v>398</v>
      </c>
      <c r="B24" s="8">
        <v>3</v>
      </c>
    </row>
    <row r="25" spans="1:2" x14ac:dyDescent="0.25">
      <c r="A25" s="7" t="s">
        <v>270</v>
      </c>
      <c r="B25" s="8">
        <v>2.8</v>
      </c>
    </row>
    <row r="26" spans="1:2" x14ac:dyDescent="0.25">
      <c r="A26" s="7" t="s">
        <v>232</v>
      </c>
      <c r="B26" s="8">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D22" sqref="D22"/>
    </sheetView>
  </sheetViews>
  <sheetFormatPr defaultRowHeight="15" x14ac:dyDescent="0.25"/>
  <cols>
    <col min="1" max="1" width="22.5703125" customWidth="1"/>
    <col min="2" max="2" width="20.42578125" bestFit="1" customWidth="1"/>
  </cols>
  <sheetData>
    <row r="1" spans="1:2" x14ac:dyDescent="0.25">
      <c r="A1" s="6" t="s">
        <v>408</v>
      </c>
      <c r="B1" t="s">
        <v>409</v>
      </c>
    </row>
    <row r="2" spans="1:2" x14ac:dyDescent="0.25">
      <c r="A2" s="7" t="s">
        <v>39</v>
      </c>
      <c r="B2" s="8">
        <v>30.66</v>
      </c>
    </row>
    <row r="3" spans="1:2" x14ac:dyDescent="0.25">
      <c r="A3" s="7" t="s">
        <v>6</v>
      </c>
      <c r="B3" s="8">
        <v>19.36</v>
      </c>
    </row>
    <row r="4" spans="1:2" x14ac:dyDescent="0.25">
      <c r="A4" s="7" t="s">
        <v>61</v>
      </c>
      <c r="B4" s="8">
        <v>2.12</v>
      </c>
    </row>
    <row r="5" spans="1:2" x14ac:dyDescent="0.25">
      <c r="A5" s="7" t="s">
        <v>137</v>
      </c>
      <c r="B5" s="8">
        <v>9.0399999999999991</v>
      </c>
    </row>
    <row r="6" spans="1:2" x14ac:dyDescent="0.25">
      <c r="A6" s="7" t="s">
        <v>51</v>
      </c>
      <c r="B6" s="8">
        <v>67.36</v>
      </c>
    </row>
    <row r="7" spans="1:2" x14ac:dyDescent="0.25">
      <c r="A7" s="7" t="s">
        <v>66</v>
      </c>
      <c r="B7" s="8">
        <v>13</v>
      </c>
    </row>
    <row r="8" spans="1:2" x14ac:dyDescent="0.25">
      <c r="A8" s="7" t="s">
        <v>253</v>
      </c>
      <c r="B8" s="8">
        <v>5</v>
      </c>
    </row>
    <row r="9" spans="1:2" x14ac:dyDescent="0.25">
      <c r="A9" s="7" t="s">
        <v>206</v>
      </c>
      <c r="B9" s="8">
        <v>2.6</v>
      </c>
    </row>
    <row r="10" spans="1:2" x14ac:dyDescent="0.25">
      <c r="A10" s="7" t="s">
        <v>97</v>
      </c>
      <c r="B10" s="8">
        <v>27.914999999999999</v>
      </c>
    </row>
    <row r="11" spans="1:2" x14ac:dyDescent="0.25">
      <c r="A11" s="7" t="s">
        <v>90</v>
      </c>
      <c r="B11" s="8">
        <v>12.775</v>
      </c>
    </row>
    <row r="12" spans="1:2" x14ac:dyDescent="0.25">
      <c r="A12" s="7" t="s">
        <v>93</v>
      </c>
      <c r="B12" s="8">
        <v>4</v>
      </c>
    </row>
    <row r="13" spans="1:2" x14ac:dyDescent="0.25">
      <c r="A13" s="7" t="s">
        <v>335</v>
      </c>
      <c r="B13" s="8">
        <v>2.5</v>
      </c>
    </row>
    <row r="14" spans="1:2" x14ac:dyDescent="0.25">
      <c r="A14" s="7" t="s">
        <v>150</v>
      </c>
      <c r="B14" s="8">
        <v>4</v>
      </c>
    </row>
    <row r="15" spans="1:2" x14ac:dyDescent="0.25">
      <c r="A15" s="7" t="s">
        <v>18</v>
      </c>
      <c r="B15" s="8">
        <v>26.471999999999998</v>
      </c>
    </row>
    <row r="16" spans="1:2" x14ac:dyDescent="0.25">
      <c r="A16" s="7" t="s">
        <v>8</v>
      </c>
      <c r="B16" s="8">
        <v>53.327999999999996</v>
      </c>
    </row>
    <row r="17" spans="1:2" x14ac:dyDescent="0.25">
      <c r="A17" s="7" t="s">
        <v>14</v>
      </c>
      <c r="B17" s="8">
        <v>111.80629999999999</v>
      </c>
    </row>
    <row r="18" spans="1:2" x14ac:dyDescent="0.25">
      <c r="A18" s="7" t="s">
        <v>341</v>
      </c>
      <c r="B18" s="8">
        <v>5.87</v>
      </c>
    </row>
    <row r="19" spans="1:2" x14ac:dyDescent="0.25">
      <c r="A19" s="7" t="s">
        <v>35</v>
      </c>
      <c r="B19" s="8">
        <v>8.8049999999999997</v>
      </c>
    </row>
    <row r="20" spans="1:2" x14ac:dyDescent="0.25">
      <c r="A20" s="7" t="s">
        <v>182</v>
      </c>
      <c r="B20" s="8">
        <v>7.22</v>
      </c>
    </row>
    <row r="21" spans="1:2" x14ac:dyDescent="0.25">
      <c r="A21" s="7" t="s">
        <v>99</v>
      </c>
      <c r="B21" s="8">
        <v>26.8</v>
      </c>
    </row>
    <row r="22" spans="1:2" x14ac:dyDescent="0.25">
      <c r="A22" s="7" t="s">
        <v>44</v>
      </c>
      <c r="B22" s="8">
        <v>8.8003999999999998</v>
      </c>
    </row>
    <row r="23" spans="1:2" x14ac:dyDescent="0.25">
      <c r="A23" s="7" t="s">
        <v>62</v>
      </c>
      <c r="B23" s="8">
        <v>23.027000000000001</v>
      </c>
    </row>
    <row r="24" spans="1:2" x14ac:dyDescent="0.25">
      <c r="A24" s="7" t="s">
        <v>96</v>
      </c>
      <c r="B24" s="8">
        <v>2.2000000000000002</v>
      </c>
    </row>
    <row r="25" spans="1:2" x14ac:dyDescent="0.25">
      <c r="A25" s="7" t="s">
        <v>37</v>
      </c>
      <c r="B25" s="8">
        <v>8.48</v>
      </c>
    </row>
    <row r="26" spans="1:2" x14ac:dyDescent="0.25">
      <c r="A26" s="7" t="s">
        <v>134</v>
      </c>
      <c r="B26" s="8">
        <v>4.0199999999999996</v>
      </c>
    </row>
    <row r="27" spans="1:2" x14ac:dyDescent="0.25">
      <c r="A27" s="7" t="s">
        <v>101</v>
      </c>
      <c r="B27" s="8">
        <v>15.5</v>
      </c>
    </row>
    <row r="28" spans="1:2" x14ac:dyDescent="0.25">
      <c r="A28" s="7" t="s">
        <v>17</v>
      </c>
      <c r="B28" s="8">
        <v>19.571000000000002</v>
      </c>
    </row>
    <row r="29" spans="1:2" x14ac:dyDescent="0.25">
      <c r="A29" s="7" t="s">
        <v>271</v>
      </c>
      <c r="B29" s="8">
        <v>3.5</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6"/>
  <sheetViews>
    <sheetView zoomScaleNormal="100" workbookViewId="0">
      <selection activeCell="Q22" sqref="Q22"/>
    </sheetView>
  </sheetViews>
  <sheetFormatPr defaultRowHeight="15" x14ac:dyDescent="0.25"/>
  <sheetData>
    <row r="1" spans="1:32" ht="23.25" x14ac:dyDescent="0.35">
      <c r="A1" s="13" t="s">
        <v>406</v>
      </c>
      <c r="B1" s="14"/>
      <c r="C1" s="14"/>
      <c r="D1" s="14"/>
      <c r="E1" s="14"/>
      <c r="F1" s="14"/>
      <c r="G1" s="14"/>
      <c r="H1" s="14"/>
      <c r="I1" s="14"/>
      <c r="J1" s="14"/>
      <c r="K1" s="14"/>
      <c r="L1" s="14"/>
      <c r="M1" s="14"/>
      <c r="N1" s="14"/>
      <c r="O1" s="14"/>
      <c r="P1" s="14"/>
      <c r="Q1" s="14"/>
      <c r="R1" s="14"/>
      <c r="S1" s="14"/>
      <c r="T1" s="14"/>
      <c r="U1" s="14"/>
    </row>
    <row r="2" spans="1:32" x14ac:dyDescent="0.2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row>
    <row r="3" spans="1:32" x14ac:dyDescent="0.2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row>
    <row r="4" spans="1:32" x14ac:dyDescent="0.25">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row>
    <row r="5" spans="1:32" x14ac:dyDescent="0.25">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row>
    <row r="6" spans="1:32" x14ac:dyDescent="0.2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row>
    <row r="7" spans="1:32" x14ac:dyDescent="0.25">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row>
    <row r="8" spans="1:32" x14ac:dyDescent="0.25">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row>
    <row r="9" spans="1:32" x14ac:dyDescent="0.25">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row>
    <row r="10" spans="1:32" x14ac:dyDescent="0.2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row>
    <row r="11" spans="1:32" x14ac:dyDescent="0.2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row>
    <row r="12" spans="1:32" x14ac:dyDescent="0.2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row>
    <row r="13" spans="1:32" x14ac:dyDescent="0.2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row>
    <row r="14" spans="1:32" x14ac:dyDescent="0.2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row>
    <row r="15" spans="1:32" x14ac:dyDescent="0.2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row>
    <row r="16" spans="1:32"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row>
    <row r="17" spans="1:32"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row>
    <row r="18" spans="1:32"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row>
    <row r="19" spans="1:32"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row>
    <row r="20" spans="1:32"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row>
    <row r="21" spans="1:32"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row>
    <row r="22" spans="1:32"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row>
    <row r="23" spans="1:32"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row>
    <row r="24" spans="1:32"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row>
    <row r="25" spans="1:32"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row>
    <row r="26" spans="1:32"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row>
    <row r="27" spans="1:32"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row>
    <row r="28" spans="1:32"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row>
    <row r="29" spans="1:32"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row>
    <row r="30" spans="1:32"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row>
    <row r="31" spans="1:32"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row>
    <row r="32" spans="1:32"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row>
    <row r="33" spans="1:32"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row>
    <row r="34" spans="1:32"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row>
    <row r="35" spans="1:32"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row>
    <row r="36" spans="1:32"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row>
    <row r="37" spans="1:32"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row>
    <row r="38" spans="1:32"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row>
    <row r="39" spans="1:32"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row>
    <row r="40" spans="1:32"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row>
    <row r="41" spans="1:32"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row>
    <row r="42" spans="1:32"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row>
    <row r="43" spans="1:32"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row>
    <row r="44" spans="1:32"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row>
    <row r="45" spans="1:32"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row>
    <row r="46" spans="1:32"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row>
    <row r="47" spans="1:32"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row>
    <row r="48" spans="1:32"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row>
    <row r="49" spans="1:32"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row>
    <row r="50" spans="1:32"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row>
    <row r="51" spans="1:32"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row>
    <row r="52" spans="1:32"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row>
    <row r="53" spans="1:32"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row>
    <row r="54" spans="1:32"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row>
    <row r="55" spans="1:32"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row>
    <row r="56" spans="1:32"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row>
    <row r="57" spans="1:32"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row>
    <row r="58" spans="1:32"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row>
    <row r="59" spans="1:32"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row>
    <row r="60" spans="1:32"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row>
    <row r="61" spans="1:32"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row>
    <row r="62" spans="1:32"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row>
    <row r="63" spans="1:32"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row>
    <row r="64" spans="1:32"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row>
    <row r="65" spans="1:32"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row>
    <row r="66" spans="1:32"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row>
  </sheetData>
  <mergeCells count="1">
    <mergeCell ref="A1:U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startup_funding2021</vt:lpstr>
      <vt:lpstr>Pivot table1</vt:lpstr>
      <vt:lpstr>Pivot table2</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modified xsi:type="dcterms:W3CDTF">2023-12-10T06:47:31Z</dcterms:modified>
</cp:coreProperties>
</file>