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iswas\Documents\Personal\Bellevue\DSC640_DataVisualization\FInal Project\airline-safety\"/>
    </mc:Choice>
  </mc:AlternateContent>
  <xr:revisionPtr revIDLastSave="0" documentId="13_ncr:1_{222ABDF9-8839-4588-9119-7BFAA4D661A0}" xr6:coauthVersionLast="47" xr6:coauthVersionMax="47" xr10:uidLastSave="{00000000-0000-0000-0000-000000000000}"/>
  <bookViews>
    <workbookView xWindow="-120" yWindow="-120" windowWidth="29040" windowHeight="15840" xr2:uid="{56470392-F2C0-4412-B68C-8FF58DA8C250}"/>
  </bookViews>
  <sheets>
    <sheet name="Accidents " sheetId="1" r:id="rId1"/>
    <sheet name="Accidents_Country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5" i="1" l="1"/>
  <c r="M75" i="1"/>
  <c r="M65" i="1"/>
  <c r="M45" i="1"/>
  <c r="M35" i="1"/>
  <c r="M25" i="1"/>
  <c r="M15" i="1"/>
  <c r="M5" i="1"/>
  <c r="L75" i="1"/>
  <c r="L65" i="1"/>
  <c r="L55" i="1"/>
  <c r="L45" i="1"/>
  <c r="L35" i="1"/>
  <c r="L25" i="1"/>
  <c r="L15" i="1"/>
  <c r="L5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2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76" authorId="0" shapeId="0" xr:uid="{AF776C0A-A7CE-4C19-977F-B87EA1AA7947}">
      <text>
        <r>
          <rPr>
            <sz val="10"/>
            <color rgb="FF000000"/>
            <rFont val="Arial"/>
            <family val="2"/>
          </rPr>
          <t>Cirium estimated 49% drop in flights</t>
        </r>
      </text>
    </comment>
  </commentList>
</comments>
</file>

<file path=xl/sharedStrings.xml><?xml version="1.0" encoding="utf-8"?>
<sst xmlns="http://schemas.openxmlformats.org/spreadsheetml/2006/main" count="52" uniqueCount="52">
  <si>
    <t>Year</t>
  </si>
  <si>
    <t xml:space="preserve">Accidents </t>
  </si>
  <si>
    <t>Fatalities</t>
  </si>
  <si>
    <t>Accidents_excl</t>
  </si>
  <si>
    <t>Fatalities_exc</t>
  </si>
  <si>
    <t>Accidents_Moving_Average</t>
  </si>
  <si>
    <t>Fatalities_Moving_Average</t>
  </si>
  <si>
    <t>#</t>
  </si>
  <si>
    <t>country</t>
  </si>
  <si>
    <t>accidents</t>
  </si>
  <si>
    <t>fatalities</t>
  </si>
  <si>
    <t>ground fat.</t>
  </si>
  <si>
    <t>USA</t>
  </si>
  <si>
    <t>Russia</t>
  </si>
  <si>
    <t>Canada</t>
  </si>
  <si>
    <t>Brazil</t>
  </si>
  <si>
    <t>Colombia</t>
  </si>
  <si>
    <t>U.K.</t>
  </si>
  <si>
    <t>France</t>
  </si>
  <si>
    <t>Indonesia</t>
  </si>
  <si>
    <t>Mexico</t>
  </si>
  <si>
    <t>India</t>
  </si>
  <si>
    <t>China</t>
  </si>
  <si>
    <t>Venezuela</t>
  </si>
  <si>
    <t>Italy</t>
  </si>
  <si>
    <t>Ukraine</t>
  </si>
  <si>
    <t>D.R. Congo</t>
  </si>
  <si>
    <t>Bolivia</t>
  </si>
  <si>
    <t>Peru</t>
  </si>
  <si>
    <t>Germany</t>
  </si>
  <si>
    <t>Philippines</t>
  </si>
  <si>
    <t>Spain</t>
  </si>
  <si>
    <t>Australia</t>
  </si>
  <si>
    <t>Atlantic Ocean</t>
  </si>
  <si>
    <t>P.N. Guinea</t>
  </si>
  <si>
    <t>Kazakhstan</t>
  </si>
  <si>
    <t>Argentina</t>
  </si>
  <si>
    <t>World air traffic (departures)</t>
  </si>
  <si>
    <t>accidents per M flights</t>
  </si>
  <si>
    <t>fatal accidents per M flights</t>
  </si>
  <si>
    <t>Average deaths per accident</t>
  </si>
  <si>
    <t>Decadal Accident Trend</t>
  </si>
  <si>
    <t>Decadal Fatalities Trend</t>
  </si>
  <si>
    <t>Decades</t>
  </si>
  <si>
    <t>1950-1959</t>
  </si>
  <si>
    <t>1946-1949</t>
  </si>
  <si>
    <t>1960-1969</t>
  </si>
  <si>
    <t>1970-1979</t>
  </si>
  <si>
    <t>1980-1989</t>
  </si>
  <si>
    <t>2000-2009</t>
  </si>
  <si>
    <t>1990-1999</t>
  </si>
  <si>
    <t>2010-2019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</si>
</sst>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b/>
      <sz val="1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sz val="10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0" borderId="0" xfId="0" applyFont="1"/>
    <xf numFmtId="0" fontId="2" fillId="0" borderId="0" xfId="0" applyFont="1"/>
    <xf numFmtId="0" fontId="2" fillId="4" borderId="0" xfId="0" applyFont="1" applyFill="1"/>
    <xf numFmtId="0" fontId="3" fillId="2" borderId="0" xfId="0" applyFont="1" applyFill="1" applyAlignment="1">
      <alignment horizontal="center"/>
    </xf>
    <xf numFmtId="0" fontId="4" fillId="0" borderId="1" xfId="0" applyFont="1" applyBorder="1" applyAlignment="1">
      <alignment horizontal="right"/>
    </xf>
    <xf numFmtId="0" fontId="5" fillId="4" borderId="0" xfId="0" applyFont="1" applyFill="1"/>
    <xf numFmtId="1" fontId="6" fillId="0" borderId="0" xfId="0" applyNumberFormat="1" applyFont="1"/>
    <xf numFmtId="1" fontId="6" fillId="4" borderId="0" xfId="0" applyNumberFormat="1" applyFont="1" applyFill="1"/>
    <xf numFmtId="2" fontId="4" fillId="3" borderId="0" xfId="0" applyNumberFormat="1" applyFont="1" applyFill="1"/>
    <xf numFmtId="2" fontId="6" fillId="0" borderId="0" xfId="0" applyNumberFormat="1" applyFont="1"/>
    <xf numFmtId="2" fontId="4" fillId="0" borderId="0" xfId="0" applyNumberFormat="1" applyFont="1"/>
    <xf numFmtId="2" fontId="4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831D1-0B24-48B1-9A01-FA77E3682A42}">
  <dimension ref="A1:N76"/>
  <sheetViews>
    <sheetView tabSelected="1" workbookViewId="0">
      <selection activeCell="I22" sqref="I22"/>
    </sheetView>
  </sheetViews>
  <sheetFormatPr defaultRowHeight="15" x14ac:dyDescent="0.25"/>
  <cols>
    <col min="2" max="2" width="17.5703125" customWidth="1"/>
    <col min="3" max="3" width="13" customWidth="1"/>
    <col min="4" max="4" width="14" customWidth="1"/>
    <col min="5" max="5" width="14.42578125" customWidth="1"/>
    <col min="6" max="6" width="25" customWidth="1"/>
    <col min="7" max="7" width="16.7109375" customWidth="1"/>
    <col min="8" max="8" width="17.42578125" customWidth="1"/>
    <col min="9" max="9" width="21" customWidth="1"/>
    <col min="10" max="10" width="23.140625" customWidth="1"/>
    <col min="11" max="11" width="26.7109375" customWidth="1"/>
    <col min="12" max="12" width="27" customWidth="1"/>
    <col min="13" max="13" width="24.140625" customWidth="1"/>
    <col min="14" max="14" width="10.5703125" customWidth="1"/>
  </cols>
  <sheetData>
    <row r="1" spans="1:14" x14ac:dyDescent="0.25">
      <c r="A1" s="1" t="s">
        <v>0</v>
      </c>
      <c r="B1" s="6" t="s">
        <v>3</v>
      </c>
      <c r="C1" s="6" t="s">
        <v>4</v>
      </c>
      <c r="D1" s="6" t="s">
        <v>1</v>
      </c>
      <c r="E1" s="6" t="s">
        <v>2</v>
      </c>
      <c r="F1" s="6" t="s">
        <v>5</v>
      </c>
      <c r="G1" s="6" t="s">
        <v>6</v>
      </c>
      <c r="H1" s="6" t="s">
        <v>37</v>
      </c>
      <c r="I1" s="6" t="s">
        <v>38</v>
      </c>
      <c r="J1" s="6" t="s">
        <v>39</v>
      </c>
      <c r="K1" s="6" t="s">
        <v>40</v>
      </c>
      <c r="L1" s="6" t="s">
        <v>41</v>
      </c>
      <c r="M1" s="6" t="s">
        <v>42</v>
      </c>
      <c r="N1" s="6" t="s">
        <v>43</v>
      </c>
    </row>
    <row r="2" spans="1:14" x14ac:dyDescent="0.25">
      <c r="A2" s="2">
        <v>1946</v>
      </c>
      <c r="B2" s="7">
        <v>73</v>
      </c>
      <c r="C2" s="7">
        <v>842</v>
      </c>
      <c r="D2" s="7">
        <v>73</v>
      </c>
      <c r="E2" s="7">
        <v>842</v>
      </c>
      <c r="K2">
        <f>E2/D2</f>
        <v>11.534246575342467</v>
      </c>
    </row>
    <row r="3" spans="1:14" x14ac:dyDescent="0.25">
      <c r="A3" s="2">
        <v>1947</v>
      </c>
      <c r="B3" s="7">
        <v>82</v>
      </c>
      <c r="C3" s="7">
        <v>1083</v>
      </c>
      <c r="D3" s="7">
        <v>84</v>
      </c>
      <c r="E3" s="7">
        <v>1093</v>
      </c>
      <c r="K3">
        <f t="shared" ref="K3:K66" si="0">E3/D3</f>
        <v>13.011904761904763</v>
      </c>
    </row>
    <row r="4" spans="1:14" x14ac:dyDescent="0.25">
      <c r="A4" s="2">
        <v>1948</v>
      </c>
      <c r="B4" s="7">
        <v>99</v>
      </c>
      <c r="C4" s="7">
        <v>1303</v>
      </c>
      <c r="D4" s="7">
        <v>100</v>
      </c>
      <c r="E4" s="7">
        <v>1328</v>
      </c>
      <c r="K4">
        <f t="shared" si="0"/>
        <v>13.28</v>
      </c>
    </row>
    <row r="5" spans="1:14" x14ac:dyDescent="0.25">
      <c r="A5" s="2">
        <v>1949</v>
      </c>
      <c r="B5" s="7">
        <v>81</v>
      </c>
      <c r="C5" s="7">
        <v>1109</v>
      </c>
      <c r="D5" s="7">
        <v>84</v>
      </c>
      <c r="E5" s="7">
        <v>1155</v>
      </c>
      <c r="K5">
        <f t="shared" si="0"/>
        <v>13.75</v>
      </c>
      <c r="L5">
        <f>_xlfn.FLOOR.MATH(SUM(D2:D5))</f>
        <v>341</v>
      </c>
      <c r="M5">
        <f>_xlfn.FLOOR.MATH(SUM(E2:E5))</f>
        <v>4418</v>
      </c>
      <c r="N5" t="s">
        <v>45</v>
      </c>
    </row>
    <row r="6" spans="1:14" x14ac:dyDescent="0.25">
      <c r="A6" s="2">
        <v>1950</v>
      </c>
      <c r="B6" s="7">
        <v>71</v>
      </c>
      <c r="C6" s="7">
        <v>1124</v>
      </c>
      <c r="D6" s="7">
        <v>71</v>
      </c>
      <c r="E6" s="7">
        <v>1124</v>
      </c>
      <c r="K6">
        <f t="shared" si="0"/>
        <v>15.830985915492958</v>
      </c>
    </row>
    <row r="7" spans="1:14" x14ac:dyDescent="0.25">
      <c r="A7" s="2">
        <v>1951</v>
      </c>
      <c r="B7" s="7">
        <v>69</v>
      </c>
      <c r="C7" s="7">
        <v>948</v>
      </c>
      <c r="D7" s="7">
        <v>69</v>
      </c>
      <c r="E7" s="7">
        <v>948</v>
      </c>
      <c r="F7">
        <f>AVERAGE(D2:D6)</f>
        <v>82.4</v>
      </c>
      <c r="G7">
        <f>AVERAGE(E2:E6)</f>
        <v>1108.4000000000001</v>
      </c>
      <c r="K7">
        <f t="shared" si="0"/>
        <v>13.739130434782609</v>
      </c>
    </row>
    <row r="8" spans="1:14" x14ac:dyDescent="0.25">
      <c r="A8" s="2">
        <v>1952</v>
      </c>
      <c r="B8" s="7">
        <v>61</v>
      </c>
      <c r="C8" s="7">
        <v>783</v>
      </c>
      <c r="D8" s="7">
        <v>62</v>
      </c>
      <c r="E8" s="7">
        <v>784</v>
      </c>
      <c r="F8">
        <f t="shared" ref="F8:F71" si="1">AVERAGE(D3:D7)</f>
        <v>81.599999999999994</v>
      </c>
      <c r="G8">
        <f t="shared" ref="G8:G71" si="2">AVERAGE(E3:E7)</f>
        <v>1129.5999999999999</v>
      </c>
      <c r="K8">
        <f t="shared" si="0"/>
        <v>12.64516129032258</v>
      </c>
    </row>
    <row r="9" spans="1:14" x14ac:dyDescent="0.25">
      <c r="A9" s="2">
        <v>1953</v>
      </c>
      <c r="B9" s="7">
        <v>74</v>
      </c>
      <c r="C9" s="7">
        <v>976</v>
      </c>
      <c r="D9" s="7">
        <v>74</v>
      </c>
      <c r="E9" s="7">
        <v>976</v>
      </c>
      <c r="F9">
        <f t="shared" si="1"/>
        <v>77.2</v>
      </c>
      <c r="G9">
        <f t="shared" si="2"/>
        <v>1067.8</v>
      </c>
      <c r="K9">
        <f t="shared" si="0"/>
        <v>13.189189189189189</v>
      </c>
    </row>
    <row r="10" spans="1:14" x14ac:dyDescent="0.25">
      <c r="A10" s="2">
        <v>1954</v>
      </c>
      <c r="B10" s="7">
        <v>56</v>
      </c>
      <c r="C10" s="7">
        <v>707</v>
      </c>
      <c r="D10" s="7">
        <v>57</v>
      </c>
      <c r="E10" s="7">
        <v>717</v>
      </c>
      <c r="F10">
        <f t="shared" si="1"/>
        <v>72</v>
      </c>
      <c r="G10">
        <f t="shared" si="2"/>
        <v>997.4</v>
      </c>
      <c r="K10">
        <f t="shared" si="0"/>
        <v>12.578947368421053</v>
      </c>
    </row>
    <row r="11" spans="1:14" x14ac:dyDescent="0.25">
      <c r="A11" s="2">
        <v>1955</v>
      </c>
      <c r="B11" s="7">
        <v>64</v>
      </c>
      <c r="C11" s="7">
        <v>630</v>
      </c>
      <c r="D11" s="7">
        <v>67</v>
      </c>
      <c r="E11" s="7">
        <v>748</v>
      </c>
      <c r="F11">
        <f t="shared" si="1"/>
        <v>66.599999999999994</v>
      </c>
      <c r="G11">
        <f t="shared" si="2"/>
        <v>909.8</v>
      </c>
      <c r="K11">
        <f t="shared" si="0"/>
        <v>11.164179104477611</v>
      </c>
    </row>
    <row r="12" spans="1:14" x14ac:dyDescent="0.25">
      <c r="A12" s="2">
        <v>1956</v>
      </c>
      <c r="B12" s="7">
        <v>58</v>
      </c>
      <c r="C12" s="7">
        <v>850</v>
      </c>
      <c r="D12" s="7">
        <v>58</v>
      </c>
      <c r="E12" s="7">
        <v>850</v>
      </c>
      <c r="F12">
        <f t="shared" si="1"/>
        <v>65.8</v>
      </c>
      <c r="G12">
        <f t="shared" si="2"/>
        <v>834.6</v>
      </c>
      <c r="K12">
        <f t="shared" si="0"/>
        <v>14.655172413793103</v>
      </c>
    </row>
    <row r="13" spans="1:14" x14ac:dyDescent="0.25">
      <c r="A13" s="2">
        <v>1957</v>
      </c>
      <c r="B13" s="7">
        <v>76</v>
      </c>
      <c r="C13" s="7">
        <v>977</v>
      </c>
      <c r="D13" s="7">
        <v>76</v>
      </c>
      <c r="E13" s="7">
        <v>977</v>
      </c>
      <c r="F13">
        <f t="shared" si="1"/>
        <v>63.6</v>
      </c>
      <c r="G13">
        <f t="shared" si="2"/>
        <v>815</v>
      </c>
      <c r="K13">
        <f t="shared" si="0"/>
        <v>12.855263157894736</v>
      </c>
    </row>
    <row r="14" spans="1:14" x14ac:dyDescent="0.25">
      <c r="A14" s="2">
        <v>1958</v>
      </c>
      <c r="B14" s="7">
        <v>75</v>
      </c>
      <c r="C14" s="7">
        <v>1233</v>
      </c>
      <c r="D14" s="7">
        <v>78</v>
      </c>
      <c r="E14" s="7">
        <v>1252</v>
      </c>
      <c r="F14">
        <f t="shared" si="1"/>
        <v>66.400000000000006</v>
      </c>
      <c r="G14">
        <f t="shared" si="2"/>
        <v>853.6</v>
      </c>
      <c r="K14">
        <f t="shared" si="0"/>
        <v>16.051282051282051</v>
      </c>
    </row>
    <row r="15" spans="1:14" x14ac:dyDescent="0.25">
      <c r="A15" s="2">
        <v>1959</v>
      </c>
      <c r="B15" s="7">
        <v>72</v>
      </c>
      <c r="C15" s="7">
        <v>1075</v>
      </c>
      <c r="D15" s="7">
        <v>73</v>
      </c>
      <c r="E15" s="7">
        <v>1077</v>
      </c>
      <c r="F15">
        <f t="shared" si="1"/>
        <v>67.2</v>
      </c>
      <c r="G15">
        <f t="shared" si="2"/>
        <v>908.8</v>
      </c>
      <c r="K15">
        <f t="shared" si="0"/>
        <v>14.753424657534246</v>
      </c>
      <c r="L15">
        <f>_xlfn.FLOOR.MATH(SUM(D6:D15))</f>
        <v>685</v>
      </c>
      <c r="M15">
        <f>_xlfn.FLOOR.MATH(SUM(E6:E15))</f>
        <v>9453</v>
      </c>
      <c r="N15" t="s">
        <v>44</v>
      </c>
    </row>
    <row r="16" spans="1:14" x14ac:dyDescent="0.25">
      <c r="A16" s="2">
        <v>1960</v>
      </c>
      <c r="B16" s="7">
        <v>75</v>
      </c>
      <c r="C16" s="7">
        <v>1484</v>
      </c>
      <c r="D16" s="7">
        <v>77</v>
      </c>
      <c r="E16" s="7">
        <v>1531</v>
      </c>
      <c r="F16">
        <f t="shared" si="1"/>
        <v>70.400000000000006</v>
      </c>
      <c r="G16">
        <f t="shared" si="2"/>
        <v>980.8</v>
      </c>
      <c r="K16">
        <f t="shared" si="0"/>
        <v>19.883116883116884</v>
      </c>
    </row>
    <row r="17" spans="1:14" x14ac:dyDescent="0.25">
      <c r="A17" s="2">
        <v>1961</v>
      </c>
      <c r="B17" s="7">
        <v>64</v>
      </c>
      <c r="C17" s="7">
        <v>1345</v>
      </c>
      <c r="D17" s="7">
        <v>65</v>
      </c>
      <c r="E17" s="7">
        <v>1423</v>
      </c>
      <c r="F17">
        <f t="shared" si="1"/>
        <v>72.400000000000006</v>
      </c>
      <c r="G17">
        <f t="shared" si="2"/>
        <v>1137.4000000000001</v>
      </c>
      <c r="K17">
        <f t="shared" si="0"/>
        <v>21.892307692307693</v>
      </c>
    </row>
    <row r="18" spans="1:14" x14ac:dyDescent="0.25">
      <c r="A18" s="2">
        <v>1962</v>
      </c>
      <c r="B18" s="7">
        <v>73</v>
      </c>
      <c r="C18" s="7">
        <v>1770</v>
      </c>
      <c r="D18" s="7">
        <v>75</v>
      </c>
      <c r="E18" s="7">
        <v>1817</v>
      </c>
      <c r="F18">
        <f t="shared" si="1"/>
        <v>73.8</v>
      </c>
      <c r="G18">
        <f t="shared" si="2"/>
        <v>1252</v>
      </c>
      <c r="K18">
        <f t="shared" si="0"/>
        <v>24.226666666666667</v>
      </c>
    </row>
    <row r="19" spans="1:14" x14ac:dyDescent="0.25">
      <c r="A19" s="2">
        <v>1963</v>
      </c>
      <c r="B19" s="7">
        <v>57</v>
      </c>
      <c r="C19" s="7">
        <v>1263</v>
      </c>
      <c r="D19" s="7">
        <v>58</v>
      </c>
      <c r="E19" s="7">
        <v>1265</v>
      </c>
      <c r="F19">
        <f t="shared" si="1"/>
        <v>73.599999999999994</v>
      </c>
      <c r="G19">
        <f t="shared" si="2"/>
        <v>1420</v>
      </c>
      <c r="K19">
        <f t="shared" si="0"/>
        <v>21.810344827586206</v>
      </c>
    </row>
    <row r="20" spans="1:14" x14ac:dyDescent="0.25">
      <c r="A20" s="2">
        <v>1964</v>
      </c>
      <c r="B20" s="7">
        <v>49</v>
      </c>
      <c r="C20" s="7">
        <v>1016</v>
      </c>
      <c r="D20" s="7">
        <v>52</v>
      </c>
      <c r="E20" s="7">
        <v>1079</v>
      </c>
      <c r="F20">
        <f t="shared" si="1"/>
        <v>69.599999999999994</v>
      </c>
      <c r="G20">
        <f t="shared" si="2"/>
        <v>1422.6</v>
      </c>
      <c r="K20">
        <f t="shared" si="0"/>
        <v>20.75</v>
      </c>
    </row>
    <row r="21" spans="1:14" x14ac:dyDescent="0.25">
      <c r="A21" s="2">
        <v>1965</v>
      </c>
      <c r="B21" s="7">
        <v>58</v>
      </c>
      <c r="C21" s="7">
        <v>1159</v>
      </c>
      <c r="D21" s="7">
        <v>61</v>
      </c>
      <c r="E21" s="7">
        <v>1263</v>
      </c>
      <c r="F21">
        <f t="shared" si="1"/>
        <v>65.400000000000006</v>
      </c>
      <c r="G21">
        <f t="shared" si="2"/>
        <v>1423</v>
      </c>
      <c r="K21">
        <f t="shared" si="0"/>
        <v>20.704918032786885</v>
      </c>
    </row>
    <row r="22" spans="1:14" x14ac:dyDescent="0.25">
      <c r="A22" s="2">
        <v>1966</v>
      </c>
      <c r="B22" s="7">
        <v>63</v>
      </c>
      <c r="C22" s="7">
        <v>1467</v>
      </c>
      <c r="D22" s="7">
        <v>64</v>
      </c>
      <c r="E22" s="7">
        <v>1497</v>
      </c>
      <c r="F22">
        <f t="shared" si="1"/>
        <v>62.2</v>
      </c>
      <c r="G22">
        <f t="shared" si="2"/>
        <v>1369.4</v>
      </c>
      <c r="K22">
        <f t="shared" si="0"/>
        <v>23.390625</v>
      </c>
    </row>
    <row r="23" spans="1:14" x14ac:dyDescent="0.25">
      <c r="A23" s="2">
        <v>1967</v>
      </c>
      <c r="B23" s="7">
        <v>66</v>
      </c>
      <c r="C23" s="7">
        <v>1342</v>
      </c>
      <c r="D23" s="7">
        <v>67</v>
      </c>
      <c r="E23" s="7">
        <v>1408</v>
      </c>
      <c r="F23">
        <f t="shared" si="1"/>
        <v>62</v>
      </c>
      <c r="G23">
        <f t="shared" si="2"/>
        <v>1384.2</v>
      </c>
      <c r="K23">
        <f t="shared" si="0"/>
        <v>21.014925373134329</v>
      </c>
    </row>
    <row r="24" spans="1:14" x14ac:dyDescent="0.25">
      <c r="A24" s="2">
        <v>1968</v>
      </c>
      <c r="B24" s="7">
        <v>66</v>
      </c>
      <c r="C24" s="7">
        <v>1398</v>
      </c>
      <c r="D24" s="7">
        <v>66</v>
      </c>
      <c r="E24" s="7">
        <v>1398</v>
      </c>
      <c r="F24">
        <f t="shared" si="1"/>
        <v>60.4</v>
      </c>
      <c r="G24">
        <f t="shared" si="2"/>
        <v>1302.4000000000001</v>
      </c>
      <c r="K24">
        <f t="shared" si="0"/>
        <v>21.181818181818183</v>
      </c>
    </row>
    <row r="25" spans="1:14" x14ac:dyDescent="0.25">
      <c r="A25" s="2">
        <v>1969</v>
      </c>
      <c r="B25" s="7">
        <v>71</v>
      </c>
      <c r="C25" s="7">
        <v>1676</v>
      </c>
      <c r="D25" s="7">
        <v>73</v>
      </c>
      <c r="E25" s="7">
        <v>1683</v>
      </c>
      <c r="F25">
        <f t="shared" si="1"/>
        <v>62</v>
      </c>
      <c r="G25">
        <f t="shared" si="2"/>
        <v>1329</v>
      </c>
      <c r="K25">
        <f t="shared" si="0"/>
        <v>23.054794520547944</v>
      </c>
      <c r="L25">
        <f>_xlfn.FLOOR.MATH(SUM(D16:D25))</f>
        <v>658</v>
      </c>
      <c r="M25">
        <f>_xlfn.FLOOR.MATH(SUM(E16:E25))</f>
        <v>14364</v>
      </c>
      <c r="N25" t="s">
        <v>46</v>
      </c>
    </row>
    <row r="26" spans="1:14" x14ac:dyDescent="0.25">
      <c r="A26" s="2">
        <v>1970</v>
      </c>
      <c r="B26" s="7">
        <v>78</v>
      </c>
      <c r="C26" s="7">
        <v>1476</v>
      </c>
      <c r="D26" s="7">
        <v>80</v>
      </c>
      <c r="E26" s="7">
        <v>1559</v>
      </c>
      <c r="F26">
        <f t="shared" si="1"/>
        <v>66.2</v>
      </c>
      <c r="G26">
        <f t="shared" si="2"/>
        <v>1449.8</v>
      </c>
      <c r="H26" s="7">
        <v>9448300</v>
      </c>
      <c r="I26" s="9">
        <v>157471.66666666666</v>
      </c>
      <c r="J26" s="11">
        <v>6.3503487399849714</v>
      </c>
      <c r="K26">
        <f t="shared" si="0"/>
        <v>19.487500000000001</v>
      </c>
    </row>
    <row r="27" spans="1:14" x14ac:dyDescent="0.25">
      <c r="A27" s="2">
        <v>1971</v>
      </c>
      <c r="B27" s="7">
        <v>52</v>
      </c>
      <c r="C27" s="7">
        <v>1445</v>
      </c>
      <c r="D27" s="7">
        <v>56</v>
      </c>
      <c r="E27" s="7">
        <v>1499</v>
      </c>
      <c r="F27">
        <f t="shared" si="1"/>
        <v>70</v>
      </c>
      <c r="G27">
        <f t="shared" si="2"/>
        <v>1509</v>
      </c>
      <c r="H27" s="7">
        <v>9504500</v>
      </c>
      <c r="I27" s="9">
        <v>202223.40425531915</v>
      </c>
      <c r="J27" s="11">
        <v>4.9450260402967015</v>
      </c>
      <c r="K27">
        <f t="shared" si="0"/>
        <v>26.767857142857142</v>
      </c>
    </row>
    <row r="28" spans="1:14" x14ac:dyDescent="0.25">
      <c r="A28" s="2">
        <v>1972</v>
      </c>
      <c r="B28" s="7">
        <v>75</v>
      </c>
      <c r="C28" s="7">
        <v>2389</v>
      </c>
      <c r="D28" s="7">
        <v>79</v>
      </c>
      <c r="E28" s="7">
        <v>2529</v>
      </c>
      <c r="F28">
        <f t="shared" si="1"/>
        <v>68.400000000000006</v>
      </c>
      <c r="G28">
        <f t="shared" si="2"/>
        <v>1509.4</v>
      </c>
      <c r="H28" s="7"/>
      <c r="I28" s="9"/>
      <c r="J28" s="12"/>
      <c r="K28">
        <f t="shared" si="0"/>
        <v>32.0126582278481</v>
      </c>
    </row>
    <row r="29" spans="1:14" x14ac:dyDescent="0.25">
      <c r="A29" s="2">
        <v>1973</v>
      </c>
      <c r="B29" s="7">
        <v>71</v>
      </c>
      <c r="C29" s="7">
        <v>2033</v>
      </c>
      <c r="D29" s="7">
        <v>78</v>
      </c>
      <c r="E29" s="7">
        <v>2327</v>
      </c>
      <c r="F29">
        <f t="shared" si="1"/>
        <v>70.8</v>
      </c>
      <c r="G29">
        <f t="shared" si="2"/>
        <v>1733.6</v>
      </c>
      <c r="H29" s="7">
        <v>9764900</v>
      </c>
      <c r="I29" s="9">
        <v>160080.32786885247</v>
      </c>
      <c r="J29" s="11">
        <v>6.2468637671660749</v>
      </c>
      <c r="K29">
        <f t="shared" si="0"/>
        <v>29.833333333333332</v>
      </c>
    </row>
    <row r="30" spans="1:14" x14ac:dyDescent="0.25">
      <c r="A30" s="2">
        <v>1974</v>
      </c>
      <c r="B30" s="7">
        <v>70</v>
      </c>
      <c r="C30" s="7">
        <v>1997</v>
      </c>
      <c r="D30" s="7">
        <v>75</v>
      </c>
      <c r="E30" s="7">
        <v>2171</v>
      </c>
      <c r="F30">
        <f t="shared" si="1"/>
        <v>73.2</v>
      </c>
      <c r="G30">
        <f t="shared" si="2"/>
        <v>1919.4</v>
      </c>
      <c r="H30" s="7">
        <v>9254900</v>
      </c>
      <c r="I30" s="9">
        <v>159567.24137931035</v>
      </c>
      <c r="J30" s="11">
        <v>6.2669504802861189</v>
      </c>
      <c r="K30">
        <f t="shared" si="0"/>
        <v>28.946666666666665</v>
      </c>
    </row>
    <row r="31" spans="1:14" x14ac:dyDescent="0.25">
      <c r="A31" s="2">
        <v>1975</v>
      </c>
      <c r="B31" s="7">
        <v>57</v>
      </c>
      <c r="C31" s="7">
        <v>1193</v>
      </c>
      <c r="D31" s="7">
        <v>58</v>
      </c>
      <c r="E31" s="7">
        <v>1196</v>
      </c>
      <c r="F31">
        <f t="shared" si="1"/>
        <v>73.599999999999994</v>
      </c>
      <c r="G31">
        <f t="shared" si="2"/>
        <v>2017</v>
      </c>
      <c r="H31" s="7">
        <v>9244700</v>
      </c>
      <c r="I31" s="9">
        <v>214993.02325581395</v>
      </c>
      <c r="J31" s="11">
        <v>4.6513137257022947</v>
      </c>
      <c r="K31">
        <f t="shared" si="0"/>
        <v>20.620689655172413</v>
      </c>
    </row>
    <row r="32" spans="1:14" x14ac:dyDescent="0.25">
      <c r="A32" s="2">
        <v>1976</v>
      </c>
      <c r="B32" s="7">
        <v>66</v>
      </c>
      <c r="C32" s="7">
        <v>1627</v>
      </c>
      <c r="D32" s="7">
        <v>71</v>
      </c>
      <c r="E32" s="7">
        <v>1796</v>
      </c>
      <c r="F32">
        <f t="shared" si="1"/>
        <v>69.2</v>
      </c>
      <c r="G32">
        <f t="shared" si="2"/>
        <v>1944.4</v>
      </c>
      <c r="H32" s="7">
        <v>9562900</v>
      </c>
      <c r="I32" s="9">
        <v>187507.84313725491</v>
      </c>
      <c r="J32" s="11">
        <v>5.3331102489830498</v>
      </c>
      <c r="K32">
        <f t="shared" si="0"/>
        <v>25.295774647887324</v>
      </c>
    </row>
    <row r="33" spans="1:14" x14ac:dyDescent="0.25">
      <c r="A33" s="2">
        <v>1977</v>
      </c>
      <c r="B33" s="7">
        <v>61</v>
      </c>
      <c r="C33" s="7">
        <v>1645</v>
      </c>
      <c r="D33" s="7">
        <v>62</v>
      </c>
      <c r="E33" s="7">
        <v>1746</v>
      </c>
      <c r="F33">
        <f t="shared" si="1"/>
        <v>72.2</v>
      </c>
      <c r="G33">
        <f t="shared" si="2"/>
        <v>2003.8</v>
      </c>
      <c r="H33" s="7">
        <v>9915900</v>
      </c>
      <c r="I33" s="9">
        <v>194429.41176470587</v>
      </c>
      <c r="J33" s="11">
        <v>5.143254772637885</v>
      </c>
      <c r="K33">
        <f t="shared" si="0"/>
        <v>28.161290322580644</v>
      </c>
    </row>
    <row r="34" spans="1:14" x14ac:dyDescent="0.25">
      <c r="A34" s="2">
        <v>1978</v>
      </c>
      <c r="B34" s="7">
        <v>65</v>
      </c>
      <c r="C34" s="7">
        <v>1263</v>
      </c>
      <c r="D34" s="7">
        <v>68</v>
      </c>
      <c r="E34" s="7">
        <v>1304</v>
      </c>
      <c r="F34">
        <f t="shared" si="1"/>
        <v>68.8</v>
      </c>
      <c r="G34">
        <f t="shared" si="2"/>
        <v>1847.2</v>
      </c>
      <c r="H34" s="7">
        <v>10183700</v>
      </c>
      <c r="I34" s="9">
        <v>248382.92682926828</v>
      </c>
      <c r="J34" s="11">
        <v>4.0260416155228453</v>
      </c>
      <c r="K34">
        <f t="shared" si="0"/>
        <v>19.176470588235293</v>
      </c>
    </row>
    <row r="35" spans="1:14" x14ac:dyDescent="0.25">
      <c r="A35" s="2">
        <v>1979</v>
      </c>
      <c r="B35" s="7">
        <v>78</v>
      </c>
      <c r="C35" s="7">
        <v>1778</v>
      </c>
      <c r="D35" s="7">
        <v>81</v>
      </c>
      <c r="E35" s="7">
        <v>1843</v>
      </c>
      <c r="F35">
        <f t="shared" si="1"/>
        <v>66.8</v>
      </c>
      <c r="G35">
        <f t="shared" si="2"/>
        <v>1642.6</v>
      </c>
      <c r="H35" s="7">
        <v>10653400</v>
      </c>
      <c r="I35" s="9">
        <v>193698.18181818182</v>
      </c>
      <c r="J35" s="11">
        <v>5.1626710721459821</v>
      </c>
      <c r="K35">
        <f t="shared" si="0"/>
        <v>22.753086419753085</v>
      </c>
      <c r="L35">
        <f>_xlfn.FLOOR.MATH(SUM(D26:D35))</f>
        <v>708</v>
      </c>
      <c r="M35">
        <f>_xlfn.FLOOR.MATH(SUM(E26:E35))</f>
        <v>17970</v>
      </c>
      <c r="N35" t="s">
        <v>47</v>
      </c>
    </row>
    <row r="36" spans="1:14" x14ac:dyDescent="0.25">
      <c r="A36" s="2">
        <v>1980</v>
      </c>
      <c r="B36" s="7">
        <v>48</v>
      </c>
      <c r="C36" s="7">
        <v>1299</v>
      </c>
      <c r="D36" s="7">
        <v>50</v>
      </c>
      <c r="E36" s="7">
        <v>1399</v>
      </c>
      <c r="F36">
        <f t="shared" si="1"/>
        <v>68</v>
      </c>
      <c r="G36">
        <f t="shared" si="2"/>
        <v>1577</v>
      </c>
      <c r="H36" s="7">
        <v>10704900</v>
      </c>
      <c r="I36" s="9">
        <v>324390.90909090912</v>
      </c>
      <c r="J36" s="11">
        <v>3.0827004455903371</v>
      </c>
      <c r="K36">
        <f t="shared" si="0"/>
        <v>27.98</v>
      </c>
    </row>
    <row r="37" spans="1:14" x14ac:dyDescent="0.25">
      <c r="A37" s="2">
        <v>1981</v>
      </c>
      <c r="B37" s="7">
        <v>46</v>
      </c>
      <c r="C37" s="7">
        <v>905</v>
      </c>
      <c r="D37" s="7">
        <v>48</v>
      </c>
      <c r="E37" s="7">
        <v>915</v>
      </c>
      <c r="F37">
        <f t="shared" si="1"/>
        <v>66.400000000000006</v>
      </c>
      <c r="G37">
        <f t="shared" si="2"/>
        <v>1617.6</v>
      </c>
      <c r="H37" s="7">
        <v>10270100</v>
      </c>
      <c r="I37" s="9">
        <v>277570.2702702703</v>
      </c>
      <c r="J37" s="11">
        <v>3.6026913077769449</v>
      </c>
      <c r="K37">
        <f t="shared" si="0"/>
        <v>19.0625</v>
      </c>
    </row>
    <row r="38" spans="1:14" x14ac:dyDescent="0.25">
      <c r="A38" s="2">
        <v>1982</v>
      </c>
      <c r="B38" s="7">
        <v>37</v>
      </c>
      <c r="C38" s="7">
        <v>1175</v>
      </c>
      <c r="D38" s="7">
        <v>37</v>
      </c>
      <c r="E38" s="7">
        <v>1175</v>
      </c>
      <c r="F38">
        <f t="shared" si="1"/>
        <v>61.8</v>
      </c>
      <c r="G38">
        <f t="shared" si="2"/>
        <v>1441.4</v>
      </c>
      <c r="H38" s="7">
        <v>10335800</v>
      </c>
      <c r="I38" s="9">
        <v>333412.90322580643</v>
      </c>
      <c r="J38" s="11">
        <v>2.9992840418738758</v>
      </c>
      <c r="K38">
        <f t="shared" si="0"/>
        <v>31.756756756756758</v>
      </c>
    </row>
    <row r="39" spans="1:14" x14ac:dyDescent="0.25">
      <c r="A39" s="2">
        <v>1983</v>
      </c>
      <c r="B39" s="7">
        <v>36</v>
      </c>
      <c r="C39" s="7">
        <v>862</v>
      </c>
      <c r="D39" s="7">
        <v>40</v>
      </c>
      <c r="E39" s="7">
        <v>1381</v>
      </c>
      <c r="F39">
        <f t="shared" si="1"/>
        <v>56.8</v>
      </c>
      <c r="G39">
        <f t="shared" si="2"/>
        <v>1327.2</v>
      </c>
      <c r="H39" s="7">
        <v>10758700</v>
      </c>
      <c r="I39" s="9">
        <v>336209.375</v>
      </c>
      <c r="J39" s="11">
        <v>2.974337048156376</v>
      </c>
      <c r="K39">
        <f t="shared" si="0"/>
        <v>34.524999999999999</v>
      </c>
    </row>
    <row r="40" spans="1:14" x14ac:dyDescent="0.25">
      <c r="A40" s="2">
        <v>1984</v>
      </c>
      <c r="B40" s="7">
        <v>40</v>
      </c>
      <c r="C40" s="7">
        <v>683</v>
      </c>
      <c r="D40" s="7">
        <v>40</v>
      </c>
      <c r="E40" s="7">
        <v>683</v>
      </c>
      <c r="F40">
        <f t="shared" si="1"/>
        <v>51.2</v>
      </c>
      <c r="G40">
        <f t="shared" si="2"/>
        <v>1342.6</v>
      </c>
      <c r="H40" s="7">
        <v>11404000</v>
      </c>
      <c r="I40" s="9">
        <v>380133.33333333331</v>
      </c>
      <c r="J40" s="11">
        <v>2.6306559102069449</v>
      </c>
      <c r="K40">
        <f t="shared" si="0"/>
        <v>17.074999999999999</v>
      </c>
    </row>
    <row r="41" spans="1:14" x14ac:dyDescent="0.25">
      <c r="A41" s="2">
        <v>1985</v>
      </c>
      <c r="B41" s="7">
        <v>42</v>
      </c>
      <c r="C41" s="7">
        <v>2010</v>
      </c>
      <c r="D41" s="7">
        <v>46</v>
      </c>
      <c r="E41" s="7">
        <v>2454</v>
      </c>
      <c r="F41">
        <f t="shared" si="1"/>
        <v>43</v>
      </c>
      <c r="G41">
        <f t="shared" si="2"/>
        <v>1110.5999999999999</v>
      </c>
      <c r="H41" s="7">
        <v>11897900</v>
      </c>
      <c r="I41" s="9">
        <v>305074.358974359</v>
      </c>
      <c r="J41" s="11">
        <v>3.2778893754360015</v>
      </c>
      <c r="K41">
        <f t="shared" si="0"/>
        <v>53.347826086956523</v>
      </c>
    </row>
    <row r="42" spans="1:14" x14ac:dyDescent="0.25">
      <c r="A42" s="2">
        <v>1986</v>
      </c>
      <c r="B42" s="7">
        <v>45</v>
      </c>
      <c r="C42" s="7">
        <v>828</v>
      </c>
      <c r="D42" s="7">
        <v>49</v>
      </c>
      <c r="E42" s="7">
        <v>968</v>
      </c>
      <c r="F42">
        <f t="shared" si="1"/>
        <v>42.2</v>
      </c>
      <c r="G42">
        <f t="shared" si="2"/>
        <v>1321.6</v>
      </c>
      <c r="H42" s="7">
        <v>12677000</v>
      </c>
      <c r="I42" s="9">
        <v>333605.26315789472</v>
      </c>
      <c r="J42" s="11">
        <v>2.9975546264889172</v>
      </c>
      <c r="K42">
        <f t="shared" si="0"/>
        <v>19.755102040816325</v>
      </c>
    </row>
    <row r="43" spans="1:14" x14ac:dyDescent="0.25">
      <c r="A43" s="2">
        <v>1987</v>
      </c>
      <c r="B43" s="7">
        <v>46</v>
      </c>
      <c r="C43" s="7">
        <v>1111</v>
      </c>
      <c r="D43" s="7">
        <v>52</v>
      </c>
      <c r="E43" s="7">
        <v>1341</v>
      </c>
      <c r="F43">
        <f t="shared" si="1"/>
        <v>42.4</v>
      </c>
      <c r="G43">
        <f t="shared" si="2"/>
        <v>1332.2</v>
      </c>
      <c r="H43" s="7">
        <v>13244800</v>
      </c>
      <c r="I43" s="9">
        <v>308018.60465116281</v>
      </c>
      <c r="J43" s="11">
        <v>3.2465571394056538</v>
      </c>
      <c r="K43">
        <f t="shared" si="0"/>
        <v>25.78846153846154</v>
      </c>
    </row>
    <row r="44" spans="1:14" x14ac:dyDescent="0.25">
      <c r="A44" s="2">
        <v>1988</v>
      </c>
      <c r="B44" s="7">
        <v>59</v>
      </c>
      <c r="C44" s="7">
        <v>1149</v>
      </c>
      <c r="D44" s="7">
        <v>65</v>
      </c>
      <c r="E44" s="7">
        <v>1754</v>
      </c>
      <c r="F44">
        <f t="shared" si="1"/>
        <v>45.4</v>
      </c>
      <c r="G44">
        <f t="shared" si="2"/>
        <v>1365.4</v>
      </c>
      <c r="H44" s="7">
        <v>13880900</v>
      </c>
      <c r="I44" s="9">
        <v>257053.70370370371</v>
      </c>
      <c r="J44" s="11">
        <v>3.8902376647047388</v>
      </c>
      <c r="K44">
        <f t="shared" si="0"/>
        <v>26.984615384615385</v>
      </c>
    </row>
    <row r="45" spans="1:14" x14ac:dyDescent="0.25">
      <c r="A45" s="2">
        <v>1989</v>
      </c>
      <c r="B45" s="7">
        <v>65</v>
      </c>
      <c r="C45" s="7">
        <v>1536</v>
      </c>
      <c r="D45" s="7">
        <v>69</v>
      </c>
      <c r="E45" s="7">
        <v>1822</v>
      </c>
      <c r="F45">
        <f t="shared" si="1"/>
        <v>50.4</v>
      </c>
      <c r="G45">
        <f t="shared" si="2"/>
        <v>1440</v>
      </c>
      <c r="H45" s="7">
        <v>14021100</v>
      </c>
      <c r="I45" s="9">
        <v>259650</v>
      </c>
      <c r="J45" s="11">
        <v>3.8513383400731755</v>
      </c>
      <c r="K45">
        <f t="shared" si="0"/>
        <v>26.405797101449274</v>
      </c>
      <c r="L45">
        <f>_xlfn.FLOOR.MATH(SUM(D36:D45))</f>
        <v>496</v>
      </c>
      <c r="M45">
        <f>_xlfn.FLOOR.MATH(SUM(E36:E45))</f>
        <v>13892</v>
      </c>
      <c r="N45" t="s">
        <v>48</v>
      </c>
    </row>
    <row r="46" spans="1:14" x14ac:dyDescent="0.25">
      <c r="A46" s="2">
        <v>1990</v>
      </c>
      <c r="B46" s="7">
        <v>48</v>
      </c>
      <c r="C46" s="7">
        <v>664</v>
      </c>
      <c r="D46" s="7">
        <v>50</v>
      </c>
      <c r="E46" s="7">
        <v>792</v>
      </c>
      <c r="F46">
        <f t="shared" si="1"/>
        <v>56.2</v>
      </c>
      <c r="G46">
        <f t="shared" si="2"/>
        <v>1667.8</v>
      </c>
      <c r="H46" s="7">
        <v>14583900</v>
      </c>
      <c r="I46" s="9">
        <v>347235.71428571426</v>
      </c>
      <c r="J46" s="11">
        <v>2.8798880957768498</v>
      </c>
      <c r="K46">
        <f t="shared" si="0"/>
        <v>15.84</v>
      </c>
    </row>
    <row r="47" spans="1:14" x14ac:dyDescent="0.25">
      <c r="A47" s="2">
        <v>1991</v>
      </c>
      <c r="B47" s="7">
        <v>54</v>
      </c>
      <c r="C47" s="7">
        <v>1151</v>
      </c>
      <c r="D47" s="7">
        <v>57</v>
      </c>
      <c r="E47" s="7">
        <v>1176</v>
      </c>
      <c r="F47">
        <f t="shared" si="1"/>
        <v>57</v>
      </c>
      <c r="G47">
        <f t="shared" si="2"/>
        <v>1335.4</v>
      </c>
      <c r="H47" s="7">
        <v>14360900</v>
      </c>
      <c r="I47" s="9">
        <v>293079.59183673467</v>
      </c>
      <c r="J47" s="11">
        <v>3.4120424207396476</v>
      </c>
      <c r="K47">
        <f t="shared" si="0"/>
        <v>20.631578947368421</v>
      </c>
    </row>
    <row r="48" spans="1:14" x14ac:dyDescent="0.25">
      <c r="A48" s="2">
        <v>1992</v>
      </c>
      <c r="B48" s="7">
        <v>61</v>
      </c>
      <c r="C48" s="7">
        <v>1546</v>
      </c>
      <c r="D48" s="7">
        <v>61</v>
      </c>
      <c r="E48" s="7">
        <v>1546</v>
      </c>
      <c r="F48">
        <f t="shared" si="1"/>
        <v>58.6</v>
      </c>
      <c r="G48">
        <f t="shared" si="2"/>
        <v>1377</v>
      </c>
      <c r="H48" s="7">
        <v>14918800</v>
      </c>
      <c r="I48" s="9">
        <v>310808.33333333331</v>
      </c>
      <c r="J48" s="11">
        <v>3.2174169504249672</v>
      </c>
      <c r="K48">
        <f t="shared" si="0"/>
        <v>25.344262295081968</v>
      </c>
    </row>
    <row r="49" spans="1:14" x14ac:dyDescent="0.25">
      <c r="A49" s="2">
        <v>1993</v>
      </c>
      <c r="B49" s="7">
        <v>51</v>
      </c>
      <c r="C49" s="7">
        <v>1134</v>
      </c>
      <c r="D49" s="7">
        <v>55</v>
      </c>
      <c r="E49" s="7">
        <v>1271</v>
      </c>
      <c r="F49">
        <f t="shared" si="1"/>
        <v>60.4</v>
      </c>
      <c r="G49">
        <f t="shared" si="2"/>
        <v>1418</v>
      </c>
      <c r="H49" s="7">
        <v>15986200</v>
      </c>
      <c r="I49" s="9">
        <v>355248.88888888888</v>
      </c>
      <c r="J49" s="11">
        <v>2.8149278752924398</v>
      </c>
      <c r="K49">
        <f t="shared" si="0"/>
        <v>23.109090909090909</v>
      </c>
    </row>
    <row r="50" spans="1:14" x14ac:dyDescent="0.25">
      <c r="A50" s="2">
        <v>1994</v>
      </c>
      <c r="B50" s="7">
        <v>59</v>
      </c>
      <c r="C50" s="7">
        <v>1454</v>
      </c>
      <c r="D50" s="7">
        <v>63</v>
      </c>
      <c r="E50" s="7">
        <v>1490</v>
      </c>
      <c r="F50">
        <f t="shared" si="1"/>
        <v>58.4</v>
      </c>
      <c r="G50">
        <f t="shared" si="2"/>
        <v>1321.4</v>
      </c>
      <c r="H50" s="7">
        <v>17218900</v>
      </c>
      <c r="I50" s="9">
        <v>351406.12244897959</v>
      </c>
      <c r="J50" s="11">
        <v>2.84571023700701</v>
      </c>
      <c r="K50">
        <f t="shared" si="0"/>
        <v>23.650793650793652</v>
      </c>
    </row>
    <row r="51" spans="1:14" x14ac:dyDescent="0.25">
      <c r="A51" s="2">
        <v>1995</v>
      </c>
      <c r="B51" s="7">
        <v>58</v>
      </c>
      <c r="C51" s="7">
        <v>1207</v>
      </c>
      <c r="D51" s="7">
        <v>58</v>
      </c>
      <c r="E51" s="7">
        <v>1207</v>
      </c>
      <c r="F51">
        <f t="shared" si="1"/>
        <v>57.2</v>
      </c>
      <c r="G51">
        <f t="shared" si="2"/>
        <v>1255</v>
      </c>
      <c r="H51" s="7">
        <v>18008200</v>
      </c>
      <c r="I51" s="9">
        <v>375170.83333333331</v>
      </c>
      <c r="J51" s="11">
        <v>2.6654524050154933</v>
      </c>
      <c r="K51">
        <f t="shared" si="0"/>
        <v>20.810344827586206</v>
      </c>
    </row>
    <row r="52" spans="1:14" x14ac:dyDescent="0.25">
      <c r="A52" s="2">
        <v>1996</v>
      </c>
      <c r="B52" s="7">
        <v>57</v>
      </c>
      <c r="C52" s="7">
        <v>1844</v>
      </c>
      <c r="D52" s="7">
        <v>58</v>
      </c>
      <c r="E52" s="7">
        <v>1969</v>
      </c>
      <c r="F52">
        <f t="shared" si="1"/>
        <v>58.8</v>
      </c>
      <c r="G52">
        <f t="shared" si="2"/>
        <v>1338</v>
      </c>
      <c r="H52" s="7">
        <v>18953600</v>
      </c>
      <c r="I52" s="9">
        <v>386808.1632653061</v>
      </c>
      <c r="J52" s="11">
        <v>2.5852608475434748</v>
      </c>
      <c r="K52">
        <f t="shared" si="0"/>
        <v>33.948275862068968</v>
      </c>
    </row>
    <row r="53" spans="1:14" x14ac:dyDescent="0.25">
      <c r="A53" s="2">
        <v>1997</v>
      </c>
      <c r="B53" s="7">
        <v>47</v>
      </c>
      <c r="C53" s="7">
        <v>1164</v>
      </c>
      <c r="D53" s="7">
        <v>48</v>
      </c>
      <c r="E53" s="7">
        <v>1268</v>
      </c>
      <c r="F53">
        <f t="shared" si="1"/>
        <v>59</v>
      </c>
      <c r="G53">
        <f t="shared" si="2"/>
        <v>1496.6</v>
      </c>
      <c r="H53" s="7">
        <v>19546600</v>
      </c>
      <c r="I53" s="9">
        <v>528286.48648648651</v>
      </c>
      <c r="J53" s="11">
        <v>1.8929123223476207</v>
      </c>
      <c r="K53">
        <f t="shared" si="0"/>
        <v>26.416666666666668</v>
      </c>
    </row>
    <row r="54" spans="1:14" x14ac:dyDescent="0.25">
      <c r="A54" s="2">
        <v>1998</v>
      </c>
      <c r="B54" s="7">
        <v>47</v>
      </c>
      <c r="C54" s="7">
        <v>1194</v>
      </c>
      <c r="D54" s="7">
        <v>52</v>
      </c>
      <c r="E54" s="7">
        <v>1338</v>
      </c>
      <c r="F54">
        <f t="shared" si="1"/>
        <v>56.4</v>
      </c>
      <c r="G54">
        <f t="shared" si="2"/>
        <v>1441</v>
      </c>
      <c r="H54" s="7">
        <v>19653200</v>
      </c>
      <c r="I54" s="9">
        <v>418153.19148936169</v>
      </c>
      <c r="J54" s="11">
        <v>2.3914680560926467</v>
      </c>
      <c r="K54">
        <f t="shared" si="0"/>
        <v>25.73076923076923</v>
      </c>
    </row>
    <row r="55" spans="1:14" x14ac:dyDescent="0.25">
      <c r="A55" s="2">
        <v>1999</v>
      </c>
      <c r="B55" s="7">
        <v>44</v>
      </c>
      <c r="C55" s="7">
        <v>478</v>
      </c>
      <c r="D55" s="7">
        <v>48</v>
      </c>
      <c r="E55" s="7">
        <v>706</v>
      </c>
      <c r="F55">
        <f t="shared" si="1"/>
        <v>55.8</v>
      </c>
      <c r="G55">
        <f t="shared" si="2"/>
        <v>1454.4</v>
      </c>
      <c r="H55" s="7">
        <v>20736600</v>
      </c>
      <c r="I55" s="9">
        <v>482246.51162790699</v>
      </c>
      <c r="J55" s="11">
        <v>2.073628270786918</v>
      </c>
      <c r="K55">
        <f t="shared" si="0"/>
        <v>14.708333333333334</v>
      </c>
      <c r="L55">
        <f>_xlfn.FLOOR.MATH(SUM(D46:D55))</f>
        <v>550</v>
      </c>
      <c r="M55">
        <f>_xlfn.FLOOR.MATH(SUM(E46:E55))</f>
        <v>12763</v>
      </c>
      <c r="N55" t="s">
        <v>50</v>
      </c>
    </row>
    <row r="56" spans="1:14" x14ac:dyDescent="0.25">
      <c r="A56" s="2">
        <v>2000</v>
      </c>
      <c r="B56" s="7">
        <v>43</v>
      </c>
      <c r="C56" s="7">
        <v>1148</v>
      </c>
      <c r="D56" s="7">
        <v>43</v>
      </c>
      <c r="E56" s="7">
        <v>1148</v>
      </c>
      <c r="F56">
        <f t="shared" si="1"/>
        <v>52.8</v>
      </c>
      <c r="G56">
        <f t="shared" si="2"/>
        <v>1297.5999999999999</v>
      </c>
      <c r="H56" s="7">
        <v>22008658</v>
      </c>
      <c r="I56" s="9">
        <v>594828.59459459456</v>
      </c>
      <c r="J56" s="11">
        <v>1.6811565702915643</v>
      </c>
      <c r="K56">
        <f t="shared" si="0"/>
        <v>26.697674418604652</v>
      </c>
    </row>
    <row r="57" spans="1:14" x14ac:dyDescent="0.25">
      <c r="A57" s="2">
        <v>2001</v>
      </c>
      <c r="B57" s="7">
        <v>36</v>
      </c>
      <c r="C57" s="7">
        <v>879</v>
      </c>
      <c r="D57" s="7">
        <v>40</v>
      </c>
      <c r="E57" s="7">
        <v>1144</v>
      </c>
      <c r="F57">
        <f t="shared" si="1"/>
        <v>49.8</v>
      </c>
      <c r="G57">
        <f t="shared" si="2"/>
        <v>1285.8</v>
      </c>
      <c r="H57" s="7">
        <v>22264220</v>
      </c>
      <c r="I57" s="9">
        <v>618450.5555555555</v>
      </c>
      <c r="J57" s="11">
        <v>1.6169441372749642</v>
      </c>
      <c r="K57">
        <f t="shared" si="0"/>
        <v>28.6</v>
      </c>
    </row>
    <row r="58" spans="1:14" x14ac:dyDescent="0.25">
      <c r="A58" s="2">
        <v>2002</v>
      </c>
      <c r="B58" s="7">
        <v>42</v>
      </c>
      <c r="C58" s="7">
        <v>1000</v>
      </c>
      <c r="D58" s="7">
        <v>43</v>
      </c>
      <c r="E58" s="7">
        <v>1112</v>
      </c>
      <c r="F58">
        <f t="shared" si="1"/>
        <v>46.2</v>
      </c>
      <c r="G58">
        <f t="shared" si="2"/>
        <v>1120.8</v>
      </c>
      <c r="H58" s="7">
        <v>20817389</v>
      </c>
      <c r="I58" s="9">
        <v>630829.96969696973</v>
      </c>
      <c r="J58" s="11">
        <v>1.5852132080540937</v>
      </c>
      <c r="K58">
        <f t="shared" si="0"/>
        <v>25.86046511627907</v>
      </c>
    </row>
    <row r="59" spans="1:14" x14ac:dyDescent="0.25">
      <c r="A59" s="2">
        <v>2003</v>
      </c>
      <c r="B59" s="7">
        <v>34</v>
      </c>
      <c r="C59" s="7">
        <v>705</v>
      </c>
      <c r="D59" s="7">
        <v>34</v>
      </c>
      <c r="E59" s="7">
        <v>705</v>
      </c>
      <c r="F59">
        <f t="shared" si="1"/>
        <v>45.2</v>
      </c>
      <c r="G59">
        <f t="shared" si="2"/>
        <v>1089.5999999999999</v>
      </c>
      <c r="H59" s="7">
        <v>21282617</v>
      </c>
      <c r="I59" s="9">
        <v>886775.70833333337</v>
      </c>
      <c r="J59" s="11">
        <v>1.1276808674421948</v>
      </c>
      <c r="K59">
        <f t="shared" si="0"/>
        <v>20.735294117647058</v>
      </c>
    </row>
    <row r="60" spans="1:14" x14ac:dyDescent="0.25">
      <c r="A60" s="2">
        <v>2004</v>
      </c>
      <c r="B60" s="7">
        <v>35</v>
      </c>
      <c r="C60" s="7">
        <v>462</v>
      </c>
      <c r="D60" s="7">
        <v>37</v>
      </c>
      <c r="E60" s="7">
        <v>552</v>
      </c>
      <c r="F60">
        <f t="shared" si="1"/>
        <v>41.6</v>
      </c>
      <c r="G60">
        <f t="shared" si="2"/>
        <v>963</v>
      </c>
      <c r="H60" s="7">
        <v>23752616</v>
      </c>
      <c r="I60" s="9">
        <v>742269.25</v>
      </c>
      <c r="J60" s="11">
        <v>1.347220028311829</v>
      </c>
      <c r="K60">
        <f t="shared" si="0"/>
        <v>14.918918918918919</v>
      </c>
    </row>
    <row r="61" spans="1:14" x14ac:dyDescent="0.25">
      <c r="A61" s="2">
        <v>2005</v>
      </c>
      <c r="B61" s="7">
        <v>40</v>
      </c>
      <c r="C61" s="7">
        <v>1075</v>
      </c>
      <c r="D61" s="7">
        <v>40</v>
      </c>
      <c r="E61" s="7">
        <v>1075</v>
      </c>
      <c r="F61">
        <f t="shared" si="1"/>
        <v>39.4</v>
      </c>
      <c r="G61">
        <f t="shared" si="2"/>
        <v>932.2</v>
      </c>
      <c r="H61" s="7">
        <v>24228965</v>
      </c>
      <c r="I61" s="9">
        <v>712616.6176470588</v>
      </c>
      <c r="J61" s="11">
        <v>1.4032790917812628</v>
      </c>
      <c r="K61">
        <f t="shared" si="0"/>
        <v>26.875</v>
      </c>
    </row>
    <row r="62" spans="1:14" x14ac:dyDescent="0.25">
      <c r="A62" s="2">
        <v>2006</v>
      </c>
      <c r="B62" s="7">
        <v>33</v>
      </c>
      <c r="C62" s="7">
        <v>905</v>
      </c>
      <c r="D62" s="7">
        <v>33</v>
      </c>
      <c r="E62" s="7">
        <v>905</v>
      </c>
      <c r="F62">
        <f t="shared" si="1"/>
        <v>38.799999999999997</v>
      </c>
      <c r="G62">
        <f t="shared" si="2"/>
        <v>917.6</v>
      </c>
      <c r="H62" s="7">
        <v>24843166</v>
      </c>
      <c r="I62" s="9">
        <v>1035131.9166666666</v>
      </c>
      <c r="J62" s="11">
        <v>0.96606044495295007</v>
      </c>
      <c r="K62">
        <f t="shared" si="0"/>
        <v>27.424242424242426</v>
      </c>
    </row>
    <row r="63" spans="1:14" x14ac:dyDescent="0.25">
      <c r="A63" s="2">
        <v>2007</v>
      </c>
      <c r="B63" s="7">
        <v>32</v>
      </c>
      <c r="C63" s="7">
        <v>774</v>
      </c>
      <c r="D63" s="7">
        <v>35</v>
      </c>
      <c r="E63" s="7">
        <v>790</v>
      </c>
      <c r="F63">
        <f t="shared" si="1"/>
        <v>37.4</v>
      </c>
      <c r="G63">
        <f t="shared" si="2"/>
        <v>869.8</v>
      </c>
      <c r="H63" s="7">
        <v>26016011</v>
      </c>
      <c r="I63" s="9">
        <v>867200.3666666667</v>
      </c>
      <c r="J63" s="11">
        <v>1.1531360438001046</v>
      </c>
      <c r="K63">
        <f t="shared" si="0"/>
        <v>22.571428571428573</v>
      </c>
    </row>
    <row r="64" spans="1:14" x14ac:dyDescent="0.25">
      <c r="A64" s="2">
        <v>2008</v>
      </c>
      <c r="B64" s="7">
        <v>35</v>
      </c>
      <c r="C64" s="7">
        <v>595</v>
      </c>
      <c r="D64" s="7">
        <v>35</v>
      </c>
      <c r="E64" s="7">
        <v>595</v>
      </c>
      <c r="F64">
        <f t="shared" si="1"/>
        <v>35.799999999999997</v>
      </c>
      <c r="G64">
        <f t="shared" si="2"/>
        <v>805.4</v>
      </c>
      <c r="H64" s="7">
        <v>25498093</v>
      </c>
      <c r="I64" s="9">
        <v>980695.88461538462</v>
      </c>
      <c r="J64" s="11">
        <v>1.0196840995128538</v>
      </c>
      <c r="K64">
        <f t="shared" si="0"/>
        <v>17</v>
      </c>
    </row>
    <row r="65" spans="1:14" x14ac:dyDescent="0.25">
      <c r="A65" s="2">
        <v>2009</v>
      </c>
      <c r="B65" s="7">
        <v>32</v>
      </c>
      <c r="C65" s="7">
        <v>763</v>
      </c>
      <c r="D65" s="7">
        <v>32</v>
      </c>
      <c r="E65" s="7">
        <v>763</v>
      </c>
      <c r="F65">
        <f t="shared" si="1"/>
        <v>36</v>
      </c>
      <c r="G65">
        <f t="shared" si="2"/>
        <v>783.4</v>
      </c>
      <c r="H65" s="7">
        <v>26120525</v>
      </c>
      <c r="I65" s="9">
        <v>1135675</v>
      </c>
      <c r="J65" s="11">
        <v>0.88053360336363851</v>
      </c>
      <c r="K65">
        <f t="shared" si="0"/>
        <v>23.84375</v>
      </c>
      <c r="L65">
        <f>_xlfn.FLOOR.MATH(SUM(D56:D65))</f>
        <v>372</v>
      </c>
      <c r="M65">
        <f>_xlfn.FLOOR.MATH(SUM(E56:E65))</f>
        <v>8789</v>
      </c>
      <c r="N65" t="s">
        <v>49</v>
      </c>
    </row>
    <row r="66" spans="1:14" x14ac:dyDescent="0.25">
      <c r="A66" s="2">
        <v>2010</v>
      </c>
      <c r="B66" s="7">
        <v>32</v>
      </c>
      <c r="C66" s="7">
        <v>943</v>
      </c>
      <c r="D66" s="7">
        <v>32</v>
      </c>
      <c r="E66" s="7">
        <v>943</v>
      </c>
      <c r="F66">
        <f t="shared" si="1"/>
        <v>35</v>
      </c>
      <c r="G66">
        <f t="shared" si="2"/>
        <v>825.6</v>
      </c>
      <c r="H66" s="7">
        <v>29637587</v>
      </c>
      <c r="I66" s="9">
        <v>1097688.4074074074</v>
      </c>
      <c r="J66" s="11">
        <v>0.91100533926732974</v>
      </c>
      <c r="K66">
        <f t="shared" si="0"/>
        <v>29.46875</v>
      </c>
    </row>
    <row r="67" spans="1:14" x14ac:dyDescent="0.25">
      <c r="A67" s="2">
        <v>2011</v>
      </c>
      <c r="B67" s="7">
        <v>36</v>
      </c>
      <c r="C67" s="7">
        <v>525</v>
      </c>
      <c r="D67" s="7">
        <v>36</v>
      </c>
      <c r="E67" s="7">
        <v>525</v>
      </c>
      <c r="F67">
        <f t="shared" si="1"/>
        <v>33.4</v>
      </c>
      <c r="G67">
        <f t="shared" si="2"/>
        <v>799.2</v>
      </c>
      <c r="H67" s="7">
        <v>30564579</v>
      </c>
      <c r="I67" s="9">
        <v>955143.09375</v>
      </c>
      <c r="J67" s="11">
        <v>1.0469635456127173</v>
      </c>
      <c r="K67">
        <f t="shared" ref="K67:K76" si="3">E67/D67</f>
        <v>14.583333333333334</v>
      </c>
    </row>
    <row r="68" spans="1:14" x14ac:dyDescent="0.25">
      <c r="A68" s="2">
        <v>2012</v>
      </c>
      <c r="B68" s="7">
        <v>24</v>
      </c>
      <c r="C68" s="7">
        <v>477</v>
      </c>
      <c r="D68" s="7">
        <v>25</v>
      </c>
      <c r="E68" s="7">
        <v>478</v>
      </c>
      <c r="F68">
        <f t="shared" si="1"/>
        <v>34</v>
      </c>
      <c r="G68">
        <f t="shared" si="2"/>
        <v>723.2</v>
      </c>
      <c r="H68" s="7">
        <v>30771268</v>
      </c>
      <c r="I68" s="9">
        <v>1709514.888888889</v>
      </c>
      <c r="J68" s="11">
        <v>0.58496126971433227</v>
      </c>
      <c r="K68">
        <f t="shared" si="3"/>
        <v>19.12</v>
      </c>
    </row>
    <row r="69" spans="1:14" x14ac:dyDescent="0.25">
      <c r="A69" s="2">
        <v>2013</v>
      </c>
      <c r="B69" s="7">
        <v>28</v>
      </c>
      <c r="C69" s="7">
        <v>232</v>
      </c>
      <c r="D69" s="7">
        <v>29</v>
      </c>
      <c r="E69" s="7">
        <v>265</v>
      </c>
      <c r="F69">
        <f t="shared" si="1"/>
        <v>32</v>
      </c>
      <c r="G69">
        <f t="shared" si="2"/>
        <v>660.8</v>
      </c>
      <c r="H69" s="7">
        <v>31464398</v>
      </c>
      <c r="I69" s="9">
        <v>1368017.3043478262</v>
      </c>
      <c r="J69" s="11">
        <v>0.73098490554308393</v>
      </c>
      <c r="K69">
        <f t="shared" si="3"/>
        <v>9.137931034482758</v>
      </c>
    </row>
    <row r="70" spans="1:14" x14ac:dyDescent="0.25">
      <c r="A70" s="2">
        <v>2014</v>
      </c>
      <c r="B70" s="7">
        <v>20</v>
      </c>
      <c r="C70" s="7">
        <v>692</v>
      </c>
      <c r="D70" s="7">
        <v>21</v>
      </c>
      <c r="E70" s="7">
        <v>990</v>
      </c>
      <c r="F70">
        <f t="shared" si="1"/>
        <v>30.8</v>
      </c>
      <c r="G70">
        <f t="shared" si="2"/>
        <v>594.79999999999995</v>
      </c>
      <c r="H70" s="7">
        <v>32339781</v>
      </c>
      <c r="I70" s="9">
        <v>1796654.5</v>
      </c>
      <c r="J70" s="11">
        <v>0.55659003998821155</v>
      </c>
      <c r="K70">
        <f t="shared" si="3"/>
        <v>47.142857142857146</v>
      </c>
    </row>
    <row r="71" spans="1:14" x14ac:dyDescent="0.25">
      <c r="A71" s="3">
        <v>2015</v>
      </c>
      <c r="B71" s="7">
        <v>14</v>
      </c>
      <c r="C71" s="7">
        <v>186</v>
      </c>
      <c r="D71" s="7">
        <v>16</v>
      </c>
      <c r="E71" s="7">
        <v>560</v>
      </c>
      <c r="F71">
        <f t="shared" si="1"/>
        <v>28.6</v>
      </c>
      <c r="G71">
        <f t="shared" si="2"/>
        <v>640.20000000000005</v>
      </c>
      <c r="H71" s="7">
        <v>33362839</v>
      </c>
      <c r="I71" s="9">
        <v>3336283.9</v>
      </c>
      <c r="J71" s="11">
        <v>0.2997346838498966</v>
      </c>
      <c r="K71">
        <f t="shared" si="3"/>
        <v>35</v>
      </c>
    </row>
    <row r="72" spans="1:14" x14ac:dyDescent="0.25">
      <c r="A72" s="3">
        <v>2016</v>
      </c>
      <c r="B72" s="7">
        <v>17</v>
      </c>
      <c r="C72" s="7">
        <v>258</v>
      </c>
      <c r="D72" s="7">
        <v>19</v>
      </c>
      <c r="E72" s="7">
        <v>325</v>
      </c>
      <c r="F72">
        <f t="shared" ref="F72:F76" si="4">AVERAGE(D67:D71)</f>
        <v>25.4</v>
      </c>
      <c r="G72">
        <f t="shared" ref="G72:G76" si="5">AVERAGE(E67:E71)</f>
        <v>563.6</v>
      </c>
      <c r="H72" s="7">
        <v>34687965</v>
      </c>
      <c r="I72" s="9">
        <v>2167997.8125</v>
      </c>
      <c r="J72" s="11">
        <v>0.46125507794994608</v>
      </c>
      <c r="K72">
        <f t="shared" si="3"/>
        <v>17.105263157894736</v>
      </c>
    </row>
    <row r="73" spans="1:14" x14ac:dyDescent="0.25">
      <c r="A73" s="3">
        <v>2017</v>
      </c>
      <c r="B73" s="7">
        <v>14</v>
      </c>
      <c r="C73" s="7">
        <v>59</v>
      </c>
      <c r="D73" s="7">
        <v>14</v>
      </c>
      <c r="E73" s="7">
        <v>59</v>
      </c>
      <c r="F73">
        <f t="shared" si="4"/>
        <v>22</v>
      </c>
      <c r="G73">
        <f t="shared" si="5"/>
        <v>523.6</v>
      </c>
      <c r="H73" s="7">
        <v>35703836</v>
      </c>
      <c r="I73" s="9">
        <v>3570383.6</v>
      </c>
      <c r="J73" s="11">
        <v>0.28008194973783773</v>
      </c>
      <c r="K73">
        <f t="shared" si="3"/>
        <v>4.2142857142857144</v>
      </c>
    </row>
    <row r="74" spans="1:14" x14ac:dyDescent="0.25">
      <c r="A74" s="3">
        <v>2018</v>
      </c>
      <c r="B74" s="7">
        <v>18</v>
      </c>
      <c r="C74" s="7">
        <v>561</v>
      </c>
      <c r="D74" s="7">
        <v>19</v>
      </c>
      <c r="E74" s="7">
        <v>562</v>
      </c>
      <c r="F74">
        <f t="shared" si="4"/>
        <v>19.8</v>
      </c>
      <c r="G74">
        <f t="shared" si="5"/>
        <v>439.8</v>
      </c>
      <c r="H74" s="7">
        <v>36828232</v>
      </c>
      <c r="I74" s="9">
        <v>2630588</v>
      </c>
      <c r="J74" s="13">
        <v>0.38014314670332261</v>
      </c>
      <c r="K74">
        <f t="shared" si="3"/>
        <v>29.578947368421051</v>
      </c>
    </row>
    <row r="75" spans="1:14" x14ac:dyDescent="0.25">
      <c r="A75" s="4">
        <v>2019</v>
      </c>
      <c r="B75" s="7">
        <v>23</v>
      </c>
      <c r="C75" s="7">
        <v>287</v>
      </c>
      <c r="D75" s="7">
        <v>23</v>
      </c>
      <c r="E75" s="7">
        <v>287</v>
      </c>
      <c r="F75">
        <f t="shared" si="4"/>
        <v>17.8</v>
      </c>
      <c r="G75">
        <f t="shared" si="5"/>
        <v>499.2</v>
      </c>
      <c r="H75" s="7">
        <v>37461913</v>
      </c>
      <c r="I75" s="9">
        <v>1873095.65</v>
      </c>
      <c r="J75" s="13">
        <v>0.5338755658313552</v>
      </c>
      <c r="K75">
        <f t="shared" si="3"/>
        <v>12.478260869565217</v>
      </c>
      <c r="L75">
        <f>_xlfn.FLOOR.MATH(SUM(D66:D75))</f>
        <v>234</v>
      </c>
      <c r="M75">
        <f>_xlfn.FLOOR.MATH(SUM(E66:E75))</f>
        <v>4994</v>
      </c>
      <c r="N75" t="s">
        <v>51</v>
      </c>
    </row>
    <row r="76" spans="1:14" x14ac:dyDescent="0.25">
      <c r="A76" s="5">
        <v>2020</v>
      </c>
      <c r="B76" s="8">
        <v>8</v>
      </c>
      <c r="C76" s="8">
        <v>136</v>
      </c>
      <c r="D76" s="8">
        <v>10</v>
      </c>
      <c r="E76" s="8">
        <v>318</v>
      </c>
      <c r="F76">
        <f t="shared" si="4"/>
        <v>18.2</v>
      </c>
      <c r="G76">
        <f t="shared" si="5"/>
        <v>358.6</v>
      </c>
      <c r="H76" s="7">
        <v>19110000</v>
      </c>
      <c r="I76" s="10">
        <v>2388750</v>
      </c>
      <c r="J76" s="14">
        <v>0.41862899005756149</v>
      </c>
      <c r="K76">
        <f t="shared" si="3"/>
        <v>31.8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C710E-E07A-4F2C-A2F4-AD045D447A63}">
  <dimension ref="A1:E26"/>
  <sheetViews>
    <sheetView workbookViewId="0">
      <selection activeCell="F33" sqref="F33"/>
    </sheetView>
  </sheetViews>
  <sheetFormatPr defaultRowHeight="15" x14ac:dyDescent="0.25"/>
  <cols>
    <col min="1" max="1" width="3" bestFit="1" customWidth="1"/>
    <col min="2" max="2" width="15.140625" customWidth="1"/>
  </cols>
  <sheetData>
    <row r="1" spans="1:5" x14ac:dyDescent="0.25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</row>
    <row r="2" spans="1:5" x14ac:dyDescent="0.25">
      <c r="A2" s="7">
        <v>1</v>
      </c>
      <c r="B2" s="7" t="s">
        <v>12</v>
      </c>
      <c r="C2" s="7">
        <v>861</v>
      </c>
      <c r="D2" s="7">
        <v>10822</v>
      </c>
      <c r="E2" s="7">
        <v>133</v>
      </c>
    </row>
    <row r="3" spans="1:5" x14ac:dyDescent="0.25">
      <c r="A3" s="7">
        <v>2</v>
      </c>
      <c r="B3" s="7" t="s">
        <v>13</v>
      </c>
      <c r="C3" s="7">
        <v>529</v>
      </c>
      <c r="D3" s="7">
        <v>8414</v>
      </c>
      <c r="E3" s="7">
        <v>25</v>
      </c>
    </row>
    <row r="4" spans="1:5" x14ac:dyDescent="0.25">
      <c r="A4" s="7">
        <v>3</v>
      </c>
      <c r="B4" s="7" t="s">
        <v>14</v>
      </c>
      <c r="C4" s="7">
        <v>191</v>
      </c>
      <c r="D4" s="7">
        <v>1800</v>
      </c>
      <c r="E4" s="7">
        <v>2</v>
      </c>
    </row>
    <row r="5" spans="1:5" x14ac:dyDescent="0.25">
      <c r="A5" s="7">
        <v>4</v>
      </c>
      <c r="B5" s="7" t="s">
        <v>15</v>
      </c>
      <c r="C5" s="7">
        <v>189</v>
      </c>
      <c r="D5" s="7">
        <v>2724</v>
      </c>
      <c r="E5" s="7">
        <v>68</v>
      </c>
    </row>
    <row r="6" spans="1:5" x14ac:dyDescent="0.25">
      <c r="A6" s="7">
        <v>5</v>
      </c>
      <c r="B6" s="7" t="s">
        <v>16</v>
      </c>
      <c r="C6" s="7">
        <v>183</v>
      </c>
      <c r="D6" s="7">
        <v>2932</v>
      </c>
      <c r="E6" s="7">
        <v>28</v>
      </c>
    </row>
    <row r="7" spans="1:5" x14ac:dyDescent="0.25">
      <c r="A7" s="7">
        <v>6</v>
      </c>
      <c r="B7" s="7" t="s">
        <v>17</v>
      </c>
      <c r="C7" s="7">
        <v>110</v>
      </c>
      <c r="D7" s="7">
        <v>1298</v>
      </c>
      <c r="E7" s="7">
        <v>11</v>
      </c>
    </row>
    <row r="8" spans="1:5" x14ac:dyDescent="0.25">
      <c r="A8" s="7">
        <v>7</v>
      </c>
      <c r="B8" s="7" t="s">
        <v>18</v>
      </c>
      <c r="C8" s="7">
        <v>105</v>
      </c>
      <c r="D8" s="7">
        <v>2247</v>
      </c>
      <c r="E8" s="7">
        <v>15</v>
      </c>
    </row>
    <row r="9" spans="1:5" x14ac:dyDescent="0.25">
      <c r="A9" s="7">
        <v>8</v>
      </c>
      <c r="B9" s="7" t="s">
        <v>19</v>
      </c>
      <c r="C9" s="7">
        <v>104</v>
      </c>
      <c r="D9" s="7">
        <v>2301</v>
      </c>
      <c r="E9" s="7">
        <v>52</v>
      </c>
    </row>
    <row r="10" spans="1:5" x14ac:dyDescent="0.25">
      <c r="A10" s="7">
        <v>9</v>
      </c>
      <c r="B10" s="7" t="s">
        <v>20</v>
      </c>
      <c r="C10" s="7">
        <v>101</v>
      </c>
      <c r="D10" s="7">
        <v>1277</v>
      </c>
      <c r="E10" s="7">
        <v>52</v>
      </c>
    </row>
    <row r="11" spans="1:5" x14ac:dyDescent="0.25">
      <c r="A11" s="7">
        <v>10</v>
      </c>
      <c r="B11" s="7" t="s">
        <v>21</v>
      </c>
      <c r="C11" s="7">
        <v>95</v>
      </c>
      <c r="D11" s="7">
        <v>2352</v>
      </c>
      <c r="E11" s="7">
        <v>27</v>
      </c>
    </row>
    <row r="12" spans="1:5" x14ac:dyDescent="0.25">
      <c r="A12" s="7">
        <v>11</v>
      </c>
      <c r="B12" s="7" t="s">
        <v>22</v>
      </c>
      <c r="C12" s="7">
        <v>76</v>
      </c>
      <c r="D12" s="7">
        <v>1748</v>
      </c>
      <c r="E12" s="7">
        <v>56</v>
      </c>
    </row>
    <row r="13" spans="1:5" x14ac:dyDescent="0.25">
      <c r="A13" s="7">
        <v>12</v>
      </c>
      <c r="B13" s="7" t="s">
        <v>23</v>
      </c>
      <c r="C13" s="7">
        <v>69</v>
      </c>
      <c r="D13" s="7">
        <v>1119</v>
      </c>
      <c r="E13" s="7">
        <v>71</v>
      </c>
    </row>
    <row r="14" spans="1:5" x14ac:dyDescent="0.25">
      <c r="A14" s="7">
        <v>13</v>
      </c>
      <c r="B14" s="7" t="s">
        <v>24</v>
      </c>
      <c r="C14" s="7">
        <v>68</v>
      </c>
      <c r="D14" s="7">
        <v>1310</v>
      </c>
      <c r="E14" s="7">
        <v>6</v>
      </c>
    </row>
    <row r="15" spans="1:5" x14ac:dyDescent="0.25">
      <c r="A15" s="7">
        <v>14</v>
      </c>
      <c r="B15" s="7" t="s">
        <v>25</v>
      </c>
      <c r="C15" s="7">
        <v>64</v>
      </c>
      <c r="D15" s="7">
        <v>1338</v>
      </c>
      <c r="E15" s="7">
        <v>9</v>
      </c>
    </row>
    <row r="16" spans="1:5" x14ac:dyDescent="0.25">
      <c r="A16" s="7">
        <v>15</v>
      </c>
      <c r="B16" s="7" t="s">
        <v>26</v>
      </c>
      <c r="C16" s="7">
        <v>64</v>
      </c>
      <c r="D16" s="7">
        <v>719</v>
      </c>
      <c r="E16" s="7">
        <v>77</v>
      </c>
    </row>
    <row r="17" spans="1:5" x14ac:dyDescent="0.25">
      <c r="A17" s="7">
        <v>16</v>
      </c>
      <c r="B17" s="7" t="s">
        <v>27</v>
      </c>
      <c r="C17" s="7">
        <v>62</v>
      </c>
      <c r="D17" s="7">
        <v>644</v>
      </c>
      <c r="E17" s="7">
        <v>88</v>
      </c>
    </row>
    <row r="18" spans="1:5" x14ac:dyDescent="0.25">
      <c r="A18" s="7">
        <v>17</v>
      </c>
      <c r="B18" s="7" t="s">
        <v>28</v>
      </c>
      <c r="C18" s="7">
        <v>61</v>
      </c>
      <c r="D18" s="7">
        <v>1345</v>
      </c>
      <c r="E18" s="7">
        <v>5</v>
      </c>
    </row>
    <row r="19" spans="1:5" x14ac:dyDescent="0.25">
      <c r="A19" s="7">
        <v>18</v>
      </c>
      <c r="B19" s="7" t="s">
        <v>29</v>
      </c>
      <c r="C19" s="7">
        <v>61</v>
      </c>
      <c r="D19" s="7">
        <v>939</v>
      </c>
      <c r="E19" s="7">
        <v>1</v>
      </c>
    </row>
    <row r="20" spans="1:5" x14ac:dyDescent="0.25">
      <c r="A20" s="7">
        <v>19</v>
      </c>
      <c r="B20" s="7" t="s">
        <v>30</v>
      </c>
      <c r="C20" s="7">
        <v>61</v>
      </c>
      <c r="D20" s="7">
        <v>875</v>
      </c>
      <c r="E20" s="7">
        <v>7</v>
      </c>
    </row>
    <row r="21" spans="1:5" x14ac:dyDescent="0.25">
      <c r="A21" s="7">
        <v>20</v>
      </c>
      <c r="B21" s="7" t="s">
        <v>31</v>
      </c>
      <c r="C21" s="7">
        <v>55</v>
      </c>
      <c r="D21" s="7">
        <v>2357</v>
      </c>
      <c r="E21" s="7">
        <v>0</v>
      </c>
    </row>
    <row r="22" spans="1:5" x14ac:dyDescent="0.25">
      <c r="A22" s="7">
        <v>21</v>
      </c>
      <c r="B22" s="7" t="s">
        <v>32</v>
      </c>
      <c r="C22" s="7">
        <v>51</v>
      </c>
      <c r="D22" s="7">
        <v>398</v>
      </c>
      <c r="E22" s="7">
        <v>0</v>
      </c>
    </row>
    <row r="23" spans="1:5" x14ac:dyDescent="0.25">
      <c r="A23" s="7">
        <v>22</v>
      </c>
      <c r="B23" s="7" t="s">
        <v>33</v>
      </c>
      <c r="C23" s="7">
        <v>50</v>
      </c>
      <c r="D23" s="7">
        <v>1203</v>
      </c>
      <c r="E23" s="7">
        <v>0</v>
      </c>
    </row>
    <row r="24" spans="1:5" x14ac:dyDescent="0.25">
      <c r="A24" s="7">
        <v>23</v>
      </c>
      <c r="B24" s="7" t="s">
        <v>34</v>
      </c>
      <c r="C24" s="7">
        <v>49</v>
      </c>
      <c r="D24" s="7">
        <v>368</v>
      </c>
      <c r="E24" s="7">
        <v>2</v>
      </c>
    </row>
    <row r="25" spans="1:5" x14ac:dyDescent="0.25">
      <c r="A25" s="7">
        <v>24</v>
      </c>
      <c r="B25" s="7" t="s">
        <v>35</v>
      </c>
      <c r="C25" s="7">
        <v>44</v>
      </c>
      <c r="D25" s="7">
        <v>742</v>
      </c>
      <c r="E25" s="7">
        <v>0</v>
      </c>
    </row>
    <row r="26" spans="1:5" x14ac:dyDescent="0.25">
      <c r="A26" s="7">
        <v>25</v>
      </c>
      <c r="B26" s="7" t="s">
        <v>36</v>
      </c>
      <c r="C26" s="7">
        <v>43</v>
      </c>
      <c r="D26" s="7">
        <v>819</v>
      </c>
      <c r="E26" s="7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Accidents </vt:lpstr>
      <vt:lpstr>Accidents_Country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 Biswas</dc:creator>
  <cp:lastModifiedBy>Rajdeep Biswas</cp:lastModifiedBy>
  <dcterms:created xsi:type="dcterms:W3CDTF">2021-06-15T19:55:18Z</dcterms:created>
  <dcterms:modified xsi:type="dcterms:W3CDTF">2021-07-04T23:25:23Z</dcterms:modified>
</cp:coreProperties>
</file>