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058FC2D-82D3-4397-B379-6FFEC516B8CF}" xr6:coauthVersionLast="36" xr6:coauthVersionMax="36" xr10:uidLastSave="{00000000-0000-0000-0000-000000000000}"/>
  <bookViews>
    <workbookView xWindow="0" yWindow="0" windowWidth="20490" windowHeight="89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75" i="1" l="1"/>
  <c r="I68" i="1"/>
  <c r="I54" i="1"/>
  <c r="I53" i="1"/>
  <c r="I46" i="1"/>
  <c r="I29" i="1"/>
  <c r="I16" i="1"/>
  <c r="I4" i="1"/>
</calcChain>
</file>

<file path=xl/sharedStrings.xml><?xml version="1.0" encoding="utf-8"?>
<sst xmlns="http://schemas.openxmlformats.org/spreadsheetml/2006/main" count="535" uniqueCount="181">
  <si>
    <t>Date</t>
  </si>
  <si>
    <t>Project number</t>
  </si>
  <si>
    <t xml:space="preserve">Type </t>
  </si>
  <si>
    <t>Status</t>
  </si>
  <si>
    <t>Delayed</t>
  </si>
  <si>
    <t>Issues</t>
  </si>
  <si>
    <t xml:space="preserve">Project cost </t>
  </si>
  <si>
    <t xml:space="preserve">Category </t>
  </si>
  <si>
    <t xml:space="preserve">Classification </t>
  </si>
  <si>
    <t>P/2021/1</t>
  </si>
  <si>
    <t>Complex</t>
  </si>
  <si>
    <t>On Hold</t>
  </si>
  <si>
    <t>Y</t>
  </si>
  <si>
    <t>rescoping and new agency will be aligned</t>
  </si>
  <si>
    <t>Custom Website and Application Development</t>
  </si>
  <si>
    <t>Strong</t>
  </si>
  <si>
    <t>P/2021/2</t>
  </si>
  <si>
    <t>Marketing</t>
  </si>
  <si>
    <t>N</t>
  </si>
  <si>
    <t>Technical</t>
  </si>
  <si>
    <t>Custom Social Media Marketing</t>
  </si>
  <si>
    <t>P/2021/3</t>
  </si>
  <si>
    <t>Websites</t>
  </si>
  <si>
    <t>Delivered</t>
  </si>
  <si>
    <t>Delay in content and approvals</t>
  </si>
  <si>
    <t>Custom Website Development</t>
  </si>
  <si>
    <t>P/2021/4</t>
  </si>
  <si>
    <t>Running</t>
  </si>
  <si>
    <t>Custom Mobile App Development</t>
  </si>
  <si>
    <t>P/2021/5</t>
  </si>
  <si>
    <t>Client</t>
  </si>
  <si>
    <t>Custom Videography</t>
  </si>
  <si>
    <t>P/2021/6</t>
  </si>
  <si>
    <t>Escalation</t>
  </si>
  <si>
    <t>Delay in design &amp; lack of domain understanding</t>
  </si>
  <si>
    <t>P/2021/7</t>
  </si>
  <si>
    <t>P/2021/8</t>
  </si>
  <si>
    <t>Custom Social Media Management</t>
  </si>
  <si>
    <t>P/2021/9</t>
  </si>
  <si>
    <t>Custom Performance Marketing</t>
  </si>
  <si>
    <t>P/2021/10</t>
  </si>
  <si>
    <t>Simple Apps</t>
  </si>
  <si>
    <t>Custom Web Mobile Application Development</t>
  </si>
  <si>
    <t>P/2021/11</t>
  </si>
  <si>
    <t>P/2021/12</t>
  </si>
  <si>
    <t xml:space="preserve">single vendor e- commerce website </t>
  </si>
  <si>
    <t>P/2021/13</t>
  </si>
  <si>
    <t>P/2021/14</t>
  </si>
  <si>
    <t>Custom Website AMC</t>
  </si>
  <si>
    <t>P/2021/15</t>
  </si>
  <si>
    <t>Client, SM(Add sections in videos)</t>
  </si>
  <si>
    <t>Emailer Template Creation</t>
  </si>
  <si>
    <t>P/2021/16</t>
  </si>
  <si>
    <t>Client,SM</t>
  </si>
  <si>
    <t>Custom Multi Vendor Booking Application</t>
  </si>
  <si>
    <t>P/2021/17</t>
  </si>
  <si>
    <t>OIE, SM</t>
  </si>
  <si>
    <t>Custom Multi Vendor Application</t>
  </si>
  <si>
    <t>P/2021/18</t>
  </si>
  <si>
    <t>Tapan Ray Chowdhury Custom Website</t>
  </si>
  <si>
    <t>P/2021/19</t>
  </si>
  <si>
    <t>Client, SM</t>
  </si>
  <si>
    <t>Custom Content Writing</t>
  </si>
  <si>
    <t>P/2021/20</t>
  </si>
  <si>
    <t xml:space="preserve">Social media marketing </t>
  </si>
  <si>
    <t>-</t>
  </si>
  <si>
    <t>P/2021/21</t>
  </si>
  <si>
    <t>Custom Single Vendor E-Commerce Website</t>
  </si>
  <si>
    <t>P/2021/22</t>
  </si>
  <si>
    <t>Custom Application Development</t>
  </si>
  <si>
    <t>P/2021/23</t>
  </si>
  <si>
    <t>Multi-Vendor e-commerce</t>
  </si>
  <si>
    <t>P/2021/24</t>
  </si>
  <si>
    <t>Client,OIE</t>
  </si>
  <si>
    <t>Custom SEO</t>
  </si>
  <si>
    <t>P/2021/25</t>
  </si>
  <si>
    <t>SM, OIE</t>
  </si>
  <si>
    <t>P/2021/26</t>
  </si>
  <si>
    <t>ERP</t>
  </si>
  <si>
    <t>P/2021/27</t>
  </si>
  <si>
    <t>P/2021/28</t>
  </si>
  <si>
    <t>SM(More post &amp; High ad budget)</t>
  </si>
  <si>
    <t>Product Listing</t>
  </si>
  <si>
    <t>P/2021/29</t>
  </si>
  <si>
    <t>Custom Login Page Development</t>
  </si>
  <si>
    <t>P/2021/30</t>
  </si>
  <si>
    <t>SM(wanted shopify &amp; not woocommerce)</t>
  </si>
  <si>
    <t>P/2021/31</t>
  </si>
  <si>
    <t>OIE, Technical</t>
  </si>
  <si>
    <t>Social Media Advertising</t>
  </si>
  <si>
    <t>P/2021/32</t>
  </si>
  <si>
    <t>Custom Website Development and Content</t>
  </si>
  <si>
    <t>P/2021/33</t>
  </si>
  <si>
    <t>₹41,300</t>
  </si>
  <si>
    <t>P/2021/34</t>
  </si>
  <si>
    <t>SM(ship rocket integration,tracking facility in website)</t>
  </si>
  <si>
    <t>Custom Hybrid Application Development</t>
  </si>
  <si>
    <t>P/2021/35</t>
  </si>
  <si>
    <t>SM</t>
  </si>
  <si>
    <t>Custom SEO and SMM</t>
  </si>
  <si>
    <t>P/2021/36</t>
  </si>
  <si>
    <t>Ecommerce Marketplace Listing and Advertising</t>
  </si>
  <si>
    <t>P/2021/37</t>
  </si>
  <si>
    <t>P/2021/38</t>
  </si>
  <si>
    <t>SM(whtasapp integration, &amp; social media )</t>
  </si>
  <si>
    <t>Performance Marketing</t>
  </si>
  <si>
    <t>P/2021/39</t>
  </si>
  <si>
    <t>Technical, OIE, SM(tech stack, video feature addition)</t>
  </si>
  <si>
    <t>P/2021/40</t>
  </si>
  <si>
    <t>P/2021/41</t>
  </si>
  <si>
    <t>P/2021/42</t>
  </si>
  <si>
    <t>Multi vendor website development - lease listing</t>
  </si>
  <si>
    <t>P/2021/43</t>
  </si>
  <si>
    <t>Ecommerce Application Development</t>
  </si>
  <si>
    <t>P/2021/44</t>
  </si>
  <si>
    <t>Technical,SM-Data Migration</t>
  </si>
  <si>
    <t>Informative Website</t>
  </si>
  <si>
    <t>P/2021/45</t>
  </si>
  <si>
    <t>Logo</t>
  </si>
  <si>
    <t>P/2021/46</t>
  </si>
  <si>
    <t>P/2021/47</t>
  </si>
  <si>
    <t>P/2021/48</t>
  </si>
  <si>
    <t>P/2021/49</t>
  </si>
  <si>
    <t xml:space="preserve">Single Vendor Ecommerce </t>
  </si>
  <si>
    <t>P/2021/50</t>
  </si>
  <si>
    <t>Multi vendor application</t>
  </si>
  <si>
    <t>P/2021/51</t>
  </si>
  <si>
    <t>P/2021/52</t>
  </si>
  <si>
    <t>OIE,Client</t>
  </si>
  <si>
    <t>Informative website</t>
  </si>
  <si>
    <t>P/2021/53</t>
  </si>
  <si>
    <t>Single vendor ecommerse</t>
  </si>
  <si>
    <t>P/2021/54</t>
  </si>
  <si>
    <t>Video Animation</t>
  </si>
  <si>
    <t>P/2021/55</t>
  </si>
  <si>
    <t>P/2021/56</t>
  </si>
  <si>
    <t>Resource Allocation</t>
  </si>
  <si>
    <t>P/2021/57</t>
  </si>
  <si>
    <t>Agriculture</t>
  </si>
  <si>
    <t>P/2021/58</t>
  </si>
  <si>
    <t>2D animated video</t>
  </si>
  <si>
    <t>P/2021/59</t>
  </si>
  <si>
    <t>SMM</t>
  </si>
  <si>
    <t>P/2021/60</t>
  </si>
  <si>
    <t>LinkedIn Scrapper tool</t>
  </si>
  <si>
    <t>P/2021/61</t>
  </si>
  <si>
    <t>OIE</t>
  </si>
  <si>
    <t>P/2021/62</t>
  </si>
  <si>
    <t>P/2021/63</t>
  </si>
  <si>
    <t>P/2021/64</t>
  </si>
  <si>
    <t>Client, OIE</t>
  </si>
  <si>
    <t>informative website</t>
  </si>
  <si>
    <t>P/2021/65</t>
  </si>
  <si>
    <t>Design</t>
  </si>
  <si>
    <t>single vendor ecommerce</t>
  </si>
  <si>
    <t>P/2021/66</t>
  </si>
  <si>
    <t>SM,Technical</t>
  </si>
  <si>
    <t>P/2021/67</t>
  </si>
  <si>
    <t>Marketplace management</t>
  </si>
  <si>
    <t>P/2021/68</t>
  </si>
  <si>
    <t>OIE, Design</t>
  </si>
  <si>
    <t>LMS backend</t>
  </si>
  <si>
    <t>P/2021/69</t>
  </si>
  <si>
    <t>Design, SM</t>
  </si>
  <si>
    <t>P/2021/70</t>
  </si>
  <si>
    <t>multivendor e-commerce</t>
  </si>
  <si>
    <t>P/2021/71</t>
  </si>
  <si>
    <t>Logo Devlopment</t>
  </si>
  <si>
    <t>P/2021/72</t>
  </si>
  <si>
    <t>P/2021/73</t>
  </si>
  <si>
    <t>2D Animation</t>
  </si>
  <si>
    <t>P/2021/74</t>
  </si>
  <si>
    <t>edtech</t>
  </si>
  <si>
    <t>P/2021/75</t>
  </si>
  <si>
    <t>website maintainance</t>
  </si>
  <si>
    <t>P/2021/76</t>
  </si>
  <si>
    <t>website development</t>
  </si>
  <si>
    <t>P/2021/77</t>
  </si>
  <si>
    <t>SEO &amp; SMM</t>
  </si>
  <si>
    <t>P/2021/78</t>
  </si>
  <si>
    <t>Lead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</si>
</sst>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&gt;9999999][$₹]##\,##\,##\,##0;[&gt;99999][$₹]##\,##\,##0;[$₹]##,##0"/>
    <numFmt numFmtId="165" formatCode="mmmm&quot; &quot;d"/>
    <numFmt numFmtId="166" formatCode="mmmm\ d"/>
  </numFmts>
  <fonts count="4" x14ac:knownFonts="1">
    <font>
      <sz val="10"/>
      <color rgb="FF000000"/>
      <name val="Rockwell"/>
      <scheme val="minor"/>
    </font>
    <font>
      <sz val="10"/>
      <color theme="1"/>
      <name val="Arial"/>
    </font>
    <font>
      <sz val="9"/>
      <color rgb="FFF7F7F7"/>
      <name val="Arial"/>
    </font>
    <font>
      <sz val="9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/>
    <xf numFmtId="165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164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/>
    <xf numFmtId="0" fontId="1" fillId="2" borderId="3" xfId="0" applyFont="1" applyFill="1" applyBorder="1" applyAlignment="1"/>
    <xf numFmtId="166" fontId="3" fillId="0" borderId="3" xfId="0" applyNumberFormat="1" applyFont="1" applyBorder="1" applyAlignment="1">
      <alignment horizontal="center"/>
    </xf>
    <xf numFmtId="165" fontId="3" fillId="2" borderId="3" xfId="0" applyNumberFormat="1" applyFont="1" applyFill="1" applyBorder="1" applyAlignment="1">
      <alignment horizontal="center"/>
    </xf>
    <xf numFmtId="166" fontId="3" fillId="2" borderId="3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/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V989"/>
  <sheetViews>
    <sheetView tabSelected="1" topLeftCell="A8" workbookViewId="0">
      <selection activeCell="F27" sqref="F27:F32"/>
    </sheetView>
  </sheetViews>
  <sheetFormatPr defaultColWidth="12.5703125" defaultRowHeight="15.75" customHeight="1" x14ac:dyDescent="0.2"/>
  <cols>
    <col min="1" max="1" width="4" customWidth="1"/>
    <col min="10" max="10" width="33.28515625" customWidth="1"/>
  </cols>
  <sheetData>
    <row r="1" spans="2:22" x14ac:dyDescent="0.2"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4" t="s">
        <v>6</v>
      </c>
      <c r="J1" s="5" t="s">
        <v>7</v>
      </c>
      <c r="K1" s="2" t="s">
        <v>8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2:22" x14ac:dyDescent="0.2">
      <c r="B2" s="7"/>
      <c r="C2" s="8">
        <v>44863</v>
      </c>
      <c r="D2" s="9" t="s">
        <v>9</v>
      </c>
      <c r="E2" s="10" t="s">
        <v>10</v>
      </c>
      <c r="F2" s="10" t="s">
        <v>11</v>
      </c>
      <c r="G2" s="10" t="s">
        <v>12</v>
      </c>
      <c r="H2" s="11" t="s">
        <v>13</v>
      </c>
      <c r="I2" s="12">
        <v>153400</v>
      </c>
      <c r="J2" s="13" t="s">
        <v>14</v>
      </c>
      <c r="K2" s="10" t="s">
        <v>15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2:22" x14ac:dyDescent="0.2">
      <c r="B3" s="7"/>
      <c r="C3" s="8">
        <v>44863</v>
      </c>
      <c r="D3" s="9" t="s">
        <v>16</v>
      </c>
      <c r="E3" s="10" t="s">
        <v>17</v>
      </c>
      <c r="F3" s="10" t="s">
        <v>11</v>
      </c>
      <c r="G3" s="10" t="s">
        <v>18</v>
      </c>
      <c r="H3" s="11" t="s">
        <v>19</v>
      </c>
      <c r="I3" s="12">
        <v>17700</v>
      </c>
      <c r="J3" s="13" t="s">
        <v>20</v>
      </c>
      <c r="K3" s="10" t="s">
        <v>15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2:22" x14ac:dyDescent="0.2">
      <c r="B4" s="7"/>
      <c r="C4" s="8">
        <v>44865</v>
      </c>
      <c r="D4" s="9" t="s">
        <v>21</v>
      </c>
      <c r="E4" s="10" t="s">
        <v>22</v>
      </c>
      <c r="F4" s="10" t="s">
        <v>23</v>
      </c>
      <c r="G4" s="10" t="s">
        <v>12</v>
      </c>
      <c r="H4" s="11" t="s">
        <v>24</v>
      </c>
      <c r="I4" s="12">
        <f>34000*1.18</f>
        <v>40120</v>
      </c>
      <c r="J4" s="13" t="s">
        <v>25</v>
      </c>
      <c r="K4" s="10" t="s">
        <v>15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2:22" x14ac:dyDescent="0.2">
      <c r="B5" s="7"/>
      <c r="C5" s="8">
        <v>44865</v>
      </c>
      <c r="D5" s="9" t="s">
        <v>26</v>
      </c>
      <c r="E5" s="10" t="s">
        <v>22</v>
      </c>
      <c r="F5" s="10" t="s">
        <v>27</v>
      </c>
      <c r="G5" s="10" t="s">
        <v>18</v>
      </c>
      <c r="H5" s="14"/>
      <c r="I5" s="12">
        <v>41300</v>
      </c>
      <c r="J5" s="13" t="s">
        <v>28</v>
      </c>
      <c r="K5" s="10" t="s">
        <v>15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2:22" x14ac:dyDescent="0.2">
      <c r="B6" s="7"/>
      <c r="C6" s="8">
        <v>44866</v>
      </c>
      <c r="D6" s="9" t="s">
        <v>29</v>
      </c>
      <c r="E6" s="10" t="s">
        <v>10</v>
      </c>
      <c r="F6" s="10" t="s">
        <v>27</v>
      </c>
      <c r="G6" s="10" t="s">
        <v>12</v>
      </c>
      <c r="H6" s="11" t="s">
        <v>30</v>
      </c>
      <c r="I6" s="12">
        <v>82600</v>
      </c>
      <c r="J6" s="13" t="s">
        <v>31</v>
      </c>
      <c r="K6" s="10" t="s">
        <v>15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2:22" x14ac:dyDescent="0.2">
      <c r="B7" s="7"/>
      <c r="C7" s="8">
        <v>44866</v>
      </c>
      <c r="D7" s="9" t="s">
        <v>32</v>
      </c>
      <c r="E7" s="10" t="s">
        <v>10</v>
      </c>
      <c r="F7" s="10" t="s">
        <v>33</v>
      </c>
      <c r="G7" s="10" t="s">
        <v>12</v>
      </c>
      <c r="H7" s="11" t="s">
        <v>34</v>
      </c>
      <c r="I7" s="12">
        <v>330400</v>
      </c>
      <c r="J7" s="13" t="s">
        <v>14</v>
      </c>
      <c r="K7" s="10" t="s">
        <v>15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2:22" x14ac:dyDescent="0.2">
      <c r="B8" s="7"/>
      <c r="C8" s="8">
        <v>44867</v>
      </c>
      <c r="D8" s="9" t="s">
        <v>35</v>
      </c>
      <c r="E8" s="10" t="s">
        <v>22</v>
      </c>
      <c r="F8" s="10" t="s">
        <v>23</v>
      </c>
      <c r="G8" s="10" t="s">
        <v>12</v>
      </c>
      <c r="H8" s="11" t="s">
        <v>30</v>
      </c>
      <c r="I8" s="12">
        <v>15340</v>
      </c>
      <c r="J8" s="13" t="s">
        <v>25</v>
      </c>
      <c r="K8" s="10" t="s">
        <v>15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2:22" x14ac:dyDescent="0.2">
      <c r="B9" s="7"/>
      <c r="C9" s="8">
        <v>44868</v>
      </c>
      <c r="D9" s="9" t="s">
        <v>36</v>
      </c>
      <c r="E9" s="10" t="s">
        <v>17</v>
      </c>
      <c r="F9" s="10" t="s">
        <v>27</v>
      </c>
      <c r="G9" s="10" t="s">
        <v>18</v>
      </c>
      <c r="H9" s="14"/>
      <c r="I9" s="12">
        <v>70796.639999999999</v>
      </c>
      <c r="J9" s="13" t="s">
        <v>37</v>
      </c>
      <c r="K9" s="10" t="s">
        <v>15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2:22" x14ac:dyDescent="0.2">
      <c r="B10" s="7"/>
      <c r="C10" s="8">
        <v>44868</v>
      </c>
      <c r="D10" s="9" t="s">
        <v>38</v>
      </c>
      <c r="E10" s="10" t="s">
        <v>17</v>
      </c>
      <c r="F10" s="10" t="s">
        <v>27</v>
      </c>
      <c r="G10" s="10" t="s">
        <v>18</v>
      </c>
      <c r="H10" s="14"/>
      <c r="I10" s="12">
        <v>659999</v>
      </c>
      <c r="J10" s="13" t="s">
        <v>39</v>
      </c>
      <c r="K10" s="10" t="s">
        <v>15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2:22" x14ac:dyDescent="0.2">
      <c r="B11" s="7"/>
      <c r="C11" s="8">
        <v>44868</v>
      </c>
      <c r="D11" s="9" t="s">
        <v>40</v>
      </c>
      <c r="E11" s="10" t="s">
        <v>41</v>
      </c>
      <c r="F11" s="10" t="s">
        <v>27</v>
      </c>
      <c r="G11" s="10" t="s">
        <v>18</v>
      </c>
      <c r="H11" s="14"/>
      <c r="I11" s="12">
        <v>169491</v>
      </c>
      <c r="J11" s="13" t="s">
        <v>42</v>
      </c>
      <c r="K11" s="10" t="s">
        <v>15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2:22" x14ac:dyDescent="0.2">
      <c r="B12" s="7"/>
      <c r="C12" s="15">
        <v>44872</v>
      </c>
      <c r="D12" s="9" t="s">
        <v>43</v>
      </c>
      <c r="E12" s="10" t="s">
        <v>41</v>
      </c>
      <c r="F12" s="10" t="s">
        <v>23</v>
      </c>
      <c r="G12" s="10" t="s">
        <v>18</v>
      </c>
      <c r="H12" s="14"/>
      <c r="I12" s="12">
        <v>44802.239999999998</v>
      </c>
      <c r="J12" s="13" t="s">
        <v>25</v>
      </c>
      <c r="K12" s="10" t="s">
        <v>15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2:22" x14ac:dyDescent="0.2">
      <c r="B13" s="7"/>
      <c r="C13" s="15">
        <v>44872</v>
      </c>
      <c r="D13" s="9" t="s">
        <v>44</v>
      </c>
      <c r="E13" s="10" t="s">
        <v>22</v>
      </c>
      <c r="F13" s="10" t="s">
        <v>11</v>
      </c>
      <c r="G13" s="10" t="s">
        <v>18</v>
      </c>
      <c r="H13" s="14"/>
      <c r="I13" s="12">
        <v>20060</v>
      </c>
      <c r="J13" s="13" t="s">
        <v>45</v>
      </c>
      <c r="K13" s="10" t="s">
        <v>15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2:22" x14ac:dyDescent="0.2">
      <c r="B14" s="7"/>
      <c r="C14" s="15">
        <v>44872</v>
      </c>
      <c r="D14" s="9" t="s">
        <v>46</v>
      </c>
      <c r="E14" s="10" t="s">
        <v>22</v>
      </c>
      <c r="F14" s="10" t="s">
        <v>27</v>
      </c>
      <c r="G14" s="10" t="s">
        <v>12</v>
      </c>
      <c r="H14" s="11" t="s">
        <v>30</v>
      </c>
      <c r="I14" s="12">
        <v>40993.199999999997</v>
      </c>
      <c r="J14" s="13" t="s">
        <v>25</v>
      </c>
      <c r="K14" s="10" t="s">
        <v>15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2:22" x14ac:dyDescent="0.2">
      <c r="B15" s="7"/>
      <c r="C15" s="15">
        <v>44872</v>
      </c>
      <c r="D15" s="9" t="s">
        <v>47</v>
      </c>
      <c r="E15" s="10" t="s">
        <v>22</v>
      </c>
      <c r="F15" s="10" t="s">
        <v>27</v>
      </c>
      <c r="G15" s="10" t="s">
        <v>18</v>
      </c>
      <c r="H15" s="11" t="s">
        <v>30</v>
      </c>
      <c r="I15" s="12">
        <v>35400</v>
      </c>
      <c r="J15" s="13" t="s">
        <v>48</v>
      </c>
      <c r="K15" s="10" t="s">
        <v>15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2:22" x14ac:dyDescent="0.2">
      <c r="B16" s="7"/>
      <c r="C16" s="15">
        <v>44873</v>
      </c>
      <c r="D16" s="9" t="s">
        <v>49</v>
      </c>
      <c r="E16" s="10" t="s">
        <v>17</v>
      </c>
      <c r="F16" s="10" t="s">
        <v>27</v>
      </c>
      <c r="G16" s="10" t="s">
        <v>18</v>
      </c>
      <c r="H16" s="11" t="s">
        <v>50</v>
      </c>
      <c r="I16" s="12">
        <f>5100*2</f>
        <v>10200</v>
      </c>
      <c r="J16" s="13" t="s">
        <v>51</v>
      </c>
      <c r="K16" s="10" t="s">
        <v>15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2:22" x14ac:dyDescent="0.2">
      <c r="B17" s="7"/>
      <c r="C17" s="15">
        <v>44873</v>
      </c>
      <c r="D17" s="9" t="s">
        <v>52</v>
      </c>
      <c r="E17" s="10" t="s">
        <v>41</v>
      </c>
      <c r="F17" s="10" t="s">
        <v>27</v>
      </c>
      <c r="G17" s="10" t="s">
        <v>18</v>
      </c>
      <c r="H17" s="11" t="s">
        <v>53</v>
      </c>
      <c r="I17" s="12">
        <v>59000</v>
      </c>
      <c r="J17" s="13" t="s">
        <v>54</v>
      </c>
      <c r="K17" s="10" t="s">
        <v>15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2:22" x14ac:dyDescent="0.2">
      <c r="B18" s="7"/>
      <c r="C18" s="15">
        <v>44873</v>
      </c>
      <c r="D18" s="9" t="s">
        <v>55</v>
      </c>
      <c r="E18" s="10" t="s">
        <v>41</v>
      </c>
      <c r="F18" s="10" t="s">
        <v>27</v>
      </c>
      <c r="G18" s="10" t="s">
        <v>18</v>
      </c>
      <c r="H18" s="11" t="s">
        <v>56</v>
      </c>
      <c r="I18" s="12">
        <v>64900</v>
      </c>
      <c r="J18" s="13" t="s">
        <v>57</v>
      </c>
      <c r="K18" s="10" t="s">
        <v>15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2:22" x14ac:dyDescent="0.2">
      <c r="B19" s="7"/>
      <c r="C19" s="15">
        <v>44874</v>
      </c>
      <c r="D19" s="9" t="s">
        <v>58</v>
      </c>
      <c r="E19" s="10" t="s">
        <v>22</v>
      </c>
      <c r="F19" s="10" t="s">
        <v>27</v>
      </c>
      <c r="G19" s="10" t="s">
        <v>18</v>
      </c>
      <c r="H19" s="11" t="s">
        <v>30</v>
      </c>
      <c r="I19" s="12">
        <v>350460</v>
      </c>
      <c r="J19" s="13" t="s">
        <v>59</v>
      </c>
      <c r="K19" s="10" t="s">
        <v>15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2:22" x14ac:dyDescent="0.2">
      <c r="B20" s="7"/>
      <c r="C20" s="15">
        <v>44874</v>
      </c>
      <c r="D20" s="9" t="s">
        <v>60</v>
      </c>
      <c r="E20" s="10" t="s">
        <v>17</v>
      </c>
      <c r="F20" s="10" t="s">
        <v>27</v>
      </c>
      <c r="G20" s="10" t="s">
        <v>18</v>
      </c>
      <c r="H20" s="11" t="s">
        <v>61</v>
      </c>
      <c r="I20" s="12">
        <v>4720</v>
      </c>
      <c r="J20" s="13" t="s">
        <v>62</v>
      </c>
      <c r="K20" s="10" t="s">
        <v>15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2:22" x14ac:dyDescent="0.2">
      <c r="B21" s="7"/>
      <c r="C21" s="15">
        <v>44874</v>
      </c>
      <c r="D21" s="9" t="s">
        <v>63</v>
      </c>
      <c r="E21" s="10" t="s">
        <v>17</v>
      </c>
      <c r="F21" s="10" t="s">
        <v>27</v>
      </c>
      <c r="G21" s="10" t="s">
        <v>18</v>
      </c>
      <c r="H21" s="11" t="s">
        <v>30</v>
      </c>
      <c r="I21" s="12">
        <v>177000</v>
      </c>
      <c r="J21" s="13" t="s">
        <v>64</v>
      </c>
      <c r="K21" s="10" t="s">
        <v>15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2:22" x14ac:dyDescent="0.2">
      <c r="B22" s="7"/>
      <c r="C22" s="9" t="s">
        <v>65</v>
      </c>
      <c r="D22" s="9" t="s">
        <v>66</v>
      </c>
      <c r="E22" s="10" t="s">
        <v>22</v>
      </c>
      <c r="F22" s="10" t="s">
        <v>27</v>
      </c>
      <c r="G22" s="10" t="s">
        <v>18</v>
      </c>
      <c r="H22" s="14"/>
      <c r="I22" s="12">
        <v>67850</v>
      </c>
      <c r="J22" s="13" t="s">
        <v>67</v>
      </c>
      <c r="K22" s="10" t="s">
        <v>15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2:22" x14ac:dyDescent="0.2">
      <c r="B23" s="7"/>
      <c r="C23" s="16">
        <v>44875</v>
      </c>
      <c r="D23" s="9" t="s">
        <v>68</v>
      </c>
      <c r="E23" s="10" t="s">
        <v>41</v>
      </c>
      <c r="F23" s="10" t="s">
        <v>27</v>
      </c>
      <c r="G23" s="10" t="s">
        <v>18</v>
      </c>
      <c r="H23" s="14"/>
      <c r="I23" s="12">
        <v>160000.92000000001</v>
      </c>
      <c r="J23" s="13" t="s">
        <v>69</v>
      </c>
      <c r="K23" s="10" t="s">
        <v>15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2:22" x14ac:dyDescent="0.2">
      <c r="B24" s="7"/>
      <c r="C24" s="16">
        <v>44876</v>
      </c>
      <c r="D24" s="9" t="s">
        <v>70</v>
      </c>
      <c r="E24" s="10" t="s">
        <v>22</v>
      </c>
      <c r="F24" s="10" t="s">
        <v>27</v>
      </c>
      <c r="G24" s="10" t="s">
        <v>12</v>
      </c>
      <c r="H24" s="11" t="s">
        <v>30</v>
      </c>
      <c r="I24" s="12">
        <v>67260</v>
      </c>
      <c r="J24" s="13" t="s">
        <v>71</v>
      </c>
      <c r="K24" s="10" t="s">
        <v>15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2:22" x14ac:dyDescent="0.2">
      <c r="B25" s="7"/>
      <c r="C25" s="16">
        <v>44876</v>
      </c>
      <c r="D25" s="9" t="s">
        <v>72</v>
      </c>
      <c r="E25" s="10" t="s">
        <v>17</v>
      </c>
      <c r="F25" s="10" t="s">
        <v>27</v>
      </c>
      <c r="G25" s="10" t="s">
        <v>18</v>
      </c>
      <c r="H25" s="11" t="s">
        <v>73</v>
      </c>
      <c r="I25" s="12">
        <v>141600</v>
      </c>
      <c r="J25" s="13" t="s">
        <v>74</v>
      </c>
      <c r="K25" s="10" t="s">
        <v>15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2:22" x14ac:dyDescent="0.2">
      <c r="B26" s="7"/>
      <c r="C26" s="16">
        <v>44876</v>
      </c>
      <c r="D26" s="9" t="s">
        <v>75</v>
      </c>
      <c r="E26" s="10" t="s">
        <v>41</v>
      </c>
      <c r="F26" s="10" t="s">
        <v>27</v>
      </c>
      <c r="G26" s="10" t="s">
        <v>18</v>
      </c>
      <c r="H26" s="11" t="s">
        <v>76</v>
      </c>
      <c r="I26" s="12">
        <v>129800</v>
      </c>
      <c r="J26" s="13" t="s">
        <v>69</v>
      </c>
      <c r="K26" s="10" t="s">
        <v>15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2:22" x14ac:dyDescent="0.2">
      <c r="B27" s="7"/>
      <c r="C27" s="16">
        <v>44879</v>
      </c>
      <c r="D27" s="9" t="s">
        <v>77</v>
      </c>
      <c r="E27" s="10" t="s">
        <v>10</v>
      </c>
      <c r="F27" s="10" t="s">
        <v>27</v>
      </c>
      <c r="G27" s="10" t="s">
        <v>18</v>
      </c>
      <c r="H27" s="14"/>
      <c r="I27" s="12">
        <v>944000</v>
      </c>
      <c r="J27" s="13" t="s">
        <v>78</v>
      </c>
      <c r="K27" s="10" t="s">
        <v>15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2:22" x14ac:dyDescent="0.2">
      <c r="B28" s="7"/>
      <c r="C28" s="17">
        <v>44879</v>
      </c>
      <c r="D28" s="9" t="s">
        <v>79</v>
      </c>
      <c r="E28" s="10" t="s">
        <v>10</v>
      </c>
      <c r="F28" s="10" t="s">
        <v>27</v>
      </c>
      <c r="G28" s="10" t="s">
        <v>18</v>
      </c>
      <c r="H28" s="14"/>
      <c r="I28" s="12">
        <v>36580</v>
      </c>
      <c r="J28" s="13" t="s">
        <v>78</v>
      </c>
      <c r="K28" s="10" t="s">
        <v>15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2:22" x14ac:dyDescent="0.2">
      <c r="B29" s="7"/>
      <c r="C29" s="17">
        <v>44882</v>
      </c>
      <c r="D29" s="9" t="s">
        <v>80</v>
      </c>
      <c r="E29" s="10" t="s">
        <v>22</v>
      </c>
      <c r="F29" s="10" t="s">
        <v>27</v>
      </c>
      <c r="G29" s="10" t="s">
        <v>18</v>
      </c>
      <c r="H29" s="11" t="s">
        <v>81</v>
      </c>
      <c r="I29" s="12">
        <f>18500*1.18</f>
        <v>21830</v>
      </c>
      <c r="J29" s="13" t="s">
        <v>82</v>
      </c>
      <c r="K29" s="10" t="s">
        <v>15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2:22" x14ac:dyDescent="0.2">
      <c r="B30" s="7"/>
      <c r="C30" s="17">
        <v>44882</v>
      </c>
      <c r="D30" s="9" t="s">
        <v>83</v>
      </c>
      <c r="E30" s="10" t="s">
        <v>41</v>
      </c>
      <c r="F30" s="10" t="s">
        <v>23</v>
      </c>
      <c r="G30" s="10" t="s">
        <v>18</v>
      </c>
      <c r="H30" s="14"/>
      <c r="I30" s="12">
        <v>45000</v>
      </c>
      <c r="J30" s="13" t="s">
        <v>84</v>
      </c>
      <c r="K30" s="10" t="s">
        <v>15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2:22" x14ac:dyDescent="0.2">
      <c r="B31" s="7"/>
      <c r="C31" s="17">
        <v>44883</v>
      </c>
      <c r="D31" s="9" t="s">
        <v>85</v>
      </c>
      <c r="E31" s="10" t="s">
        <v>17</v>
      </c>
      <c r="F31" s="10" t="s">
        <v>27</v>
      </c>
      <c r="G31" s="10" t="s">
        <v>18</v>
      </c>
      <c r="H31" s="11" t="s">
        <v>86</v>
      </c>
      <c r="I31" s="12">
        <v>35400</v>
      </c>
      <c r="J31" s="13" t="s">
        <v>37</v>
      </c>
      <c r="K31" s="10" t="s">
        <v>15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2:22" x14ac:dyDescent="0.2">
      <c r="B32" s="7"/>
      <c r="C32" s="16">
        <v>44887</v>
      </c>
      <c r="D32" s="9" t="s">
        <v>87</v>
      </c>
      <c r="E32" s="10" t="s">
        <v>17</v>
      </c>
      <c r="F32" s="10" t="s">
        <v>27</v>
      </c>
      <c r="G32" s="10" t="s">
        <v>18</v>
      </c>
      <c r="H32" s="11" t="s">
        <v>88</v>
      </c>
      <c r="I32" s="12">
        <v>9440</v>
      </c>
      <c r="J32" s="13" t="s">
        <v>89</v>
      </c>
      <c r="K32" s="10" t="s">
        <v>15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2:22" x14ac:dyDescent="0.2">
      <c r="B33" s="7"/>
      <c r="C33" s="16">
        <v>44887</v>
      </c>
      <c r="D33" s="9" t="s">
        <v>90</v>
      </c>
      <c r="E33" s="10" t="s">
        <v>22</v>
      </c>
      <c r="F33" s="10" t="s">
        <v>27</v>
      </c>
      <c r="G33" s="10" t="s">
        <v>12</v>
      </c>
      <c r="H33" s="11"/>
      <c r="I33" s="12">
        <v>27140</v>
      </c>
      <c r="J33" s="13" t="s">
        <v>91</v>
      </c>
      <c r="K33" s="10" t="s">
        <v>15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2:22" x14ac:dyDescent="0.2">
      <c r="B34" s="7"/>
      <c r="C34" s="10" t="s">
        <v>65</v>
      </c>
      <c r="D34" s="9" t="s">
        <v>92</v>
      </c>
      <c r="E34" s="10" t="s">
        <v>17</v>
      </c>
      <c r="F34" s="10" t="s">
        <v>27</v>
      </c>
      <c r="G34" s="10" t="s">
        <v>18</v>
      </c>
      <c r="H34" s="11" t="s">
        <v>56</v>
      </c>
      <c r="I34" s="12" t="s">
        <v>93</v>
      </c>
      <c r="J34" s="13" t="s">
        <v>89</v>
      </c>
      <c r="K34" s="10" t="s">
        <v>15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2:22" x14ac:dyDescent="0.2">
      <c r="B35" s="7"/>
      <c r="C35" s="16">
        <v>44887</v>
      </c>
      <c r="D35" s="9" t="s">
        <v>94</v>
      </c>
      <c r="E35" s="10" t="s">
        <v>41</v>
      </c>
      <c r="F35" s="10" t="s">
        <v>27</v>
      </c>
      <c r="G35" s="10" t="s">
        <v>18</v>
      </c>
      <c r="H35" s="11" t="s">
        <v>95</v>
      </c>
      <c r="I35" s="12">
        <v>59000</v>
      </c>
      <c r="J35" s="13" t="s">
        <v>96</v>
      </c>
      <c r="K35" s="10" t="s">
        <v>15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2:22" x14ac:dyDescent="0.2">
      <c r="B36" s="7"/>
      <c r="C36" s="16">
        <v>44887</v>
      </c>
      <c r="D36" s="9" t="s">
        <v>97</v>
      </c>
      <c r="E36" s="10" t="s">
        <v>17</v>
      </c>
      <c r="F36" s="10" t="s">
        <v>27</v>
      </c>
      <c r="G36" s="10" t="s">
        <v>18</v>
      </c>
      <c r="H36" s="11" t="s">
        <v>98</v>
      </c>
      <c r="I36" s="12">
        <v>247800</v>
      </c>
      <c r="J36" s="13" t="s">
        <v>99</v>
      </c>
      <c r="K36" s="10" t="s">
        <v>15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2:22" x14ac:dyDescent="0.2">
      <c r="B37" s="7"/>
      <c r="C37" s="17">
        <v>44888</v>
      </c>
      <c r="D37" s="9" t="s">
        <v>100</v>
      </c>
      <c r="E37" s="10" t="s">
        <v>17</v>
      </c>
      <c r="F37" s="10" t="s">
        <v>27</v>
      </c>
      <c r="G37" s="10" t="s">
        <v>18</v>
      </c>
      <c r="H37" s="11" t="s">
        <v>30</v>
      </c>
      <c r="I37" s="12">
        <v>33040</v>
      </c>
      <c r="J37" s="13" t="s">
        <v>101</v>
      </c>
      <c r="K37" s="10" t="s">
        <v>15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2:22" x14ac:dyDescent="0.2">
      <c r="B38" s="7"/>
      <c r="C38" s="16">
        <v>44888</v>
      </c>
      <c r="D38" s="9" t="s">
        <v>102</v>
      </c>
      <c r="E38" s="10" t="s">
        <v>17</v>
      </c>
      <c r="F38" s="10" t="s">
        <v>27</v>
      </c>
      <c r="G38" s="10" t="s">
        <v>18</v>
      </c>
      <c r="H38" s="11" t="s">
        <v>98</v>
      </c>
      <c r="I38" s="12">
        <v>10620</v>
      </c>
      <c r="J38" s="13" t="s">
        <v>101</v>
      </c>
      <c r="K38" s="10" t="s">
        <v>15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2:22" x14ac:dyDescent="0.2">
      <c r="B39" s="7"/>
      <c r="C39" s="16">
        <v>44889</v>
      </c>
      <c r="D39" s="9" t="s">
        <v>103</v>
      </c>
      <c r="E39" s="10" t="s">
        <v>17</v>
      </c>
      <c r="F39" s="10" t="s">
        <v>11</v>
      </c>
      <c r="G39" s="10" t="s">
        <v>18</v>
      </c>
      <c r="H39" s="11" t="s">
        <v>104</v>
      </c>
      <c r="I39" s="12">
        <v>35400</v>
      </c>
      <c r="J39" s="13" t="s">
        <v>105</v>
      </c>
      <c r="K39" s="10" t="s">
        <v>15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2:22" x14ac:dyDescent="0.2">
      <c r="B40" s="7"/>
      <c r="C40" s="16">
        <v>44890</v>
      </c>
      <c r="D40" s="9" t="s">
        <v>106</v>
      </c>
      <c r="E40" s="10" t="s">
        <v>41</v>
      </c>
      <c r="F40" s="10" t="s">
        <v>27</v>
      </c>
      <c r="G40" s="10" t="s">
        <v>18</v>
      </c>
      <c r="H40" s="11" t="s">
        <v>107</v>
      </c>
      <c r="I40" s="12">
        <v>1034860</v>
      </c>
      <c r="J40" s="13" t="s">
        <v>69</v>
      </c>
      <c r="K40" s="10" t="s">
        <v>15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2:22" x14ac:dyDescent="0.2">
      <c r="B41" s="7"/>
      <c r="C41" s="16">
        <v>44890</v>
      </c>
      <c r="D41" s="9" t="s">
        <v>108</v>
      </c>
      <c r="E41" s="10" t="s">
        <v>41</v>
      </c>
      <c r="F41" s="10" t="s">
        <v>27</v>
      </c>
      <c r="G41" s="10" t="s">
        <v>18</v>
      </c>
      <c r="H41" s="14"/>
      <c r="I41" s="12">
        <v>450000</v>
      </c>
      <c r="J41" s="13" t="s">
        <v>69</v>
      </c>
      <c r="K41" s="10" t="s">
        <v>15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2:22" x14ac:dyDescent="0.2">
      <c r="B42" s="7"/>
      <c r="C42" s="16">
        <v>44891</v>
      </c>
      <c r="D42" s="9" t="s">
        <v>109</v>
      </c>
      <c r="E42" s="10" t="s">
        <v>22</v>
      </c>
      <c r="F42" s="10" t="s">
        <v>27</v>
      </c>
      <c r="G42" s="10" t="s">
        <v>18</v>
      </c>
      <c r="H42" s="14"/>
      <c r="I42" s="12">
        <v>53808</v>
      </c>
      <c r="J42" s="13"/>
      <c r="K42" s="10" t="s">
        <v>15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2:22" x14ac:dyDescent="0.2">
      <c r="B43" s="7"/>
      <c r="C43" s="16">
        <v>44891</v>
      </c>
      <c r="D43" s="9" t="s">
        <v>110</v>
      </c>
      <c r="E43" s="10" t="s">
        <v>22</v>
      </c>
      <c r="F43" s="10" t="s">
        <v>27</v>
      </c>
      <c r="G43" s="10" t="s">
        <v>18</v>
      </c>
      <c r="H43" s="11" t="s">
        <v>98</v>
      </c>
      <c r="I43" s="12">
        <v>59606</v>
      </c>
      <c r="J43" s="13" t="s">
        <v>111</v>
      </c>
      <c r="K43" s="10" t="s">
        <v>15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2:22" x14ac:dyDescent="0.2">
      <c r="B44" s="7"/>
      <c r="C44" s="16">
        <v>44894</v>
      </c>
      <c r="D44" s="9" t="s">
        <v>112</v>
      </c>
      <c r="E44" s="10" t="s">
        <v>41</v>
      </c>
      <c r="F44" s="10" t="s">
        <v>27</v>
      </c>
      <c r="G44" s="10" t="s">
        <v>18</v>
      </c>
      <c r="H44" s="11" t="s">
        <v>30</v>
      </c>
      <c r="I44" s="18">
        <v>123900</v>
      </c>
      <c r="J44" s="19" t="s">
        <v>113</v>
      </c>
      <c r="K44" s="10" t="s">
        <v>15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2:22" x14ac:dyDescent="0.2">
      <c r="B45" s="7"/>
      <c r="C45" s="16">
        <v>44895</v>
      </c>
      <c r="D45" s="9" t="s">
        <v>114</v>
      </c>
      <c r="E45" s="10" t="s">
        <v>22</v>
      </c>
      <c r="F45" s="10" t="s">
        <v>27</v>
      </c>
      <c r="G45" s="10" t="s">
        <v>18</v>
      </c>
      <c r="H45" s="11" t="s">
        <v>115</v>
      </c>
      <c r="I45" s="12">
        <v>27140</v>
      </c>
      <c r="J45" s="13" t="s">
        <v>116</v>
      </c>
      <c r="K45" s="10" t="s">
        <v>15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2:22" x14ac:dyDescent="0.2">
      <c r="B46" s="7"/>
      <c r="C46" s="16">
        <v>44895</v>
      </c>
      <c r="D46" s="9" t="s">
        <v>117</v>
      </c>
      <c r="E46" s="10" t="s">
        <v>17</v>
      </c>
      <c r="F46" s="10" t="s">
        <v>27</v>
      </c>
      <c r="G46" s="10" t="s">
        <v>18</v>
      </c>
      <c r="H46" s="11" t="s">
        <v>56</v>
      </c>
      <c r="I46" s="12">
        <f>15000*1.18</f>
        <v>17700</v>
      </c>
      <c r="J46" s="13" t="s">
        <v>118</v>
      </c>
      <c r="K46" s="10" t="s">
        <v>15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2:22" x14ac:dyDescent="0.2">
      <c r="B47" s="7"/>
      <c r="C47" s="16">
        <v>44896</v>
      </c>
      <c r="D47" s="9" t="s">
        <v>119</v>
      </c>
      <c r="E47" s="10" t="s">
        <v>22</v>
      </c>
      <c r="F47" s="10" t="s">
        <v>27</v>
      </c>
      <c r="G47" s="10" t="s">
        <v>18</v>
      </c>
      <c r="H47" s="14"/>
      <c r="I47" s="12">
        <v>454300</v>
      </c>
      <c r="J47" s="13" t="s">
        <v>78</v>
      </c>
      <c r="K47" s="10" t="s">
        <v>15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2:22" x14ac:dyDescent="0.2">
      <c r="B48" s="7"/>
      <c r="C48" s="16">
        <v>44896</v>
      </c>
      <c r="D48" s="9" t="s">
        <v>120</v>
      </c>
      <c r="E48" s="10" t="s">
        <v>17</v>
      </c>
      <c r="F48" s="10" t="s">
        <v>27</v>
      </c>
      <c r="G48" s="10" t="s">
        <v>18</v>
      </c>
      <c r="H48" s="11" t="s">
        <v>30</v>
      </c>
      <c r="I48" s="12">
        <v>1203600</v>
      </c>
      <c r="J48" s="13" t="s">
        <v>17</v>
      </c>
      <c r="K48" s="10" t="s">
        <v>15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2:22" x14ac:dyDescent="0.2">
      <c r="B49" s="7"/>
      <c r="C49" s="16">
        <v>44896</v>
      </c>
      <c r="D49" s="9" t="s">
        <v>121</v>
      </c>
      <c r="E49" s="10" t="s">
        <v>17</v>
      </c>
      <c r="F49" s="10" t="s">
        <v>27</v>
      </c>
      <c r="G49" s="10" t="s">
        <v>18</v>
      </c>
      <c r="H49" s="11"/>
      <c r="I49" s="12">
        <v>395300</v>
      </c>
      <c r="J49" s="13" t="s">
        <v>17</v>
      </c>
      <c r="K49" s="10" t="s">
        <v>15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2:22" x14ac:dyDescent="0.2">
      <c r="B50" s="7"/>
      <c r="C50" s="16">
        <v>44896</v>
      </c>
      <c r="D50" s="9" t="s">
        <v>122</v>
      </c>
      <c r="E50" s="10" t="s">
        <v>22</v>
      </c>
      <c r="F50" s="10" t="s">
        <v>27</v>
      </c>
      <c r="G50" s="10" t="s">
        <v>18</v>
      </c>
      <c r="H50" s="14"/>
      <c r="I50" s="12">
        <v>41300</v>
      </c>
      <c r="J50" s="13" t="s">
        <v>123</v>
      </c>
      <c r="K50" s="10" t="s">
        <v>15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2:22" x14ac:dyDescent="0.2">
      <c r="B51" s="7"/>
      <c r="C51" s="16">
        <v>44896</v>
      </c>
      <c r="D51" s="9" t="s">
        <v>124</v>
      </c>
      <c r="E51" s="10" t="s">
        <v>41</v>
      </c>
      <c r="F51" s="10" t="s">
        <v>27</v>
      </c>
      <c r="G51" s="10" t="s">
        <v>18</v>
      </c>
      <c r="H51" s="14"/>
      <c r="I51" s="12">
        <v>944000</v>
      </c>
      <c r="J51" s="13" t="s">
        <v>125</v>
      </c>
      <c r="K51" s="10" t="s">
        <v>15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2:22" x14ac:dyDescent="0.2">
      <c r="B52" s="7"/>
      <c r="C52" s="16">
        <v>44896</v>
      </c>
      <c r="D52" s="9" t="s">
        <v>126</v>
      </c>
      <c r="E52" s="10" t="s">
        <v>22</v>
      </c>
      <c r="F52" s="10" t="s">
        <v>27</v>
      </c>
      <c r="G52" s="10" t="s">
        <v>18</v>
      </c>
      <c r="H52" s="11" t="s">
        <v>30</v>
      </c>
      <c r="I52" s="12">
        <v>30680</v>
      </c>
      <c r="J52" s="13" t="s">
        <v>116</v>
      </c>
      <c r="K52" s="10" t="s">
        <v>15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2:22" x14ac:dyDescent="0.2">
      <c r="B53" s="7"/>
      <c r="C53" s="16">
        <v>44896</v>
      </c>
      <c r="D53" s="9" t="s">
        <v>127</v>
      </c>
      <c r="E53" s="10" t="s">
        <v>22</v>
      </c>
      <c r="F53" s="10" t="s">
        <v>27</v>
      </c>
      <c r="G53" s="10" t="s">
        <v>18</v>
      </c>
      <c r="H53" s="11" t="s">
        <v>128</v>
      </c>
      <c r="I53" s="12">
        <f>9500*1.18</f>
        <v>11210</v>
      </c>
      <c r="J53" s="13" t="s">
        <v>129</v>
      </c>
      <c r="K53" s="10" t="s">
        <v>15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2:22" x14ac:dyDescent="0.2">
      <c r="B54" s="7"/>
      <c r="C54" s="16">
        <v>44897</v>
      </c>
      <c r="D54" s="9" t="s">
        <v>130</v>
      </c>
      <c r="E54" s="10" t="s">
        <v>22</v>
      </c>
      <c r="F54" s="10" t="s">
        <v>27</v>
      </c>
      <c r="G54" s="10" t="s">
        <v>12</v>
      </c>
      <c r="H54" s="11" t="s">
        <v>98</v>
      </c>
      <c r="I54" s="12">
        <f>20000*1.18</f>
        <v>23600</v>
      </c>
      <c r="J54" s="13" t="s">
        <v>131</v>
      </c>
      <c r="K54" s="10" t="s">
        <v>15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2:22" x14ac:dyDescent="0.2">
      <c r="B55" s="7"/>
      <c r="C55" s="16">
        <v>44897</v>
      </c>
      <c r="D55" s="9" t="s">
        <v>132</v>
      </c>
      <c r="E55" s="10" t="s">
        <v>17</v>
      </c>
      <c r="F55" s="10" t="s">
        <v>27</v>
      </c>
      <c r="G55" s="10" t="s">
        <v>18</v>
      </c>
      <c r="H55" s="11" t="s">
        <v>98</v>
      </c>
      <c r="I55" s="12">
        <v>460200</v>
      </c>
      <c r="J55" s="13" t="s">
        <v>133</v>
      </c>
      <c r="K55" s="10" t="s">
        <v>15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2:22" x14ac:dyDescent="0.2">
      <c r="B56" s="7"/>
      <c r="C56" s="16">
        <v>44897</v>
      </c>
      <c r="D56" s="9" t="s">
        <v>134</v>
      </c>
      <c r="E56" s="10" t="s">
        <v>22</v>
      </c>
      <c r="F56" s="10" t="s">
        <v>27</v>
      </c>
      <c r="G56" s="10" t="s">
        <v>18</v>
      </c>
      <c r="H56" s="11" t="s">
        <v>98</v>
      </c>
      <c r="I56" s="12">
        <v>17700</v>
      </c>
      <c r="J56" s="13" t="s">
        <v>129</v>
      </c>
      <c r="K56" s="10" t="s">
        <v>15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2:22" x14ac:dyDescent="0.2">
      <c r="B57" s="7"/>
      <c r="C57" s="16">
        <v>44897</v>
      </c>
      <c r="D57" s="9" t="s">
        <v>135</v>
      </c>
      <c r="E57" s="10" t="s">
        <v>10</v>
      </c>
      <c r="F57" s="10" t="s">
        <v>27</v>
      </c>
      <c r="G57" s="10" t="s">
        <v>18</v>
      </c>
      <c r="H57" s="11" t="s">
        <v>98</v>
      </c>
      <c r="I57" s="12">
        <v>182900</v>
      </c>
      <c r="J57" s="13" t="s">
        <v>136</v>
      </c>
      <c r="K57" s="10" t="s">
        <v>15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2:22" x14ac:dyDescent="0.2">
      <c r="B58" s="7"/>
      <c r="C58" s="16">
        <v>44897</v>
      </c>
      <c r="D58" s="9" t="s">
        <v>137</v>
      </c>
      <c r="E58" s="10" t="s">
        <v>22</v>
      </c>
      <c r="F58" s="10" t="s">
        <v>27</v>
      </c>
      <c r="G58" s="10" t="s">
        <v>18</v>
      </c>
      <c r="H58" s="14"/>
      <c r="I58" s="12">
        <v>30680</v>
      </c>
      <c r="J58" s="13" t="s">
        <v>138</v>
      </c>
      <c r="K58" s="10" t="s">
        <v>15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2:22" x14ac:dyDescent="0.2">
      <c r="B59" s="7"/>
      <c r="C59" s="16">
        <v>44897</v>
      </c>
      <c r="D59" s="9" t="s">
        <v>139</v>
      </c>
      <c r="E59" s="10" t="s">
        <v>17</v>
      </c>
      <c r="F59" s="10" t="s">
        <v>27</v>
      </c>
      <c r="G59" s="10" t="s">
        <v>18</v>
      </c>
      <c r="H59" s="11" t="s">
        <v>30</v>
      </c>
      <c r="I59" s="12">
        <v>171000</v>
      </c>
      <c r="J59" s="13" t="s">
        <v>140</v>
      </c>
      <c r="K59" s="10" t="s">
        <v>15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2:22" x14ac:dyDescent="0.2">
      <c r="B60" s="7"/>
      <c r="C60" s="16">
        <v>44897</v>
      </c>
      <c r="D60" s="9" t="s">
        <v>141</v>
      </c>
      <c r="E60" s="10" t="s">
        <v>17</v>
      </c>
      <c r="F60" s="10" t="s">
        <v>27</v>
      </c>
      <c r="G60" s="10" t="s">
        <v>18</v>
      </c>
      <c r="H60" s="11" t="s">
        <v>98</v>
      </c>
      <c r="I60" s="12">
        <v>177000</v>
      </c>
      <c r="J60" s="13" t="s">
        <v>142</v>
      </c>
      <c r="K60" s="10" t="s">
        <v>15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2:22" x14ac:dyDescent="0.2">
      <c r="B61" s="7"/>
      <c r="C61" s="16">
        <v>44898</v>
      </c>
      <c r="D61" s="9" t="s">
        <v>143</v>
      </c>
      <c r="E61" s="10" t="s">
        <v>10</v>
      </c>
      <c r="F61" s="10" t="s">
        <v>27</v>
      </c>
      <c r="G61" s="10" t="s">
        <v>18</v>
      </c>
      <c r="H61" s="11" t="s">
        <v>30</v>
      </c>
      <c r="I61" s="12">
        <v>649000</v>
      </c>
      <c r="J61" s="14" t="s">
        <v>144</v>
      </c>
      <c r="K61" s="10" t="s">
        <v>15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2:22" x14ac:dyDescent="0.2">
      <c r="B62" s="7"/>
      <c r="C62" s="16">
        <v>44900</v>
      </c>
      <c r="D62" s="9" t="s">
        <v>145</v>
      </c>
      <c r="E62" s="10" t="s">
        <v>10</v>
      </c>
      <c r="F62" s="10" t="s">
        <v>27</v>
      </c>
      <c r="G62" s="10" t="s">
        <v>18</v>
      </c>
      <c r="H62" s="11" t="s">
        <v>146</v>
      </c>
      <c r="I62" s="12">
        <v>61950</v>
      </c>
      <c r="J62" s="14" t="s">
        <v>78</v>
      </c>
      <c r="K62" s="10" t="s">
        <v>15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2:22" x14ac:dyDescent="0.2">
      <c r="B63" s="7"/>
      <c r="C63" s="16">
        <v>44900</v>
      </c>
      <c r="D63" s="9" t="s">
        <v>147</v>
      </c>
      <c r="E63" s="10" t="s">
        <v>17</v>
      </c>
      <c r="F63" s="10" t="s">
        <v>27</v>
      </c>
      <c r="G63" s="10" t="s">
        <v>18</v>
      </c>
      <c r="H63" s="14"/>
      <c r="I63" s="12">
        <v>9440</v>
      </c>
      <c r="J63" s="14" t="s">
        <v>17</v>
      </c>
      <c r="K63" s="10" t="s">
        <v>15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2:22" x14ac:dyDescent="0.2">
      <c r="B64" s="7"/>
      <c r="C64" s="16">
        <v>44900</v>
      </c>
      <c r="D64" s="9" t="s">
        <v>148</v>
      </c>
      <c r="E64" s="10" t="s">
        <v>22</v>
      </c>
      <c r="F64" s="10" t="s">
        <v>27</v>
      </c>
      <c r="G64" s="10" t="s">
        <v>18</v>
      </c>
      <c r="H64" s="11" t="s">
        <v>61</v>
      </c>
      <c r="I64" s="12">
        <v>118000</v>
      </c>
      <c r="J64" s="14" t="s">
        <v>22</v>
      </c>
      <c r="K64" s="10" t="s">
        <v>15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2:22" x14ac:dyDescent="0.2">
      <c r="B65" s="7"/>
      <c r="C65" s="15">
        <v>44901</v>
      </c>
      <c r="D65" s="9" t="s">
        <v>149</v>
      </c>
      <c r="E65" s="20" t="s">
        <v>22</v>
      </c>
      <c r="F65" s="10" t="s">
        <v>27</v>
      </c>
      <c r="G65" s="10" t="s">
        <v>18</v>
      </c>
      <c r="H65" s="11" t="s">
        <v>150</v>
      </c>
      <c r="I65" s="12">
        <v>21999.919999999998</v>
      </c>
      <c r="J65" s="13" t="s">
        <v>151</v>
      </c>
      <c r="K65" s="10" t="s">
        <v>15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2:22" x14ac:dyDescent="0.2">
      <c r="B66" s="7"/>
      <c r="C66" s="15">
        <v>44901</v>
      </c>
      <c r="D66" s="9" t="s">
        <v>152</v>
      </c>
      <c r="E66" s="20" t="s">
        <v>22</v>
      </c>
      <c r="F66" s="10" t="s">
        <v>27</v>
      </c>
      <c r="G66" s="10" t="s">
        <v>18</v>
      </c>
      <c r="H66" s="11" t="s">
        <v>153</v>
      </c>
      <c r="I66" s="12">
        <v>23600</v>
      </c>
      <c r="J66" s="13" t="s">
        <v>154</v>
      </c>
      <c r="K66" s="10" t="s">
        <v>15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2:22" x14ac:dyDescent="0.2">
      <c r="B67" s="7"/>
      <c r="C67" s="15">
        <v>44901</v>
      </c>
      <c r="D67" s="9" t="s">
        <v>155</v>
      </c>
      <c r="E67" s="20" t="s">
        <v>22</v>
      </c>
      <c r="F67" s="10" t="s">
        <v>27</v>
      </c>
      <c r="G67" s="10" t="s">
        <v>18</v>
      </c>
      <c r="H67" s="11" t="s">
        <v>156</v>
      </c>
      <c r="I67" s="12">
        <v>53100</v>
      </c>
      <c r="J67" s="13" t="s">
        <v>22</v>
      </c>
      <c r="K67" s="10" t="s">
        <v>15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2:22" x14ac:dyDescent="0.2">
      <c r="B68" s="7"/>
      <c r="C68" s="15">
        <v>44901</v>
      </c>
      <c r="D68" s="9" t="s">
        <v>157</v>
      </c>
      <c r="E68" s="10" t="s">
        <v>17</v>
      </c>
      <c r="F68" s="10" t="s">
        <v>27</v>
      </c>
      <c r="G68" s="10" t="s">
        <v>18</v>
      </c>
      <c r="H68" s="14"/>
      <c r="I68" s="12">
        <f>44000*1.18*6</f>
        <v>311520</v>
      </c>
      <c r="J68" s="13" t="s">
        <v>158</v>
      </c>
      <c r="K68" s="10" t="s">
        <v>15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2:22" x14ac:dyDescent="0.2">
      <c r="B69" s="7"/>
      <c r="C69" s="16">
        <v>44902</v>
      </c>
      <c r="D69" s="9" t="s">
        <v>159</v>
      </c>
      <c r="E69" s="10" t="s">
        <v>10</v>
      </c>
      <c r="F69" s="10" t="s">
        <v>27</v>
      </c>
      <c r="G69" s="10" t="s">
        <v>18</v>
      </c>
      <c r="H69" s="11" t="s">
        <v>160</v>
      </c>
      <c r="I69" s="12">
        <v>300900</v>
      </c>
      <c r="J69" s="19" t="s">
        <v>161</v>
      </c>
      <c r="K69" s="10" t="s">
        <v>15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2:22" x14ac:dyDescent="0.2">
      <c r="B70" s="7"/>
      <c r="C70" s="16">
        <v>44902</v>
      </c>
      <c r="D70" s="9" t="s">
        <v>162</v>
      </c>
      <c r="E70" s="10" t="s">
        <v>17</v>
      </c>
      <c r="F70" s="10" t="s">
        <v>27</v>
      </c>
      <c r="G70" s="10" t="s">
        <v>18</v>
      </c>
      <c r="H70" s="11" t="s">
        <v>163</v>
      </c>
      <c r="I70" s="12">
        <v>59000</v>
      </c>
      <c r="J70" s="13" t="s">
        <v>17</v>
      </c>
      <c r="K70" s="10" t="s">
        <v>15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2:22" x14ac:dyDescent="0.2">
      <c r="B71" s="7"/>
      <c r="C71" s="15">
        <v>44903</v>
      </c>
      <c r="D71" s="9" t="s">
        <v>164</v>
      </c>
      <c r="E71" s="20" t="s">
        <v>10</v>
      </c>
      <c r="F71" s="10" t="s">
        <v>27</v>
      </c>
      <c r="G71" s="10" t="s">
        <v>18</v>
      </c>
      <c r="H71" s="11"/>
      <c r="I71" s="12">
        <v>944000</v>
      </c>
      <c r="J71" s="13" t="s">
        <v>165</v>
      </c>
      <c r="K71" s="10" t="s">
        <v>15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2:22" x14ac:dyDescent="0.2">
      <c r="B72" s="7"/>
      <c r="C72" s="15">
        <v>44904</v>
      </c>
      <c r="D72" s="9" t="s">
        <v>166</v>
      </c>
      <c r="E72" s="20" t="s">
        <v>17</v>
      </c>
      <c r="F72" s="10" t="s">
        <v>23</v>
      </c>
      <c r="G72" s="10" t="s">
        <v>18</v>
      </c>
      <c r="H72" s="11" t="s">
        <v>98</v>
      </c>
      <c r="I72" s="12">
        <v>10148</v>
      </c>
      <c r="J72" s="13" t="s">
        <v>167</v>
      </c>
      <c r="K72" s="10" t="s">
        <v>15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2:22" x14ac:dyDescent="0.2">
      <c r="B73" s="7"/>
      <c r="C73" s="15">
        <v>44904</v>
      </c>
      <c r="D73" s="9" t="s">
        <v>168</v>
      </c>
      <c r="E73" s="10" t="s">
        <v>22</v>
      </c>
      <c r="F73" s="10" t="s">
        <v>27</v>
      </c>
      <c r="G73" s="10" t="s">
        <v>18</v>
      </c>
      <c r="H73" s="11" t="s">
        <v>163</v>
      </c>
      <c r="I73" s="12">
        <v>23600</v>
      </c>
      <c r="J73" s="13" t="s">
        <v>129</v>
      </c>
      <c r="K73" s="10" t="s">
        <v>15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2:22" x14ac:dyDescent="0.2">
      <c r="B74" s="7"/>
      <c r="C74" s="15">
        <v>44904</v>
      </c>
      <c r="D74" s="9" t="s">
        <v>169</v>
      </c>
      <c r="E74" s="10" t="s">
        <v>17</v>
      </c>
      <c r="F74" s="10" t="s">
        <v>27</v>
      </c>
      <c r="G74" s="10" t="s">
        <v>18</v>
      </c>
      <c r="H74" s="11" t="s">
        <v>146</v>
      </c>
      <c r="I74" s="12">
        <v>32450</v>
      </c>
      <c r="J74" s="13" t="s">
        <v>170</v>
      </c>
      <c r="K74" s="10" t="s">
        <v>15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2:22" x14ac:dyDescent="0.2">
      <c r="B75" s="7"/>
      <c r="C75" s="15">
        <v>44904</v>
      </c>
      <c r="D75" s="9" t="s">
        <v>171</v>
      </c>
      <c r="E75" s="10" t="s">
        <v>10</v>
      </c>
      <c r="F75" s="10" t="s">
        <v>27</v>
      </c>
      <c r="G75" s="10" t="s">
        <v>18</v>
      </c>
      <c r="H75" s="11" t="s">
        <v>61</v>
      </c>
      <c r="I75" s="12">
        <f>1699000*1.18</f>
        <v>2004820</v>
      </c>
      <c r="J75" s="13" t="s">
        <v>172</v>
      </c>
      <c r="K75" s="10" t="s">
        <v>15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2:22" x14ac:dyDescent="0.2">
      <c r="B76" s="7"/>
      <c r="C76" s="15">
        <v>44904</v>
      </c>
      <c r="D76" s="9" t="s">
        <v>173</v>
      </c>
      <c r="E76" s="10" t="s">
        <v>22</v>
      </c>
      <c r="F76" s="10" t="s">
        <v>27</v>
      </c>
      <c r="G76" s="10" t="s">
        <v>18</v>
      </c>
      <c r="H76" s="11" t="s">
        <v>53</v>
      </c>
      <c r="I76" s="18">
        <v>4130</v>
      </c>
      <c r="J76" s="19" t="s">
        <v>174</v>
      </c>
      <c r="K76" s="10" t="s">
        <v>15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2:22" x14ac:dyDescent="0.2">
      <c r="B77" s="7"/>
      <c r="C77" s="15">
        <v>44904</v>
      </c>
      <c r="D77" s="9" t="s">
        <v>175</v>
      </c>
      <c r="E77" s="10" t="s">
        <v>22</v>
      </c>
      <c r="F77" s="10" t="s">
        <v>27</v>
      </c>
      <c r="G77" s="10" t="s">
        <v>18</v>
      </c>
      <c r="H77" s="11" t="s">
        <v>61</v>
      </c>
      <c r="I77" s="12">
        <v>23600</v>
      </c>
      <c r="J77" s="13" t="s">
        <v>176</v>
      </c>
      <c r="K77" s="10" t="s">
        <v>15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2:22" x14ac:dyDescent="0.2">
      <c r="B78" s="7"/>
      <c r="C78" s="15">
        <v>44905</v>
      </c>
      <c r="D78" s="9" t="s">
        <v>177</v>
      </c>
      <c r="E78" s="20" t="s">
        <v>17</v>
      </c>
      <c r="F78" s="10" t="s">
        <v>27</v>
      </c>
      <c r="G78" s="10" t="s">
        <v>18</v>
      </c>
      <c r="H78" s="11" t="s">
        <v>30</v>
      </c>
      <c r="I78" s="12">
        <v>35565</v>
      </c>
      <c r="J78" s="19" t="s">
        <v>178</v>
      </c>
      <c r="K78" s="10" t="s">
        <v>15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2:22" x14ac:dyDescent="0.2">
      <c r="B79" s="7"/>
      <c r="C79" s="15">
        <v>44905</v>
      </c>
      <c r="D79" s="9" t="s">
        <v>179</v>
      </c>
      <c r="E79" s="20" t="s">
        <v>17</v>
      </c>
      <c r="F79" s="10" t="s">
        <v>27</v>
      </c>
      <c r="G79" s="10" t="s">
        <v>18</v>
      </c>
      <c r="H79" s="11" t="s">
        <v>146</v>
      </c>
      <c r="I79" s="12">
        <v>41300</v>
      </c>
      <c r="J79" s="13" t="s">
        <v>180</v>
      </c>
      <c r="K79" s="10" t="s">
        <v>15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2:22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2:22" x14ac:dyDescent="0.2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2:22" x14ac:dyDescent="0.2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2:22" x14ac:dyDescent="0.2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2:22" x14ac:dyDescent="0.2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2:22" x14ac:dyDescent="0.2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2:22" x14ac:dyDescent="0.2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2:22" x14ac:dyDescent="0.2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2:22" x14ac:dyDescent="0.2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2:22" x14ac:dyDescent="0.2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2:22" x14ac:dyDescent="0.2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2:22" x14ac:dyDescent="0.2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2:22" x14ac:dyDescent="0.2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2:22" x14ac:dyDescent="0.2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2:22" x14ac:dyDescent="0.2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2:22" x14ac:dyDescent="0.2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2:22" x14ac:dyDescent="0.2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2:22" x14ac:dyDescent="0.2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2:22" x14ac:dyDescent="0.2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2:22" x14ac:dyDescent="0.2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2:22" x14ac:dyDescent="0.2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2:22" x14ac:dyDescent="0.2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2:22" x14ac:dyDescent="0.2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2:22" x14ac:dyDescent="0.2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2:22" x14ac:dyDescent="0.2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2:22" x14ac:dyDescent="0.2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2:22" x14ac:dyDescent="0.2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2:22" x14ac:dyDescent="0.2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2:22" x14ac:dyDescent="0.2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2:22" x14ac:dyDescent="0.2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2:22" x14ac:dyDescent="0.2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2:22" x14ac:dyDescent="0.2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2:22" x14ac:dyDescent="0.2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2:22" x14ac:dyDescent="0.2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2:22" x14ac:dyDescent="0.2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2:22" x14ac:dyDescent="0.2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2:22" x14ac:dyDescent="0.2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2:22" x14ac:dyDescent="0.2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2:22" x14ac:dyDescent="0.2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2:22" x14ac:dyDescent="0.2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2:22" x14ac:dyDescent="0.2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2:22" x14ac:dyDescent="0.2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2:22" x14ac:dyDescent="0.2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2:22" x14ac:dyDescent="0.2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2:22" x14ac:dyDescent="0.2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2:22" x14ac:dyDescent="0.2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2:22" x14ac:dyDescent="0.2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2:22" x14ac:dyDescent="0.2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2:22" x14ac:dyDescent="0.2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2:22" x14ac:dyDescent="0.2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2:22" x14ac:dyDescent="0.2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2:22" x14ac:dyDescent="0.2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2:22" x14ac:dyDescent="0.2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2:22" x14ac:dyDescent="0.2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2:22" x14ac:dyDescent="0.2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2:22" x14ac:dyDescent="0.2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2:22" x14ac:dyDescent="0.2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2:22" x14ac:dyDescent="0.2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2:22" x14ac:dyDescent="0.2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2:22" x14ac:dyDescent="0.2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2:22" x14ac:dyDescent="0.2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2:22" x14ac:dyDescent="0.2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2:22" x14ac:dyDescent="0.2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2:22" x14ac:dyDescent="0.2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2:22" x14ac:dyDescent="0.2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2:22" x14ac:dyDescent="0.2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2:22" x14ac:dyDescent="0.2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2:22" x14ac:dyDescent="0.2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2:22" x14ac:dyDescent="0.2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2:22" x14ac:dyDescent="0.2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2:22" x14ac:dyDescent="0.2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2:22" x14ac:dyDescent="0.2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2:22" x14ac:dyDescent="0.2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2:22" x14ac:dyDescent="0.2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2:22" x14ac:dyDescent="0.2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2:22" x14ac:dyDescent="0.2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2:22" x14ac:dyDescent="0.2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2:22" x14ac:dyDescent="0.2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2:22" x14ac:dyDescent="0.2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2:22" x14ac:dyDescent="0.2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2:22" x14ac:dyDescent="0.2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2:22" x14ac:dyDescent="0.2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2:22" x14ac:dyDescent="0.2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2:22" x14ac:dyDescent="0.2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2:22" x14ac:dyDescent="0.2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2:22" x14ac:dyDescent="0.2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2:22" x14ac:dyDescent="0.2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2:22" x14ac:dyDescent="0.2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2:22" x14ac:dyDescent="0.2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2:22" x14ac:dyDescent="0.2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2:22" x14ac:dyDescent="0.2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2:22" x14ac:dyDescent="0.2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2:22" x14ac:dyDescent="0.2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2:22" x14ac:dyDescent="0.2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2:22" x14ac:dyDescent="0.2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2:22" x14ac:dyDescent="0.2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2:22" x14ac:dyDescent="0.2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2:22" x14ac:dyDescent="0.2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2:22" x14ac:dyDescent="0.2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2:22" x14ac:dyDescent="0.2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2:22" x14ac:dyDescent="0.2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2:22" x14ac:dyDescent="0.2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2:22" x14ac:dyDescent="0.2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2:22" x14ac:dyDescent="0.2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2:22" x14ac:dyDescent="0.2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2:22" x14ac:dyDescent="0.2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2:22" x14ac:dyDescent="0.2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2:22" x14ac:dyDescent="0.2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2:22" x14ac:dyDescent="0.2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2:22" x14ac:dyDescent="0.2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2:22" x14ac:dyDescent="0.2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2:22" x14ac:dyDescent="0.2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2:22" x14ac:dyDescent="0.2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2:22" x14ac:dyDescent="0.2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2:22" x14ac:dyDescent="0.2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2:22" x14ac:dyDescent="0.2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2:22" x14ac:dyDescent="0.2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2:22" x14ac:dyDescent="0.2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2:22" x14ac:dyDescent="0.2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2:22" x14ac:dyDescent="0.2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2:22" x14ac:dyDescent="0.2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2:22" x14ac:dyDescent="0.2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2:22" x14ac:dyDescent="0.2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spans="2:22" x14ac:dyDescent="0.2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spans="2:22" x14ac:dyDescent="0.2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2:22" x14ac:dyDescent="0.2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spans="2:22" x14ac:dyDescent="0.2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spans="2:22" x14ac:dyDescent="0.2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spans="2:22" x14ac:dyDescent="0.2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spans="2:22" x14ac:dyDescent="0.2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spans="2:22" x14ac:dyDescent="0.2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spans="2:22" x14ac:dyDescent="0.2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spans="2:22" x14ac:dyDescent="0.2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spans="2:22" x14ac:dyDescent="0.2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spans="2:22" x14ac:dyDescent="0.2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spans="2:22" x14ac:dyDescent="0.2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spans="2:22" x14ac:dyDescent="0.2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2:22" x14ac:dyDescent="0.2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spans="2:22" x14ac:dyDescent="0.2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spans="2:22" x14ac:dyDescent="0.2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spans="2:22" x14ac:dyDescent="0.2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spans="2:22" x14ac:dyDescent="0.2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spans="2:22" x14ac:dyDescent="0.2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spans="2:22" x14ac:dyDescent="0.2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spans="2:22" x14ac:dyDescent="0.2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spans="2:22" x14ac:dyDescent="0.2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spans="2:22" x14ac:dyDescent="0.2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spans="2:22" x14ac:dyDescent="0.2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spans="2:22" x14ac:dyDescent="0.2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spans="2:22" x14ac:dyDescent="0.2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spans="2:22" x14ac:dyDescent="0.2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spans="2:22" x14ac:dyDescent="0.2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spans="2:22" x14ac:dyDescent="0.2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spans="2:22" x14ac:dyDescent="0.2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spans="2:22" x14ac:dyDescent="0.2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spans="2:22" x14ac:dyDescent="0.2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spans="2:22" x14ac:dyDescent="0.2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spans="2:22" x14ac:dyDescent="0.2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spans="2:22" x14ac:dyDescent="0.2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spans="2:22" x14ac:dyDescent="0.2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spans="2:22" x14ac:dyDescent="0.2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spans="2:22" x14ac:dyDescent="0.2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spans="2:22" x14ac:dyDescent="0.2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spans="2:22" x14ac:dyDescent="0.2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spans="2:22" x14ac:dyDescent="0.2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spans="2:22" x14ac:dyDescent="0.2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spans="2:22" x14ac:dyDescent="0.2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spans="2:22" x14ac:dyDescent="0.2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spans="2:22" x14ac:dyDescent="0.2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spans="2:22" x14ac:dyDescent="0.2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spans="2:22" x14ac:dyDescent="0.2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spans="2:22" x14ac:dyDescent="0.2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spans="2:22" x14ac:dyDescent="0.2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spans="2:22" x14ac:dyDescent="0.2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spans="2:22" x14ac:dyDescent="0.2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spans="2:22" x14ac:dyDescent="0.2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spans="2:22" x14ac:dyDescent="0.2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spans="2:22" x14ac:dyDescent="0.2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spans="2:22" x14ac:dyDescent="0.2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spans="2:22" x14ac:dyDescent="0.2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spans="2:22" x14ac:dyDescent="0.2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spans="2:22" x14ac:dyDescent="0.2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spans="2:22" x14ac:dyDescent="0.2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spans="2:22" x14ac:dyDescent="0.2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spans="2:22" x14ac:dyDescent="0.2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spans="2:22" x14ac:dyDescent="0.2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spans="2:22" x14ac:dyDescent="0.2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spans="2:22" x14ac:dyDescent="0.2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spans="2:22" x14ac:dyDescent="0.2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spans="2:22" x14ac:dyDescent="0.2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spans="2:22" x14ac:dyDescent="0.2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spans="2:22" x14ac:dyDescent="0.2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spans="2:22" x14ac:dyDescent="0.2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spans="2:22" x14ac:dyDescent="0.2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spans="2:22" x14ac:dyDescent="0.2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spans="2:22" x14ac:dyDescent="0.2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spans="2:22" x14ac:dyDescent="0.2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spans="2:22" x14ac:dyDescent="0.2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spans="2:22" x14ac:dyDescent="0.2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spans="2:22" x14ac:dyDescent="0.2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spans="2:22" x14ac:dyDescent="0.2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spans="2:22" x14ac:dyDescent="0.2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spans="2:22" x14ac:dyDescent="0.2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spans="2:22" x14ac:dyDescent="0.2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spans="2:22" x14ac:dyDescent="0.2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spans="2:22" x14ac:dyDescent="0.2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spans="2:22" x14ac:dyDescent="0.2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spans="2:22" x14ac:dyDescent="0.2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spans="2:22" x14ac:dyDescent="0.2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spans="2:22" x14ac:dyDescent="0.2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spans="2:22" x14ac:dyDescent="0.2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spans="2:22" x14ac:dyDescent="0.2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spans="2:22" x14ac:dyDescent="0.2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spans="2:22" x14ac:dyDescent="0.2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spans="2:22" x14ac:dyDescent="0.2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spans="2:22" x14ac:dyDescent="0.2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spans="2:22" x14ac:dyDescent="0.2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spans="2:22" x14ac:dyDescent="0.2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spans="2:22" x14ac:dyDescent="0.2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spans="2:22" x14ac:dyDescent="0.2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spans="2:22" x14ac:dyDescent="0.2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spans="2:22" x14ac:dyDescent="0.2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spans="2:22" x14ac:dyDescent="0.2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spans="2:22" x14ac:dyDescent="0.2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spans="2:22" x14ac:dyDescent="0.2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spans="2:22" x14ac:dyDescent="0.2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spans="2:22" x14ac:dyDescent="0.2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spans="2:22" x14ac:dyDescent="0.2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spans="2:22" x14ac:dyDescent="0.2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spans="2:22" x14ac:dyDescent="0.2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spans="2:22" x14ac:dyDescent="0.2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spans="2:22" x14ac:dyDescent="0.2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spans="2:22" x14ac:dyDescent="0.2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spans="2:22" x14ac:dyDescent="0.2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spans="2:22" x14ac:dyDescent="0.2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spans="2:22" x14ac:dyDescent="0.2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spans="2:22" x14ac:dyDescent="0.2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spans="2:22" x14ac:dyDescent="0.2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spans="2:22" x14ac:dyDescent="0.2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spans="2:22" x14ac:dyDescent="0.2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spans="2:22" x14ac:dyDescent="0.2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spans="2:22" x14ac:dyDescent="0.2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spans="2:22" x14ac:dyDescent="0.2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spans="2:22" x14ac:dyDescent="0.2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spans="2:22" x14ac:dyDescent="0.2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spans="2:22" x14ac:dyDescent="0.2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spans="2:22" x14ac:dyDescent="0.2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spans="2:22" x14ac:dyDescent="0.2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spans="2:22" x14ac:dyDescent="0.2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spans="2:22" x14ac:dyDescent="0.2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spans="2:22" x14ac:dyDescent="0.2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spans="2:22" x14ac:dyDescent="0.2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spans="2:22" x14ac:dyDescent="0.2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spans="2:22" x14ac:dyDescent="0.2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spans="2:22" x14ac:dyDescent="0.2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spans="2:22" x14ac:dyDescent="0.2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spans="2:22" x14ac:dyDescent="0.2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spans="2:22" x14ac:dyDescent="0.2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spans="2:22" x14ac:dyDescent="0.2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spans="2:22" x14ac:dyDescent="0.2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 spans="2:22" x14ac:dyDescent="0.2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 spans="2:22" x14ac:dyDescent="0.2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 spans="2:22" x14ac:dyDescent="0.2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 spans="2:22" x14ac:dyDescent="0.2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 spans="2:22" x14ac:dyDescent="0.2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 spans="2:22" x14ac:dyDescent="0.2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 spans="2:22" x14ac:dyDescent="0.2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spans="2:22" x14ac:dyDescent="0.2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 spans="2:22" x14ac:dyDescent="0.2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 spans="2:22" x14ac:dyDescent="0.2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 spans="2:22" x14ac:dyDescent="0.2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 spans="2:22" x14ac:dyDescent="0.2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 spans="2:22" x14ac:dyDescent="0.2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 spans="2:22" x14ac:dyDescent="0.2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 spans="2:22" x14ac:dyDescent="0.2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 spans="2:22" x14ac:dyDescent="0.2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 spans="2:22" x14ac:dyDescent="0.2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 spans="2:22" x14ac:dyDescent="0.2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spans="2:22" x14ac:dyDescent="0.2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 spans="2:22" x14ac:dyDescent="0.2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 spans="2:22" x14ac:dyDescent="0.2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 spans="2:22" x14ac:dyDescent="0.2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 spans="2:22" x14ac:dyDescent="0.2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 spans="2:22" x14ac:dyDescent="0.2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 spans="2:22" x14ac:dyDescent="0.2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 spans="2:22" x14ac:dyDescent="0.2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 spans="2:22" x14ac:dyDescent="0.2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 spans="2:22" x14ac:dyDescent="0.2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 spans="2:22" x14ac:dyDescent="0.2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 spans="2:22" x14ac:dyDescent="0.2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 spans="2:22" x14ac:dyDescent="0.2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 spans="2:22" x14ac:dyDescent="0.2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 spans="2:22" x14ac:dyDescent="0.2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 spans="2:22" x14ac:dyDescent="0.2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 spans="2:22" x14ac:dyDescent="0.2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 spans="2:22" x14ac:dyDescent="0.2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 spans="2:22" x14ac:dyDescent="0.2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 spans="2:22" x14ac:dyDescent="0.2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 spans="2:22" x14ac:dyDescent="0.2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 spans="2:22" x14ac:dyDescent="0.2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 spans="2:22" x14ac:dyDescent="0.2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 spans="2:22" x14ac:dyDescent="0.2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 spans="2:22" x14ac:dyDescent="0.2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 spans="2:22" x14ac:dyDescent="0.2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spans="2:22" x14ac:dyDescent="0.2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 spans="2:22" x14ac:dyDescent="0.2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 spans="2:22" x14ac:dyDescent="0.2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 spans="2:22" x14ac:dyDescent="0.2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 spans="2:22" x14ac:dyDescent="0.2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 spans="2:22" x14ac:dyDescent="0.2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 spans="2:22" x14ac:dyDescent="0.2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 spans="2:22" x14ac:dyDescent="0.2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 spans="2:22" x14ac:dyDescent="0.2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 spans="2:22" x14ac:dyDescent="0.2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 spans="2:22" x14ac:dyDescent="0.2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 spans="2:22" x14ac:dyDescent="0.2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 spans="2:22" x14ac:dyDescent="0.2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 spans="2:22" x14ac:dyDescent="0.2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 spans="2:22" x14ac:dyDescent="0.2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spans="2:22" x14ac:dyDescent="0.2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 spans="2:22" x14ac:dyDescent="0.2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 spans="2:22" x14ac:dyDescent="0.2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 spans="2:22" x14ac:dyDescent="0.2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 spans="2:22" x14ac:dyDescent="0.2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 spans="2:22" x14ac:dyDescent="0.2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 spans="2:22" x14ac:dyDescent="0.2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 spans="2:22" x14ac:dyDescent="0.2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 spans="2:22" x14ac:dyDescent="0.2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 spans="2:22" x14ac:dyDescent="0.2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 spans="2:22" x14ac:dyDescent="0.2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spans="2:22" x14ac:dyDescent="0.2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 spans="2:22" x14ac:dyDescent="0.2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 spans="2:22" x14ac:dyDescent="0.2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 spans="2:22" x14ac:dyDescent="0.2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 spans="2:22" x14ac:dyDescent="0.2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 spans="2:22" x14ac:dyDescent="0.2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 spans="2:22" x14ac:dyDescent="0.2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 spans="2:22" x14ac:dyDescent="0.2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 spans="2:22" x14ac:dyDescent="0.2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 spans="2:22" x14ac:dyDescent="0.2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 spans="2:22" x14ac:dyDescent="0.2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 spans="2:22" x14ac:dyDescent="0.2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 spans="2:22" x14ac:dyDescent="0.2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 spans="2:22" x14ac:dyDescent="0.2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 spans="2:22" x14ac:dyDescent="0.2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 spans="2:22" x14ac:dyDescent="0.2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 spans="2:22" x14ac:dyDescent="0.2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 spans="2:22" x14ac:dyDescent="0.2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 spans="2:22" x14ac:dyDescent="0.2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 spans="2:22" x14ac:dyDescent="0.2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 spans="2:22" x14ac:dyDescent="0.2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 spans="2:22" x14ac:dyDescent="0.2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 spans="2:22" x14ac:dyDescent="0.2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 spans="2:22" x14ac:dyDescent="0.2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 spans="2:22" x14ac:dyDescent="0.2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 spans="2:22" x14ac:dyDescent="0.2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 spans="2:22" x14ac:dyDescent="0.2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 spans="2:22" x14ac:dyDescent="0.2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 spans="2:22" x14ac:dyDescent="0.2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 spans="2:22" x14ac:dyDescent="0.2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 spans="2:22" x14ac:dyDescent="0.2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 spans="2:22" x14ac:dyDescent="0.2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 spans="2:22" x14ac:dyDescent="0.2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 spans="2:22" x14ac:dyDescent="0.2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 spans="2:22" x14ac:dyDescent="0.2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 spans="2:22" x14ac:dyDescent="0.2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 spans="2:22" x14ac:dyDescent="0.2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 spans="2:22" x14ac:dyDescent="0.2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 spans="2:22" x14ac:dyDescent="0.2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 spans="2:22" x14ac:dyDescent="0.2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 spans="2:22" x14ac:dyDescent="0.2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 spans="2:22" x14ac:dyDescent="0.2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 spans="2:22" x14ac:dyDescent="0.2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 spans="2:22" x14ac:dyDescent="0.2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spans="2:22" x14ac:dyDescent="0.2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 spans="2:22" x14ac:dyDescent="0.2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 spans="2:22" x14ac:dyDescent="0.2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 spans="2:22" x14ac:dyDescent="0.2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 spans="2:22" x14ac:dyDescent="0.2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 spans="2:22" x14ac:dyDescent="0.2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 spans="2:22" x14ac:dyDescent="0.2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 spans="2:22" x14ac:dyDescent="0.2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 spans="2:22" x14ac:dyDescent="0.2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 spans="2:22" x14ac:dyDescent="0.2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 spans="2:22" x14ac:dyDescent="0.2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 spans="2:22" x14ac:dyDescent="0.2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 spans="2:22" x14ac:dyDescent="0.2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 spans="2:22" x14ac:dyDescent="0.2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 spans="2:22" x14ac:dyDescent="0.2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 spans="2:22" x14ac:dyDescent="0.2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 spans="2:22" x14ac:dyDescent="0.2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 spans="2:22" x14ac:dyDescent="0.2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 spans="2:22" x14ac:dyDescent="0.2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 spans="2:22" x14ac:dyDescent="0.2"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 spans="2:22" x14ac:dyDescent="0.2"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 spans="2:22" x14ac:dyDescent="0.2"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 spans="2:22" x14ac:dyDescent="0.2"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 spans="2:22" x14ac:dyDescent="0.2"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 spans="2:22" x14ac:dyDescent="0.2"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 spans="2:22" x14ac:dyDescent="0.2"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 spans="2:22" x14ac:dyDescent="0.2"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 spans="2:22" x14ac:dyDescent="0.2"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 spans="2:22" x14ac:dyDescent="0.2"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 spans="2:22" x14ac:dyDescent="0.2"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 spans="2:22" x14ac:dyDescent="0.2"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 spans="2:22" x14ac:dyDescent="0.2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 spans="2:22" x14ac:dyDescent="0.2"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 spans="2:22" x14ac:dyDescent="0.2"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 spans="2:22" x14ac:dyDescent="0.2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 spans="2:22" x14ac:dyDescent="0.2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 spans="2:22" x14ac:dyDescent="0.2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 spans="2:22" x14ac:dyDescent="0.2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 spans="2:22" x14ac:dyDescent="0.2"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 spans="2:22" x14ac:dyDescent="0.2"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 spans="2:22" x14ac:dyDescent="0.2"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 spans="2:22" x14ac:dyDescent="0.2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 spans="2:22" x14ac:dyDescent="0.2"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 spans="2:22" x14ac:dyDescent="0.2"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 spans="2:22" x14ac:dyDescent="0.2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 spans="2:22" x14ac:dyDescent="0.2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 spans="2:22" x14ac:dyDescent="0.2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 spans="2:22" x14ac:dyDescent="0.2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 spans="2:22" x14ac:dyDescent="0.2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 spans="2:22" x14ac:dyDescent="0.2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 spans="2:22" x14ac:dyDescent="0.2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 spans="2:22" x14ac:dyDescent="0.2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 spans="2:22" x14ac:dyDescent="0.2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 spans="2:22" x14ac:dyDescent="0.2"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 spans="2:22" x14ac:dyDescent="0.2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 spans="2:22" x14ac:dyDescent="0.2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 spans="2:22" x14ac:dyDescent="0.2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 spans="2:22" x14ac:dyDescent="0.2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 spans="2:22" x14ac:dyDescent="0.2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 spans="2:22" x14ac:dyDescent="0.2"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 spans="2:22" x14ac:dyDescent="0.2"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 spans="2:22" x14ac:dyDescent="0.2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 spans="2:22" x14ac:dyDescent="0.2"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 spans="2:22" x14ac:dyDescent="0.2"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 spans="2:22" x14ac:dyDescent="0.2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 spans="2:22" x14ac:dyDescent="0.2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 spans="2:22" x14ac:dyDescent="0.2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 spans="2:22" x14ac:dyDescent="0.2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 spans="2:22" x14ac:dyDescent="0.2"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 spans="2:22" x14ac:dyDescent="0.2"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 spans="2:22" x14ac:dyDescent="0.2"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 spans="2:22" x14ac:dyDescent="0.2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 spans="2:22" x14ac:dyDescent="0.2"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 spans="2:22" x14ac:dyDescent="0.2"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 spans="2:22" x14ac:dyDescent="0.2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 spans="2:22" x14ac:dyDescent="0.2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 spans="2:22" x14ac:dyDescent="0.2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 spans="2:22" x14ac:dyDescent="0.2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 spans="2:22" x14ac:dyDescent="0.2"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 spans="2:22" x14ac:dyDescent="0.2"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 spans="2:22" x14ac:dyDescent="0.2"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 spans="2:22" x14ac:dyDescent="0.2"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 spans="2:22" x14ac:dyDescent="0.2"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 spans="2:22" x14ac:dyDescent="0.2"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 spans="2:22" x14ac:dyDescent="0.2"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 spans="2:22" x14ac:dyDescent="0.2"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 spans="2:22" x14ac:dyDescent="0.2"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 spans="2:22" x14ac:dyDescent="0.2"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 spans="2:22" x14ac:dyDescent="0.2"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 spans="2:22" x14ac:dyDescent="0.2"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 spans="2:22" x14ac:dyDescent="0.2"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 spans="2:22" x14ac:dyDescent="0.2"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 spans="2:22" x14ac:dyDescent="0.2"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 spans="2:22" x14ac:dyDescent="0.2"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 spans="2:22" x14ac:dyDescent="0.2"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 spans="2:22" x14ac:dyDescent="0.2"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 spans="2:22" x14ac:dyDescent="0.2"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 spans="2:22" x14ac:dyDescent="0.2"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 spans="2:22" x14ac:dyDescent="0.2"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 spans="2:22" x14ac:dyDescent="0.2"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 spans="2:22" x14ac:dyDescent="0.2"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 spans="2:22" x14ac:dyDescent="0.2"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 spans="2:22" x14ac:dyDescent="0.2"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 spans="2:22" x14ac:dyDescent="0.2"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 spans="2:22" x14ac:dyDescent="0.2"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 spans="2:22" x14ac:dyDescent="0.2"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 spans="2:22" x14ac:dyDescent="0.2"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 spans="2:22" x14ac:dyDescent="0.2"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 spans="2:22" x14ac:dyDescent="0.2"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 spans="2:22" x14ac:dyDescent="0.2"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 spans="2:22" x14ac:dyDescent="0.2"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 spans="2:22" x14ac:dyDescent="0.2"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 spans="2:22" x14ac:dyDescent="0.2"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 spans="2:22" x14ac:dyDescent="0.2"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 spans="2:22" x14ac:dyDescent="0.2"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 spans="2:22" x14ac:dyDescent="0.2"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 spans="2:22" x14ac:dyDescent="0.2"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 spans="2:22" x14ac:dyDescent="0.2"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 spans="2:22" x14ac:dyDescent="0.2"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 spans="2:22" x14ac:dyDescent="0.2"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 spans="2:22" x14ac:dyDescent="0.2"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 spans="2:22" x14ac:dyDescent="0.2"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 spans="2:22" x14ac:dyDescent="0.2"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 spans="2:22" x14ac:dyDescent="0.2"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 spans="2:22" x14ac:dyDescent="0.2"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 spans="2:22" x14ac:dyDescent="0.2"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 spans="2:22" x14ac:dyDescent="0.2"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 spans="2:22" x14ac:dyDescent="0.2"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 spans="2:22" x14ac:dyDescent="0.2"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 spans="2:22" x14ac:dyDescent="0.2"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 spans="2:22" x14ac:dyDescent="0.2"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 spans="2:22" x14ac:dyDescent="0.2"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 spans="2:22" x14ac:dyDescent="0.2"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 spans="2:22" x14ac:dyDescent="0.2"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 spans="2:22" x14ac:dyDescent="0.2"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 spans="2:22" x14ac:dyDescent="0.2"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 spans="2:22" x14ac:dyDescent="0.2"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 spans="2:22" x14ac:dyDescent="0.2"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 spans="2:22" x14ac:dyDescent="0.2"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 spans="2:22" x14ac:dyDescent="0.2"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 spans="2:22" x14ac:dyDescent="0.2"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 spans="2:22" x14ac:dyDescent="0.2"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 spans="2:22" x14ac:dyDescent="0.2"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 spans="2:22" x14ac:dyDescent="0.2"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 spans="2:22" x14ac:dyDescent="0.2"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 spans="2:22" x14ac:dyDescent="0.2"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 spans="2:22" x14ac:dyDescent="0.2"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 spans="2:22" x14ac:dyDescent="0.2"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 spans="2:22" x14ac:dyDescent="0.2"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 spans="2:22" x14ac:dyDescent="0.2"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 spans="2:22" x14ac:dyDescent="0.2"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 spans="2:22" x14ac:dyDescent="0.2"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 spans="2:22" x14ac:dyDescent="0.2"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 spans="2:22" x14ac:dyDescent="0.2"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 spans="2:22" x14ac:dyDescent="0.2"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 spans="2:22" x14ac:dyDescent="0.2"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 spans="2:22" x14ac:dyDescent="0.2"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 spans="2:22" x14ac:dyDescent="0.2"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 spans="2:22" x14ac:dyDescent="0.2"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 spans="2:22" x14ac:dyDescent="0.2"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 spans="2:22" x14ac:dyDescent="0.2"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 spans="2:22" x14ac:dyDescent="0.2"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 spans="2:22" x14ac:dyDescent="0.2"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 spans="2:22" x14ac:dyDescent="0.2"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 spans="2:22" x14ac:dyDescent="0.2"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 spans="2:22" x14ac:dyDescent="0.2"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 spans="2:22" x14ac:dyDescent="0.2"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 spans="2:22" x14ac:dyDescent="0.2"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 spans="2:22" x14ac:dyDescent="0.2"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 spans="2:22" x14ac:dyDescent="0.2"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 spans="2:22" x14ac:dyDescent="0.2"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 spans="2:22" x14ac:dyDescent="0.2"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 spans="2:22" x14ac:dyDescent="0.2"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 spans="2:22" x14ac:dyDescent="0.2"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 spans="2:22" x14ac:dyDescent="0.2"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 spans="2:22" x14ac:dyDescent="0.2"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 spans="2:22" x14ac:dyDescent="0.2"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 spans="2:22" x14ac:dyDescent="0.2"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 spans="2:22" x14ac:dyDescent="0.2"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 spans="2:22" x14ac:dyDescent="0.2"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 spans="2:22" x14ac:dyDescent="0.2"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 spans="2:22" x14ac:dyDescent="0.2"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 spans="2:22" x14ac:dyDescent="0.2"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 spans="2:22" x14ac:dyDescent="0.2"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 spans="2:22" x14ac:dyDescent="0.2"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 spans="2:22" x14ac:dyDescent="0.2"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 spans="2:22" x14ac:dyDescent="0.2"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 spans="2:22" x14ac:dyDescent="0.2"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 spans="2:22" x14ac:dyDescent="0.2"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 spans="2:22" x14ac:dyDescent="0.2"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 spans="2:22" x14ac:dyDescent="0.2"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 spans="2:22" x14ac:dyDescent="0.2"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 spans="2:22" x14ac:dyDescent="0.2"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 spans="2:22" x14ac:dyDescent="0.2"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 spans="2:22" x14ac:dyDescent="0.2"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 spans="2:22" x14ac:dyDescent="0.2"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 spans="2:22" x14ac:dyDescent="0.2"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 spans="2:22" x14ac:dyDescent="0.2"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 spans="2:22" x14ac:dyDescent="0.2"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 spans="2:22" x14ac:dyDescent="0.2"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 spans="2:22" x14ac:dyDescent="0.2"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 spans="2:22" x14ac:dyDescent="0.2"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 spans="2:22" x14ac:dyDescent="0.2"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 spans="2:22" x14ac:dyDescent="0.2"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 spans="2:22" x14ac:dyDescent="0.2"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 spans="2:22" x14ac:dyDescent="0.2"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 spans="2:22" x14ac:dyDescent="0.2"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 spans="2:22" x14ac:dyDescent="0.2"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 spans="2:22" x14ac:dyDescent="0.2"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 spans="2:22" x14ac:dyDescent="0.2"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 spans="2:22" x14ac:dyDescent="0.2"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 spans="2:22" x14ac:dyDescent="0.2"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 spans="2:22" x14ac:dyDescent="0.2"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 spans="2:22" x14ac:dyDescent="0.2"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 spans="2:22" x14ac:dyDescent="0.2"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 spans="2:22" x14ac:dyDescent="0.2"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 spans="2:22" x14ac:dyDescent="0.2"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 spans="2:22" x14ac:dyDescent="0.2"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 spans="2:22" x14ac:dyDescent="0.2"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 spans="2:22" x14ac:dyDescent="0.2"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 spans="2:22" x14ac:dyDescent="0.2"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 spans="2:22" x14ac:dyDescent="0.2"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 spans="2:22" x14ac:dyDescent="0.2"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 spans="2:22" x14ac:dyDescent="0.2"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 spans="2:22" x14ac:dyDescent="0.2"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 spans="2:22" x14ac:dyDescent="0.2"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 spans="2:22" x14ac:dyDescent="0.2"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 spans="2:22" x14ac:dyDescent="0.2"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 spans="2:22" x14ac:dyDescent="0.2"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 spans="2:22" x14ac:dyDescent="0.2"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 spans="2:22" x14ac:dyDescent="0.2"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 spans="2:22" x14ac:dyDescent="0.2"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 spans="2:22" x14ac:dyDescent="0.2"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 spans="2:22" x14ac:dyDescent="0.2"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 spans="2:22" x14ac:dyDescent="0.2"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 spans="2:22" x14ac:dyDescent="0.2"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 spans="2:22" x14ac:dyDescent="0.2"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 spans="2:22" x14ac:dyDescent="0.2"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 spans="2:22" x14ac:dyDescent="0.2"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 spans="2:22" x14ac:dyDescent="0.2"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 spans="2:22" x14ac:dyDescent="0.2"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 spans="2:22" x14ac:dyDescent="0.2"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 spans="2:22" x14ac:dyDescent="0.2"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 spans="2:22" x14ac:dyDescent="0.2"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 spans="2:22" x14ac:dyDescent="0.2"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 spans="2:22" x14ac:dyDescent="0.2"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 spans="2:22" x14ac:dyDescent="0.2"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 spans="2:22" x14ac:dyDescent="0.2"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 spans="2:22" x14ac:dyDescent="0.2"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 spans="2:22" x14ac:dyDescent="0.2"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 spans="2:22" x14ac:dyDescent="0.2"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 spans="2:22" x14ac:dyDescent="0.2"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 spans="2:22" x14ac:dyDescent="0.2"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 spans="2:22" x14ac:dyDescent="0.2"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 spans="2:22" x14ac:dyDescent="0.2"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 spans="2:22" x14ac:dyDescent="0.2"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 spans="2:22" x14ac:dyDescent="0.2"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 spans="2:22" x14ac:dyDescent="0.2"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 spans="2:22" x14ac:dyDescent="0.2"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 spans="2:22" x14ac:dyDescent="0.2"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 spans="2:22" x14ac:dyDescent="0.2"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 spans="2:22" x14ac:dyDescent="0.2"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 spans="2:22" x14ac:dyDescent="0.2"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 spans="2:22" x14ac:dyDescent="0.2"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 spans="2:22" x14ac:dyDescent="0.2"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 spans="2:22" x14ac:dyDescent="0.2"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 spans="2:22" x14ac:dyDescent="0.2"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 spans="2:22" x14ac:dyDescent="0.2"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 spans="2:22" x14ac:dyDescent="0.2"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 spans="2:22" x14ac:dyDescent="0.2"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 spans="2:22" x14ac:dyDescent="0.2"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 spans="2:22" x14ac:dyDescent="0.2"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 spans="2:22" x14ac:dyDescent="0.2"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 spans="2:22" x14ac:dyDescent="0.2"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 spans="2:22" x14ac:dyDescent="0.2"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 spans="2:22" x14ac:dyDescent="0.2"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 spans="2:22" x14ac:dyDescent="0.2"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 spans="2:22" x14ac:dyDescent="0.2"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 spans="2:22" x14ac:dyDescent="0.2"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 spans="2:22" x14ac:dyDescent="0.2"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 spans="2:22" x14ac:dyDescent="0.2"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 spans="2:22" x14ac:dyDescent="0.2"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 spans="2:22" x14ac:dyDescent="0.2"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 spans="2:22" x14ac:dyDescent="0.2"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 spans="2:22" x14ac:dyDescent="0.2"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 spans="2:22" x14ac:dyDescent="0.2"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 spans="2:22" x14ac:dyDescent="0.2"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 spans="2:22" x14ac:dyDescent="0.2"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 spans="2:22" x14ac:dyDescent="0.2"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 spans="2:22" x14ac:dyDescent="0.2"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 spans="2:22" x14ac:dyDescent="0.2"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 spans="2:22" x14ac:dyDescent="0.2"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 spans="2:22" x14ac:dyDescent="0.2"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 spans="2:22" x14ac:dyDescent="0.2"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 spans="2:22" x14ac:dyDescent="0.2"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 spans="2:22" x14ac:dyDescent="0.2"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 spans="2:22" x14ac:dyDescent="0.2"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 spans="2:22" x14ac:dyDescent="0.2"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 spans="2:22" x14ac:dyDescent="0.2"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 spans="2:22" x14ac:dyDescent="0.2"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 spans="2:22" x14ac:dyDescent="0.2"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 spans="2:22" x14ac:dyDescent="0.2"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 spans="2:22" x14ac:dyDescent="0.2"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 spans="2:22" x14ac:dyDescent="0.2"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 spans="2:22" x14ac:dyDescent="0.2"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 spans="2:22" x14ac:dyDescent="0.2"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 spans="2:22" x14ac:dyDescent="0.2"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 spans="2:22" x14ac:dyDescent="0.2"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 spans="2:22" x14ac:dyDescent="0.2"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 spans="2:22" x14ac:dyDescent="0.2"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 spans="2:22" x14ac:dyDescent="0.2"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 spans="2:22" x14ac:dyDescent="0.2"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 spans="2:22" x14ac:dyDescent="0.2"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 spans="2:22" x14ac:dyDescent="0.2"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 spans="2:22" x14ac:dyDescent="0.2"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 spans="2:22" x14ac:dyDescent="0.2"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 spans="2:22" x14ac:dyDescent="0.2"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 spans="2:22" x14ac:dyDescent="0.2"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 spans="2:22" x14ac:dyDescent="0.2"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 spans="2:22" x14ac:dyDescent="0.2"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 spans="2:22" x14ac:dyDescent="0.2"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 spans="2:22" x14ac:dyDescent="0.2"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 spans="2:22" x14ac:dyDescent="0.2"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 spans="2:22" x14ac:dyDescent="0.2"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 spans="2:22" x14ac:dyDescent="0.2"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 spans="2:22" x14ac:dyDescent="0.2"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 spans="2:22" x14ac:dyDescent="0.2"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 spans="2:22" x14ac:dyDescent="0.2"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 spans="2:22" x14ac:dyDescent="0.2"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 spans="2:22" x14ac:dyDescent="0.2"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 spans="2:22" x14ac:dyDescent="0.2"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 spans="2:22" x14ac:dyDescent="0.2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 spans="2:22" x14ac:dyDescent="0.2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 spans="2:22" x14ac:dyDescent="0.2"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 spans="2:22" x14ac:dyDescent="0.2"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 spans="2:22" x14ac:dyDescent="0.2"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 spans="2:22" x14ac:dyDescent="0.2"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 spans="2:22" x14ac:dyDescent="0.2"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 spans="2:22" x14ac:dyDescent="0.2"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 spans="2:22" x14ac:dyDescent="0.2"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 spans="2:22" x14ac:dyDescent="0.2"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 spans="2:22" x14ac:dyDescent="0.2"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 spans="2:22" x14ac:dyDescent="0.2"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 spans="2:22" x14ac:dyDescent="0.2"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 spans="2:22" x14ac:dyDescent="0.2"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 spans="2:22" x14ac:dyDescent="0.2"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 spans="2:22" x14ac:dyDescent="0.2"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 spans="2:22" x14ac:dyDescent="0.2"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 spans="2:22" x14ac:dyDescent="0.2"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 spans="2:22" x14ac:dyDescent="0.2"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 spans="2:22" x14ac:dyDescent="0.2"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 spans="2:22" x14ac:dyDescent="0.2"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 spans="2:22" x14ac:dyDescent="0.2"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 spans="2:22" x14ac:dyDescent="0.2"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 spans="2:22" x14ac:dyDescent="0.2"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 spans="2:22" x14ac:dyDescent="0.2"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 spans="2:22" x14ac:dyDescent="0.2"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 spans="2:22" x14ac:dyDescent="0.2"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 spans="2:22" x14ac:dyDescent="0.2"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 spans="2:22" x14ac:dyDescent="0.2"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 spans="2:22" x14ac:dyDescent="0.2"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 spans="2:22" x14ac:dyDescent="0.2"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 spans="2:22" x14ac:dyDescent="0.2"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 spans="2:22" x14ac:dyDescent="0.2"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 spans="2:22" x14ac:dyDescent="0.2"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 spans="2:22" x14ac:dyDescent="0.2"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 spans="2:22" x14ac:dyDescent="0.2"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 spans="2:22" x14ac:dyDescent="0.2"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 spans="2:22" x14ac:dyDescent="0.2"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 spans="2:22" x14ac:dyDescent="0.2"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 spans="2:22" x14ac:dyDescent="0.2"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 spans="2:22" x14ac:dyDescent="0.2"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 spans="2:22" x14ac:dyDescent="0.2"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 spans="2:22" x14ac:dyDescent="0.2"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 spans="2:22" x14ac:dyDescent="0.2"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 spans="2:22" x14ac:dyDescent="0.2"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 spans="2:22" x14ac:dyDescent="0.2"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 spans="2:22" x14ac:dyDescent="0.2"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 spans="2:22" x14ac:dyDescent="0.2"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 spans="2:22" x14ac:dyDescent="0.2"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 spans="2:22" x14ac:dyDescent="0.2"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 spans="2:22" x14ac:dyDescent="0.2"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 spans="2:22" x14ac:dyDescent="0.2"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 spans="2:22" x14ac:dyDescent="0.2"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 spans="2:22" x14ac:dyDescent="0.2"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 spans="2:22" x14ac:dyDescent="0.2"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 spans="2:22" x14ac:dyDescent="0.2"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 spans="2:22" x14ac:dyDescent="0.2"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 spans="2:22" x14ac:dyDescent="0.2"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 spans="2:22" x14ac:dyDescent="0.2"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 spans="2:22" x14ac:dyDescent="0.2"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 spans="2:22" x14ac:dyDescent="0.2"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 spans="2:22" x14ac:dyDescent="0.2"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 spans="2:22" x14ac:dyDescent="0.2"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 spans="2:22" x14ac:dyDescent="0.2"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 spans="2:22" x14ac:dyDescent="0.2"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 spans="2:22" x14ac:dyDescent="0.2"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 spans="2:22" x14ac:dyDescent="0.2"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 spans="2:22" x14ac:dyDescent="0.2"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 spans="2:22" x14ac:dyDescent="0.2"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 spans="2:22" x14ac:dyDescent="0.2"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 spans="2:22" x14ac:dyDescent="0.2"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 spans="2:22" x14ac:dyDescent="0.2"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 spans="2:22" x14ac:dyDescent="0.2"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 spans="2:22" x14ac:dyDescent="0.2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 spans="2:22" x14ac:dyDescent="0.2"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 spans="2:22" x14ac:dyDescent="0.2"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 spans="2:22" x14ac:dyDescent="0.2"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 spans="2:22" x14ac:dyDescent="0.2"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 spans="2:22" x14ac:dyDescent="0.2"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 spans="2:22" x14ac:dyDescent="0.2"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 spans="2:22" x14ac:dyDescent="0.2"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 spans="2:22" x14ac:dyDescent="0.2"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 spans="2:22" x14ac:dyDescent="0.2"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 spans="2:22" x14ac:dyDescent="0.2"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 spans="2:22" x14ac:dyDescent="0.2"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 spans="2:22" x14ac:dyDescent="0.2"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 spans="2:22" x14ac:dyDescent="0.2"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 spans="2:22" x14ac:dyDescent="0.2"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 spans="2:22" x14ac:dyDescent="0.2"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 spans="2:22" x14ac:dyDescent="0.2"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 spans="2:22" x14ac:dyDescent="0.2"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 spans="2:22" x14ac:dyDescent="0.2"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 spans="2:22" x14ac:dyDescent="0.2"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 spans="2:22" x14ac:dyDescent="0.2"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 spans="2:22" x14ac:dyDescent="0.2"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 spans="2:22" x14ac:dyDescent="0.2"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 spans="2:22" x14ac:dyDescent="0.2"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 spans="2:22" x14ac:dyDescent="0.2"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 spans="2:22" x14ac:dyDescent="0.2"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 spans="2:22" x14ac:dyDescent="0.2"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 spans="2:22" x14ac:dyDescent="0.2"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 spans="2:22" x14ac:dyDescent="0.2"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 spans="2:22" x14ac:dyDescent="0.2"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 spans="2:22" x14ac:dyDescent="0.2"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 spans="2:22" x14ac:dyDescent="0.2"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 spans="2:22" x14ac:dyDescent="0.2"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 spans="2:22" x14ac:dyDescent="0.2"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 spans="2:22" x14ac:dyDescent="0.2"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 spans="2:22" x14ac:dyDescent="0.2"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 spans="2:22" x14ac:dyDescent="0.2"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 spans="2:22" x14ac:dyDescent="0.2"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 spans="2:22" x14ac:dyDescent="0.2"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 spans="2:22" x14ac:dyDescent="0.2"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 spans="2:22" x14ac:dyDescent="0.2"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 spans="2:22" x14ac:dyDescent="0.2"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 spans="2:22" x14ac:dyDescent="0.2"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 spans="2:22" x14ac:dyDescent="0.2"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 spans="2:22" x14ac:dyDescent="0.2"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 spans="2:22" x14ac:dyDescent="0.2"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 spans="2:22" x14ac:dyDescent="0.2"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 spans="2:22" x14ac:dyDescent="0.2"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 spans="2:22" x14ac:dyDescent="0.2"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 spans="2:22" x14ac:dyDescent="0.2"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 spans="2:22" x14ac:dyDescent="0.2"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 spans="2:22" x14ac:dyDescent="0.2"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 spans="2:22" x14ac:dyDescent="0.2"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 spans="2:22" x14ac:dyDescent="0.2"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 spans="2:22" x14ac:dyDescent="0.2"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 spans="2:22" x14ac:dyDescent="0.2"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 spans="2:22" x14ac:dyDescent="0.2"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 spans="2:22" x14ac:dyDescent="0.2"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 spans="2:22" x14ac:dyDescent="0.2"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 spans="2:22" x14ac:dyDescent="0.2"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 spans="2:22" x14ac:dyDescent="0.2"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 spans="2:22" x14ac:dyDescent="0.2"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 spans="2:22" x14ac:dyDescent="0.2"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 spans="2:22" x14ac:dyDescent="0.2"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 spans="2:22" x14ac:dyDescent="0.2"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 spans="2:22" x14ac:dyDescent="0.2"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 spans="2:22" x14ac:dyDescent="0.2"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 spans="2:22" x14ac:dyDescent="0.2"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 spans="2:22" x14ac:dyDescent="0.2"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 spans="2:22" x14ac:dyDescent="0.2"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 spans="2:22" x14ac:dyDescent="0.2"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 spans="2:22" x14ac:dyDescent="0.2"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 spans="2:22" x14ac:dyDescent="0.2"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 spans="2:22" x14ac:dyDescent="0.2"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 spans="2:22" x14ac:dyDescent="0.2"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 spans="2:22" x14ac:dyDescent="0.2"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 spans="2:22" x14ac:dyDescent="0.2"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 spans="2:22" x14ac:dyDescent="0.2"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 spans="2:22" x14ac:dyDescent="0.2"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 spans="2:22" x14ac:dyDescent="0.2"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 spans="2:22" x14ac:dyDescent="0.2"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 spans="2:22" x14ac:dyDescent="0.2"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 spans="2:22" x14ac:dyDescent="0.2"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 spans="2:22" x14ac:dyDescent="0.2"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 spans="2:22" x14ac:dyDescent="0.2"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 spans="2:22" x14ac:dyDescent="0.2"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 spans="2:22" x14ac:dyDescent="0.2"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 spans="2:22" x14ac:dyDescent="0.2"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 spans="2:22" x14ac:dyDescent="0.2"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 spans="2:22" x14ac:dyDescent="0.2"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 spans="2:22" x14ac:dyDescent="0.2"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 spans="2:22" x14ac:dyDescent="0.2"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 spans="2:22" x14ac:dyDescent="0.2"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 spans="2:22" x14ac:dyDescent="0.2"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 spans="2:22" x14ac:dyDescent="0.2"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 spans="2:22" x14ac:dyDescent="0.2"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 spans="2:22" x14ac:dyDescent="0.2"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 spans="2:22" x14ac:dyDescent="0.2"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 spans="2:22" x14ac:dyDescent="0.2"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 spans="2:22" x14ac:dyDescent="0.2"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 spans="2:22" x14ac:dyDescent="0.2"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 spans="2:22" x14ac:dyDescent="0.2"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 spans="2:22" x14ac:dyDescent="0.2"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 spans="2:22" x14ac:dyDescent="0.2"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 spans="2:22" x14ac:dyDescent="0.2"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 spans="2:22" x14ac:dyDescent="0.2"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 spans="2:22" x14ac:dyDescent="0.2"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 spans="2:22" x14ac:dyDescent="0.2"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  <row r="966" spans="2:22" x14ac:dyDescent="0.2"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</row>
    <row r="967" spans="2:22" x14ac:dyDescent="0.2"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</row>
    <row r="968" spans="2:22" x14ac:dyDescent="0.2"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</row>
    <row r="969" spans="2:22" x14ac:dyDescent="0.2"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</row>
    <row r="970" spans="2:22" x14ac:dyDescent="0.2"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</row>
    <row r="971" spans="2:22" x14ac:dyDescent="0.2"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</row>
    <row r="972" spans="2:22" x14ac:dyDescent="0.2"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</row>
    <row r="973" spans="2:22" x14ac:dyDescent="0.2"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</row>
    <row r="974" spans="2:22" x14ac:dyDescent="0.2"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</row>
    <row r="975" spans="2:22" x14ac:dyDescent="0.2"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</row>
    <row r="976" spans="2:22" x14ac:dyDescent="0.2"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</row>
    <row r="977" spans="2:22" x14ac:dyDescent="0.2"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</row>
    <row r="978" spans="2:22" x14ac:dyDescent="0.2"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</row>
    <row r="979" spans="2:22" x14ac:dyDescent="0.2"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</row>
    <row r="980" spans="2:22" x14ac:dyDescent="0.2"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</row>
    <row r="981" spans="2:22" x14ac:dyDescent="0.2"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</row>
    <row r="982" spans="2:22" x14ac:dyDescent="0.2"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</row>
    <row r="983" spans="2:22" x14ac:dyDescent="0.2"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</row>
    <row r="984" spans="2:22" x14ac:dyDescent="0.2"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</row>
    <row r="985" spans="2:22" x14ac:dyDescent="0.2"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</row>
    <row r="986" spans="2:22" x14ac:dyDescent="0.2"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</row>
    <row r="987" spans="2:22" x14ac:dyDescent="0.2"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</row>
    <row r="988" spans="2:22" x14ac:dyDescent="0.2"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</row>
    <row r="989" spans="2:22" x14ac:dyDescent="0.2"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2022-12-16T19:40:39Z</dcterms:modified>
</cp:coreProperties>
</file>