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D:\Rajesh\HEI\P-4 Research Phase\Empirical_Study_REINFORCE\"/>
    </mc:Choice>
  </mc:AlternateContent>
  <xr:revisionPtr revIDLastSave="0" documentId="13_ncr:1_{E41FC8C7-143C-4389-8B52-907105E2665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lan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0" i="2" l="1"/>
  <c r="I30" i="2"/>
  <c r="H31" i="2"/>
  <c r="I31" i="2"/>
  <c r="H32" i="2"/>
  <c r="I32" i="2"/>
  <c r="H33" i="2"/>
  <c r="I33" i="2"/>
  <c r="H34" i="2"/>
  <c r="I34" i="2" s="1"/>
  <c r="H35" i="2" s="1"/>
  <c r="I35" i="2" s="1"/>
  <c r="H36" i="2" s="1"/>
  <c r="I36" i="2" s="1"/>
  <c r="H37" i="2" s="1"/>
  <c r="I37" i="2" s="1"/>
  <c r="H38" i="2" s="1"/>
  <c r="I38" i="2" s="1"/>
  <c r="H39" i="2" s="1"/>
  <c r="I39" i="2" s="1"/>
  <c r="H40" i="2" s="1"/>
  <c r="I40" i="2" s="1"/>
  <c r="H41" i="2" s="1"/>
  <c r="I41" i="2" s="1"/>
  <c r="H42" i="2" s="1"/>
  <c r="I42" i="2" s="1"/>
  <c r="H29" i="2"/>
  <c r="I29" i="2" s="1"/>
  <c r="H28" i="2"/>
  <c r="I28" i="2" s="1"/>
  <c r="H27" i="2"/>
  <c r="I27" i="2" s="1"/>
  <c r="H1" i="2"/>
  <c r="H21" i="2"/>
  <c r="I21" i="2"/>
  <c r="H22" i="2"/>
  <c r="I22" i="2"/>
  <c r="H23" i="2" s="1"/>
  <c r="I23" i="2" s="1"/>
  <c r="H24" i="2" s="1"/>
  <c r="I24" i="2" s="1"/>
  <c r="H25" i="2" s="1"/>
  <c r="I25" i="2" s="1"/>
  <c r="H26" i="2" s="1"/>
  <c r="I26" i="2" s="1"/>
  <c r="H13" i="2"/>
  <c r="I13" i="2" s="1"/>
  <c r="H14" i="2" s="1"/>
  <c r="I14" i="2" s="1"/>
  <c r="H15" i="2" s="1"/>
  <c r="I15" i="2" s="1"/>
  <c r="H16" i="2" s="1"/>
  <c r="I16" i="2" s="1"/>
  <c r="H17" i="2" s="1"/>
  <c r="I17" i="2" s="1"/>
  <c r="H18" i="2" s="1"/>
  <c r="I18" i="2" s="1"/>
  <c r="H19" i="2" s="1"/>
  <c r="I19" i="2" s="1"/>
  <c r="H20" i="2" s="1"/>
  <c r="I20" i="2" s="1"/>
  <c r="I12" i="2"/>
  <c r="H12" i="2"/>
  <c r="I11" i="2"/>
  <c r="H11" i="2"/>
  <c r="H10" i="2"/>
  <c r="I10" i="2"/>
  <c r="I8" i="2"/>
  <c r="H2" i="2"/>
  <c r="L1" i="2"/>
  <c r="J2" i="2" s="1"/>
  <c r="I1" i="1"/>
  <c r="D37" i="1"/>
  <c r="F36" i="1" s="1"/>
  <c r="I2" i="1" l="1"/>
</calcChain>
</file>

<file path=xl/sharedStrings.xml><?xml version="1.0" encoding="utf-8"?>
<sst xmlns="http://schemas.openxmlformats.org/spreadsheetml/2006/main" count="103" uniqueCount="76">
  <si>
    <t>Update performance tables</t>
  </si>
  <si>
    <t>Environment description</t>
  </si>
  <si>
    <t>Evaluation method</t>
  </si>
  <si>
    <t>Data description</t>
  </si>
  <si>
    <t>Simulated</t>
  </si>
  <si>
    <t>PHM</t>
  </si>
  <si>
    <t>SS</t>
  </si>
  <si>
    <t>MS</t>
  </si>
  <si>
    <t>Training</t>
  </si>
  <si>
    <t>Testing (env_test = WT_ORG)</t>
  </si>
  <si>
    <t>Human judgement</t>
  </si>
  <si>
    <t>Judge against human judgement</t>
  </si>
  <si>
    <t>Therefore Pr/Rc/F1</t>
  </si>
  <si>
    <t>Why F1 beta</t>
  </si>
  <si>
    <t>Network architecture and basic hyper-parameters</t>
  </si>
  <si>
    <t>Hyper-parameters for Precision or Recall control</t>
  </si>
  <si>
    <t>The REINFORCE algorithm</t>
  </si>
  <si>
    <t>Results discussion</t>
  </si>
  <si>
    <t>Short notes on DQN, A2C, PPO</t>
  </si>
  <si>
    <t>Efforts</t>
  </si>
  <si>
    <t>Total</t>
  </si>
  <si>
    <t>Planned</t>
  </si>
  <si>
    <t>Actual</t>
  </si>
  <si>
    <t>Status</t>
  </si>
  <si>
    <t>Plan - Article Writing</t>
  </si>
  <si>
    <t>Section</t>
  </si>
  <si>
    <t>#</t>
  </si>
  <si>
    <t>Large table, Overall, Sim, SS, MS</t>
  </si>
  <si>
    <t>Abstract numbers</t>
  </si>
  <si>
    <t>Abstract and Introduction</t>
  </si>
  <si>
    <t xml:space="preserve">Method </t>
  </si>
  <si>
    <t>Evaluation</t>
  </si>
  <si>
    <t xml:space="preserve">Training </t>
  </si>
  <si>
    <t>Testing</t>
  </si>
  <si>
    <t>Conclusion and Future steps</t>
  </si>
  <si>
    <t>Others/contingency</t>
  </si>
  <si>
    <t>Updated with 7-Jul results</t>
  </si>
  <si>
    <t>Update plots</t>
  </si>
  <si>
    <t>Super models: Abstract</t>
  </si>
  <si>
    <t>Super models: Results</t>
  </si>
  <si>
    <t>Table to be updated for Fbeta</t>
  </si>
  <si>
    <t>Statistical tests</t>
  </si>
  <si>
    <t>Start</t>
  </si>
  <si>
    <t>Planned end</t>
  </si>
  <si>
    <t>Shifted End</t>
  </si>
  <si>
    <t>Literature reserch</t>
  </si>
  <si>
    <t>Abstract</t>
  </si>
  <si>
    <t>Introduction</t>
  </si>
  <si>
    <t>Related background (SLR)</t>
  </si>
  <si>
    <t>Methodology</t>
  </si>
  <si>
    <t>P. start</t>
  </si>
  <si>
    <t>P. end</t>
  </si>
  <si>
    <t>A. start</t>
  </si>
  <si>
    <t>A. end</t>
  </si>
  <si>
    <t>Experiments</t>
  </si>
  <si>
    <t>Plots</t>
  </si>
  <si>
    <t>Tables</t>
  </si>
  <si>
    <t>Technical background</t>
  </si>
  <si>
    <t>REINFORCE algorithm</t>
  </si>
  <si>
    <t>Collect literature</t>
  </si>
  <si>
    <t>Write section</t>
  </si>
  <si>
    <t>Today</t>
  </si>
  <si>
    <t>Final polishing, formatting etc.</t>
  </si>
  <si>
    <t>Algorithms</t>
  </si>
  <si>
    <t>Implementation details</t>
  </si>
  <si>
    <t>Experiment file</t>
  </si>
  <si>
    <t>Rounds</t>
  </si>
  <si>
    <t>Planned Efforts</t>
  </si>
  <si>
    <t>Remaining Efforts</t>
  </si>
  <si>
    <t>P. Efforts</t>
  </si>
  <si>
    <t>End</t>
  </si>
  <si>
    <t>Noise and breakdown</t>
  </si>
  <si>
    <t>Reward signal</t>
  </si>
  <si>
    <t>States</t>
  </si>
  <si>
    <t>Actions</t>
  </si>
  <si>
    <t>Transition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</si>
</sst>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rgb="FF0000FF"/>
      <name val="Bahnschrift"/>
      <family val="2"/>
    </font>
    <font>
      <sz val="11"/>
      <color rgb="FF0000FF"/>
      <name val="Calibri"/>
      <family val="2"/>
      <scheme val="minor"/>
    </font>
    <font>
      <sz val="11"/>
      <name val="Calibri"/>
      <family val="2"/>
      <scheme val="minor"/>
    </font>
    <font>
      <sz val="11"/>
      <color rgb="FFC00000"/>
      <name val="Calibri"/>
      <family val="2"/>
      <scheme val="minor"/>
    </font>
    <font>
      <i/>
      <sz val="11"/>
      <color rgb="FF0000FF"/>
      <name val="Calibri"/>
      <family val="2"/>
      <scheme val="minor"/>
    </font>
    <font>
      <b/>
      <i/>
      <sz val="11"/>
      <color theme="0" tint="-0.499984740745262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7" tint="0.59999389629810485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59999389629810485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0" tint="-0.34998626667073579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499984740745262"/>
      </bottom>
      <diagonal/>
    </border>
    <border>
      <left/>
      <right/>
      <top style="thin">
        <color indexed="64"/>
      </top>
      <bottom style="thin">
        <color theme="0" tint="-0.499984740745262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left" indent="1"/>
    </xf>
    <xf numFmtId="0" fontId="0" fillId="0" borderId="0" xfId="0" applyAlignment="1">
      <alignment horizontal="right" indent="1"/>
    </xf>
    <xf numFmtId="0" fontId="1" fillId="2" borderId="1" xfId="0" applyFont="1" applyFill="1" applyBorder="1" applyAlignment="1">
      <alignment horizontal="left" indent="1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0" fillId="0" borderId="0" xfId="0" applyAlignment="1">
      <alignment horizontal="right"/>
    </xf>
    <xf numFmtId="2" fontId="1" fillId="2" borderId="1" xfId="0" applyNumberFormat="1" applyFont="1" applyFill="1" applyBorder="1" applyAlignment="1">
      <alignment horizontal="right"/>
    </xf>
    <xf numFmtId="2" fontId="0" fillId="0" borderId="0" xfId="0" applyNumberFormat="1" applyAlignment="1">
      <alignment horizontal="right"/>
    </xf>
    <xf numFmtId="0" fontId="0" fillId="2" borderId="2" xfId="0" applyFill="1" applyBorder="1"/>
    <xf numFmtId="0" fontId="0" fillId="2" borderId="2" xfId="0" applyFill="1" applyBorder="1" applyAlignment="1">
      <alignment horizontal="left" indent="1"/>
    </xf>
    <xf numFmtId="0" fontId="1" fillId="2" borderId="2" xfId="0" applyFont="1" applyFill="1" applyBorder="1" applyAlignment="1">
      <alignment horizontal="left" indent="1"/>
    </xf>
    <xf numFmtId="2" fontId="0" fillId="2" borderId="2" xfId="0" applyNumberFormat="1" applyFill="1" applyBorder="1" applyAlignment="1">
      <alignment horizontal="right"/>
    </xf>
    <xf numFmtId="0" fontId="0" fillId="2" borderId="2" xfId="0" applyFill="1" applyBorder="1" applyAlignment="1">
      <alignment horizontal="right"/>
    </xf>
    <xf numFmtId="16" fontId="0" fillId="0" borderId="0" xfId="0" applyNumberFormat="1" applyAlignment="1">
      <alignment horizontal="right"/>
    </xf>
    <xf numFmtId="0" fontId="2" fillId="0" borderId="0" xfId="0" applyFont="1" applyAlignment="1">
      <alignment horizontal="left" vertical="center" indent="1"/>
    </xf>
    <xf numFmtId="16" fontId="0" fillId="0" borderId="0" xfId="0" applyNumberFormat="1"/>
    <xf numFmtId="0" fontId="0" fillId="0" borderId="3" xfId="0" applyBorder="1"/>
    <xf numFmtId="0" fontId="0" fillId="0" borderId="3" xfId="0" applyBorder="1" applyAlignment="1">
      <alignment horizontal="left" indent="1"/>
    </xf>
    <xf numFmtId="2" fontId="0" fillId="0" borderId="3" xfId="0" applyNumberFormat="1" applyBorder="1" applyAlignment="1">
      <alignment horizontal="right"/>
    </xf>
    <xf numFmtId="0" fontId="0" fillId="0" borderId="3" xfId="0" applyBorder="1" applyAlignment="1">
      <alignment horizontal="right" indent="1"/>
    </xf>
    <xf numFmtId="0" fontId="0" fillId="0" borderId="3" xfId="0" applyBorder="1" applyAlignment="1">
      <alignment horizontal="right"/>
    </xf>
    <xf numFmtId="16" fontId="0" fillId="0" borderId="3" xfId="0" applyNumberFormat="1" applyBorder="1"/>
    <xf numFmtId="16" fontId="4" fillId="0" borderId="0" xfId="0" applyNumberFormat="1" applyFont="1"/>
    <xf numFmtId="0" fontId="5" fillId="4" borderId="0" xfId="0" applyFont="1" applyFill="1" applyAlignment="1">
      <alignment horizontal="right" vertical="center"/>
    </xf>
    <xf numFmtId="16" fontId="5" fillId="4" borderId="0" xfId="0" applyNumberFormat="1" applyFont="1" applyFill="1" applyAlignment="1">
      <alignment horizontal="right" vertical="center"/>
    </xf>
    <xf numFmtId="0" fontId="0" fillId="0" borderId="0" xfId="0" applyAlignment="1">
      <alignment horizontal="left" vertical="center"/>
    </xf>
    <xf numFmtId="0" fontId="3" fillId="3" borderId="0" xfId="0" applyFont="1" applyFill="1" applyAlignment="1">
      <alignment horizontal="right" vertical="center"/>
    </xf>
    <xf numFmtId="16" fontId="3" fillId="3" borderId="0" xfId="0" applyNumberFormat="1" applyFont="1" applyFill="1" applyAlignment="1">
      <alignment horizontal="right" vertical="center"/>
    </xf>
    <xf numFmtId="0" fontId="3" fillId="3" borderId="0" xfId="0" applyFont="1" applyFill="1" applyAlignment="1">
      <alignment vertical="center"/>
    </xf>
    <xf numFmtId="0" fontId="0" fillId="0" borderId="4" xfId="0" applyBorder="1"/>
    <xf numFmtId="0" fontId="0" fillId="0" borderId="4" xfId="0" applyBorder="1" applyAlignment="1">
      <alignment horizontal="left" indent="1"/>
    </xf>
    <xf numFmtId="16" fontId="0" fillId="0" borderId="4" xfId="0" applyNumberFormat="1" applyBorder="1" applyAlignment="1">
      <alignment horizontal="right"/>
    </xf>
    <xf numFmtId="16" fontId="4" fillId="0" borderId="4" xfId="0" applyNumberFormat="1" applyFont="1" applyBorder="1"/>
    <xf numFmtId="0" fontId="0" fillId="0" borderId="4" xfId="0" applyBorder="1" applyAlignment="1">
      <alignment horizontal="right" indent="1"/>
    </xf>
    <xf numFmtId="0" fontId="0" fillId="0" borderId="5" xfId="0" applyBorder="1"/>
    <xf numFmtId="0" fontId="1" fillId="0" borderId="4" xfId="0" applyFont="1" applyBorder="1" applyAlignment="1">
      <alignment horizontal="left" indent="1"/>
    </xf>
    <xf numFmtId="0" fontId="0" fillId="0" borderId="5" xfId="0" applyBorder="1" applyAlignment="1">
      <alignment horizontal="left" indent="1"/>
    </xf>
    <xf numFmtId="0" fontId="0" fillId="0" borderId="5" xfId="0" applyBorder="1" applyAlignment="1">
      <alignment horizontal="right" indent="1"/>
    </xf>
    <xf numFmtId="0" fontId="0" fillId="0" borderId="0" xfId="0" applyAlignment="1">
      <alignment wrapText="1"/>
    </xf>
    <xf numFmtId="0" fontId="1" fillId="2" borderId="6" xfId="0" applyFont="1" applyFill="1" applyBorder="1" applyAlignment="1">
      <alignment horizontal="right" wrapText="1"/>
    </xf>
    <xf numFmtId="1" fontId="0" fillId="0" borderId="4" xfId="0" applyNumberFormat="1" applyBorder="1"/>
    <xf numFmtId="1" fontId="0" fillId="0" borderId="5" xfId="0" applyNumberFormat="1" applyBorder="1"/>
    <xf numFmtId="0" fontId="1" fillId="2" borderId="6" xfId="0" applyFont="1" applyFill="1" applyBorder="1" applyAlignment="1">
      <alignment horizontal="left" wrapText="1" indent="1"/>
    </xf>
    <xf numFmtId="164" fontId="0" fillId="0" borderId="4" xfId="0" applyNumberFormat="1" applyBorder="1" applyAlignment="1">
      <alignment horizontal="left" indent="1"/>
    </xf>
    <xf numFmtId="164" fontId="1" fillId="0" borderId="4" xfId="0" applyNumberFormat="1" applyFont="1" applyBorder="1" applyAlignment="1">
      <alignment horizontal="left" indent="1"/>
    </xf>
    <xf numFmtId="0" fontId="1" fillId="0" borderId="3" xfId="0" applyFont="1" applyBorder="1" applyAlignment="1">
      <alignment horizontal="left" indent="1"/>
    </xf>
    <xf numFmtId="1" fontId="1" fillId="2" borderId="6" xfId="0" applyNumberFormat="1" applyFont="1" applyFill="1" applyBorder="1" applyAlignment="1">
      <alignment horizontal="right" wrapText="1"/>
    </xf>
    <xf numFmtId="1" fontId="0" fillId="0" borderId="0" xfId="0" applyNumberFormat="1"/>
    <xf numFmtId="16" fontId="0" fillId="0" borderId="4" xfId="0" applyNumberFormat="1" applyBorder="1"/>
    <xf numFmtId="16" fontId="3" fillId="3" borderId="0" xfId="0" applyNumberFormat="1" applyFont="1" applyFill="1" applyAlignment="1">
      <alignment horizontal="left" vertical="center" indent="1"/>
    </xf>
    <xf numFmtId="0" fontId="1" fillId="0" borderId="5" xfId="0" applyFont="1" applyBorder="1" applyAlignment="1">
      <alignment horizontal="left" indent="1"/>
    </xf>
    <xf numFmtId="0" fontId="0" fillId="0" borderId="3" xfId="0" applyBorder="1" applyAlignment="1">
      <alignment horizontal="left" indent="3"/>
    </xf>
    <xf numFmtId="164" fontId="0" fillId="0" borderId="4" xfId="0" applyNumberFormat="1" applyBorder="1" applyAlignment="1">
      <alignment horizontal="left" indent="3"/>
    </xf>
    <xf numFmtId="1" fontId="3" fillId="3" borderId="0" xfId="0" applyNumberFormat="1" applyFont="1" applyFill="1" applyAlignment="1">
      <alignment horizontal="right" vertical="center"/>
    </xf>
    <xf numFmtId="0" fontId="6" fillId="3" borderId="0" xfId="0" applyFont="1" applyFill="1" applyAlignment="1">
      <alignment horizontal="right" vertical="center"/>
    </xf>
    <xf numFmtId="1" fontId="7" fillId="2" borderId="6" xfId="0" applyNumberFormat="1" applyFont="1" applyFill="1" applyBorder="1" applyAlignment="1">
      <alignment horizontal="right"/>
    </xf>
    <xf numFmtId="1" fontId="8" fillId="0" borderId="4" xfId="0" applyNumberFormat="1" applyFont="1" applyBorder="1" applyAlignment="1">
      <alignment horizontal="right"/>
    </xf>
    <xf numFmtId="1" fontId="8" fillId="0" borderId="4" xfId="0" applyNumberFormat="1" applyFont="1" applyBorder="1"/>
    <xf numFmtId="1" fontId="8" fillId="0" borderId="5" xfId="0" applyNumberFormat="1" applyFont="1" applyBorder="1"/>
    <xf numFmtId="1" fontId="9" fillId="0" borderId="0" xfId="0" applyNumberFormat="1" applyFont="1"/>
    <xf numFmtId="0" fontId="10" fillId="5" borderId="0" xfId="0" applyFont="1" applyFill="1" applyAlignment="1">
      <alignment horizontal="right" vertical="center"/>
    </xf>
    <xf numFmtId="0" fontId="0" fillId="3" borderId="0" xfId="0" applyFill="1" applyAlignment="1">
      <alignment horizontal="left" indent="1"/>
    </xf>
    <xf numFmtId="0" fontId="1" fillId="2" borderId="6" xfId="0" applyFont="1" applyFill="1" applyBorder="1" applyAlignment="1">
      <alignment horizontal="left" indent="1"/>
    </xf>
    <xf numFmtId="0" fontId="1" fillId="2" borderId="6" xfId="0" applyFont="1" applyFill="1" applyBorder="1" applyAlignment="1">
      <alignment horizontal="center" wrapText="1"/>
    </xf>
    <xf numFmtId="1" fontId="0" fillId="6" borderId="4" xfId="0" applyNumberFormat="1" applyFill="1" applyBorder="1" applyAlignment="1">
      <alignment horizontal="right"/>
    </xf>
    <xf numFmtId="1" fontId="0" fillId="6" borderId="4" xfId="0" applyNumberFormat="1" applyFill="1" applyBorder="1"/>
    <xf numFmtId="16" fontId="11" fillId="5" borderId="0" xfId="0" applyNumberFormat="1" applyFont="1" applyFill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546652</xdr:colOff>
      <xdr:row>2</xdr:row>
      <xdr:rowOff>149087</xdr:rowOff>
    </xdr:from>
    <xdr:to>
      <xdr:col>26</xdr:col>
      <xdr:colOff>584669</xdr:colOff>
      <xdr:row>14</xdr:row>
      <xdr:rowOff>37286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87CAC69-0530-A91D-9962-EC54ADEB21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831456" y="728870"/>
          <a:ext cx="10656322" cy="31681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0D0FC-F9A3-469E-ABD5-093C4BA06CC0}">
  <dimension ref="B1:M42"/>
  <sheetViews>
    <sheetView showGridLines="0" tabSelected="1" topLeftCell="B1" zoomScale="145" zoomScaleNormal="145" workbookViewId="0">
      <pane ySplit="3" topLeftCell="A4" activePane="bottomLeft" state="frozen"/>
      <selection pane="bottomLeft" activeCell="J2" sqref="J2"/>
    </sheetView>
  </sheetViews>
  <sheetFormatPr defaultRowHeight="15" x14ac:dyDescent="0.25"/>
  <cols>
    <col min="1" max="1" width="4.85546875" customWidth="1"/>
    <col min="2" max="2" width="3.7109375" style="2" customWidth="1"/>
    <col min="3" max="3" width="5.140625" customWidth="1"/>
    <col min="4" max="4" width="3.7109375" style="1" customWidth="1"/>
    <col min="5" max="5" width="41.140625" style="1" customWidth="1"/>
    <col min="6" max="6" width="8.28515625" style="1" customWidth="1"/>
    <col min="7" max="7" width="6.85546875" style="48" customWidth="1"/>
    <col min="12" max="12" width="13.7109375" style="1" customWidth="1"/>
    <col min="13" max="13" width="9" style="60" bestFit="1" customWidth="1"/>
  </cols>
  <sheetData>
    <row r="1" spans="2:13" ht="19.5" x14ac:dyDescent="0.25">
      <c r="C1" s="15" t="s">
        <v>24</v>
      </c>
      <c r="D1" s="15"/>
      <c r="F1" s="62"/>
      <c r="G1" s="27" t="s">
        <v>67</v>
      </c>
      <c r="H1" s="54">
        <f>SUM(M4:M42)</f>
        <v>54</v>
      </c>
      <c r="I1" s="27" t="s">
        <v>51</v>
      </c>
      <c r="J1" s="28">
        <v>45199</v>
      </c>
      <c r="K1" s="27" t="s">
        <v>61</v>
      </c>
      <c r="L1" s="50">
        <f ca="1">TODAY()</f>
        <v>45118</v>
      </c>
      <c r="M1" s="55"/>
    </row>
    <row r="2" spans="2:13" ht="19.5" x14ac:dyDescent="0.25">
      <c r="C2" s="15"/>
      <c r="D2" s="15"/>
      <c r="F2" s="62"/>
      <c r="G2" s="27" t="s">
        <v>68</v>
      </c>
      <c r="H2" s="54">
        <f>SUM($G$4:$G$42)</f>
        <v>48</v>
      </c>
      <c r="I2" s="61" t="s">
        <v>70</v>
      </c>
      <c r="J2" s="67">
        <f ca="1">L1+H2+5</f>
        <v>45171</v>
      </c>
      <c r="K2" s="27"/>
      <c r="L2" s="50"/>
      <c r="M2" s="55"/>
    </row>
    <row r="3" spans="2:13" s="39" customFormat="1" x14ac:dyDescent="0.25">
      <c r="B3" s="64" t="s">
        <v>26</v>
      </c>
      <c r="C3" s="63" t="s">
        <v>25</v>
      </c>
      <c r="D3" s="43"/>
      <c r="E3" s="43"/>
      <c r="F3" s="43"/>
      <c r="G3" s="47" t="s">
        <v>19</v>
      </c>
      <c r="H3" s="40" t="s">
        <v>50</v>
      </c>
      <c r="I3" s="40" t="s">
        <v>51</v>
      </c>
      <c r="J3" s="40" t="s">
        <v>52</v>
      </c>
      <c r="K3" s="40" t="s">
        <v>53</v>
      </c>
      <c r="L3" s="43" t="s">
        <v>23</v>
      </c>
      <c r="M3" s="56" t="s">
        <v>69</v>
      </c>
    </row>
    <row r="4" spans="2:13" x14ac:dyDescent="0.25">
      <c r="B4" s="34"/>
      <c r="C4" s="36" t="s">
        <v>46</v>
      </c>
      <c r="D4" s="36"/>
      <c r="E4" s="31"/>
      <c r="F4" s="31"/>
      <c r="G4" s="65">
        <v>0</v>
      </c>
      <c r="H4" s="32">
        <v>45110</v>
      </c>
      <c r="I4" s="32">
        <v>45110</v>
      </c>
      <c r="J4" s="33">
        <v>45110</v>
      </c>
      <c r="K4" s="33">
        <v>45115</v>
      </c>
      <c r="L4" s="31"/>
      <c r="M4" s="57">
        <v>1</v>
      </c>
    </row>
    <row r="5" spans="2:13" x14ac:dyDescent="0.25">
      <c r="B5" s="34">
        <v>1</v>
      </c>
      <c r="C5" s="36" t="s">
        <v>47</v>
      </c>
      <c r="D5" s="36"/>
      <c r="E5" s="31"/>
      <c r="F5" s="31"/>
      <c r="G5" s="65">
        <v>0</v>
      </c>
      <c r="H5" s="32">
        <v>45111</v>
      </c>
      <c r="I5" s="32">
        <v>45115</v>
      </c>
      <c r="J5" s="33">
        <v>45111</v>
      </c>
      <c r="K5" s="33">
        <v>45118</v>
      </c>
      <c r="L5" s="31"/>
      <c r="M5" s="57">
        <v>2</v>
      </c>
    </row>
    <row r="6" spans="2:13" x14ac:dyDescent="0.25">
      <c r="B6" s="34">
        <v>2</v>
      </c>
      <c r="C6" s="36" t="s">
        <v>48</v>
      </c>
      <c r="D6" s="36"/>
      <c r="E6" s="31"/>
      <c r="F6" s="31"/>
      <c r="G6" s="66"/>
      <c r="H6" s="30"/>
      <c r="I6" s="30"/>
      <c r="J6" s="30"/>
      <c r="K6" s="30"/>
      <c r="L6" s="31"/>
      <c r="M6" s="58"/>
    </row>
    <row r="7" spans="2:13" x14ac:dyDescent="0.25">
      <c r="B7" s="34"/>
      <c r="C7" s="36"/>
      <c r="D7" s="31" t="s">
        <v>59</v>
      </c>
      <c r="E7" s="31"/>
      <c r="F7" s="31"/>
      <c r="G7" s="66">
        <v>0</v>
      </c>
      <c r="H7" s="49">
        <v>45117</v>
      </c>
      <c r="I7" s="49">
        <v>45117</v>
      </c>
      <c r="J7" s="49">
        <v>45117</v>
      </c>
      <c r="K7" s="49">
        <v>45117</v>
      </c>
      <c r="L7" s="31"/>
      <c r="M7" s="58">
        <v>1</v>
      </c>
    </row>
    <row r="8" spans="2:13" x14ac:dyDescent="0.25">
      <c r="B8" s="34"/>
      <c r="C8" s="36"/>
      <c r="D8" s="31" t="s">
        <v>60</v>
      </c>
      <c r="E8" s="31"/>
      <c r="F8" s="31"/>
      <c r="G8" s="66">
        <v>0</v>
      </c>
      <c r="H8" s="49">
        <v>45118</v>
      </c>
      <c r="I8" s="49">
        <f>H8+G8</f>
        <v>45118</v>
      </c>
      <c r="J8" s="49">
        <v>45117</v>
      </c>
      <c r="K8" s="49">
        <v>45118</v>
      </c>
      <c r="L8" s="31"/>
      <c r="M8" s="58">
        <v>2</v>
      </c>
    </row>
    <row r="9" spans="2:13" x14ac:dyDescent="0.25">
      <c r="B9" s="34">
        <v>3</v>
      </c>
      <c r="C9" s="36" t="s">
        <v>57</v>
      </c>
      <c r="D9" s="36"/>
      <c r="E9" s="31"/>
      <c r="F9" s="31"/>
      <c r="G9" s="41"/>
      <c r="H9" s="30"/>
      <c r="I9" s="30"/>
      <c r="J9" s="30"/>
      <c r="K9" s="30"/>
      <c r="L9" s="31"/>
      <c r="M9" s="58"/>
    </row>
    <row r="10" spans="2:13" x14ac:dyDescent="0.25">
      <c r="B10" s="34"/>
      <c r="C10" s="18">
        <v>3.1</v>
      </c>
      <c r="D10" s="18" t="s">
        <v>63</v>
      </c>
      <c r="E10" s="31"/>
      <c r="F10" s="31"/>
      <c r="G10" s="41">
        <v>1</v>
      </c>
      <c r="H10" s="49">
        <f>K8+1</f>
        <v>45119</v>
      </c>
      <c r="I10" s="49">
        <f>H10+G10</f>
        <v>45120</v>
      </c>
      <c r="J10" s="30"/>
      <c r="K10" s="30"/>
      <c r="L10" s="31"/>
      <c r="M10" s="58">
        <v>1</v>
      </c>
    </row>
    <row r="11" spans="2:13" x14ac:dyDescent="0.25">
      <c r="B11" s="34"/>
      <c r="C11" s="18"/>
      <c r="D11" s="52" t="s">
        <v>58</v>
      </c>
      <c r="E11" s="31"/>
      <c r="F11" s="31"/>
      <c r="G11" s="41">
        <v>1</v>
      </c>
      <c r="H11" s="49">
        <f>I10+1</f>
        <v>45121</v>
      </c>
      <c r="I11" s="49">
        <f>H11+G11</f>
        <v>45122</v>
      </c>
      <c r="J11" s="30"/>
      <c r="K11" s="30"/>
      <c r="L11" s="31"/>
      <c r="M11" s="58">
        <v>1</v>
      </c>
    </row>
    <row r="12" spans="2:13" x14ac:dyDescent="0.25">
      <c r="B12" s="34"/>
      <c r="C12" s="18"/>
      <c r="D12" s="52" t="s">
        <v>18</v>
      </c>
      <c r="E12" s="31"/>
      <c r="F12" s="31"/>
      <c r="G12" s="41">
        <v>3</v>
      </c>
      <c r="H12" s="49">
        <f>I11+1</f>
        <v>45123</v>
      </c>
      <c r="I12" s="49">
        <f>H12+G12</f>
        <v>45126</v>
      </c>
      <c r="J12" s="30"/>
      <c r="K12" s="30"/>
      <c r="L12" s="31"/>
      <c r="M12" s="58">
        <v>3</v>
      </c>
    </row>
    <row r="13" spans="2:13" x14ac:dyDescent="0.25">
      <c r="B13" s="34"/>
      <c r="C13" s="18">
        <v>3.2</v>
      </c>
      <c r="D13" s="18" t="s">
        <v>64</v>
      </c>
      <c r="E13" s="31"/>
      <c r="F13" s="31"/>
      <c r="G13" s="41">
        <v>2</v>
      </c>
      <c r="H13" s="49">
        <f t="shared" ref="H13:H42" si="0">I12+1</f>
        <v>45127</v>
      </c>
      <c r="I13" s="49">
        <f t="shared" ref="I13:I20" si="1">H13+G13</f>
        <v>45129</v>
      </c>
      <c r="J13" s="30"/>
      <c r="K13" s="30"/>
      <c r="L13" s="31"/>
      <c r="M13" s="58">
        <v>2</v>
      </c>
    </row>
    <row r="14" spans="2:13" x14ac:dyDescent="0.25">
      <c r="B14" s="34"/>
      <c r="C14" s="18"/>
      <c r="D14" s="36"/>
      <c r="E14" s="31" t="s">
        <v>3</v>
      </c>
      <c r="F14" s="31"/>
      <c r="G14" s="41">
        <v>1</v>
      </c>
      <c r="H14" s="49">
        <f t="shared" si="0"/>
        <v>45130</v>
      </c>
      <c r="I14" s="49">
        <f t="shared" si="1"/>
        <v>45131</v>
      </c>
      <c r="J14" s="30"/>
      <c r="K14" s="30"/>
      <c r="L14" s="31"/>
      <c r="M14" s="58">
        <v>1</v>
      </c>
    </row>
    <row r="15" spans="2:13" x14ac:dyDescent="0.25">
      <c r="B15" s="34"/>
      <c r="C15" s="18"/>
      <c r="D15" s="31"/>
      <c r="E15" s="53" t="s">
        <v>4</v>
      </c>
      <c r="F15" s="53"/>
      <c r="G15" s="41">
        <v>1</v>
      </c>
      <c r="H15" s="49">
        <f t="shared" si="0"/>
        <v>45132</v>
      </c>
      <c r="I15" s="49">
        <f t="shared" si="1"/>
        <v>45133</v>
      </c>
      <c r="J15" s="30"/>
      <c r="K15" s="30"/>
      <c r="L15" s="31"/>
      <c r="M15" s="58">
        <v>1</v>
      </c>
    </row>
    <row r="16" spans="2:13" x14ac:dyDescent="0.25">
      <c r="B16" s="34"/>
      <c r="C16" s="18"/>
      <c r="D16" s="31"/>
      <c r="E16" s="53" t="s">
        <v>5</v>
      </c>
      <c r="F16" s="53"/>
      <c r="G16" s="41">
        <v>1</v>
      </c>
      <c r="H16" s="49">
        <f t="shared" si="0"/>
        <v>45134</v>
      </c>
      <c r="I16" s="49">
        <f t="shared" si="1"/>
        <v>45135</v>
      </c>
      <c r="J16" s="30"/>
      <c r="K16" s="30"/>
      <c r="L16" s="31"/>
      <c r="M16" s="58">
        <v>1</v>
      </c>
    </row>
    <row r="17" spans="2:13" x14ac:dyDescent="0.25">
      <c r="B17" s="34"/>
      <c r="C17" s="18"/>
      <c r="D17" s="18"/>
      <c r="E17" s="31" t="s">
        <v>1</v>
      </c>
      <c r="F17" s="31"/>
      <c r="G17" s="41">
        <v>1</v>
      </c>
      <c r="H17" s="49">
        <f t="shared" si="0"/>
        <v>45136</v>
      </c>
      <c r="I17" s="49">
        <f t="shared" si="1"/>
        <v>45137</v>
      </c>
      <c r="J17" s="30"/>
      <c r="K17" s="30"/>
      <c r="L17" s="31"/>
      <c r="M17" s="58">
        <v>1</v>
      </c>
    </row>
    <row r="18" spans="2:13" x14ac:dyDescent="0.25">
      <c r="B18" s="34"/>
      <c r="C18" s="18"/>
      <c r="D18" s="18"/>
      <c r="E18" s="53" t="s">
        <v>6</v>
      </c>
      <c r="F18" s="53"/>
      <c r="G18" s="41">
        <v>1</v>
      </c>
      <c r="H18" s="49">
        <f t="shared" si="0"/>
        <v>45138</v>
      </c>
      <c r="I18" s="49">
        <f t="shared" si="1"/>
        <v>45139</v>
      </c>
      <c r="J18" s="30"/>
      <c r="K18" s="30"/>
      <c r="L18" s="31"/>
      <c r="M18" s="58">
        <v>1</v>
      </c>
    </row>
    <row r="19" spans="2:13" x14ac:dyDescent="0.25">
      <c r="B19" s="34"/>
      <c r="C19" s="18"/>
      <c r="D19" s="18"/>
      <c r="E19" s="53" t="s">
        <v>7</v>
      </c>
      <c r="F19" s="53"/>
      <c r="G19" s="41">
        <v>1</v>
      </c>
      <c r="H19" s="49">
        <f t="shared" si="0"/>
        <v>45140</v>
      </c>
      <c r="I19" s="49">
        <f t="shared" si="1"/>
        <v>45141</v>
      </c>
      <c r="J19" s="30"/>
      <c r="K19" s="30"/>
      <c r="L19" s="31"/>
      <c r="M19" s="58">
        <v>1</v>
      </c>
    </row>
    <row r="20" spans="2:13" x14ac:dyDescent="0.25">
      <c r="B20" s="34"/>
      <c r="C20" s="18"/>
      <c r="D20" s="18"/>
      <c r="E20" s="53" t="s">
        <v>71</v>
      </c>
      <c r="F20" s="53"/>
      <c r="G20" s="41">
        <v>1</v>
      </c>
      <c r="H20" s="49">
        <f t="shared" si="0"/>
        <v>45142</v>
      </c>
      <c r="I20" s="49">
        <f t="shared" si="1"/>
        <v>45143</v>
      </c>
      <c r="J20" s="30"/>
      <c r="K20" s="30"/>
      <c r="L20" s="31"/>
      <c r="M20" s="58">
        <v>1</v>
      </c>
    </row>
    <row r="21" spans="2:13" x14ac:dyDescent="0.25">
      <c r="B21" s="34"/>
      <c r="C21" s="18"/>
      <c r="D21" s="18"/>
      <c r="E21" s="53" t="s">
        <v>73</v>
      </c>
      <c r="F21" s="53"/>
      <c r="G21" s="41">
        <v>1</v>
      </c>
      <c r="H21" s="49">
        <f t="shared" si="0"/>
        <v>45144</v>
      </c>
      <c r="I21" s="49">
        <f t="shared" ref="I21:I26" si="2">H21+G21</f>
        <v>45145</v>
      </c>
      <c r="J21" s="30"/>
      <c r="K21" s="30"/>
      <c r="L21" s="31"/>
      <c r="M21" s="58">
        <v>1</v>
      </c>
    </row>
    <row r="22" spans="2:13" x14ac:dyDescent="0.25">
      <c r="B22" s="34"/>
      <c r="C22" s="18"/>
      <c r="D22" s="18"/>
      <c r="E22" s="53" t="s">
        <v>74</v>
      </c>
      <c r="F22" s="53"/>
      <c r="G22" s="41">
        <v>1</v>
      </c>
      <c r="H22" s="49">
        <f t="shared" si="0"/>
        <v>45146</v>
      </c>
      <c r="I22" s="49">
        <f t="shared" si="2"/>
        <v>45147</v>
      </c>
      <c r="J22" s="30"/>
      <c r="K22" s="30"/>
      <c r="L22" s="31"/>
      <c r="M22" s="58">
        <v>1</v>
      </c>
    </row>
    <row r="23" spans="2:13" x14ac:dyDescent="0.25">
      <c r="B23" s="34"/>
      <c r="C23" s="18"/>
      <c r="D23" s="18"/>
      <c r="E23" s="53" t="s">
        <v>72</v>
      </c>
      <c r="F23" s="53"/>
      <c r="G23" s="41">
        <v>1</v>
      </c>
      <c r="H23" s="49">
        <f t="shared" si="0"/>
        <v>45148</v>
      </c>
      <c r="I23" s="49">
        <f t="shared" si="2"/>
        <v>45149</v>
      </c>
      <c r="J23" s="30"/>
      <c r="K23" s="30"/>
      <c r="L23" s="31"/>
      <c r="M23" s="58">
        <v>1</v>
      </c>
    </row>
    <row r="24" spans="2:13" x14ac:dyDescent="0.25">
      <c r="B24" s="34"/>
      <c r="C24" s="18"/>
      <c r="D24" s="18"/>
      <c r="E24" s="53" t="s">
        <v>75</v>
      </c>
      <c r="F24" s="53"/>
      <c r="G24" s="41">
        <v>1</v>
      </c>
      <c r="H24" s="49">
        <f t="shared" si="0"/>
        <v>45150</v>
      </c>
      <c r="I24" s="49">
        <f t="shared" si="2"/>
        <v>45151</v>
      </c>
      <c r="J24" s="30"/>
      <c r="K24" s="30"/>
      <c r="L24" s="31"/>
      <c r="M24" s="58">
        <v>1</v>
      </c>
    </row>
    <row r="25" spans="2:13" x14ac:dyDescent="0.25">
      <c r="B25" s="34"/>
      <c r="C25" s="18"/>
      <c r="D25" s="18"/>
      <c r="E25" s="44" t="s">
        <v>14</v>
      </c>
      <c r="F25" s="53"/>
      <c r="G25" s="41">
        <v>1</v>
      </c>
      <c r="H25" s="49">
        <f t="shared" si="0"/>
        <v>45152</v>
      </c>
      <c r="I25" s="49">
        <f t="shared" si="2"/>
        <v>45153</v>
      </c>
      <c r="J25" s="30"/>
      <c r="K25" s="30"/>
      <c r="L25" s="31"/>
      <c r="M25" s="58">
        <v>1</v>
      </c>
    </row>
    <row r="26" spans="2:13" x14ac:dyDescent="0.25">
      <c r="B26" s="34"/>
      <c r="C26" s="18"/>
      <c r="D26" s="18"/>
      <c r="E26" s="18" t="s">
        <v>15</v>
      </c>
      <c r="F26" s="53"/>
      <c r="G26" s="41">
        <v>1</v>
      </c>
      <c r="H26" s="49">
        <f t="shared" si="0"/>
        <v>45154</v>
      </c>
      <c r="I26" s="49">
        <f t="shared" si="2"/>
        <v>45155</v>
      </c>
      <c r="J26" s="30"/>
      <c r="K26" s="30"/>
      <c r="L26" s="31"/>
      <c r="M26" s="58">
        <v>1</v>
      </c>
    </row>
    <row r="27" spans="2:13" x14ac:dyDescent="0.25">
      <c r="B27" s="34">
        <v>4</v>
      </c>
      <c r="C27" s="36" t="s">
        <v>49</v>
      </c>
      <c r="D27" s="36"/>
      <c r="E27" s="31"/>
      <c r="F27" s="31"/>
      <c r="G27" s="41">
        <v>2</v>
      </c>
      <c r="H27" s="49">
        <f t="shared" si="0"/>
        <v>45156</v>
      </c>
      <c r="I27" s="49">
        <f t="shared" ref="I27:I29" si="3">H27+G27</f>
        <v>45158</v>
      </c>
      <c r="J27" s="30"/>
      <c r="K27" s="30"/>
      <c r="L27" s="31"/>
      <c r="M27" s="58">
        <v>2</v>
      </c>
    </row>
    <row r="28" spans="2:13" x14ac:dyDescent="0.25">
      <c r="B28" s="31"/>
      <c r="C28" s="31">
        <v>4.3</v>
      </c>
      <c r="D28" s="36" t="s">
        <v>32</v>
      </c>
      <c r="E28" s="44"/>
      <c r="F28" s="44"/>
      <c r="G28" s="41">
        <v>2</v>
      </c>
      <c r="H28" s="49">
        <f t="shared" si="0"/>
        <v>45159</v>
      </c>
      <c r="I28" s="49">
        <f t="shared" si="3"/>
        <v>45161</v>
      </c>
      <c r="J28" s="30"/>
      <c r="K28" s="30"/>
      <c r="L28" s="31"/>
      <c r="M28" s="58">
        <v>2</v>
      </c>
    </row>
    <row r="29" spans="2:13" x14ac:dyDescent="0.25">
      <c r="B29" s="31"/>
      <c r="C29" s="31">
        <v>4.4000000000000004</v>
      </c>
      <c r="D29" s="36" t="s">
        <v>9</v>
      </c>
      <c r="E29" s="44"/>
      <c r="F29" s="44"/>
      <c r="G29" s="41">
        <v>2</v>
      </c>
      <c r="H29" s="49">
        <f t="shared" si="0"/>
        <v>45162</v>
      </c>
      <c r="I29" s="49">
        <f t="shared" si="3"/>
        <v>45164</v>
      </c>
      <c r="J29" s="30"/>
      <c r="K29" s="30"/>
      <c r="L29" s="31"/>
      <c r="M29" s="58">
        <v>2</v>
      </c>
    </row>
    <row r="30" spans="2:13" x14ac:dyDescent="0.25">
      <c r="B30" s="31"/>
      <c r="C30" s="31"/>
      <c r="D30" s="36"/>
      <c r="E30" s="44" t="s">
        <v>65</v>
      </c>
      <c r="F30" s="44"/>
      <c r="G30" s="41">
        <v>1</v>
      </c>
      <c r="H30" s="49">
        <f t="shared" si="0"/>
        <v>45165</v>
      </c>
      <c r="I30" s="49">
        <f t="shared" ref="I30:I42" si="4">H30+G30</f>
        <v>45166</v>
      </c>
      <c r="J30" s="30"/>
      <c r="K30" s="30"/>
      <c r="L30" s="31"/>
      <c r="M30" s="58">
        <v>1</v>
      </c>
    </row>
    <row r="31" spans="2:13" x14ac:dyDescent="0.25">
      <c r="B31" s="31"/>
      <c r="C31" s="31"/>
      <c r="D31" s="36"/>
      <c r="E31" s="44" t="s">
        <v>66</v>
      </c>
      <c r="F31" s="44"/>
      <c r="G31" s="41">
        <v>1</v>
      </c>
      <c r="H31" s="49">
        <f t="shared" si="0"/>
        <v>45167</v>
      </c>
      <c r="I31" s="49">
        <f t="shared" si="4"/>
        <v>45168</v>
      </c>
      <c r="J31" s="30"/>
      <c r="K31" s="30"/>
      <c r="L31" s="31"/>
      <c r="M31" s="58">
        <v>1</v>
      </c>
    </row>
    <row r="32" spans="2:13" x14ac:dyDescent="0.25">
      <c r="B32" s="31"/>
      <c r="C32" s="31">
        <v>4.5</v>
      </c>
      <c r="D32" s="45" t="s">
        <v>31</v>
      </c>
      <c r="E32" s="44"/>
      <c r="F32" s="44"/>
      <c r="G32" s="41">
        <v>1</v>
      </c>
      <c r="H32" s="49">
        <f t="shared" si="0"/>
        <v>45169</v>
      </c>
      <c r="I32" s="49">
        <f t="shared" si="4"/>
        <v>45170</v>
      </c>
      <c r="J32" s="30"/>
      <c r="K32" s="30"/>
      <c r="L32" s="31"/>
      <c r="M32" s="58">
        <v>1</v>
      </c>
    </row>
    <row r="33" spans="2:13" x14ac:dyDescent="0.25">
      <c r="B33" s="31"/>
      <c r="C33" s="31"/>
      <c r="D33" s="31"/>
      <c r="E33" s="44" t="s">
        <v>11</v>
      </c>
      <c r="F33" s="44"/>
      <c r="G33" s="41">
        <v>1</v>
      </c>
      <c r="H33" s="49">
        <f t="shared" si="0"/>
        <v>45171</v>
      </c>
      <c r="I33" s="49">
        <f t="shared" si="4"/>
        <v>45172</v>
      </c>
      <c r="J33" s="30"/>
      <c r="K33" s="30"/>
      <c r="L33" s="31"/>
      <c r="M33" s="58">
        <v>1</v>
      </c>
    </row>
    <row r="34" spans="2:13" x14ac:dyDescent="0.25">
      <c r="B34" s="31"/>
      <c r="C34" s="31"/>
      <c r="D34" s="31"/>
      <c r="E34" s="44" t="s">
        <v>12</v>
      </c>
      <c r="F34" s="44"/>
      <c r="G34" s="41">
        <v>0.5</v>
      </c>
      <c r="H34" s="49">
        <f t="shared" si="0"/>
        <v>45173</v>
      </c>
      <c r="I34" s="49">
        <f t="shared" si="4"/>
        <v>45173.5</v>
      </c>
      <c r="J34" s="30"/>
      <c r="K34" s="30"/>
      <c r="L34" s="31"/>
      <c r="M34" s="58">
        <v>0.5</v>
      </c>
    </row>
    <row r="35" spans="2:13" x14ac:dyDescent="0.25">
      <c r="B35" s="31"/>
      <c r="C35" s="31"/>
      <c r="D35" s="31"/>
      <c r="E35" s="31" t="s">
        <v>13</v>
      </c>
      <c r="F35" s="44"/>
      <c r="G35" s="41">
        <v>0.5</v>
      </c>
      <c r="H35" s="49">
        <f t="shared" si="0"/>
        <v>45174.5</v>
      </c>
      <c r="I35" s="49">
        <f t="shared" si="4"/>
        <v>45175</v>
      </c>
      <c r="J35" s="30"/>
      <c r="K35" s="30"/>
      <c r="L35" s="31"/>
      <c r="M35" s="58">
        <v>0.5</v>
      </c>
    </row>
    <row r="36" spans="2:13" x14ac:dyDescent="0.25">
      <c r="B36" s="34">
        <v>5</v>
      </c>
      <c r="C36" s="36" t="s">
        <v>54</v>
      </c>
      <c r="D36" s="31"/>
      <c r="E36" s="31"/>
      <c r="F36" s="44"/>
      <c r="G36" s="41">
        <v>4</v>
      </c>
      <c r="H36" s="49">
        <f t="shared" si="0"/>
        <v>45176</v>
      </c>
      <c r="I36" s="49">
        <f t="shared" si="4"/>
        <v>45180</v>
      </c>
      <c r="J36" s="30"/>
      <c r="K36" s="30"/>
      <c r="L36" s="31"/>
      <c r="M36" s="58">
        <v>4</v>
      </c>
    </row>
    <row r="37" spans="2:13" x14ac:dyDescent="0.25">
      <c r="B37" s="34">
        <v>6</v>
      </c>
      <c r="C37" s="46" t="s">
        <v>17</v>
      </c>
      <c r="D37" s="18"/>
      <c r="E37" s="18"/>
      <c r="F37" s="44"/>
      <c r="G37" s="41">
        <v>2</v>
      </c>
      <c r="H37" s="49">
        <f t="shared" si="0"/>
        <v>45181</v>
      </c>
      <c r="I37" s="49">
        <f t="shared" si="4"/>
        <v>45183</v>
      </c>
      <c r="J37" s="30"/>
      <c r="K37" s="30"/>
      <c r="L37" s="31"/>
      <c r="M37" s="58">
        <v>2</v>
      </c>
    </row>
    <row r="38" spans="2:13" x14ac:dyDescent="0.25">
      <c r="B38" s="34"/>
      <c r="C38" s="46"/>
      <c r="D38" s="18" t="s">
        <v>55</v>
      </c>
      <c r="E38" s="18"/>
      <c r="F38" s="44"/>
      <c r="G38" s="41">
        <v>1</v>
      </c>
      <c r="H38" s="49">
        <f t="shared" si="0"/>
        <v>45184</v>
      </c>
      <c r="I38" s="49">
        <f t="shared" si="4"/>
        <v>45185</v>
      </c>
      <c r="J38" s="30"/>
      <c r="K38" s="30"/>
      <c r="L38" s="31"/>
      <c r="M38" s="58">
        <v>1</v>
      </c>
    </row>
    <row r="39" spans="2:13" x14ac:dyDescent="0.25">
      <c r="B39" s="34"/>
      <c r="C39" s="46"/>
      <c r="D39" s="18" t="s">
        <v>56</v>
      </c>
      <c r="E39" s="18"/>
      <c r="F39" s="44"/>
      <c r="G39" s="41">
        <v>1</v>
      </c>
      <c r="H39" s="49">
        <f t="shared" si="0"/>
        <v>45186</v>
      </c>
      <c r="I39" s="49">
        <f t="shared" si="4"/>
        <v>45187</v>
      </c>
      <c r="J39" s="30"/>
      <c r="K39" s="30"/>
      <c r="L39" s="31"/>
      <c r="M39" s="58">
        <v>1</v>
      </c>
    </row>
    <row r="40" spans="2:13" x14ac:dyDescent="0.25">
      <c r="B40" s="34"/>
      <c r="C40" s="18"/>
      <c r="D40" s="18" t="s">
        <v>41</v>
      </c>
      <c r="E40" s="18"/>
      <c r="F40" s="44"/>
      <c r="G40" s="41">
        <v>1</v>
      </c>
      <c r="H40" s="49">
        <f t="shared" si="0"/>
        <v>45188</v>
      </c>
      <c r="I40" s="49">
        <f t="shared" si="4"/>
        <v>45189</v>
      </c>
      <c r="J40" s="30"/>
      <c r="K40" s="30"/>
      <c r="L40" s="31"/>
      <c r="M40" s="58">
        <v>1</v>
      </c>
    </row>
    <row r="41" spans="2:13" x14ac:dyDescent="0.25">
      <c r="B41" s="34">
        <v>7</v>
      </c>
      <c r="C41" s="46" t="s">
        <v>34</v>
      </c>
      <c r="D41" s="18"/>
      <c r="E41" s="18"/>
      <c r="F41" s="44"/>
      <c r="G41" s="41">
        <v>3</v>
      </c>
      <c r="H41" s="49">
        <f t="shared" si="0"/>
        <v>45190</v>
      </c>
      <c r="I41" s="49">
        <f t="shared" si="4"/>
        <v>45193</v>
      </c>
      <c r="J41" s="30"/>
      <c r="K41" s="30"/>
      <c r="L41" s="31"/>
      <c r="M41" s="58">
        <v>3</v>
      </c>
    </row>
    <row r="42" spans="2:13" x14ac:dyDescent="0.25">
      <c r="B42" s="38">
        <v>8</v>
      </c>
      <c r="C42" s="51" t="s">
        <v>62</v>
      </c>
      <c r="D42" s="37"/>
      <c r="E42" s="37"/>
      <c r="F42" s="37"/>
      <c r="G42" s="42">
        <v>5</v>
      </c>
      <c r="H42" s="49">
        <f t="shared" si="0"/>
        <v>45194</v>
      </c>
      <c r="I42" s="49">
        <f t="shared" si="4"/>
        <v>45199</v>
      </c>
      <c r="J42" s="35"/>
      <c r="K42" s="35"/>
      <c r="L42" s="37"/>
      <c r="M42" s="59">
        <v>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7"/>
  <sheetViews>
    <sheetView showGridLines="0" zoomScale="115" zoomScaleNormal="115" workbookViewId="0">
      <pane ySplit="2" topLeftCell="A3" activePane="bottomLeft" state="frozen"/>
      <selection pane="bottomLeft" activeCell="B28" sqref="B28:C36"/>
    </sheetView>
  </sheetViews>
  <sheetFormatPr defaultRowHeight="15" x14ac:dyDescent="0.25"/>
  <cols>
    <col min="1" max="1" width="5.42578125" customWidth="1"/>
    <col min="2" max="2" width="7" style="1" customWidth="1"/>
    <col min="3" max="3" width="29" customWidth="1"/>
    <col min="4" max="4" width="10.85546875" style="8" customWidth="1"/>
    <col min="5" max="5" width="12.85546875" style="6" bestFit="1" customWidth="1"/>
    <col min="7" max="7" width="28.85546875" style="1" customWidth="1"/>
    <col min="8" max="8" width="11.42578125" customWidth="1"/>
    <col min="10" max="10" width="12.140625" bestFit="1" customWidth="1"/>
  </cols>
  <sheetData>
    <row r="1" spans="1:9" ht="22.5" customHeight="1" x14ac:dyDescent="0.25">
      <c r="B1" s="15" t="s">
        <v>24</v>
      </c>
      <c r="E1" s="27" t="s">
        <v>42</v>
      </c>
      <c r="F1" s="28">
        <v>45110</v>
      </c>
      <c r="G1" s="26"/>
      <c r="H1" s="29" t="s">
        <v>43</v>
      </c>
      <c r="I1" s="28">
        <f>F1+31</f>
        <v>45141</v>
      </c>
    </row>
    <row r="2" spans="1:9" ht="22.5" customHeight="1" x14ac:dyDescent="0.25">
      <c r="A2" s="5" t="s">
        <v>26</v>
      </c>
      <c r="B2" s="3" t="s">
        <v>25</v>
      </c>
      <c r="C2" s="4"/>
      <c r="D2" s="7" t="s">
        <v>19</v>
      </c>
      <c r="E2" s="5" t="s">
        <v>21</v>
      </c>
      <c r="F2" s="5" t="s">
        <v>22</v>
      </c>
      <c r="G2" s="3" t="s">
        <v>23</v>
      </c>
      <c r="H2" s="24" t="s">
        <v>44</v>
      </c>
      <c r="I2" s="25">
        <f ca="1">TODAY()+D37</f>
        <v>45149.5</v>
      </c>
    </row>
    <row r="3" spans="1:9" ht="21.75" customHeight="1" x14ac:dyDescent="0.25">
      <c r="A3">
        <v>1</v>
      </c>
      <c r="B3" s="1" t="s">
        <v>0</v>
      </c>
      <c r="E3" s="14">
        <v>45110</v>
      </c>
      <c r="F3" s="16"/>
    </row>
    <row r="4" spans="1:9" ht="21.75" customHeight="1" x14ac:dyDescent="0.25">
      <c r="C4" s="1" t="s">
        <v>27</v>
      </c>
      <c r="E4" s="14">
        <v>45110</v>
      </c>
      <c r="F4" s="23">
        <v>45115</v>
      </c>
      <c r="G4" s="1" t="s">
        <v>36</v>
      </c>
    </row>
    <row r="5" spans="1:9" ht="21.75" customHeight="1" x14ac:dyDescent="0.25">
      <c r="C5" s="1" t="s">
        <v>37</v>
      </c>
      <c r="E5" s="14"/>
      <c r="F5" s="23">
        <v>45115</v>
      </c>
      <c r="G5" s="1" t="s">
        <v>36</v>
      </c>
    </row>
    <row r="6" spans="1:9" ht="21.75" customHeight="1" x14ac:dyDescent="0.25">
      <c r="C6" s="1" t="s">
        <v>28</v>
      </c>
      <c r="E6" s="14">
        <v>45110</v>
      </c>
      <c r="F6" s="23">
        <v>45115</v>
      </c>
      <c r="G6" s="1" t="s">
        <v>36</v>
      </c>
    </row>
    <row r="7" spans="1:9" ht="21.75" customHeight="1" x14ac:dyDescent="0.25">
      <c r="C7" s="1" t="s">
        <v>38</v>
      </c>
      <c r="E7" s="14"/>
      <c r="F7" s="23">
        <v>45115</v>
      </c>
    </row>
    <row r="8" spans="1:9" ht="21.75" customHeight="1" x14ac:dyDescent="0.25">
      <c r="C8" s="1" t="s">
        <v>41</v>
      </c>
      <c r="E8" s="14"/>
      <c r="F8" s="23">
        <v>45115</v>
      </c>
    </row>
    <row r="9" spans="1:9" ht="21.75" customHeight="1" x14ac:dyDescent="0.25">
      <c r="A9" s="17"/>
      <c r="B9" s="20"/>
      <c r="C9" s="18" t="s">
        <v>39</v>
      </c>
      <c r="D9" s="19"/>
      <c r="E9" s="21"/>
      <c r="F9" s="22">
        <v>45115</v>
      </c>
      <c r="G9" s="18" t="s">
        <v>40</v>
      </c>
    </row>
    <row r="10" spans="1:9" ht="21.75" customHeight="1" x14ac:dyDescent="0.25">
      <c r="B10" s="1" t="s">
        <v>45</v>
      </c>
      <c r="C10" s="1"/>
      <c r="E10" s="14">
        <v>45117</v>
      </c>
      <c r="F10" s="16"/>
    </row>
    <row r="11" spans="1:9" ht="21.75" customHeight="1" x14ac:dyDescent="0.25">
      <c r="A11">
        <v>2</v>
      </c>
      <c r="B11" s="1" t="s">
        <v>3</v>
      </c>
      <c r="D11" s="8">
        <v>0.5</v>
      </c>
    </row>
    <row r="12" spans="1:9" ht="21.75" customHeight="1" x14ac:dyDescent="0.25">
      <c r="B12" s="2">
        <v>2.1</v>
      </c>
      <c r="C12" s="1" t="s">
        <v>4</v>
      </c>
      <c r="D12" s="8">
        <v>0.5</v>
      </c>
    </row>
    <row r="13" spans="1:9" ht="21.75" customHeight="1" x14ac:dyDescent="0.25">
      <c r="A13" s="17"/>
      <c r="B13" s="20">
        <v>2.2000000000000002</v>
      </c>
      <c r="C13" s="18" t="s">
        <v>5</v>
      </c>
      <c r="D13" s="19">
        <v>0.5</v>
      </c>
      <c r="E13" s="21"/>
      <c r="F13" s="17"/>
      <c r="G13" s="18"/>
    </row>
    <row r="14" spans="1:9" ht="21.75" customHeight="1" x14ac:dyDescent="0.25">
      <c r="A14">
        <v>3</v>
      </c>
      <c r="B14" s="1" t="s">
        <v>1</v>
      </c>
      <c r="D14" s="8">
        <v>1</v>
      </c>
    </row>
    <row r="15" spans="1:9" ht="21.75" customHeight="1" x14ac:dyDescent="0.25">
      <c r="B15" s="2">
        <v>3.1</v>
      </c>
      <c r="C15" s="1" t="s">
        <v>6</v>
      </c>
      <c r="D15" s="8">
        <v>0.5</v>
      </c>
    </row>
    <row r="16" spans="1:9" ht="21.75" customHeight="1" x14ac:dyDescent="0.25">
      <c r="B16" s="2">
        <v>3.2</v>
      </c>
      <c r="C16" s="1" t="s">
        <v>7</v>
      </c>
      <c r="D16" s="8">
        <v>0.5</v>
      </c>
    </row>
    <row r="17" spans="1:7" ht="21.75" customHeight="1" x14ac:dyDescent="0.25">
      <c r="B17" s="2">
        <v>3.3</v>
      </c>
      <c r="C17" s="1" t="s">
        <v>8</v>
      </c>
      <c r="D17" s="8">
        <v>0.5</v>
      </c>
    </row>
    <row r="18" spans="1:7" ht="21.75" customHeight="1" x14ac:dyDescent="0.25">
      <c r="A18" s="17"/>
      <c r="B18" s="20">
        <v>3.4</v>
      </c>
      <c r="C18" s="18" t="s">
        <v>9</v>
      </c>
      <c r="D18" s="19">
        <v>0.5</v>
      </c>
      <c r="E18" s="21"/>
      <c r="F18" s="17"/>
      <c r="G18" s="18"/>
    </row>
    <row r="19" spans="1:7" ht="21.75" customHeight="1" x14ac:dyDescent="0.25">
      <c r="A19">
        <v>4</v>
      </c>
      <c r="B19" s="1" t="s">
        <v>2</v>
      </c>
      <c r="D19" s="8">
        <v>1</v>
      </c>
    </row>
    <row r="20" spans="1:7" ht="21.75" customHeight="1" x14ac:dyDescent="0.25">
      <c r="B20" s="2">
        <v>4.0999999999999996</v>
      </c>
      <c r="C20" s="1" t="s">
        <v>10</v>
      </c>
      <c r="D20" s="8">
        <v>0.5</v>
      </c>
    </row>
    <row r="21" spans="1:7" ht="21.75" customHeight="1" x14ac:dyDescent="0.25">
      <c r="B21" s="2">
        <v>4.2</v>
      </c>
      <c r="C21" s="1" t="s">
        <v>11</v>
      </c>
      <c r="D21" s="8">
        <v>0.5</v>
      </c>
    </row>
    <row r="22" spans="1:7" ht="21.75" customHeight="1" x14ac:dyDescent="0.25">
      <c r="B22" s="2">
        <v>4.3</v>
      </c>
      <c r="C22" s="1" t="s">
        <v>12</v>
      </c>
      <c r="D22" s="8">
        <v>0.5</v>
      </c>
    </row>
    <row r="23" spans="1:7" ht="21.75" customHeight="1" x14ac:dyDescent="0.25">
      <c r="A23" s="17"/>
      <c r="B23" s="20">
        <v>4.4000000000000004</v>
      </c>
      <c r="C23" s="18" t="s">
        <v>13</v>
      </c>
      <c r="D23" s="19">
        <v>0.5</v>
      </c>
      <c r="E23" s="21"/>
      <c r="F23" s="17"/>
      <c r="G23" s="18"/>
    </row>
    <row r="24" spans="1:7" ht="21.75" customHeight="1" x14ac:dyDescent="0.25">
      <c r="A24">
        <v>5</v>
      </c>
      <c r="B24" s="1" t="s">
        <v>30</v>
      </c>
      <c r="D24" s="8">
        <v>0.5</v>
      </c>
    </row>
    <row r="25" spans="1:7" ht="21.75" customHeight="1" x14ac:dyDescent="0.25">
      <c r="B25" s="2">
        <v>5.0999999999999996</v>
      </c>
      <c r="C25" t="s">
        <v>31</v>
      </c>
      <c r="D25" s="8">
        <v>0.5</v>
      </c>
    </row>
    <row r="26" spans="1:7" ht="21.75" customHeight="1" x14ac:dyDescent="0.25">
      <c r="B26" s="2">
        <v>5.2</v>
      </c>
      <c r="C26" t="s">
        <v>32</v>
      </c>
      <c r="D26" s="8">
        <v>0.5</v>
      </c>
    </row>
    <row r="27" spans="1:7" ht="21.75" customHeight="1" x14ac:dyDescent="0.25">
      <c r="A27" s="17"/>
      <c r="B27" s="20">
        <v>5.3</v>
      </c>
      <c r="C27" s="17" t="s">
        <v>33</v>
      </c>
      <c r="D27" s="19">
        <v>0.5</v>
      </c>
      <c r="E27" s="21"/>
      <c r="F27" s="17"/>
      <c r="G27" s="18"/>
    </row>
    <row r="28" spans="1:7" ht="21.75" customHeight="1" x14ac:dyDescent="0.25">
      <c r="A28" s="17">
        <v>6</v>
      </c>
      <c r="B28" s="18" t="s">
        <v>17</v>
      </c>
      <c r="C28" s="17"/>
      <c r="D28" s="19">
        <v>3</v>
      </c>
      <c r="E28" s="21"/>
      <c r="F28" s="17"/>
      <c r="G28" s="18"/>
    </row>
    <row r="29" spans="1:7" ht="21.75" customHeight="1" x14ac:dyDescent="0.25">
      <c r="A29" s="17"/>
      <c r="B29" s="18">
        <v>6.1</v>
      </c>
      <c r="C29" s="17" t="s">
        <v>41</v>
      </c>
      <c r="D29" s="19">
        <v>1</v>
      </c>
      <c r="E29" s="21"/>
      <c r="F29" s="17"/>
      <c r="G29" s="18"/>
    </row>
    <row r="30" spans="1:7" ht="21.75" customHeight="1" x14ac:dyDescent="0.25">
      <c r="A30" s="17">
        <v>7</v>
      </c>
      <c r="B30" s="18" t="s">
        <v>16</v>
      </c>
      <c r="C30" s="17"/>
      <c r="D30" s="19">
        <v>3</v>
      </c>
      <c r="E30" s="21"/>
      <c r="F30" s="17"/>
      <c r="G30" s="18"/>
    </row>
    <row r="31" spans="1:7" ht="21.75" customHeight="1" x14ac:dyDescent="0.25">
      <c r="A31" s="17">
        <v>8</v>
      </c>
      <c r="B31" s="18" t="s">
        <v>18</v>
      </c>
      <c r="C31" s="17"/>
      <c r="D31" s="19">
        <v>3</v>
      </c>
      <c r="E31" s="21"/>
      <c r="F31" s="17"/>
      <c r="G31" s="18"/>
    </row>
    <row r="32" spans="1:7" ht="24.75" customHeight="1" x14ac:dyDescent="0.25">
      <c r="A32" s="17">
        <v>9</v>
      </c>
      <c r="B32" s="18" t="s">
        <v>14</v>
      </c>
      <c r="C32" s="17"/>
      <c r="D32" s="19">
        <v>1</v>
      </c>
      <c r="E32" s="21"/>
      <c r="F32" s="17"/>
      <c r="G32" s="18"/>
    </row>
    <row r="33" spans="1:7" ht="24.75" customHeight="1" x14ac:dyDescent="0.25">
      <c r="A33" s="17">
        <v>10</v>
      </c>
      <c r="B33" s="18" t="s">
        <v>15</v>
      </c>
      <c r="C33" s="17"/>
      <c r="D33" s="19">
        <v>1</v>
      </c>
      <c r="E33" s="21"/>
      <c r="F33" s="17"/>
      <c r="G33" s="18"/>
    </row>
    <row r="34" spans="1:7" ht="24.75" customHeight="1" x14ac:dyDescent="0.25">
      <c r="A34" s="17">
        <v>11</v>
      </c>
      <c r="B34" s="18" t="s">
        <v>29</v>
      </c>
      <c r="C34" s="17"/>
      <c r="D34" s="19">
        <v>1</v>
      </c>
      <c r="E34" s="21"/>
      <c r="F34" s="17"/>
      <c r="G34" s="18"/>
    </row>
    <row r="35" spans="1:7" ht="24.75" customHeight="1" x14ac:dyDescent="0.25">
      <c r="A35" s="17">
        <v>12</v>
      </c>
      <c r="B35" s="18" t="s">
        <v>34</v>
      </c>
      <c r="C35" s="17"/>
      <c r="D35" s="19">
        <v>1</v>
      </c>
      <c r="E35" s="21"/>
      <c r="F35" s="17"/>
      <c r="G35" s="18"/>
    </row>
    <row r="36" spans="1:7" ht="24.75" customHeight="1" x14ac:dyDescent="0.25">
      <c r="A36">
        <v>13</v>
      </c>
      <c r="B36" s="1" t="s">
        <v>35</v>
      </c>
      <c r="D36" s="8">
        <v>8</v>
      </c>
      <c r="F36" s="16">
        <f>D37+E3</f>
        <v>45141.5</v>
      </c>
    </row>
    <row r="37" spans="1:7" ht="20.25" customHeight="1" x14ac:dyDescent="0.25">
      <c r="A37" s="9"/>
      <c r="B37" s="10"/>
      <c r="C37" s="11" t="s">
        <v>20</v>
      </c>
      <c r="D37" s="12">
        <f>SUM(D3:D36)</f>
        <v>31.5</v>
      </c>
      <c r="E37" s="13"/>
      <c r="F37" s="9"/>
      <c r="G37" s="10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Rajesh Siraskar</dc:creator>
  <cp:lastModifiedBy>Rajesh Siraskar</cp:lastModifiedBy>
  <dcterms:created xsi:type="dcterms:W3CDTF">2015-06-05T18:17:20Z</dcterms:created>
  <dcterms:modified xsi:type="dcterms:W3CDTF">2023-07-11T13:54:31Z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ff5c69e-9d09-4250-825e-b99a9d4db320_Enabled">
    <vt:lpwstr>true</vt:lpwstr>
  </property>
  <property fmtid="{D5CDD505-2E9C-101B-9397-08002B2CF9AE}" pid="3" name="MSIP_Label_6ff5c69e-9d09-4250-825e-b99a9d4db320_SetDate">
    <vt:lpwstr>2023-07-03T06:08:39Z</vt:lpwstr>
  </property>
  <property fmtid="{D5CDD505-2E9C-101B-9397-08002B2CF9AE}" pid="4" name="MSIP_Label_6ff5c69e-9d09-4250-825e-b99a9d4db320_Method">
    <vt:lpwstr>Standard</vt:lpwstr>
  </property>
  <property fmtid="{D5CDD505-2E9C-101B-9397-08002B2CF9AE}" pid="5" name="MSIP_Label_6ff5c69e-9d09-4250-825e-b99a9d4db320_Name">
    <vt:lpwstr>General</vt:lpwstr>
  </property>
  <property fmtid="{D5CDD505-2E9C-101B-9397-08002B2CF9AE}" pid="6" name="MSIP_Label_6ff5c69e-9d09-4250-825e-b99a9d4db320_SiteId">
    <vt:lpwstr>d79da2e9-d03a-4707-9da7-67a34ac6465c</vt:lpwstr>
  </property>
  <property fmtid="{D5CDD505-2E9C-101B-9397-08002B2CF9AE}" pid="7" name="MSIP_Label_6ff5c69e-9d09-4250-825e-b99a9d4db320_ActionId">
    <vt:lpwstr>b6f9109f-ddfc-4394-b320-392ca268135e</vt:lpwstr>
  </property>
  <property fmtid="{D5CDD505-2E9C-101B-9397-08002B2CF9AE}" pid="8" name="MSIP_Label_6ff5c69e-9d09-4250-825e-b99a9d4db320_ContentBits">
    <vt:lpwstr>0</vt:lpwstr>
  </property>
</Properties>
</file>