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analysis\"/>
    </mc:Choice>
  </mc:AlternateContent>
  <xr:revisionPtr revIDLastSave="0" documentId="13_ncr:1_{947FDDDC-6794-4E2B-BF27-B001B0E3B9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es" sheetId="6" r:id="rId1"/>
    <sheet name="Simulated Env. Experiments" sheetId="4" r:id="rId2"/>
    <sheet name="PHM Experime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6" l="1"/>
  <c r="O22" i="6"/>
  <c r="H51" i="2"/>
  <c r="H50" i="2"/>
  <c r="H49" i="2"/>
  <c r="H48" i="2"/>
  <c r="H46" i="2"/>
  <c r="H45" i="2"/>
  <c r="H44" i="2"/>
  <c r="H43" i="2"/>
  <c r="H41" i="2"/>
  <c r="H40" i="2"/>
  <c r="H39" i="2"/>
  <c r="H38" i="2"/>
  <c r="H35" i="2"/>
  <c r="H34" i="2"/>
  <c r="H33" i="2"/>
  <c r="H32" i="2"/>
  <c r="H30" i="2"/>
  <c r="H29" i="2"/>
  <c r="H28" i="2"/>
  <c r="H27" i="2"/>
  <c r="H25" i="2"/>
  <c r="H24" i="2"/>
  <c r="H23" i="2"/>
  <c r="H22" i="2"/>
  <c r="H19" i="2"/>
  <c r="H18" i="2"/>
  <c r="H17" i="2"/>
  <c r="H16" i="2"/>
  <c r="H14" i="2"/>
  <c r="H13" i="2"/>
  <c r="H12" i="2"/>
  <c r="H11" i="2"/>
  <c r="H9" i="2"/>
  <c r="H8" i="2"/>
  <c r="H7" i="2"/>
  <c r="H6" i="2"/>
  <c r="H58" i="2"/>
  <c r="H57" i="2"/>
  <c r="H56" i="2"/>
  <c r="H59" i="2"/>
</calcChain>
</file>

<file path=xl/sharedStrings.xml><?xml version="1.0" encoding="utf-8"?>
<sst xmlns="http://schemas.openxmlformats.org/spreadsheetml/2006/main" count="155" uniqueCount="80">
  <si>
    <t>A2C</t>
  </si>
  <si>
    <t>DQN</t>
  </si>
  <si>
    <t>PPO</t>
  </si>
  <si>
    <t>REINFORCE</t>
  </si>
  <si>
    <t>Algorithm</t>
  </si>
  <si>
    <t>Data</t>
  </si>
  <si>
    <t>C04</t>
  </si>
  <si>
    <t>Comments</t>
  </si>
  <si>
    <t>C01</t>
  </si>
  <si>
    <t>PHM_C01_0p12_DS</t>
  </si>
  <si>
    <t>Data files</t>
  </si>
  <si>
    <t>PHM_C04_0p10_DS</t>
  </si>
  <si>
    <t>PHM_C06_0p13_DS</t>
  </si>
  <si>
    <t>C06</t>
  </si>
  <si>
    <t>Threshold ORIGINAL</t>
  </si>
  <si>
    <t>Threshold set</t>
  </si>
  <si>
    <t>Expt. code</t>
  </si>
  <si>
    <t>Threshold original</t>
  </si>
  <si>
    <t>Wtd Precision</t>
  </si>
  <si>
    <t>Wtd Recall</t>
  </si>
  <si>
    <t>F1 Beta</t>
  </si>
  <si>
    <t>Normal error</t>
  </si>
  <si>
    <t>Replace error</t>
  </si>
  <si>
    <t>Overall error</t>
  </si>
  <si>
    <t>Best result by REINFORCE</t>
  </si>
  <si>
    <t>Better result by SB-3 algo</t>
  </si>
  <si>
    <t>Simulated Environment Experiments</t>
  </si>
  <si>
    <t>Color Key</t>
  </si>
  <si>
    <t>Dasic 2006. No noise or break-down chance</t>
  </si>
  <si>
    <t>Dasic 2006. Low noise (1e-3) and break-down chance = 5%</t>
  </si>
  <si>
    <t>Dasic 2006. High noise (1e-2) and break-down chance = 10%</t>
  </si>
  <si>
    <t>Sample Plots for REINFORCE algo. : Case-3 - High noise and break-down chance</t>
  </si>
  <si>
    <t>C04 Experiments. No noise or break-down</t>
  </si>
  <si>
    <t>C01 Experiments. No noise or break-down</t>
  </si>
  <si>
    <t>C06 Experiments. No noise or break-down</t>
  </si>
  <si>
    <t>PHM Experiments</t>
  </si>
  <si>
    <t>Notes</t>
  </si>
  <si>
    <t>1. Noise is added RUN TIME. Not fixed to a file</t>
  </si>
  <si>
    <t>2. Noise generated per step, every time</t>
  </si>
  <si>
    <t>3. Break down chance also per step - randomly</t>
  </si>
  <si>
    <t>4. earlier studies 600, 1k ep.</t>
  </si>
  <si>
    <t>5. perf drop when trying phm real data -- realized "idea" was falacy</t>
  </si>
  <si>
    <t xml:space="preserve">6. "tried" wear threshold -- realized sensitivity </t>
  </si>
  <si>
    <t>- threshold sensitivity -&gt; PHM application specific "benefit in disguise"? versus stability of SB-3 algo?</t>
  </si>
  <si>
    <t>Env. same for both</t>
  </si>
  <si>
    <t>std dev show initially</t>
  </si>
  <si>
    <t>interesting plots show initially</t>
  </si>
  <si>
    <t>600 episodes for both</t>
  </si>
  <si>
    <t>Simulated_Dasic_2006_Tool_Wear_Model</t>
  </si>
  <si>
    <t>mm</t>
  </si>
  <si>
    <t>C04 - High Noise. High chance of break-down</t>
  </si>
  <si>
    <t>F1</t>
  </si>
  <si>
    <t>Sample Plots for REINFORCE algo. : C04 High noise and break-down chance</t>
  </si>
  <si>
    <r>
      <t xml:space="preserve">An </t>
    </r>
    <r>
      <rPr>
        <b/>
        <u/>
        <sz val="14"/>
        <color rgb="FF3333FF"/>
        <rFont val="Calibri"/>
        <family val="2"/>
        <scheme val="minor"/>
      </rPr>
      <t>empirical</t>
    </r>
    <r>
      <rPr>
        <b/>
        <sz val="14"/>
        <color rgb="FF3333FF"/>
        <rFont val="Calibri"/>
        <family val="2"/>
        <scheme val="minor"/>
      </rPr>
      <t xml:space="preserve"> study of the naïve REINFORCE algorithm for predictive maintenance of industrial machines</t>
    </r>
  </si>
  <si>
    <t>Tool Wear Model</t>
  </si>
  <si>
    <t>Reference:</t>
  </si>
  <si>
    <t>Dašić (2006)</t>
  </si>
  <si>
    <t>Link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</si>
  <si>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</si>
  <si>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</si>
  <si>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t>General model</t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</si>
  <si>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</si>
  <si>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t>a</t>
  </si>
  <si>
    <t>Model</t>
  </si>
  <si>
    <t>Simple</t>
  </si>
  <si>
    <t>Simulated  (Dašić, 2006). No noise. No random breakdown</t>
  </si>
  <si>
    <t>Threshold (mm)</t>
  </si>
  <si>
    <t>Wear threshold (mm) for tool replacement</t>
  </si>
  <si>
    <t>Episodes</t>
  </si>
  <si>
    <t>gamma</t>
  </si>
  <si>
    <t>alpha</t>
  </si>
  <si>
    <t>Training data</t>
  </si>
  <si>
    <t>Tool_Wear_VB.csv</t>
  </si>
  <si>
    <t>Test data</t>
  </si>
  <si>
    <t>Sampled from training data itself</t>
  </si>
  <si>
    <t>Test cases</t>
  </si>
  <si>
    <t>Real Tool Wear Data</t>
  </si>
  <si>
    <t>Typical experiment parameters</t>
  </si>
  <si>
    <t>RL / Environment model design</t>
  </si>
  <si>
    <t>why f1-BETA -&gt; tool rep. Higher precision desired. Low FP want reduced. so dont want to reco tool rep unecessarily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</si>
</sst>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u/>
      <sz val="14"/>
      <color rgb="FF3333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16" fillId="0" borderId="0" xfId="0" applyFont="1"/>
    <xf numFmtId="2" fontId="0" fillId="0" borderId="0" xfId="0" applyNumberFormat="1"/>
    <xf numFmtId="164" fontId="18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left" wrapText="1" indent="1"/>
    </xf>
    <xf numFmtId="164" fontId="19" fillId="0" borderId="0" xfId="0" applyNumberFormat="1" applyFont="1"/>
    <xf numFmtId="164" fontId="20" fillId="0" borderId="0" xfId="0" applyNumberFormat="1" applyFont="1"/>
    <xf numFmtId="0" fontId="0" fillId="0" borderId="0" xfId="0" applyAlignment="1">
      <alignment horizontal="left" wrapText="1" indent="1"/>
    </xf>
    <xf numFmtId="0" fontId="16" fillId="0" borderId="0" xfId="0" applyFont="1" applyAlignment="1">
      <alignment horizontal="right" wrapText="1"/>
    </xf>
    <xf numFmtId="2" fontId="18" fillId="33" borderId="0" xfId="0" applyNumberFormat="1" applyFont="1" applyFill="1"/>
    <xf numFmtId="164" fontId="18" fillId="33" borderId="0" xfId="0" applyNumberFormat="1" applyFont="1" applyFill="1"/>
    <xf numFmtId="0" fontId="0" fillId="0" borderId="10" xfId="0" applyBorder="1" applyAlignment="1">
      <alignment horizontal="left" indent="1"/>
    </xf>
    <xf numFmtId="0" fontId="16" fillId="34" borderId="12" xfId="0" applyFont="1" applyFill="1" applyBorder="1" applyAlignment="1">
      <alignment horizontal="left" wrapText="1" indent="1"/>
    </xf>
    <xf numFmtId="2" fontId="16" fillId="34" borderId="12" xfId="0" applyNumberFormat="1" applyFont="1" applyFill="1" applyBorder="1" applyAlignment="1">
      <alignment horizontal="right" wrapText="1"/>
    </xf>
    <xf numFmtId="0" fontId="16" fillId="34" borderId="12" xfId="0" applyFont="1" applyFill="1" applyBorder="1" applyAlignment="1">
      <alignment wrapText="1"/>
    </xf>
    <xf numFmtId="164" fontId="16" fillId="34" borderId="12" xfId="0" applyNumberFormat="1" applyFont="1" applyFill="1" applyBorder="1" applyAlignment="1">
      <alignment horizontal="right" wrapText="1"/>
    </xf>
    <xf numFmtId="164" fontId="18" fillId="33" borderId="0" xfId="0" applyNumberFormat="1" applyFont="1" applyFill="1" applyAlignment="1">
      <alignment horizontal="right"/>
    </xf>
    <xf numFmtId="0" fontId="16" fillId="0" borderId="10" xfId="0" applyFont="1" applyBorder="1"/>
    <xf numFmtId="0" fontId="0" fillId="0" borderId="10" xfId="0" applyBorder="1"/>
    <xf numFmtId="2" fontId="18" fillId="0" borderId="0" xfId="0" applyNumberFormat="1" applyFont="1"/>
    <xf numFmtId="0" fontId="16" fillId="35" borderId="11" xfId="0" applyFont="1" applyFill="1" applyBorder="1" applyAlignment="1">
      <alignment horizontal="left" indent="1"/>
    </xf>
    <xf numFmtId="2" fontId="0" fillId="35" borderId="11" xfId="0" applyNumberFormat="1" applyFill="1" applyBorder="1"/>
    <xf numFmtId="0" fontId="0" fillId="35" borderId="11" xfId="0" applyFill="1" applyBorder="1" applyAlignment="1">
      <alignment horizontal="left" indent="1"/>
    </xf>
    <xf numFmtId="164" fontId="0" fillId="35" borderId="11" xfId="0" applyNumberFormat="1" applyFill="1" applyBorder="1"/>
    <xf numFmtId="0" fontId="16" fillId="35" borderId="0" xfId="0" applyFont="1" applyFill="1"/>
    <xf numFmtId="0" fontId="16" fillId="35" borderId="0" xfId="0" applyFont="1" applyFill="1" applyAlignment="1">
      <alignment horizontal="left" wrapText="1" indent="1"/>
    </xf>
    <xf numFmtId="0" fontId="16" fillId="35" borderId="0" xfId="0" applyFont="1" applyFill="1" applyAlignment="1">
      <alignment horizontal="right" wrapText="1"/>
    </xf>
    <xf numFmtId="15" fontId="0" fillId="0" borderId="0" xfId="0" applyNumberFormat="1"/>
    <xf numFmtId="0" fontId="16" fillId="36" borderId="11" xfId="0" applyFont="1" applyFill="1" applyBorder="1" applyAlignment="1">
      <alignment horizontal="left" indent="1"/>
    </xf>
    <xf numFmtId="2" fontId="0" fillId="36" borderId="11" xfId="0" applyNumberFormat="1" applyFill="1" applyBorder="1"/>
    <xf numFmtId="0" fontId="0" fillId="36" borderId="11" xfId="0" applyFill="1" applyBorder="1" applyAlignment="1">
      <alignment horizontal="left" indent="1"/>
    </xf>
    <xf numFmtId="164" fontId="0" fillId="36" borderId="11" xfId="0" applyNumberFormat="1" applyFill="1" applyBorder="1"/>
    <xf numFmtId="164" fontId="21" fillId="0" borderId="0" xfId="0" applyNumberFormat="1" applyFont="1"/>
    <xf numFmtId="0" fontId="22" fillId="0" borderId="0" xfId="0" applyFont="1" applyAlignment="1">
      <alignment horizontal="left" indent="1"/>
    </xf>
    <xf numFmtId="0" fontId="23" fillId="0" borderId="0" xfId="0" applyFont="1" applyAlignment="1">
      <alignment horizontal="left" indent="1"/>
    </xf>
    <xf numFmtId="0" fontId="0" fillId="0" borderId="0" xfId="0" applyAlignment="1">
      <alignment horizontal="right" indent="1"/>
    </xf>
    <xf numFmtId="0" fontId="26" fillId="33" borderId="10" xfId="0" applyFont="1" applyFill="1" applyBorder="1" applyAlignment="1">
      <alignment horizontal="left" vertical="center" indent="1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25" fillId="0" borderId="0" xfId="42"/>
    <xf numFmtId="165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left" indent="2"/>
    </xf>
    <xf numFmtId="0" fontId="28" fillId="0" borderId="0" xfId="0" applyFont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931069</xdr:colOff>
      <xdr:row>10</xdr:row>
      <xdr:rowOff>41672</xdr:rowOff>
    </xdr:from>
    <xdr:ext cx="2155142" cy="254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3D4AA7-B59D-4DA4-917A-0719E269D3E2}"/>
                </a:ext>
              </a:extLst>
            </xdr:cNvPr>
            <xdr:cNvSpPr txBox="1"/>
          </xdr:nvSpPr>
          <xdr:spPr>
            <a:xfrm>
              <a:off x="1273969" y="784622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=0.08257 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0.3342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0.03147.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3D4AA7-B59D-4DA4-917A-0719E269D3E2}"/>
                </a:ext>
              </a:extLst>
            </xdr:cNvPr>
            <xdr:cNvSpPr txBox="1"/>
          </xdr:nvSpPr>
          <xdr:spPr>
            <a:xfrm>
              <a:off x="1273969" y="784622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𝑉𝐵=0.08257 . 𝑡^0.3342. 𝑒^(0.03147.𝑡)</a:t>
              </a:r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10119</xdr:colOff>
      <xdr:row>9</xdr:row>
      <xdr:rowOff>51791</xdr:rowOff>
    </xdr:from>
    <xdr:ext cx="1880900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F6B9FB3-2890-4E69-B01D-3863B1ECBD86}"/>
                </a:ext>
              </a:extLst>
            </xdr:cNvPr>
            <xdr:cNvSpPr txBox="1"/>
          </xdr:nvSpPr>
          <xdr:spPr>
            <a:xfrm>
              <a:off x="1372194" y="547091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|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F6B9FB3-2890-4E69-B01D-3863B1ECBD86}"/>
                </a:ext>
              </a:extLst>
            </xdr:cNvPr>
            <xdr:cNvSpPr txBox="1"/>
          </xdr:nvSpPr>
          <xdr:spPr>
            <a:xfrm>
              <a:off x="1372194" y="547091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𝑉𝐵=𝑎.𝑡^(𝑏_1 ). 𝑒^(𝑏_2. 𝑡)  | 𝑡=0, 𝑡=𝑡_𝑘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119270</xdr:colOff>
      <xdr:row>42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933E1-648A-1103-FA6E-53684FA79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5251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11</xdr:col>
      <xdr:colOff>119270</xdr:colOff>
      <xdr:row>60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C57607-9D2B-C00F-EF68-439B10CAF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8299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82826</xdr:colOff>
      <xdr:row>59</xdr:row>
      <xdr:rowOff>173935</xdr:rowOff>
    </xdr:from>
    <xdr:to>
      <xdr:col>11</xdr:col>
      <xdr:colOff>202096</xdr:colOff>
      <xdr:row>76</xdr:row>
      <xdr:rowOff>44395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04D6F7-9022-4BD6-32C6-DBBDEE0D4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39" y="11330609"/>
          <a:ext cx="7772400" cy="3108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11</xdr:col>
      <xdr:colOff>467139</xdr:colOff>
      <xdr:row>78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0AAC29-1A00-B716-3948-3DE2DD825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2109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11</xdr:col>
      <xdr:colOff>467139</xdr:colOff>
      <xdr:row>95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70EF75-85AD-F05F-3DFA-5C9D5450C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5157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11</xdr:col>
      <xdr:colOff>467139</xdr:colOff>
      <xdr:row>113</xdr:row>
      <xdr:rowOff>60960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7920DE-61DB-7FAE-10BC-7DFF1ECF9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8586174"/>
          <a:ext cx="7772400" cy="310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236870312_Analysis_of_wear_cutting_tools_by_complex_power-exponential_function_for_finishing_turning_of_hardened_steel_20CrMo5_by_mixed_ceramic_too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1EBD-775C-4D5A-A5B9-71E17FF64C29}">
  <dimension ref="B2:U26"/>
  <sheetViews>
    <sheetView showGridLines="0" tabSelected="1"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2" max="2" width="5.5703125" style="5" customWidth="1"/>
    <col min="3" max="4" width="10.140625" style="3" customWidth="1"/>
    <col min="5" max="5" width="12.140625" style="5" bestFit="1" customWidth="1"/>
    <col min="6" max="11" width="12.42578125" style="1" customWidth="1"/>
    <col min="12" max="12" width="12.42578125" customWidth="1"/>
    <col min="14" max="14" width="15.85546875" customWidth="1"/>
    <col min="15" max="15" width="11.85546875" bestFit="1" customWidth="1"/>
    <col min="16" max="16" width="4.5703125" style="5" bestFit="1" customWidth="1"/>
    <col min="17" max="17" width="14.42578125" customWidth="1"/>
    <col min="18" max="18" width="4.28515625" bestFit="1" customWidth="1"/>
    <col min="19" max="19" width="9" bestFit="1" customWidth="1"/>
    <col min="20" max="20" width="4.28515625" bestFit="1" customWidth="1"/>
    <col min="21" max="21" width="8.28515625" bestFit="1" customWidth="1"/>
  </cols>
  <sheetData>
    <row r="2" spans="2:21" ht="26.25" x14ac:dyDescent="0.4">
      <c r="B2" s="38" t="s">
        <v>36</v>
      </c>
      <c r="L2" s="32">
        <v>45057</v>
      </c>
    </row>
    <row r="3" spans="2:21" ht="18" customHeight="1" x14ac:dyDescent="0.25"/>
    <row r="4" spans="2:21" ht="18" customHeight="1" x14ac:dyDescent="0.3">
      <c r="B4" s="39" t="s">
        <v>53</v>
      </c>
      <c r="N4" s="41" t="s">
        <v>78</v>
      </c>
      <c r="O4" s="42"/>
      <c r="P4" s="42"/>
      <c r="Q4" s="42"/>
      <c r="R4" s="43"/>
      <c r="S4" s="42"/>
      <c r="T4" s="43"/>
      <c r="U4" s="42"/>
    </row>
    <row r="5" spans="2:21" ht="18" customHeight="1" x14ac:dyDescent="0.25">
      <c r="B5" s="6"/>
    </row>
    <row r="6" spans="2:21" ht="18" customHeight="1" x14ac:dyDescent="0.25">
      <c r="B6" s="40">
        <v>1</v>
      </c>
      <c r="C6" s="5" t="s">
        <v>44</v>
      </c>
    </row>
    <row r="7" spans="2:21" ht="18" customHeight="1" x14ac:dyDescent="0.25">
      <c r="B7" s="40">
        <v>2</v>
      </c>
      <c r="C7" s="5" t="s">
        <v>45</v>
      </c>
    </row>
    <row r="8" spans="2:21" ht="18" customHeight="1" x14ac:dyDescent="0.25">
      <c r="B8" s="40">
        <v>3</v>
      </c>
      <c r="C8" s="5" t="s">
        <v>46</v>
      </c>
      <c r="N8" s="41" t="s">
        <v>54</v>
      </c>
      <c r="O8" s="42"/>
      <c r="P8" s="42"/>
      <c r="Q8" s="42"/>
      <c r="R8" s="43"/>
      <c r="S8" s="42"/>
      <c r="T8" s="43"/>
      <c r="U8" s="42"/>
    </row>
    <row r="9" spans="2:21" ht="18" customHeight="1" x14ac:dyDescent="0.35">
      <c r="B9" s="40">
        <v>4</v>
      </c>
      <c r="C9" s="5" t="s">
        <v>47</v>
      </c>
      <c r="N9" s="5" t="s">
        <v>55</v>
      </c>
      <c r="O9" t="s">
        <v>56</v>
      </c>
      <c r="P9" s="44" t="s">
        <v>57</v>
      </c>
      <c r="R9" s="40" t="s">
        <v>58</v>
      </c>
      <c r="S9" s="45">
        <v>-2.4941</v>
      </c>
      <c r="T9" s="40" t="s">
        <v>59</v>
      </c>
      <c r="U9" s="45">
        <v>0.3342</v>
      </c>
    </row>
    <row r="10" spans="2:21" ht="18" customHeight="1" x14ac:dyDescent="0.35">
      <c r="B10" s="40">
        <v>5</v>
      </c>
      <c r="C10" s="5" t="s">
        <v>79</v>
      </c>
      <c r="N10" s="5" t="s">
        <v>60</v>
      </c>
      <c r="P10"/>
      <c r="R10" s="40" t="s">
        <v>61</v>
      </c>
      <c r="S10" s="45">
        <v>3.1469999999999998E-2</v>
      </c>
      <c r="T10" s="40" t="s">
        <v>62</v>
      </c>
      <c r="U10" s="45">
        <v>8.2570000000000005E-2</v>
      </c>
    </row>
    <row r="11" spans="2:21" ht="18" customHeight="1" x14ac:dyDescent="0.25">
      <c r="B11" s="40">
        <v>6</v>
      </c>
      <c r="C11" s="5" t="s">
        <v>37</v>
      </c>
      <c r="N11" s="5" t="s">
        <v>63</v>
      </c>
      <c r="P11"/>
      <c r="R11" s="46"/>
      <c r="T11" s="46"/>
    </row>
    <row r="12" spans="2:21" ht="18" customHeight="1" x14ac:dyDescent="0.25">
      <c r="B12" s="40">
        <v>7</v>
      </c>
      <c r="C12" s="5" t="s">
        <v>38</v>
      </c>
    </row>
    <row r="13" spans="2:21" ht="18" customHeight="1" x14ac:dyDescent="0.25">
      <c r="B13" s="40">
        <v>8</v>
      </c>
      <c r="C13" s="5" t="s">
        <v>39</v>
      </c>
      <c r="N13" s="41" t="s">
        <v>76</v>
      </c>
      <c r="O13" s="42"/>
      <c r="P13" s="42"/>
      <c r="Q13" s="42"/>
      <c r="R13" s="43"/>
      <c r="S13" s="42"/>
      <c r="T13" s="43"/>
      <c r="U13" s="42"/>
    </row>
    <row r="14" spans="2:21" ht="18" customHeight="1" x14ac:dyDescent="0.25">
      <c r="B14" s="40">
        <v>9</v>
      </c>
      <c r="C14" s="5" t="s">
        <v>40</v>
      </c>
    </row>
    <row r="15" spans="2:21" ht="18" customHeight="1" x14ac:dyDescent="0.25">
      <c r="B15" s="40">
        <v>10</v>
      </c>
      <c r="C15" s="5" t="s">
        <v>41</v>
      </c>
    </row>
    <row r="16" spans="2:21" ht="18" customHeight="1" x14ac:dyDescent="0.25">
      <c r="B16" s="40">
        <v>11</v>
      </c>
      <c r="C16" s="5" t="s">
        <v>42</v>
      </c>
    </row>
    <row r="17" spans="2:20" ht="18" customHeight="1" x14ac:dyDescent="0.25">
      <c r="B17" s="40">
        <v>12</v>
      </c>
      <c r="C17" s="5" t="s">
        <v>43</v>
      </c>
    </row>
    <row r="18" spans="2:20" ht="18" customHeight="1" x14ac:dyDescent="0.25">
      <c r="N18" s="41" t="s">
        <v>77</v>
      </c>
      <c r="O18" s="42"/>
      <c r="P18" s="42"/>
      <c r="Q18" s="42"/>
      <c r="R18" s="43"/>
      <c r="S18" s="42"/>
      <c r="T18" s="43"/>
    </row>
    <row r="19" spans="2:20" x14ac:dyDescent="0.25">
      <c r="N19" s="47" t="s">
        <v>63</v>
      </c>
      <c r="O19" s="5" t="s">
        <v>64</v>
      </c>
      <c r="P19" t="s">
        <v>65</v>
      </c>
      <c r="R19" s="46"/>
      <c r="T19" s="46"/>
    </row>
    <row r="20" spans="2:20" x14ac:dyDescent="0.25">
      <c r="N20" s="47" t="s">
        <v>66</v>
      </c>
      <c r="O20" s="5">
        <v>3</v>
      </c>
      <c r="P20" t="s">
        <v>67</v>
      </c>
      <c r="R20" s="46"/>
      <c r="T20" s="46"/>
    </row>
    <row r="21" spans="2:20" x14ac:dyDescent="0.25">
      <c r="N21" s="47" t="s">
        <v>68</v>
      </c>
      <c r="O21" s="5">
        <v>600</v>
      </c>
      <c r="P21"/>
      <c r="R21" s="46"/>
      <c r="T21" s="46"/>
    </row>
    <row r="22" spans="2:20" x14ac:dyDescent="0.25">
      <c r="N22" s="47" t="s">
        <v>69</v>
      </c>
      <c r="O22" s="5">
        <f>0.99</f>
        <v>0.99</v>
      </c>
      <c r="P22"/>
      <c r="R22" s="46"/>
      <c r="T22" s="46"/>
    </row>
    <row r="23" spans="2:20" x14ac:dyDescent="0.25">
      <c r="N23" s="47" t="s">
        <v>70</v>
      </c>
      <c r="O23" s="5">
        <f>0.01</f>
        <v>0.01</v>
      </c>
      <c r="P23"/>
      <c r="R23" s="46"/>
      <c r="T23" s="46"/>
    </row>
    <row r="24" spans="2:20" x14ac:dyDescent="0.25">
      <c r="N24" s="47" t="s">
        <v>71</v>
      </c>
      <c r="O24" s="5" t="s">
        <v>72</v>
      </c>
      <c r="P24"/>
      <c r="R24" s="46"/>
      <c r="T24" s="46"/>
    </row>
    <row r="25" spans="2:20" x14ac:dyDescent="0.25">
      <c r="N25" s="47" t="s">
        <v>73</v>
      </c>
      <c r="O25" s="48" t="s">
        <v>74</v>
      </c>
      <c r="P25"/>
      <c r="R25" s="46"/>
      <c r="T25" s="46"/>
    </row>
    <row r="26" spans="2:20" x14ac:dyDescent="0.25">
      <c r="N26" s="47" t="s">
        <v>75</v>
      </c>
      <c r="O26" s="5">
        <v>40</v>
      </c>
      <c r="P26"/>
      <c r="R26" s="46"/>
      <c r="T26" s="46"/>
    </row>
  </sheetData>
  <hyperlinks>
    <hyperlink ref="P9" r:id="rId1" xr:uid="{DAC7D02C-5E6F-4D4E-9B16-5507502CD04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7202-5726-4B3B-BB9C-3B11372A6C5E}">
  <dimension ref="B2:R26"/>
  <sheetViews>
    <sheetView showGridLines="0" zoomScale="115" zoomScaleNormal="115" workbookViewId="0">
      <pane ySplit="4" topLeftCell="A5" activePane="bottomLeft" state="frozen"/>
      <selection pane="bottomLeft" activeCell="A2" sqref="A2"/>
    </sheetView>
  </sheetViews>
  <sheetFormatPr defaultRowHeight="15" x14ac:dyDescent="0.25"/>
  <cols>
    <col min="2" max="2" width="7.7109375" style="5" customWidth="1"/>
    <col min="3" max="4" width="10.140625" style="3" customWidth="1"/>
    <col min="5" max="5" width="12.140625" style="5" bestFit="1" customWidth="1"/>
    <col min="6" max="11" width="12.42578125" style="1" customWidth="1"/>
    <col min="12" max="12" width="12.42578125" customWidth="1"/>
    <col min="15" max="15" width="18.7109375" bestFit="1" customWidth="1"/>
    <col min="16" max="16" width="6.85546875" style="5" bestFit="1" customWidth="1"/>
    <col min="17" max="17" width="10.140625" customWidth="1"/>
  </cols>
  <sheetData>
    <row r="2" spans="2:18" ht="26.25" x14ac:dyDescent="0.4">
      <c r="B2" s="38" t="s">
        <v>26</v>
      </c>
      <c r="L2" s="32">
        <v>45057</v>
      </c>
    </row>
    <row r="4" spans="2:18" s="7" customFormat="1" ht="30" x14ac:dyDescent="0.25">
      <c r="B4" s="17" t="s">
        <v>5</v>
      </c>
      <c r="C4" s="18" t="s">
        <v>14</v>
      </c>
      <c r="D4" s="18" t="s">
        <v>15</v>
      </c>
      <c r="E4" s="17" t="s">
        <v>4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  <c r="K4" s="20" t="s">
        <v>23</v>
      </c>
      <c r="L4" s="19" t="s">
        <v>7</v>
      </c>
      <c r="O4" s="2" t="s">
        <v>10</v>
      </c>
      <c r="P4" s="9"/>
      <c r="Q4" s="13" t="s">
        <v>17</v>
      </c>
    </row>
    <row r="5" spans="2:18" x14ac:dyDescent="0.25">
      <c r="B5" s="25" t="s">
        <v>28</v>
      </c>
      <c r="C5" s="26"/>
      <c r="D5" s="26"/>
      <c r="E5" s="27"/>
      <c r="F5" s="28"/>
      <c r="G5" s="28"/>
      <c r="H5" s="28"/>
      <c r="I5" s="28"/>
      <c r="J5" s="28"/>
      <c r="K5" s="28"/>
      <c r="L5" s="28"/>
      <c r="O5" t="s">
        <v>48</v>
      </c>
      <c r="Q5">
        <v>3</v>
      </c>
      <c r="R5" t="s">
        <v>49</v>
      </c>
    </row>
    <row r="6" spans="2:18" x14ac:dyDescent="0.25">
      <c r="C6" s="3">
        <v>3</v>
      </c>
      <c r="D6" s="24">
        <v>3</v>
      </c>
      <c r="E6" s="5" t="s">
        <v>0</v>
      </c>
      <c r="F6" s="1">
        <v>0.58030000000000004</v>
      </c>
      <c r="G6" s="1">
        <v>0.51690000000000003</v>
      </c>
      <c r="H6" s="1">
        <v>0.5302</v>
      </c>
      <c r="I6" s="1">
        <v>0.48399999999999999</v>
      </c>
      <c r="J6" s="1">
        <v>0.47910000000000003</v>
      </c>
      <c r="K6" s="1">
        <v>0.48309999999999997</v>
      </c>
      <c r="P6"/>
    </row>
    <row r="7" spans="2:18" x14ac:dyDescent="0.25">
      <c r="E7" s="5" t="s">
        <v>1</v>
      </c>
      <c r="F7" s="1">
        <v>0.48909999999999998</v>
      </c>
      <c r="G7" s="1">
        <v>0.63500000000000001</v>
      </c>
      <c r="H7" s="1">
        <v>0.5121</v>
      </c>
      <c r="I7" s="1">
        <v>2.18E-2</v>
      </c>
      <c r="J7" s="1">
        <v>0.97889999999999999</v>
      </c>
      <c r="K7" s="1">
        <v>0.36499999999999999</v>
      </c>
      <c r="O7" s="22" t="s">
        <v>27</v>
      </c>
      <c r="P7" s="16"/>
      <c r="Q7" s="23"/>
    </row>
    <row r="8" spans="2:18" x14ac:dyDescent="0.25">
      <c r="E8" s="5" t="s">
        <v>2</v>
      </c>
      <c r="F8" s="1">
        <v>0.53759999999999997</v>
      </c>
      <c r="G8" s="1">
        <v>0.4975</v>
      </c>
      <c r="H8" s="1">
        <v>0.50609999999999999</v>
      </c>
      <c r="I8" s="1">
        <v>0.4844</v>
      </c>
      <c r="J8" s="1">
        <v>0.53879999999999995</v>
      </c>
      <c r="K8" s="1">
        <v>0.50249999999999995</v>
      </c>
      <c r="O8" t="s">
        <v>24</v>
      </c>
      <c r="Q8" s="21">
        <v>1.234</v>
      </c>
    </row>
    <row r="9" spans="2:18" x14ac:dyDescent="0.25">
      <c r="E9" s="6" t="s">
        <v>3</v>
      </c>
      <c r="F9" s="4">
        <v>0.95389999999999997</v>
      </c>
      <c r="G9" s="4">
        <v>0.94879999999999998</v>
      </c>
      <c r="H9" s="4">
        <v>0.94930000000000003</v>
      </c>
      <c r="I9" s="4">
        <v>6.2399999999999997E-2</v>
      </c>
      <c r="J9" s="4">
        <v>2.8000000000000001E-2</v>
      </c>
      <c r="K9" s="4">
        <v>5.1200000000000002E-2</v>
      </c>
      <c r="O9" t="s">
        <v>25</v>
      </c>
      <c r="Q9" s="11">
        <v>1.234</v>
      </c>
    </row>
    <row r="12" spans="2:18" x14ac:dyDescent="0.25">
      <c r="B12" s="25" t="s">
        <v>29</v>
      </c>
      <c r="C12" s="26"/>
      <c r="D12" s="26"/>
      <c r="E12" s="27"/>
      <c r="F12" s="27"/>
      <c r="G12" s="27"/>
      <c r="H12" s="27"/>
      <c r="I12" s="27"/>
      <c r="J12" s="27"/>
      <c r="K12" s="27"/>
      <c r="L12" s="28"/>
    </row>
    <row r="13" spans="2:18" x14ac:dyDescent="0.25">
      <c r="C13" s="3">
        <v>3</v>
      </c>
      <c r="D13" s="24">
        <v>3</v>
      </c>
      <c r="E13" s="5" t="s">
        <v>0</v>
      </c>
      <c r="F13" s="1">
        <v>0.53879999999999995</v>
      </c>
      <c r="G13" s="1">
        <v>0.49120000000000003</v>
      </c>
      <c r="H13" s="1">
        <v>0.50260000000000005</v>
      </c>
      <c r="I13" s="1">
        <v>0.49399999999999999</v>
      </c>
      <c r="J13" s="1">
        <v>0.53269999999999995</v>
      </c>
      <c r="K13" s="1">
        <v>0.50880000000000003</v>
      </c>
    </row>
    <row r="14" spans="2:18" x14ac:dyDescent="0.25">
      <c r="E14" s="5" t="s">
        <v>1</v>
      </c>
      <c r="F14" s="1">
        <v>0.50190000000000001</v>
      </c>
      <c r="G14" s="1">
        <v>0.62749999999999995</v>
      </c>
      <c r="H14" s="1">
        <v>0.51329999999999998</v>
      </c>
      <c r="I14" s="1">
        <v>3.9699999999999999E-2</v>
      </c>
      <c r="J14" s="1">
        <v>0.97370000000000001</v>
      </c>
      <c r="K14" s="1">
        <v>0.3725</v>
      </c>
    </row>
    <row r="15" spans="2:18" x14ac:dyDescent="0.25">
      <c r="E15" s="5" t="s">
        <v>2</v>
      </c>
      <c r="F15" s="1">
        <v>0.52600000000000002</v>
      </c>
      <c r="G15" s="1">
        <v>0.51</v>
      </c>
      <c r="H15" s="1">
        <v>0.51319999999999999</v>
      </c>
      <c r="I15" s="1">
        <v>0.40960000000000002</v>
      </c>
      <c r="J15" s="1">
        <v>0.64119999999999999</v>
      </c>
      <c r="K15" s="1">
        <v>0.49</v>
      </c>
    </row>
    <row r="16" spans="2:18" x14ac:dyDescent="0.25">
      <c r="E16" s="6" t="s">
        <v>3</v>
      </c>
      <c r="F16" s="4">
        <v>0.94720000000000004</v>
      </c>
      <c r="G16" s="4">
        <v>0.94120000000000004</v>
      </c>
      <c r="H16" s="4">
        <v>0.94189999999999996</v>
      </c>
      <c r="I16" s="4">
        <v>7.2900000000000006E-2</v>
      </c>
      <c r="J16" s="4">
        <v>3.3599999999999998E-2</v>
      </c>
      <c r="K16" s="4">
        <v>5.8799999999999998E-2</v>
      </c>
      <c r="L16" s="4"/>
    </row>
    <row r="18" spans="2:12" x14ac:dyDescent="0.25">
      <c r="B18" s="25" t="s">
        <v>30</v>
      </c>
      <c r="C18" s="26"/>
      <c r="D18" s="26"/>
      <c r="E18" s="27"/>
      <c r="F18" s="27"/>
      <c r="G18" s="27"/>
      <c r="H18" s="27"/>
      <c r="I18" s="27"/>
      <c r="J18" s="27"/>
      <c r="K18" s="27"/>
      <c r="L18" s="28"/>
    </row>
    <row r="19" spans="2:12" x14ac:dyDescent="0.25">
      <c r="C19" s="3">
        <v>3</v>
      </c>
      <c r="D19" s="24">
        <v>3</v>
      </c>
      <c r="E19" s="5" t="s">
        <v>0</v>
      </c>
      <c r="F19" s="1">
        <v>0.52900000000000003</v>
      </c>
      <c r="G19" s="1">
        <v>0.51060000000000005</v>
      </c>
      <c r="H19" s="1">
        <v>0.51349999999999996</v>
      </c>
      <c r="I19" s="1">
        <v>0.40760000000000002</v>
      </c>
      <c r="J19" s="1">
        <v>0.62580000000000002</v>
      </c>
      <c r="K19" s="1">
        <v>0.4894</v>
      </c>
    </row>
    <row r="20" spans="2:12" x14ac:dyDescent="0.25">
      <c r="E20" s="5" t="s">
        <v>1</v>
      </c>
      <c r="F20" s="1">
        <v>0.50790000000000002</v>
      </c>
      <c r="G20" s="1">
        <v>0.63939999999999997</v>
      </c>
      <c r="H20" s="1">
        <v>0.52780000000000005</v>
      </c>
      <c r="I20" s="1">
        <v>3.7400000000000003E-2</v>
      </c>
      <c r="J20" s="1">
        <v>0.97</v>
      </c>
      <c r="K20" s="1">
        <v>0.36059999999999998</v>
      </c>
    </row>
    <row r="21" spans="2:12" x14ac:dyDescent="0.25">
      <c r="E21" s="5" t="s">
        <v>2</v>
      </c>
      <c r="F21" s="1">
        <v>0.49130000000000001</v>
      </c>
      <c r="G21" s="1">
        <v>0.51749999999999996</v>
      </c>
      <c r="H21" s="1">
        <v>0.49480000000000002</v>
      </c>
      <c r="I21" s="1">
        <v>0.29370000000000002</v>
      </c>
      <c r="J21" s="1">
        <v>0.8216</v>
      </c>
      <c r="K21" s="1">
        <v>0.48249999999999998</v>
      </c>
    </row>
    <row r="22" spans="2:12" x14ac:dyDescent="0.25">
      <c r="E22" s="6" t="s">
        <v>3</v>
      </c>
      <c r="F22" s="4">
        <v>0.92130000000000001</v>
      </c>
      <c r="G22" s="4">
        <v>0.89439999999999997</v>
      </c>
      <c r="H22" s="4">
        <v>0.8972</v>
      </c>
      <c r="I22" s="4">
        <v>0.15989999999999999</v>
      </c>
      <c r="J22" s="4">
        <v>2.8999999999999998E-3</v>
      </c>
      <c r="K22" s="4">
        <v>0.1056</v>
      </c>
      <c r="L22" s="4"/>
    </row>
    <row r="25" spans="2:12" x14ac:dyDescent="0.25">
      <c r="B25" s="33" t="s">
        <v>31</v>
      </c>
      <c r="C25" s="34"/>
      <c r="D25" s="34"/>
      <c r="E25" s="35"/>
      <c r="F25" s="35"/>
      <c r="G25" s="35"/>
      <c r="H25" s="35"/>
      <c r="I25" s="35"/>
      <c r="J25" s="35"/>
      <c r="K25" s="35"/>
      <c r="L25" s="36"/>
    </row>
    <row r="26" spans="2:12" x14ac:dyDescent="0.25">
      <c r="B26"/>
      <c r="C26"/>
      <c r="D26"/>
      <c r="E26"/>
      <c r="F26"/>
      <c r="G26"/>
      <c r="H26"/>
      <c r="I26"/>
      <c r="J26"/>
      <c r="K2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E66-AE08-472B-9C96-38C826EE786E}">
  <dimension ref="B2:R62"/>
  <sheetViews>
    <sheetView showGridLines="0" zoomScale="115" zoomScaleNormal="115" workbookViewId="0">
      <pane ySplit="4" topLeftCell="A5" activePane="bottomLeft" state="frozen"/>
      <selection pane="bottomLeft"/>
    </sheetView>
  </sheetViews>
  <sheetFormatPr defaultRowHeight="15" x14ac:dyDescent="0.25"/>
  <cols>
    <col min="2" max="2" width="7.7109375" style="5" customWidth="1"/>
    <col min="3" max="4" width="10.140625" style="3" customWidth="1"/>
    <col min="5" max="5" width="12.140625" style="5" bestFit="1" customWidth="1"/>
    <col min="6" max="12" width="11.5703125" style="1" customWidth="1"/>
    <col min="13" max="13" width="12.42578125" customWidth="1"/>
    <col min="16" max="16" width="18.7109375" bestFit="1" customWidth="1"/>
    <col min="17" max="17" width="6.85546875" style="5" bestFit="1" customWidth="1"/>
    <col min="18" max="18" width="10.140625" customWidth="1"/>
  </cols>
  <sheetData>
    <row r="2" spans="2:18" ht="26.25" x14ac:dyDescent="0.4">
      <c r="B2" s="38" t="s">
        <v>35</v>
      </c>
      <c r="M2" s="32">
        <v>45056</v>
      </c>
    </row>
    <row r="4" spans="2:18" s="7" customFormat="1" ht="30" x14ac:dyDescent="0.25">
      <c r="B4" s="17" t="s">
        <v>5</v>
      </c>
      <c r="C4" s="18" t="s">
        <v>17</v>
      </c>
      <c r="D4" s="18" t="s">
        <v>15</v>
      </c>
      <c r="E4" s="17" t="s">
        <v>4</v>
      </c>
      <c r="F4" s="20" t="s">
        <v>18</v>
      </c>
      <c r="G4" s="20" t="s">
        <v>19</v>
      </c>
      <c r="H4" s="20" t="s">
        <v>51</v>
      </c>
      <c r="I4" s="20" t="s">
        <v>20</v>
      </c>
      <c r="J4" s="20" t="s">
        <v>21</v>
      </c>
      <c r="K4" s="20" t="s">
        <v>22</v>
      </c>
      <c r="L4" s="20" t="s">
        <v>23</v>
      </c>
      <c r="M4" s="19" t="s">
        <v>7</v>
      </c>
      <c r="P4" s="29" t="s">
        <v>10</v>
      </c>
      <c r="Q4" s="30" t="s">
        <v>16</v>
      </c>
      <c r="R4" s="31" t="s">
        <v>17</v>
      </c>
    </row>
    <row r="5" spans="2:18" x14ac:dyDescent="0.25">
      <c r="B5" s="25" t="s">
        <v>32</v>
      </c>
      <c r="C5" s="26"/>
      <c r="D5" s="26"/>
      <c r="E5" s="27"/>
      <c r="F5" s="28"/>
      <c r="G5" s="28"/>
      <c r="H5" s="28"/>
      <c r="I5" s="28"/>
      <c r="J5" s="28"/>
      <c r="K5" s="28"/>
      <c r="L5" s="28"/>
      <c r="M5" s="28"/>
    </row>
    <row r="6" spans="2:18" x14ac:dyDescent="0.25">
      <c r="B6" s="5" t="s">
        <v>6</v>
      </c>
      <c r="C6" s="3">
        <v>0.1</v>
      </c>
      <c r="D6" s="14">
        <v>0.1</v>
      </c>
      <c r="E6" s="5" t="s">
        <v>0</v>
      </c>
      <c r="F6" s="1">
        <v>0.51029999999999998</v>
      </c>
      <c r="G6" s="1">
        <v>0.4844</v>
      </c>
      <c r="H6" s="1">
        <f>2*F6*G6/(F6+G6)</f>
        <v>0.49701280788177343</v>
      </c>
      <c r="I6" s="1">
        <v>0.48370000000000002</v>
      </c>
      <c r="J6" s="1">
        <v>0.4551</v>
      </c>
      <c r="K6" s="1">
        <v>0.56310000000000004</v>
      </c>
      <c r="L6" s="1">
        <v>0.51559999999999995</v>
      </c>
      <c r="P6" t="s">
        <v>9</v>
      </c>
      <c r="Q6" s="5" t="s">
        <v>8</v>
      </c>
      <c r="R6" s="3">
        <v>0.12</v>
      </c>
    </row>
    <row r="7" spans="2:18" x14ac:dyDescent="0.25">
      <c r="E7" s="5" t="s">
        <v>1</v>
      </c>
      <c r="F7" s="1">
        <v>0.44259999999999999</v>
      </c>
      <c r="G7" s="1">
        <v>0.52310000000000001</v>
      </c>
      <c r="H7" s="1">
        <f t="shared" ref="H7:H9" si="0">2*F7*G7/(F7+G7)</f>
        <v>0.47949479134306722</v>
      </c>
      <c r="I7" s="1">
        <v>0.38740000000000002</v>
      </c>
      <c r="J7" s="1">
        <v>0.97450000000000003</v>
      </c>
      <c r="K7" s="11">
        <v>3.9399999999999998E-2</v>
      </c>
      <c r="L7" s="1">
        <v>0.47689999999999999</v>
      </c>
      <c r="P7" t="s">
        <v>11</v>
      </c>
      <c r="Q7" s="5" t="s">
        <v>6</v>
      </c>
      <c r="R7" s="3">
        <v>0.1</v>
      </c>
    </row>
    <row r="8" spans="2:18" x14ac:dyDescent="0.25">
      <c r="E8" s="5" t="s">
        <v>2</v>
      </c>
      <c r="F8" s="1">
        <v>0.45579999999999998</v>
      </c>
      <c r="G8" s="1">
        <v>0.43309999999999998</v>
      </c>
      <c r="H8" s="1">
        <f t="shared" si="0"/>
        <v>0.44416015299808748</v>
      </c>
      <c r="I8" s="1">
        <v>0.42480000000000001</v>
      </c>
      <c r="J8" s="1">
        <v>0.43059999999999998</v>
      </c>
      <c r="K8" s="1">
        <v>0.67800000000000005</v>
      </c>
      <c r="L8" s="1">
        <v>0.56689999999999996</v>
      </c>
      <c r="P8" s="7" t="s">
        <v>12</v>
      </c>
      <c r="Q8" s="12" t="s">
        <v>13</v>
      </c>
      <c r="R8" s="8">
        <v>0.13</v>
      </c>
    </row>
    <row r="9" spans="2:18" x14ac:dyDescent="0.25">
      <c r="E9" s="6" t="s">
        <v>3</v>
      </c>
      <c r="F9" s="15">
        <v>0.85509999999999997</v>
      </c>
      <c r="G9" s="15">
        <v>0.77500000000000002</v>
      </c>
      <c r="H9" s="15">
        <f t="shared" si="0"/>
        <v>0.81308201950800552</v>
      </c>
      <c r="I9" s="15">
        <v>0.76980000000000004</v>
      </c>
      <c r="J9" s="15">
        <v>3.5999999999999999E-3</v>
      </c>
      <c r="K9" s="1">
        <v>0.3952</v>
      </c>
      <c r="L9" s="15">
        <v>0.22500000000000001</v>
      </c>
    </row>
    <row r="10" spans="2:18" x14ac:dyDescent="0.25">
      <c r="P10" s="22" t="s">
        <v>27</v>
      </c>
      <c r="Q10" s="16"/>
      <c r="R10" s="23"/>
    </row>
    <row r="11" spans="2:18" x14ac:dyDescent="0.25">
      <c r="B11" s="5" t="s">
        <v>6</v>
      </c>
      <c r="C11" s="3">
        <v>0.1</v>
      </c>
      <c r="D11" s="14">
        <v>0.1</v>
      </c>
      <c r="E11" s="5" t="s">
        <v>0</v>
      </c>
      <c r="F11" s="1">
        <v>0.5202</v>
      </c>
      <c r="G11" s="1">
        <v>0.505</v>
      </c>
      <c r="H11" s="1">
        <f>2*F11*G11/(F11+G11)</f>
        <v>0.51248731954740545</v>
      </c>
      <c r="I11" s="1">
        <v>0.50629999999999997</v>
      </c>
      <c r="J11" s="1">
        <v>0.53839999999999999</v>
      </c>
      <c r="K11" s="1">
        <v>0.4612</v>
      </c>
      <c r="L11" s="1">
        <v>0.495</v>
      </c>
      <c r="P11" t="s">
        <v>24</v>
      </c>
      <c r="R11" s="21">
        <v>1.234</v>
      </c>
    </row>
    <row r="12" spans="2:18" x14ac:dyDescent="0.25">
      <c r="E12" s="5" t="s">
        <v>1</v>
      </c>
      <c r="F12" s="1">
        <v>0.3901</v>
      </c>
      <c r="G12" s="1">
        <v>0.45440000000000003</v>
      </c>
      <c r="H12" s="1">
        <f t="shared" ref="H12:H14" si="1">2*F12*G12/(F12+G12)</f>
        <v>0.41980210775606869</v>
      </c>
      <c r="I12" s="1">
        <v>0.30649999999999999</v>
      </c>
      <c r="J12" s="1">
        <v>2.5899999999999999E-2</v>
      </c>
      <c r="K12" s="1">
        <v>0.97770000000000001</v>
      </c>
      <c r="L12" s="1">
        <v>0.54559999999999997</v>
      </c>
      <c r="P12" t="s">
        <v>25</v>
      </c>
      <c r="R12" s="11">
        <v>1.234</v>
      </c>
    </row>
    <row r="13" spans="2:18" x14ac:dyDescent="0.25">
      <c r="E13" s="5" t="s">
        <v>2</v>
      </c>
      <c r="F13" s="1">
        <v>0.52329999999999999</v>
      </c>
      <c r="G13" s="1">
        <v>0.51690000000000003</v>
      </c>
      <c r="H13" s="1">
        <f t="shared" si="1"/>
        <v>0.52008031147856182</v>
      </c>
      <c r="I13" s="1">
        <v>0.51619999999999999</v>
      </c>
      <c r="J13" s="1">
        <v>0.51590000000000003</v>
      </c>
      <c r="K13" s="1">
        <v>0.46050000000000002</v>
      </c>
      <c r="L13" s="1">
        <v>0.48309999999999997</v>
      </c>
    </row>
    <row r="14" spans="2:18" x14ac:dyDescent="0.25">
      <c r="E14" s="6" t="s">
        <v>3</v>
      </c>
      <c r="F14" s="15">
        <v>0.84709999999999996</v>
      </c>
      <c r="G14" s="15">
        <v>0.77749999999999997</v>
      </c>
      <c r="H14" s="15">
        <f t="shared" si="1"/>
        <v>0.81080912224547563</v>
      </c>
      <c r="I14" s="15">
        <v>0.77180000000000004</v>
      </c>
      <c r="J14" s="15">
        <v>1.66E-2</v>
      </c>
      <c r="K14" s="15">
        <v>0.3881</v>
      </c>
      <c r="L14" s="15">
        <v>0.2225</v>
      </c>
      <c r="M14" s="4"/>
    </row>
    <row r="16" spans="2:18" x14ac:dyDescent="0.25">
      <c r="B16" s="5" t="s">
        <v>6</v>
      </c>
      <c r="C16" s="3">
        <v>0.1</v>
      </c>
      <c r="D16" s="14">
        <v>0.1</v>
      </c>
      <c r="E16" s="5" t="s">
        <v>0</v>
      </c>
      <c r="F16" s="1">
        <v>0.53680000000000005</v>
      </c>
      <c r="G16" s="1">
        <v>0.52190000000000003</v>
      </c>
      <c r="H16" s="1">
        <f>2*F16*G16/(F16+G16)</f>
        <v>0.52924514971191094</v>
      </c>
      <c r="I16" s="1">
        <v>0.52310000000000001</v>
      </c>
      <c r="J16" s="1">
        <v>0.50600000000000001</v>
      </c>
      <c r="K16" s="1">
        <v>0.4607</v>
      </c>
      <c r="L16" s="1">
        <v>0.47810000000000002</v>
      </c>
    </row>
    <row r="17" spans="2:13" x14ac:dyDescent="0.25">
      <c r="E17" s="5" t="s">
        <v>1</v>
      </c>
      <c r="F17" s="1">
        <v>0.1699</v>
      </c>
      <c r="G17" s="1">
        <v>0.2394</v>
      </c>
      <c r="H17" s="1">
        <f t="shared" ref="H17:H19" si="2">2*F17*G17/(F17+G17)</f>
        <v>0.19874937698509651</v>
      </c>
      <c r="I17" s="1">
        <v>0.18590000000000001</v>
      </c>
      <c r="J17" s="1">
        <v>0.48970000000000002</v>
      </c>
      <c r="K17" s="1">
        <v>0.97109999999999996</v>
      </c>
      <c r="L17" s="1">
        <v>0.76060000000000005</v>
      </c>
    </row>
    <row r="18" spans="2:13" x14ac:dyDescent="0.25">
      <c r="E18" s="5" t="s">
        <v>2</v>
      </c>
      <c r="F18" s="1">
        <v>0.52769999999999995</v>
      </c>
      <c r="G18" s="1">
        <v>0.50880000000000003</v>
      </c>
      <c r="H18" s="1">
        <f t="shared" si="2"/>
        <v>0.51807768451519531</v>
      </c>
      <c r="I18" s="1">
        <v>0.50990000000000002</v>
      </c>
      <c r="J18" s="1">
        <v>0.47110000000000002</v>
      </c>
      <c r="K18" s="1">
        <v>0.502</v>
      </c>
      <c r="L18" s="1">
        <v>0.49120000000000003</v>
      </c>
    </row>
    <row r="19" spans="2:13" x14ac:dyDescent="0.25">
      <c r="E19" s="6" t="s">
        <v>3</v>
      </c>
      <c r="F19" s="15">
        <v>0.87480000000000002</v>
      </c>
      <c r="G19" s="15">
        <v>0.82250000000000001</v>
      </c>
      <c r="H19" s="15">
        <f t="shared" si="2"/>
        <v>0.84784422317798858</v>
      </c>
      <c r="I19" s="15">
        <v>0.81910000000000005</v>
      </c>
      <c r="J19" s="15">
        <v>2.8999999999999998E-3</v>
      </c>
      <c r="K19" s="15">
        <v>0.32800000000000001</v>
      </c>
      <c r="L19" s="15">
        <v>0.17749999999999999</v>
      </c>
      <c r="M19" s="4"/>
    </row>
    <row r="21" spans="2:13" x14ac:dyDescent="0.25">
      <c r="B21" s="25" t="s">
        <v>33</v>
      </c>
      <c r="C21" s="26"/>
      <c r="D21" s="26"/>
      <c r="E21" s="27"/>
      <c r="F21" s="28"/>
      <c r="G21" s="28"/>
      <c r="H21" s="28"/>
      <c r="I21" s="28"/>
      <c r="J21" s="28"/>
      <c r="K21" s="28"/>
      <c r="L21" s="28"/>
      <c r="M21" s="28"/>
    </row>
    <row r="22" spans="2:13" x14ac:dyDescent="0.25">
      <c r="B22" s="5" t="s">
        <v>8</v>
      </c>
      <c r="C22" s="3">
        <v>0.12</v>
      </c>
      <c r="D22" s="14">
        <v>0.1</v>
      </c>
      <c r="E22" s="5" t="s">
        <v>0</v>
      </c>
      <c r="F22" s="1">
        <v>0.52</v>
      </c>
      <c r="G22" s="1">
        <v>0.47560000000000002</v>
      </c>
      <c r="H22" s="1">
        <f>2*F22*G22/(F22+G22)</f>
        <v>0.49680996384089998</v>
      </c>
      <c r="I22" s="1">
        <v>0.48180000000000001</v>
      </c>
      <c r="J22" s="1">
        <v>0.54759999999999998</v>
      </c>
      <c r="K22" s="1">
        <v>0.48880000000000001</v>
      </c>
      <c r="L22" s="1">
        <v>0.52439999999999998</v>
      </c>
    </row>
    <row r="23" spans="2:13" x14ac:dyDescent="0.25">
      <c r="E23" s="5" t="s">
        <v>1</v>
      </c>
      <c r="F23" s="1">
        <v>0.50449999999999995</v>
      </c>
      <c r="G23" s="1">
        <v>0.59560000000000002</v>
      </c>
      <c r="H23" s="1">
        <f t="shared" ref="H23:H25" si="3">2*F23*G23/(F23+G23)</f>
        <v>0.54627797472957007</v>
      </c>
      <c r="I23" s="1">
        <v>0.47039999999999998</v>
      </c>
      <c r="J23" s="11">
        <v>2.7400000000000001E-2</v>
      </c>
      <c r="K23" s="1">
        <v>0.96879999999999999</v>
      </c>
      <c r="L23" s="1">
        <v>0.40439999999999998</v>
      </c>
    </row>
    <row r="24" spans="2:13" x14ac:dyDescent="0.25">
      <c r="E24" s="5" t="s">
        <v>2</v>
      </c>
      <c r="F24" s="1">
        <v>0.51200000000000001</v>
      </c>
      <c r="G24" s="1">
        <v>0.49380000000000002</v>
      </c>
      <c r="H24" s="1">
        <f t="shared" si="3"/>
        <v>0.50273533505667134</v>
      </c>
      <c r="I24" s="1">
        <v>0.49690000000000001</v>
      </c>
      <c r="J24" s="1">
        <v>0.43859999999999999</v>
      </c>
      <c r="K24" s="1">
        <v>0.60599999999999998</v>
      </c>
      <c r="L24" s="1">
        <v>0.50619999999999998</v>
      </c>
    </row>
    <row r="25" spans="2:13" x14ac:dyDescent="0.25">
      <c r="E25" s="6" t="s">
        <v>3</v>
      </c>
      <c r="F25" s="15">
        <v>0.91300000000000003</v>
      </c>
      <c r="G25" s="15">
        <v>0.90749999999999997</v>
      </c>
      <c r="H25" s="15">
        <f t="shared" si="3"/>
        <v>0.91024169184290027</v>
      </c>
      <c r="I25" s="15">
        <v>0.90800000000000003</v>
      </c>
      <c r="J25" s="1">
        <v>8.2000000000000003E-2</v>
      </c>
      <c r="K25" s="15">
        <v>0.1087</v>
      </c>
      <c r="L25" s="15">
        <v>9.2499999999999999E-2</v>
      </c>
    </row>
    <row r="27" spans="2:13" x14ac:dyDescent="0.25">
      <c r="B27" s="5" t="s">
        <v>8</v>
      </c>
      <c r="C27" s="3">
        <v>0.12</v>
      </c>
      <c r="D27" s="3">
        <v>0.12</v>
      </c>
      <c r="E27" s="5" t="s">
        <v>0</v>
      </c>
      <c r="F27" s="1">
        <v>0.51719999999999999</v>
      </c>
      <c r="G27" s="1">
        <v>0.49559999999999998</v>
      </c>
      <c r="H27" s="1">
        <f>2*F27*G27/(F27+G27)</f>
        <v>0.50616966824644549</v>
      </c>
      <c r="I27" s="1">
        <v>0.49659999999999999</v>
      </c>
      <c r="J27" s="1">
        <v>0.48870000000000002</v>
      </c>
      <c r="K27" s="1">
        <v>0.52610000000000001</v>
      </c>
      <c r="L27" s="1">
        <v>0.50439999999999996</v>
      </c>
    </row>
    <row r="28" spans="2:13" x14ac:dyDescent="0.25">
      <c r="E28" s="5" t="s">
        <v>1</v>
      </c>
      <c r="F28" s="1">
        <v>0.30520000000000003</v>
      </c>
      <c r="G28" s="1">
        <v>0.41439999999999999</v>
      </c>
      <c r="H28" s="1">
        <f t="shared" ref="H28:H30" si="4">2*F28*G28/(F28+G28)</f>
        <v>0.35151439688715957</v>
      </c>
      <c r="I28" s="1">
        <v>0.26479999999999998</v>
      </c>
      <c r="J28" s="1">
        <v>0.98440000000000005</v>
      </c>
      <c r="K28" s="11">
        <v>3.4200000000000001E-2</v>
      </c>
      <c r="L28" s="1">
        <v>0.58560000000000001</v>
      </c>
    </row>
    <row r="29" spans="2:13" x14ac:dyDescent="0.25">
      <c r="E29" s="5" t="s">
        <v>2</v>
      </c>
      <c r="F29" s="10">
        <v>0.53959999999999997</v>
      </c>
      <c r="G29" s="10">
        <v>0.51619999999999999</v>
      </c>
      <c r="H29" s="10">
        <f t="shared" si="4"/>
        <v>0.52764068952453114</v>
      </c>
      <c r="I29" s="10">
        <v>0.52100000000000002</v>
      </c>
      <c r="J29" s="1">
        <v>0.47160000000000002</v>
      </c>
      <c r="K29" s="1">
        <v>0.50970000000000004</v>
      </c>
      <c r="L29" s="1">
        <v>0.48380000000000001</v>
      </c>
    </row>
    <row r="30" spans="2:13" x14ac:dyDescent="0.25">
      <c r="E30" s="6" t="s">
        <v>3</v>
      </c>
      <c r="F30" s="1">
        <v>0.3977</v>
      </c>
      <c r="G30" s="1">
        <v>0.62560000000000004</v>
      </c>
      <c r="H30" s="1">
        <f t="shared" si="4"/>
        <v>0.4862721000684061</v>
      </c>
      <c r="I30" s="1">
        <v>0.48459999999999998</v>
      </c>
      <c r="J30" s="11">
        <v>0</v>
      </c>
      <c r="K30" s="1">
        <v>1</v>
      </c>
      <c r="L30" s="11">
        <v>0.37440000000000001</v>
      </c>
    </row>
    <row r="32" spans="2:13" x14ac:dyDescent="0.25">
      <c r="B32" s="5" t="s">
        <v>8</v>
      </c>
      <c r="C32" s="3">
        <v>0.12</v>
      </c>
      <c r="D32" s="3">
        <v>0.14000000000000001</v>
      </c>
      <c r="E32" s="5" t="s">
        <v>0</v>
      </c>
      <c r="F32" s="1">
        <v>0.40060000000000001</v>
      </c>
      <c r="G32" s="1">
        <v>0.54059999999999997</v>
      </c>
      <c r="H32" s="1">
        <f>2*F32*G32/(F32+G32)</f>
        <v>0.46018776030599229</v>
      </c>
      <c r="I32" s="1">
        <v>0.4259</v>
      </c>
      <c r="J32" s="1">
        <v>8.7400000000000005E-2</v>
      </c>
      <c r="K32" s="1">
        <v>0.96989999999999998</v>
      </c>
      <c r="L32" s="1">
        <v>0.45939999999999998</v>
      </c>
    </row>
    <row r="33" spans="2:13" x14ac:dyDescent="0.25">
      <c r="E33" s="5" t="s">
        <v>1</v>
      </c>
      <c r="F33" s="1">
        <v>0.3866</v>
      </c>
      <c r="G33" s="1">
        <v>0.40310000000000001</v>
      </c>
      <c r="H33" s="1">
        <f t="shared" ref="H33:H35" si="5">2*F33*G33/(F33+G33)</f>
        <v>0.39467762441433457</v>
      </c>
      <c r="I33" s="1">
        <v>0.25280000000000002</v>
      </c>
      <c r="J33" s="1">
        <v>0.98060000000000003</v>
      </c>
      <c r="K33" s="11">
        <v>2.5100000000000001E-2</v>
      </c>
      <c r="L33" s="11">
        <v>0.59689999999999999</v>
      </c>
    </row>
    <row r="34" spans="2:13" x14ac:dyDescent="0.25">
      <c r="E34" s="5" t="s">
        <v>2</v>
      </c>
      <c r="F34" s="11">
        <v>0.51429999999999998</v>
      </c>
      <c r="G34" s="1">
        <v>0.50939999999999996</v>
      </c>
      <c r="H34" s="11">
        <f t="shared" si="5"/>
        <v>0.51183827293152295</v>
      </c>
      <c r="I34" s="11">
        <v>0.50470000000000004</v>
      </c>
      <c r="J34" s="1">
        <v>0.37480000000000002</v>
      </c>
      <c r="K34" s="1">
        <v>0.65329999999999999</v>
      </c>
      <c r="L34" s="1">
        <v>0.49059999999999998</v>
      </c>
    </row>
    <row r="35" spans="2:13" x14ac:dyDescent="0.25">
      <c r="E35" s="6" t="s">
        <v>3</v>
      </c>
      <c r="F35" s="1">
        <v>0.38159999999999999</v>
      </c>
      <c r="G35" s="15">
        <v>0.61380000000000001</v>
      </c>
      <c r="H35" s="1">
        <f t="shared" si="5"/>
        <v>0.47061699819168173</v>
      </c>
      <c r="I35" s="1">
        <v>0.46939999999999998</v>
      </c>
      <c r="J35" s="11">
        <v>1E-3</v>
      </c>
      <c r="K35" s="1">
        <v>1</v>
      </c>
      <c r="L35" s="1">
        <v>0.38619999999999999</v>
      </c>
    </row>
    <row r="37" spans="2:13" x14ac:dyDescent="0.25">
      <c r="B37" s="25" t="s">
        <v>34</v>
      </c>
      <c r="C37" s="26"/>
      <c r="D37" s="26"/>
      <c r="E37" s="27"/>
      <c r="F37" s="28"/>
      <c r="G37" s="28"/>
      <c r="H37" s="28"/>
      <c r="I37" s="28"/>
      <c r="J37" s="28"/>
      <c r="K37" s="28"/>
      <c r="L37" s="28"/>
      <c r="M37" s="28"/>
    </row>
    <row r="38" spans="2:13" x14ac:dyDescent="0.25">
      <c r="B38" s="5" t="s">
        <v>13</v>
      </c>
      <c r="C38" s="8">
        <v>0.13</v>
      </c>
      <c r="D38" s="14">
        <v>0.11</v>
      </c>
      <c r="E38" s="5" t="s">
        <v>0</v>
      </c>
      <c r="F38" s="1">
        <v>0.54820000000000002</v>
      </c>
      <c r="G38" s="1">
        <v>0.51249999999999996</v>
      </c>
      <c r="H38" s="1">
        <f>2*F38*G38/(F38+G38)</f>
        <v>0.52974922221174692</v>
      </c>
      <c r="I38" s="1">
        <v>0.51719999999999999</v>
      </c>
      <c r="J38" s="1">
        <v>0.49559999999999998</v>
      </c>
      <c r="K38" s="1">
        <v>0.4728</v>
      </c>
      <c r="L38" s="1">
        <v>0.48749999999999999</v>
      </c>
    </row>
    <row r="39" spans="2:13" x14ac:dyDescent="0.25">
      <c r="E39" s="5" t="s">
        <v>1</v>
      </c>
      <c r="F39" s="1">
        <v>0.50090000000000001</v>
      </c>
      <c r="G39" s="1">
        <v>0.6038</v>
      </c>
      <c r="H39" s="1">
        <f t="shared" ref="H39:H41" si="6">2*F39*G39/(F39+G39)</f>
        <v>0.54755756313931392</v>
      </c>
      <c r="I39" s="1">
        <v>0.4793</v>
      </c>
      <c r="J39" s="11">
        <v>2.6599999999999999E-2</v>
      </c>
      <c r="K39" s="1">
        <v>0.96950000000000003</v>
      </c>
      <c r="L39" s="1">
        <v>0.3962</v>
      </c>
    </row>
    <row r="40" spans="2:13" x14ac:dyDescent="0.25">
      <c r="E40" s="5" t="s">
        <v>2</v>
      </c>
      <c r="F40" s="1">
        <v>0.52900000000000003</v>
      </c>
      <c r="G40" s="1">
        <v>0.50060000000000004</v>
      </c>
      <c r="H40" s="1">
        <f t="shared" si="6"/>
        <v>0.51440831390831399</v>
      </c>
      <c r="I40" s="1">
        <v>0.50409999999999999</v>
      </c>
      <c r="J40" s="1">
        <v>0.5202</v>
      </c>
      <c r="K40" s="1">
        <v>0.47389999999999999</v>
      </c>
      <c r="L40" s="1">
        <v>0.49940000000000001</v>
      </c>
    </row>
    <row r="41" spans="2:13" x14ac:dyDescent="0.25">
      <c r="E41" s="6" t="s">
        <v>3</v>
      </c>
      <c r="F41" s="15">
        <v>0.82720000000000005</v>
      </c>
      <c r="G41" s="15">
        <v>0.73499999999999999</v>
      </c>
      <c r="H41" s="15">
        <f t="shared" si="6"/>
        <v>0.77837920880809108</v>
      </c>
      <c r="I41" s="15">
        <v>0.73160000000000003</v>
      </c>
      <c r="J41" s="1">
        <v>0.42480000000000001</v>
      </c>
      <c r="K41" s="15">
        <v>2.8199999999999999E-2</v>
      </c>
      <c r="L41" s="15">
        <v>0.26500000000000001</v>
      </c>
    </row>
    <row r="43" spans="2:13" x14ac:dyDescent="0.25">
      <c r="B43" s="5" t="s">
        <v>13</v>
      </c>
      <c r="C43" s="8">
        <v>0.13</v>
      </c>
      <c r="D43" s="3">
        <v>0.13</v>
      </c>
      <c r="E43" s="5" t="s">
        <v>0</v>
      </c>
      <c r="F43" s="1">
        <v>0.5101</v>
      </c>
      <c r="G43" s="1">
        <v>0.49940000000000001</v>
      </c>
      <c r="H43" s="1">
        <f>2*F43*G43/(F43+G43)</f>
        <v>0.50469329370975724</v>
      </c>
      <c r="I43" s="1">
        <v>0.49919999999999998</v>
      </c>
      <c r="J43" s="1">
        <v>0.41370000000000001</v>
      </c>
      <c r="K43" s="1">
        <v>0.62890000000000001</v>
      </c>
      <c r="L43" s="1">
        <v>0.50060000000000004</v>
      </c>
    </row>
    <row r="44" spans="2:13" x14ac:dyDescent="0.25">
      <c r="E44" s="5" t="s">
        <v>1</v>
      </c>
      <c r="F44" s="11">
        <v>0.80310000000000004</v>
      </c>
      <c r="G44" s="11">
        <v>0.64559999999999995</v>
      </c>
      <c r="H44" s="11">
        <f t="shared" ref="H44:H46" si="7">2*F44*G44/(F44+G44)</f>
        <v>0.71578844481259052</v>
      </c>
      <c r="I44" s="11">
        <v>0.63919999999999999</v>
      </c>
      <c r="J44" s="1">
        <v>0.53700000000000003</v>
      </c>
      <c r="K44" s="11">
        <v>3.0700000000000002E-2</v>
      </c>
      <c r="L44" s="11">
        <v>0.35439999999999999</v>
      </c>
    </row>
    <row r="45" spans="2:13" x14ac:dyDescent="0.25">
      <c r="E45" s="5" t="s">
        <v>2</v>
      </c>
      <c r="F45" s="1">
        <v>0.52829999999999999</v>
      </c>
      <c r="G45" s="1">
        <v>0.51439999999999997</v>
      </c>
      <c r="H45" s="1">
        <f t="shared" si="7"/>
        <v>0.52125735110770111</v>
      </c>
      <c r="I45" s="1">
        <v>0.51519999999999999</v>
      </c>
      <c r="J45" s="1">
        <v>0.41389999999999999</v>
      </c>
      <c r="K45" s="1">
        <v>0.5887</v>
      </c>
      <c r="L45" s="1">
        <v>0.48559999999999998</v>
      </c>
    </row>
    <row r="46" spans="2:13" x14ac:dyDescent="0.25">
      <c r="E46" s="6" t="s">
        <v>3</v>
      </c>
      <c r="F46" s="1">
        <v>0.36899999999999999</v>
      </c>
      <c r="G46" s="1">
        <v>0.6038</v>
      </c>
      <c r="H46" s="1">
        <f t="shared" si="7"/>
        <v>0.45806373355263158</v>
      </c>
      <c r="I46" s="1">
        <v>0.45679999999999998</v>
      </c>
      <c r="J46" s="11">
        <v>0</v>
      </c>
      <c r="K46" s="1">
        <v>1</v>
      </c>
      <c r="L46" s="1">
        <v>0.3962</v>
      </c>
    </row>
    <row r="48" spans="2:13" x14ac:dyDescent="0.25">
      <c r="B48" s="5" t="s">
        <v>13</v>
      </c>
      <c r="C48" s="8">
        <v>0.13</v>
      </c>
      <c r="D48" s="3">
        <v>0.15</v>
      </c>
      <c r="E48" s="5" t="s">
        <v>0</v>
      </c>
      <c r="F48" s="1">
        <v>0.53469999999999995</v>
      </c>
      <c r="G48" s="1">
        <v>0.5081</v>
      </c>
      <c r="H48" s="1">
        <f>2*F48*G48/(F48+G48)</f>
        <v>0.52106074031453775</v>
      </c>
      <c r="I48" s="1">
        <v>0.51249999999999996</v>
      </c>
      <c r="J48" s="1">
        <v>0.49059999999999998</v>
      </c>
      <c r="K48" s="1">
        <v>0.48809999999999998</v>
      </c>
      <c r="L48" s="1">
        <v>0.4919</v>
      </c>
    </row>
    <row r="49" spans="2:16" x14ac:dyDescent="0.25">
      <c r="E49" s="5" t="s">
        <v>1</v>
      </c>
      <c r="F49" s="1">
        <v>0.37680000000000002</v>
      </c>
      <c r="G49" s="1">
        <v>0.40439999999999998</v>
      </c>
      <c r="H49" s="1">
        <f t="shared" ref="H49:H51" si="8">2*F49*G49/(F49+G49)</f>
        <v>0.39011244239631337</v>
      </c>
      <c r="I49" s="1">
        <v>0.25790000000000002</v>
      </c>
      <c r="J49" s="1">
        <v>0.97540000000000004</v>
      </c>
      <c r="K49" s="1">
        <v>2.2599999999999999E-2</v>
      </c>
      <c r="L49" s="1">
        <v>0.59560000000000002</v>
      </c>
    </row>
    <row r="50" spans="2:16" x14ac:dyDescent="0.25">
      <c r="E50" s="5" t="s">
        <v>2</v>
      </c>
      <c r="F50" s="11">
        <v>0.62909999999999999</v>
      </c>
      <c r="G50" s="1">
        <v>0.56689999999999996</v>
      </c>
      <c r="H50" s="11">
        <f t="shared" si="8"/>
        <v>0.59638259197324417</v>
      </c>
      <c r="I50" s="11">
        <v>0.56010000000000004</v>
      </c>
      <c r="J50" s="1">
        <v>0.56889999999999996</v>
      </c>
      <c r="K50" s="1">
        <v>0.24349999999999999</v>
      </c>
      <c r="L50" s="1">
        <v>0.43309999999999998</v>
      </c>
    </row>
    <row r="51" spans="2:16" x14ac:dyDescent="0.25">
      <c r="E51" s="6" t="s">
        <v>3</v>
      </c>
      <c r="F51" s="1">
        <v>0.376</v>
      </c>
      <c r="G51" s="15">
        <v>0.60940000000000005</v>
      </c>
      <c r="H51" s="1">
        <f t="shared" si="8"/>
        <v>0.46505865638319466</v>
      </c>
      <c r="I51" s="1">
        <v>0.4637</v>
      </c>
      <c r="J51" s="15">
        <v>0</v>
      </c>
      <c r="K51" s="1">
        <v>1</v>
      </c>
      <c r="L51" s="15">
        <v>0.3906</v>
      </c>
    </row>
    <row r="54" spans="2:16" x14ac:dyDescent="0.25">
      <c r="B54" s="25" t="s">
        <v>50</v>
      </c>
      <c r="C54" s="26"/>
      <c r="D54" s="26"/>
      <c r="E54" s="27"/>
      <c r="F54" s="28"/>
      <c r="G54" s="28"/>
      <c r="H54" s="28"/>
      <c r="I54" s="28"/>
      <c r="J54" s="28"/>
      <c r="K54" s="28"/>
      <c r="L54" s="28"/>
      <c r="M54" s="28"/>
    </row>
    <row r="56" spans="2:16" x14ac:dyDescent="0.25">
      <c r="B56" s="5" t="s">
        <v>6</v>
      </c>
      <c r="C56" s="8">
        <v>0.1</v>
      </c>
      <c r="D56" s="3">
        <v>0.1</v>
      </c>
      <c r="E56" s="5" t="s">
        <v>0</v>
      </c>
      <c r="F56" s="1">
        <v>0.41710000000000003</v>
      </c>
      <c r="G56" s="1">
        <v>0.42</v>
      </c>
      <c r="H56" s="1">
        <f>2*F56*G56/(F56+G56)</f>
        <v>0.41854497670529212</v>
      </c>
      <c r="I56" s="1">
        <v>0.37</v>
      </c>
      <c r="J56" s="1">
        <v>0.2762</v>
      </c>
      <c r="K56" s="1">
        <v>0.84089999999999998</v>
      </c>
      <c r="L56" s="1">
        <v>0.57999999999999996</v>
      </c>
    </row>
    <row r="57" spans="2:16" x14ac:dyDescent="0.25">
      <c r="E57" s="5" t="s">
        <v>1</v>
      </c>
      <c r="F57" s="1">
        <v>0.38879999999999998</v>
      </c>
      <c r="G57" s="1">
        <v>0.45500000000000002</v>
      </c>
      <c r="H57" s="1">
        <f>2*F57*G57/(F57+G57)</f>
        <v>0.41930315240578336</v>
      </c>
      <c r="I57" s="1">
        <v>0.30769999999999997</v>
      </c>
      <c r="J57" s="1">
        <v>2.6599999999999999E-2</v>
      </c>
      <c r="K57" s="1">
        <v>0.97629999999999995</v>
      </c>
      <c r="L57" s="1">
        <v>0.54500000000000004</v>
      </c>
    </row>
    <row r="58" spans="2:16" x14ac:dyDescent="0.25">
      <c r="E58" s="5" t="s">
        <v>2</v>
      </c>
      <c r="F58" s="1">
        <v>0.49099999999999999</v>
      </c>
      <c r="G58" s="1">
        <v>0.44500000000000001</v>
      </c>
      <c r="H58" s="1">
        <f>2*F58*G58/(F58+G58)</f>
        <v>0.46686965811965814</v>
      </c>
      <c r="I58" s="11">
        <v>0.4239</v>
      </c>
      <c r="J58" s="1">
        <v>0.33119999999999999</v>
      </c>
      <c r="K58" s="11">
        <v>0.72309999999999997</v>
      </c>
      <c r="L58" s="1">
        <v>0.55500000000000005</v>
      </c>
    </row>
    <row r="59" spans="2:16" x14ac:dyDescent="0.25">
      <c r="E59" s="6" t="s">
        <v>3</v>
      </c>
      <c r="F59" s="15">
        <v>0.63819999999999999</v>
      </c>
      <c r="G59" s="15">
        <v>0.48620000000000002</v>
      </c>
      <c r="H59" s="15">
        <f>2*F59*G59/(F59+G59)</f>
        <v>0.55192607612949129</v>
      </c>
      <c r="I59" s="37">
        <v>0.36549999999999999</v>
      </c>
      <c r="J59" s="15">
        <v>8.6E-3</v>
      </c>
      <c r="K59" s="37">
        <v>0.91579999999999995</v>
      </c>
      <c r="L59" s="15">
        <v>0.51380000000000003</v>
      </c>
    </row>
    <row r="61" spans="2:16" customFormat="1" x14ac:dyDescent="0.25">
      <c r="B61" s="33" t="s">
        <v>52</v>
      </c>
      <c r="C61" s="34"/>
      <c r="D61" s="34"/>
      <c r="E61" s="35"/>
      <c r="F61" s="35"/>
      <c r="G61" s="35"/>
      <c r="H61" s="35"/>
      <c r="I61" s="35"/>
      <c r="J61" s="35"/>
      <c r="K61" s="35"/>
      <c r="L61" s="36"/>
      <c r="P61" s="5"/>
    </row>
    <row r="62" spans="2:16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Simulated Env. Experiments</vt:lpstr>
      <vt:lpstr>PHM 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2023-05-10T12:58:59Z</dcterms:created>
  <dcterms:modified xsi:type="dcterms:W3CDTF">2023-05-12T07:53:53Z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2023-05-10T12:59:09Z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712fd87b-c4c1-4fb0-b19d-1855998286e8</vt:lpwstr>
  </property>
  <property fmtid="{D5CDD505-2E9C-101B-9397-08002B2CF9AE}" pid="8" name="MSIP_Label_6ff5c69e-9d09-4250-825e-b99a9d4db320_ContentBits">
    <vt:lpwstr>0</vt:lpwstr>
  </property>
</Properties>
</file>