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ResearchLab\RL_for_PdM\REINFORCE_Tool_Replace_Policy\results\09-Jun-2023\"/>
    </mc:Choice>
  </mc:AlternateContent>
  <xr:revisionPtr revIDLastSave="0" documentId="13_ncr:1_{F84467AF-CC49-4A15-ADDA-D72415390088}" xr6:coauthVersionLast="47" xr6:coauthVersionMax="47" xr10:uidLastSave="{00000000-0000-0000-0000-000000000000}"/>
  <bookViews>
    <workbookView xWindow="-120" yWindow="-120" windowWidth="29040" windowHeight="15840" tabRatio="259" xr2:uid="{00000000-000D-0000-FFFF-FFFF00000000}"/>
  </bookViews>
  <sheets>
    <sheet name="SB3-10K" sheetId="8" r:id="rId1"/>
    <sheet name="x" sheetId="7" r:id="rId2"/>
    <sheet name="Summary" sheetId="3" r:id="rId3"/>
    <sheet name="Run-1" sheetId="1" r:id="rId4"/>
    <sheet name="Run-2" sheetId="4" r:id="rId5"/>
    <sheet name="Run-3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8" i="8" l="1"/>
  <c r="Q47" i="8"/>
  <c r="Q46" i="8"/>
  <c r="AB44" i="8"/>
  <c r="AA44" i="8"/>
  <c r="Z44" i="8"/>
  <c r="Y44" i="8"/>
  <c r="X44" i="8"/>
  <c r="W44" i="8"/>
  <c r="T44" i="8"/>
  <c r="S44" i="8"/>
  <c r="R44" i="8"/>
  <c r="Q44" i="8"/>
  <c r="P44" i="8"/>
  <c r="O44" i="8"/>
  <c r="AB35" i="8"/>
  <c r="Z35" i="8"/>
  <c r="X35" i="8"/>
  <c r="T35" i="8"/>
  <c r="R35" i="8"/>
  <c r="P35" i="8"/>
  <c r="AA35" i="8"/>
  <c r="Y35" i="8"/>
  <c r="W35" i="8"/>
  <c r="S35" i="8"/>
  <c r="Q35" i="8"/>
  <c r="O35" i="8"/>
  <c r="AB43" i="6"/>
  <c r="AA43" i="6"/>
  <c r="Z43" i="6"/>
  <c r="Y43" i="6"/>
  <c r="X43" i="6"/>
  <c r="W43" i="6"/>
  <c r="T43" i="6"/>
  <c r="S43" i="6"/>
  <c r="R43" i="6"/>
  <c r="Q43" i="6"/>
  <c r="P43" i="6"/>
  <c r="O43" i="6"/>
  <c r="AB42" i="6"/>
  <c r="AA42" i="6"/>
  <c r="Z42" i="6"/>
  <c r="Y42" i="6"/>
  <c r="X42" i="6"/>
  <c r="W42" i="6"/>
  <c r="T42" i="6"/>
  <c r="S42" i="6"/>
  <c r="R42" i="6"/>
  <c r="Q42" i="6"/>
  <c r="P42" i="6"/>
  <c r="O42" i="6"/>
  <c r="AB41" i="6"/>
  <c r="AA41" i="6"/>
  <c r="Z41" i="6"/>
  <c r="Y41" i="6"/>
  <c r="X41" i="6"/>
  <c r="W41" i="6"/>
  <c r="T41" i="6"/>
  <c r="S41" i="6"/>
  <c r="R41" i="6"/>
  <c r="Q41" i="6"/>
  <c r="P41" i="6"/>
  <c r="O41" i="6"/>
  <c r="AB40" i="6"/>
  <c r="AA40" i="6"/>
  <c r="Z40" i="6"/>
  <c r="Y40" i="6"/>
  <c r="X40" i="6"/>
  <c r="W40" i="6"/>
  <c r="T40" i="6"/>
  <c r="S40" i="6"/>
  <c r="R40" i="6"/>
  <c r="Q40" i="6"/>
  <c r="P40" i="6"/>
  <c r="O40" i="6"/>
  <c r="AB34" i="6"/>
  <c r="AA34" i="6"/>
  <c r="Z34" i="6"/>
  <c r="Y34" i="6"/>
  <c r="X34" i="6"/>
  <c r="W34" i="6"/>
  <c r="T34" i="6"/>
  <c r="S34" i="6"/>
  <c r="R34" i="6"/>
  <c r="Q34" i="6"/>
  <c r="P34" i="6"/>
  <c r="O34" i="6"/>
  <c r="AB33" i="6"/>
  <c r="AA33" i="6"/>
  <c r="Z33" i="6"/>
  <c r="Y33" i="6"/>
  <c r="X33" i="6"/>
  <c r="W33" i="6"/>
  <c r="T33" i="6"/>
  <c r="S33" i="6"/>
  <c r="R33" i="6"/>
  <c r="Q33" i="6"/>
  <c r="P33" i="6"/>
  <c r="O33" i="6"/>
  <c r="AB32" i="6"/>
  <c r="AA32" i="6"/>
  <c r="Z32" i="6"/>
  <c r="Y32" i="6"/>
  <c r="X32" i="6"/>
  <c r="W32" i="6"/>
  <c r="T32" i="6"/>
  <c r="S32" i="6"/>
  <c r="R32" i="6"/>
  <c r="Q32" i="6"/>
  <c r="P32" i="6"/>
  <c r="O32" i="6"/>
  <c r="AB31" i="6"/>
  <c r="AA31" i="6"/>
  <c r="Z31" i="6"/>
  <c r="Y31" i="6"/>
  <c r="X31" i="6"/>
  <c r="W31" i="6"/>
  <c r="T31" i="6"/>
  <c r="S31" i="6"/>
  <c r="R31" i="6"/>
  <c r="Q31" i="6"/>
  <c r="P31" i="6"/>
  <c r="O31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AB43" i="4"/>
  <c r="AA43" i="4"/>
  <c r="Z43" i="4"/>
  <c r="Y43" i="4"/>
  <c r="X43" i="4"/>
  <c r="W43" i="4"/>
  <c r="T43" i="4"/>
  <c r="S43" i="4"/>
  <c r="R43" i="4"/>
  <c r="Q43" i="4"/>
  <c r="P43" i="4"/>
  <c r="O43" i="4"/>
  <c r="AB42" i="4"/>
  <c r="AA42" i="4"/>
  <c r="Z42" i="4"/>
  <c r="Y42" i="4"/>
  <c r="X42" i="4"/>
  <c r="W42" i="4"/>
  <c r="T42" i="4"/>
  <c r="S42" i="4"/>
  <c r="R42" i="4"/>
  <c r="Q42" i="4"/>
  <c r="P42" i="4"/>
  <c r="O42" i="4"/>
  <c r="AB41" i="4"/>
  <c r="AA41" i="4"/>
  <c r="Z41" i="4"/>
  <c r="Y41" i="4"/>
  <c r="X41" i="4"/>
  <c r="W41" i="4"/>
  <c r="T41" i="4"/>
  <c r="S41" i="4"/>
  <c r="R41" i="4"/>
  <c r="Q41" i="4"/>
  <c r="P41" i="4"/>
  <c r="O41" i="4"/>
  <c r="AB40" i="4"/>
  <c r="AA40" i="4"/>
  <c r="Z40" i="4"/>
  <c r="Y40" i="4"/>
  <c r="X40" i="4"/>
  <c r="W40" i="4"/>
  <c r="T40" i="4"/>
  <c r="S40" i="4"/>
  <c r="R40" i="4"/>
  <c r="Q40" i="4"/>
  <c r="P40" i="4"/>
  <c r="O40" i="4"/>
  <c r="AB34" i="4"/>
  <c r="AA34" i="4"/>
  <c r="Z34" i="4"/>
  <c r="Y34" i="4"/>
  <c r="X34" i="4"/>
  <c r="W34" i="4"/>
  <c r="T34" i="4"/>
  <c r="S34" i="4"/>
  <c r="R34" i="4"/>
  <c r="Q34" i="4"/>
  <c r="P34" i="4"/>
  <c r="O34" i="4"/>
  <c r="AB33" i="4"/>
  <c r="AA33" i="4"/>
  <c r="Z33" i="4"/>
  <c r="Y33" i="4"/>
  <c r="X33" i="4"/>
  <c r="W33" i="4"/>
  <c r="T33" i="4"/>
  <c r="S33" i="4"/>
  <c r="R33" i="4"/>
  <c r="Q33" i="4"/>
  <c r="P33" i="4"/>
  <c r="O33" i="4"/>
  <c r="AB32" i="4"/>
  <c r="AA32" i="4"/>
  <c r="Z32" i="4"/>
  <c r="Y32" i="4"/>
  <c r="X32" i="4"/>
  <c r="W32" i="4"/>
  <c r="T32" i="4"/>
  <c r="S32" i="4"/>
  <c r="R32" i="4"/>
  <c r="Q32" i="4"/>
  <c r="P32" i="4"/>
  <c r="O32" i="4"/>
  <c r="AB31" i="4"/>
  <c r="AA31" i="4"/>
  <c r="Z31" i="4"/>
  <c r="Y31" i="4"/>
  <c r="X31" i="4"/>
  <c r="W31" i="4"/>
  <c r="T31" i="4"/>
  <c r="S31" i="4"/>
  <c r="R31" i="4"/>
  <c r="Q31" i="4"/>
  <c r="P31" i="4"/>
  <c r="O31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AB43" i="1"/>
  <c r="AA43" i="1"/>
  <c r="Z43" i="1"/>
  <c r="Y43" i="1"/>
  <c r="X43" i="1"/>
  <c r="W43" i="1"/>
  <c r="T43" i="1"/>
  <c r="S43" i="1"/>
  <c r="R43" i="1"/>
  <c r="Q43" i="1"/>
  <c r="P43" i="1"/>
  <c r="O43" i="1"/>
  <c r="AB42" i="1"/>
  <c r="AA42" i="1"/>
  <c r="Z42" i="1"/>
  <c r="Y42" i="1"/>
  <c r="X42" i="1"/>
  <c r="W42" i="1"/>
  <c r="T42" i="1"/>
  <c r="S42" i="1"/>
  <c r="R42" i="1"/>
  <c r="Q42" i="1"/>
  <c r="P42" i="1"/>
  <c r="O42" i="1"/>
  <c r="AB41" i="1"/>
  <c r="AA41" i="1"/>
  <c r="Z41" i="1"/>
  <c r="Y41" i="1"/>
  <c r="X41" i="1"/>
  <c r="W41" i="1"/>
  <c r="T41" i="1"/>
  <c r="S41" i="1"/>
  <c r="R41" i="1"/>
  <c r="Q41" i="1"/>
  <c r="P41" i="1"/>
  <c r="O41" i="1"/>
  <c r="AB40" i="1"/>
  <c r="AA40" i="1"/>
  <c r="Z40" i="1"/>
  <c r="Y40" i="1"/>
  <c r="X40" i="1"/>
  <c r="W40" i="1"/>
  <c r="T40" i="1"/>
  <c r="S40" i="1"/>
  <c r="R40" i="1"/>
  <c r="Q40" i="1"/>
  <c r="P40" i="1"/>
  <c r="O40" i="1"/>
  <c r="AB34" i="1"/>
  <c r="AA34" i="1"/>
  <c r="Z34" i="1"/>
  <c r="Y34" i="1"/>
  <c r="X34" i="1"/>
  <c r="W34" i="1"/>
  <c r="T34" i="1"/>
  <c r="S34" i="1"/>
  <c r="R34" i="1"/>
  <c r="Q34" i="1"/>
  <c r="P34" i="1"/>
  <c r="O34" i="1"/>
  <c r="AB33" i="1"/>
  <c r="AA33" i="1"/>
  <c r="Z33" i="1"/>
  <c r="Y33" i="1"/>
  <c r="X33" i="1"/>
  <c r="W33" i="1"/>
  <c r="T33" i="1"/>
  <c r="S33" i="1"/>
  <c r="R33" i="1"/>
  <c r="Q33" i="1"/>
  <c r="P33" i="1"/>
  <c r="O33" i="1"/>
  <c r="AB32" i="1"/>
  <c r="AA32" i="1"/>
  <c r="Z32" i="1"/>
  <c r="Y32" i="1"/>
  <c r="X32" i="1"/>
  <c r="W32" i="1"/>
  <c r="T32" i="1"/>
  <c r="S32" i="1"/>
  <c r="R32" i="1"/>
  <c r="Q32" i="1"/>
  <c r="P32" i="1"/>
  <c r="O32" i="1"/>
  <c r="AB31" i="1"/>
  <c r="AA31" i="1"/>
  <c r="Z31" i="1"/>
  <c r="Y31" i="1"/>
  <c r="X31" i="1"/>
  <c r="W31" i="1"/>
  <c r="T31" i="1"/>
  <c r="S31" i="1"/>
  <c r="R31" i="1"/>
  <c r="Q31" i="1"/>
  <c r="P31" i="1"/>
  <c r="O31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AB43" i="8"/>
  <c r="AA43" i="8"/>
  <c r="Z43" i="8"/>
  <c r="Y43" i="8"/>
  <c r="X43" i="8"/>
  <c r="T43" i="8"/>
  <c r="R43" i="8"/>
  <c r="Q43" i="8"/>
  <c r="P43" i="8"/>
  <c r="AA41" i="8"/>
  <c r="Z41" i="8"/>
  <c r="Y41" i="8"/>
  <c r="X41" i="8"/>
  <c r="AA34" i="8"/>
  <c r="Z34" i="8"/>
  <c r="Y34" i="8"/>
  <c r="X34" i="8"/>
  <c r="AA32" i="8"/>
  <c r="Z32" i="8"/>
  <c r="Y32" i="8"/>
  <c r="X32" i="8"/>
  <c r="AL26" i="8"/>
  <c r="T33" i="8" s="1"/>
  <c r="AK26" i="8"/>
  <c r="S33" i="8" s="1"/>
  <c r="AJ26" i="8"/>
  <c r="R33" i="8" s="1"/>
  <c r="AI26" i="8"/>
  <c r="Q33" i="8" s="1"/>
  <c r="AH26" i="8"/>
  <c r="P33" i="8" s="1"/>
  <c r="AG26" i="8"/>
  <c r="O33" i="8" s="1"/>
  <c r="AF26" i="8"/>
  <c r="T32" i="8" s="1"/>
  <c r="AE26" i="8"/>
  <c r="S32" i="8" s="1"/>
  <c r="AD26" i="8"/>
  <c r="R32" i="8" s="1"/>
  <c r="AC26" i="8"/>
  <c r="Q32" i="8" s="1"/>
  <c r="AB26" i="8"/>
  <c r="P32" i="8" s="1"/>
  <c r="AA26" i="8"/>
  <c r="O32" i="8" s="1"/>
  <c r="Z26" i="8"/>
  <c r="T31" i="8" s="1"/>
  <c r="Y26" i="8"/>
  <c r="S31" i="8" s="1"/>
  <c r="X26" i="8"/>
  <c r="R31" i="8" s="1"/>
  <c r="W26" i="8"/>
  <c r="Q31" i="8" s="1"/>
  <c r="V26" i="8"/>
  <c r="P31" i="8" s="1"/>
  <c r="U26" i="8"/>
  <c r="O31" i="8" s="1"/>
  <c r="T26" i="8"/>
  <c r="T34" i="8" s="1"/>
  <c r="S26" i="8"/>
  <c r="S34" i="8" s="1"/>
  <c r="R26" i="8"/>
  <c r="R34" i="8" s="1"/>
  <c r="Q26" i="8"/>
  <c r="Q34" i="8" s="1"/>
  <c r="P26" i="8"/>
  <c r="P34" i="8" s="1"/>
  <c r="O26" i="8"/>
  <c r="O34" i="8" s="1"/>
  <c r="AL25" i="8"/>
  <c r="AB42" i="8" s="1"/>
  <c r="AK25" i="8"/>
  <c r="AA42" i="8" s="1"/>
  <c r="AJ25" i="8"/>
  <c r="Z42" i="8" s="1"/>
  <c r="AI25" i="8"/>
  <c r="Y42" i="8" s="1"/>
  <c r="AH25" i="8"/>
  <c r="X42" i="8" s="1"/>
  <c r="AG25" i="8"/>
  <c r="W42" i="8" s="1"/>
  <c r="AF25" i="8"/>
  <c r="AB41" i="8" s="1"/>
  <c r="AE25" i="8"/>
  <c r="AD25" i="8"/>
  <c r="AC25" i="8"/>
  <c r="AB25" i="8"/>
  <c r="AA25" i="8"/>
  <c r="W41" i="8" s="1"/>
  <c r="Z25" i="8"/>
  <c r="AB40" i="8" s="1"/>
  <c r="Y25" i="8"/>
  <c r="AA40" i="8" s="1"/>
  <c r="X25" i="8"/>
  <c r="Z40" i="8" s="1"/>
  <c r="W25" i="8"/>
  <c r="Y40" i="8" s="1"/>
  <c r="V25" i="8"/>
  <c r="X40" i="8" s="1"/>
  <c r="U25" i="8"/>
  <c r="W40" i="8" s="1"/>
  <c r="T25" i="8"/>
  <c r="S25" i="8"/>
  <c r="R25" i="8"/>
  <c r="Q25" i="8"/>
  <c r="P25" i="8"/>
  <c r="O25" i="8"/>
  <c r="W43" i="8" s="1"/>
  <c r="AL24" i="8"/>
  <c r="T42" i="8" s="1"/>
  <c r="AK24" i="8"/>
  <c r="S42" i="8" s="1"/>
  <c r="AJ24" i="8"/>
  <c r="R42" i="8" s="1"/>
  <c r="AI24" i="8"/>
  <c r="Q42" i="8" s="1"/>
  <c r="AH24" i="8"/>
  <c r="P42" i="8" s="1"/>
  <c r="AG24" i="8"/>
  <c r="O42" i="8" s="1"/>
  <c r="AF24" i="8"/>
  <c r="T41" i="8" s="1"/>
  <c r="AE24" i="8"/>
  <c r="S41" i="8" s="1"/>
  <c r="AD24" i="8"/>
  <c r="R41" i="8" s="1"/>
  <c r="AC24" i="8"/>
  <c r="Q41" i="8" s="1"/>
  <c r="AB24" i="8"/>
  <c r="P41" i="8" s="1"/>
  <c r="AA24" i="8"/>
  <c r="O41" i="8" s="1"/>
  <c r="Z24" i="8"/>
  <c r="T40" i="8" s="1"/>
  <c r="Y24" i="8"/>
  <c r="S40" i="8" s="1"/>
  <c r="X24" i="8"/>
  <c r="R40" i="8" s="1"/>
  <c r="W24" i="8"/>
  <c r="Q40" i="8" s="1"/>
  <c r="V24" i="8"/>
  <c r="P40" i="8" s="1"/>
  <c r="U24" i="8"/>
  <c r="O40" i="8" s="1"/>
  <c r="T24" i="8"/>
  <c r="S24" i="8"/>
  <c r="S43" i="8" s="1"/>
  <c r="R24" i="8"/>
  <c r="Q24" i="8"/>
  <c r="P24" i="8"/>
  <c r="O24" i="8"/>
  <c r="O43" i="8" s="1"/>
  <c r="AL23" i="8"/>
  <c r="AB33" i="8" s="1"/>
  <c r="AK23" i="8"/>
  <c r="AA33" i="8" s="1"/>
  <c r="AJ23" i="8"/>
  <c r="Z33" i="8" s="1"/>
  <c r="AI23" i="8"/>
  <c r="Y33" i="8" s="1"/>
  <c r="AH23" i="8"/>
  <c r="X33" i="8" s="1"/>
  <c r="AG23" i="8"/>
  <c r="W33" i="8" s="1"/>
  <c r="AF23" i="8"/>
  <c r="AB32" i="8" s="1"/>
  <c r="AE23" i="8"/>
  <c r="AD23" i="8"/>
  <c r="AC23" i="8"/>
  <c r="AB23" i="8"/>
  <c r="AA23" i="8"/>
  <c r="W32" i="8" s="1"/>
  <c r="Z23" i="8"/>
  <c r="AB31" i="8" s="1"/>
  <c r="Y23" i="8"/>
  <c r="AA31" i="8" s="1"/>
  <c r="X23" i="8"/>
  <c r="Z31" i="8" s="1"/>
  <c r="W23" i="8"/>
  <c r="Y31" i="8" s="1"/>
  <c r="V23" i="8"/>
  <c r="X31" i="8" s="1"/>
  <c r="U23" i="8"/>
  <c r="W31" i="8" s="1"/>
  <c r="T23" i="8"/>
  <c r="AB34" i="8" s="1"/>
  <c r="S23" i="8"/>
  <c r="R23" i="8"/>
  <c r="Q23" i="8"/>
  <c r="P23" i="8"/>
  <c r="O23" i="8"/>
  <c r="W34" i="8" s="1"/>
</calcChain>
</file>

<file path=xl/sharedStrings.xml><?xml version="1.0" encoding="utf-8"?>
<sst xmlns="http://schemas.openxmlformats.org/spreadsheetml/2006/main" count="1065" uniqueCount="115">
  <si>
    <t>expt_n</t>
  </si>
  <si>
    <t>environment</t>
  </si>
  <si>
    <t>environment_info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</si>
  <si>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</si>
  <si>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</si>
  <si>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</si>
  <si>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</si>
  <si>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</si>
  <si>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</si>
  <si>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</si>
  <si>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</si>
  <si>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</si>
  <si>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</si>
  <si>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</si>
  <si>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</si>
  <si>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</si>
  <si>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</si>
  <si>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</si>
  <si>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</si>
  <si>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</si>
  <si>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</si>
  <si>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</si>
  <si>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</si>
  <si>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</si>
  <si>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</si>
  <si>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</si>
  <si>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</si>
  <si>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</si>
  <si>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</si>
  <si>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</si>
  <si>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</si>
  <si>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</si>
  <si>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</si>
  <si>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</si>
  <si>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</si>
  <si>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</si>
  <si>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</si>
  <si>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model_file_tested</t>
  </si>
  <si>
    <t>SS</t>
  </si>
  <si>
    <t>Simulated Dasic 2006 - simple state - NBD</t>
  </si>
  <si>
    <t>data\Simulated_Dasic_2006_Tool_Wear_Model_Train.csv</t>
  </si>
  <si>
    <t>models/RF_Model_Dasic_NoNBD.mdl</t>
  </si>
  <si>
    <t>Dasic_SS</t>
  </si>
  <si>
    <t>Separate test set.</t>
  </si>
  <si>
    <t>results/09-Jun-2023</t>
  </si>
  <si>
    <t>data\Simulated_Dasic_2006_Tool_Wear_Model_Test.csv</t>
  </si>
  <si>
    <t>Simulated Dasic 2006 - simple state - LBD</t>
  </si>
  <si>
    <t>models/RF_Model_Dasic_LowNBD.mdl</t>
  </si>
  <si>
    <t>Simulated Dasic 2006 - simple state - HBD</t>
  </si>
  <si>
    <t>models/RF_Model_Dasic_HighNBD.mdl</t>
  </si>
  <si>
    <t>PHM C01 Simple NBD</t>
  </si>
  <si>
    <t>data\PHM_Tool_Wear_Data_C01_0p12.csv</t>
  </si>
  <si>
    <t>models/RF_Model_PHM_C01_SS_NoNBD.mdl</t>
  </si>
  <si>
    <t>PHM_C01_SS</t>
  </si>
  <si>
    <t>PHM C01 Simple LBD</t>
  </si>
  <si>
    <t>models/RF_Model_PHM_C01_SS_LowNBD.mdl</t>
  </si>
  <si>
    <t>PHM C01 Simple HBD</t>
  </si>
  <si>
    <t>models/RF_Model_PHM_C01_SS_HighNBD.mdl</t>
  </si>
  <si>
    <t>PHM C04 Simple NBD</t>
  </si>
  <si>
    <t>data\PHM_Tool_Wear_Data_C04_0p098.csv</t>
  </si>
  <si>
    <t>models/RF_Model_PHM_C04_SS_NoNBD.mdl</t>
  </si>
  <si>
    <t>PHM_C04_SS</t>
  </si>
  <si>
    <t>PHM C04 Simple LBD</t>
  </si>
  <si>
    <t>models/RF_Model_PHM_C04_SS_LowNBD.mdl</t>
  </si>
  <si>
    <t>PHM C04 Simple HBD</t>
  </si>
  <si>
    <t>models/RF_Model_PHM_C04_SS_HighNBD.mdl</t>
  </si>
  <si>
    <t>data\PHM_Tool_Wear_Data_C06_0p13.csv</t>
  </si>
  <si>
    <t>PHM_C06_SS</t>
  </si>
  <si>
    <t>PHM C06 Simple LBD</t>
  </si>
  <si>
    <t>models/RF_Model_PHM_C06_SS_LowNBD.mdl</t>
  </si>
  <si>
    <t>PHM C06 Simple HBD</t>
  </si>
  <si>
    <t>models/RF_Model_PHM_C06_SS_HighNBD.mdl</t>
  </si>
  <si>
    <t>MS</t>
  </si>
  <si>
    <t>PHM C01 complex multi-variate state NBD</t>
  </si>
  <si>
    <t>models/RF_Model_PHM_C01_MS_NoNBD.mdl</t>
  </si>
  <si>
    <t>PHM_C01_MS</t>
  </si>
  <si>
    <t>PHM C04 complex multi-variate state NBD</t>
  </si>
  <si>
    <t>models/RF_Model_PHM_C04_MS_NoNBD.mdl</t>
  </si>
  <si>
    <t>PHM_C04_MS</t>
  </si>
  <si>
    <t>A2C</t>
  </si>
  <si>
    <t>DQN</t>
  </si>
  <si>
    <t>PPO</t>
  </si>
  <si>
    <t>Average</t>
  </si>
  <si>
    <t>REINFORCE</t>
  </si>
  <si>
    <t>Simulated env.: Average metric over 100 samples, 10 rounds</t>
  </si>
  <si>
    <t>Overall-Averages</t>
  </si>
  <si>
    <t xml:space="preserve">Simulated env. </t>
  </si>
  <si>
    <t>PHM-Multi-variate state</t>
  </si>
  <si>
    <t>PHM-Single-variate state</t>
  </si>
  <si>
    <t>Overall: Average metric over 100 samples, 10 rounds</t>
  </si>
  <si>
    <t>PHM Single-variate env.: Average metric over 100 samples, 10 rounds</t>
  </si>
  <si>
    <t>PHM Multi-variate env.: Average metric over 100 samples, 10 rounds</t>
  </si>
  <si>
    <t>PHM C06 Simple NBD</t>
  </si>
  <si>
    <t>PHM C06 complex multi-variate state NBD</t>
  </si>
  <si>
    <t>models/RF_Model_PHM_C06_SS_NoNBD.mdl</t>
  </si>
  <si>
    <t>models/RF_Model_PHM_C06_MS_NoNBD.mdl</t>
  </si>
  <si>
    <t>PHM_C06_MS</t>
  </si>
  <si>
    <t>Precision</t>
  </si>
  <si>
    <t>Mean</t>
  </si>
  <si>
    <t>SD</t>
  </si>
  <si>
    <t>Recall</t>
  </si>
  <si>
    <t>F1-score</t>
  </si>
  <si>
    <t>Run-1</t>
  </si>
  <si>
    <t>Run-2</t>
  </si>
  <si>
    <t xml:space="preserve">3 rounds of </t>
  </si>
  <si>
    <t>Each round: 100 samples, 10 rounds</t>
  </si>
  <si>
    <t>3 x (10 x 100 samples)</t>
  </si>
  <si>
    <t xml:space="preserve">Simulated environment </t>
  </si>
  <si>
    <t xml:space="preserve">PHM Single-variate environment </t>
  </si>
  <si>
    <t xml:space="preserve">PHM Multi-variate environment </t>
  </si>
  <si>
    <t xml:space="preserve">Overall average metrics </t>
  </si>
  <si>
    <t>Run-3</t>
  </si>
  <si>
    <t>across Pr, Rc, F1: better than best SB3</t>
  </si>
  <si>
    <t>on mean</t>
  </si>
  <si>
    <t>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</si>
</sst>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4" fontId="0" fillId="0" borderId="10" xfId="0" applyNumberFormat="1" applyBorder="1"/>
    <xf numFmtId="11" fontId="0" fillId="0" borderId="0" xfId="0" applyNumberFormat="1"/>
    <xf numFmtId="164" fontId="18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C3FA-0855-4ADC-8A65-169074A31FB1}">
  <dimension ref="A1:AM48"/>
  <sheetViews>
    <sheetView tabSelected="1" topLeftCell="C1" zoomScale="115" zoomScaleNormal="115" workbookViewId="0">
      <pane ySplit="1" topLeftCell="A19" activePane="bottomLeft" state="frozen"/>
      <selection pane="bottomLeft" activeCell="AA34" sqref="AA34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  <col min="17" max="17" width="8.85546875" bestFit="1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 s="1">
        <v>1</v>
      </c>
      <c r="P2" s="1">
        <v>0</v>
      </c>
      <c r="Q2" s="1">
        <v>0.71</v>
      </c>
      <c r="R2" s="1">
        <v>6.5192024052026495E-2</v>
      </c>
      <c r="S2" s="1">
        <v>0.82899159663865496</v>
      </c>
      <c r="T2" s="1">
        <v>4.6494591639908801E-2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0.50540540540540502</v>
      </c>
      <c r="AB2" s="1">
        <v>1.17033024712873E-2</v>
      </c>
      <c r="AC2" s="1">
        <v>0.97</v>
      </c>
      <c r="AD2" s="1">
        <v>2.73861278752583E-2</v>
      </c>
      <c r="AE2" s="1">
        <v>0.66440677966101602</v>
      </c>
      <c r="AF2" s="1">
        <v>1.2377910904071501E-2</v>
      </c>
      <c r="AG2" s="1">
        <v>0.5</v>
      </c>
      <c r="AH2" s="1">
        <v>0.35355339059327301</v>
      </c>
      <c r="AI2" s="1">
        <v>0.05</v>
      </c>
      <c r="AJ2" s="1">
        <v>3.53553390593273E-2</v>
      </c>
      <c r="AK2" s="1">
        <v>8.8744588744588696E-2</v>
      </c>
      <c r="AL2" s="1">
        <v>5.9158659604832999E-2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46</v>
      </c>
      <c r="E3" t="s">
        <v>40</v>
      </c>
      <c r="F3" t="s">
        <v>47</v>
      </c>
      <c r="G3" t="s">
        <v>42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 s="1">
        <v>0.89735930735930702</v>
      </c>
      <c r="P3" s="1">
        <v>4.9219560840365197E-2</v>
      </c>
      <c r="Q3" s="1">
        <v>0.95</v>
      </c>
      <c r="R3" s="1">
        <v>3.53553390593273E-2</v>
      </c>
      <c r="S3" s="1">
        <v>0.92263646922183495</v>
      </c>
      <c r="T3" s="1">
        <v>3.9312828806169299E-2</v>
      </c>
      <c r="U3" s="1">
        <v>0.87619047619047596</v>
      </c>
      <c r="V3" s="1">
        <v>0.123028673169179</v>
      </c>
      <c r="W3" s="1">
        <v>0.25</v>
      </c>
      <c r="X3" s="1">
        <v>7.0710678118654696E-2</v>
      </c>
      <c r="Y3" s="1">
        <v>0.38379784466740902</v>
      </c>
      <c r="Z3" s="1">
        <v>9.1436666141883893E-2</v>
      </c>
      <c r="AA3" s="1">
        <v>0.5</v>
      </c>
      <c r="AB3" s="1">
        <v>1.2820512820512799E-2</v>
      </c>
      <c r="AC3" s="1">
        <v>0.98</v>
      </c>
      <c r="AD3" s="1">
        <v>2.73861278752583E-2</v>
      </c>
      <c r="AE3" s="1">
        <v>0.66214689265536697</v>
      </c>
      <c r="AF3" s="1">
        <v>1.7136441681472402E-2</v>
      </c>
      <c r="AG3" s="1">
        <v>0.46285714285714202</v>
      </c>
      <c r="AH3" s="1">
        <v>0.184224796132887</v>
      </c>
      <c r="AI3" s="1">
        <v>0.11</v>
      </c>
      <c r="AJ3" s="1">
        <v>6.5192024052026495E-2</v>
      </c>
      <c r="AK3" s="1">
        <v>0.17358922558922499</v>
      </c>
      <c r="AL3" s="1">
        <v>9.5203214275036294E-2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48</v>
      </c>
      <c r="E4" s="4" t="s">
        <v>40</v>
      </c>
      <c r="F4" s="4" t="s">
        <v>49</v>
      </c>
      <c r="G4" s="4" t="s">
        <v>42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8">
        <v>0.88560135516657201</v>
      </c>
      <c r="P4" s="8">
        <v>4.6051162910692701E-2</v>
      </c>
      <c r="Q4" s="8">
        <v>0.99</v>
      </c>
      <c r="R4" s="8">
        <v>2.2360679774997901E-2</v>
      </c>
      <c r="S4" s="8">
        <v>0.934415216094172</v>
      </c>
      <c r="T4" s="8">
        <v>2.9824033228867199E-2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0.54661319073083703</v>
      </c>
      <c r="AB4" s="8">
        <v>1.21090457739879E-2</v>
      </c>
      <c r="AC4" s="8">
        <v>0.94</v>
      </c>
      <c r="AD4" s="8">
        <v>4.18330013267037E-2</v>
      </c>
      <c r="AE4" s="8">
        <v>0.69101028251971597</v>
      </c>
      <c r="AF4" s="8">
        <v>1.68406070207139E-2</v>
      </c>
      <c r="AG4" s="8">
        <v>0.46999999999999897</v>
      </c>
      <c r="AH4" s="8">
        <v>0.19450792614526799</v>
      </c>
      <c r="AI4" s="8">
        <v>0.12</v>
      </c>
      <c r="AJ4" s="8">
        <v>4.4721359549995697E-2</v>
      </c>
      <c r="AK4" s="8">
        <v>0.18753984546188401</v>
      </c>
      <c r="AL4" s="8">
        <v>6.7602312575502296E-2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50</v>
      </c>
      <c r="E5" t="s">
        <v>51</v>
      </c>
      <c r="F5" t="s">
        <v>52</v>
      </c>
      <c r="G5" t="s">
        <v>53</v>
      </c>
      <c r="H5" t="s">
        <v>43</v>
      </c>
      <c r="I5">
        <v>40</v>
      </c>
      <c r="J5">
        <v>5</v>
      </c>
      <c r="K5" t="s">
        <v>44</v>
      </c>
      <c r="M5">
        <v>100</v>
      </c>
      <c r="N5">
        <v>70</v>
      </c>
      <c r="O5" s="1">
        <v>0.90735930735930703</v>
      </c>
      <c r="P5" s="1">
        <v>3.3755131930074303E-2</v>
      </c>
      <c r="Q5" s="1">
        <v>0.98</v>
      </c>
      <c r="R5" s="1">
        <v>4.4721359549995801E-2</v>
      </c>
      <c r="S5" s="1">
        <v>0.94216027874564401</v>
      </c>
      <c r="T5" s="1">
        <v>3.72241126578585E-2</v>
      </c>
      <c r="U5" s="1">
        <v>0.4</v>
      </c>
      <c r="V5" s="1">
        <v>0.14939435343916499</v>
      </c>
      <c r="W5" s="1">
        <v>0.15</v>
      </c>
      <c r="X5" s="1">
        <v>7.9056941504209402E-2</v>
      </c>
      <c r="Y5" s="1">
        <v>0.21443563932319501</v>
      </c>
      <c r="Z5" s="1">
        <v>0.107520298939027</v>
      </c>
      <c r="AA5" s="1">
        <v>0.4</v>
      </c>
      <c r="AB5" s="1">
        <v>0.54772255750516596</v>
      </c>
      <c r="AC5" s="1">
        <v>0.02</v>
      </c>
      <c r="AD5" s="1">
        <v>2.73861278752583E-2</v>
      </c>
      <c r="AE5" s="1">
        <v>3.8095238095238002E-2</v>
      </c>
      <c r="AF5" s="1">
        <v>5.2164053095730002E-2</v>
      </c>
      <c r="AG5" s="1">
        <v>0.566199813258636</v>
      </c>
      <c r="AH5" s="1">
        <v>5.1412622368688599E-2</v>
      </c>
      <c r="AI5" s="1">
        <v>0.55999999999999905</v>
      </c>
      <c r="AJ5" s="1">
        <v>7.4161984870956599E-2</v>
      </c>
      <c r="AK5" s="1">
        <v>0.56175111476780204</v>
      </c>
      <c r="AL5" s="1">
        <v>5.7442937937712497E-2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54</v>
      </c>
      <c r="E6" t="s">
        <v>51</v>
      </c>
      <c r="F6" t="s">
        <v>55</v>
      </c>
      <c r="G6" t="s">
        <v>53</v>
      </c>
      <c r="H6" t="s">
        <v>43</v>
      </c>
      <c r="I6">
        <v>40</v>
      </c>
      <c r="J6">
        <v>5</v>
      </c>
      <c r="K6" t="s">
        <v>44</v>
      </c>
      <c r="M6">
        <v>100</v>
      </c>
      <c r="N6">
        <v>70</v>
      </c>
      <c r="O6" s="1">
        <v>0.86628458498023697</v>
      </c>
      <c r="P6" s="1">
        <v>6.60779255133946E-2</v>
      </c>
      <c r="Q6" s="1">
        <v>0.95</v>
      </c>
      <c r="R6" s="1">
        <v>3.53553390593273E-2</v>
      </c>
      <c r="S6" s="1">
        <v>0.90561461794019904</v>
      </c>
      <c r="T6" s="1">
        <v>4.8261009270316901E-2</v>
      </c>
      <c r="U6" s="1">
        <v>0.553682539682539</v>
      </c>
      <c r="V6" s="1">
        <v>7.4137554054195906E-2</v>
      </c>
      <c r="W6" s="1">
        <v>0.53</v>
      </c>
      <c r="X6" s="1">
        <v>9.08295106229247E-2</v>
      </c>
      <c r="Y6" s="1">
        <v>0.53670106639146797</v>
      </c>
      <c r="Z6" s="1">
        <v>5.78189286121591E-2</v>
      </c>
      <c r="AA6" s="1">
        <v>0.5</v>
      </c>
      <c r="AB6" s="1">
        <v>9.0654715536736801E-3</v>
      </c>
      <c r="AC6" s="1">
        <v>0.98</v>
      </c>
      <c r="AD6" s="1">
        <v>2.73861278752583E-2</v>
      </c>
      <c r="AE6" s="1">
        <v>0.662107929086304</v>
      </c>
      <c r="AF6" s="1">
        <v>1.29092366861525E-2</v>
      </c>
      <c r="AG6" s="1">
        <v>0.41126373626373602</v>
      </c>
      <c r="AH6" s="1">
        <v>0.10495260602256901</v>
      </c>
      <c r="AI6" s="1">
        <v>0.27</v>
      </c>
      <c r="AJ6" s="1">
        <v>0.103682206766638</v>
      </c>
      <c r="AK6" s="1">
        <v>0.32232125173301601</v>
      </c>
      <c r="AL6" s="1">
        <v>0.11140134218898801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56</v>
      </c>
      <c r="E7" t="s">
        <v>51</v>
      </c>
      <c r="F7" t="s">
        <v>57</v>
      </c>
      <c r="G7" t="s">
        <v>53</v>
      </c>
      <c r="H7" t="s">
        <v>43</v>
      </c>
      <c r="I7">
        <v>40</v>
      </c>
      <c r="J7">
        <v>5</v>
      </c>
      <c r="K7" t="s">
        <v>44</v>
      </c>
      <c r="M7">
        <v>100</v>
      </c>
      <c r="N7">
        <v>70</v>
      </c>
      <c r="O7" s="1">
        <v>0.75333862433862397</v>
      </c>
      <c r="P7" s="1">
        <v>2.8467626942066299E-2</v>
      </c>
      <c r="Q7" s="1">
        <v>0.97</v>
      </c>
      <c r="R7" s="1">
        <v>2.73861278752583E-2</v>
      </c>
      <c r="S7" s="1">
        <v>0.84738448312916304</v>
      </c>
      <c r="T7" s="1">
        <v>1.10948600415993E-2</v>
      </c>
      <c r="U7" s="1">
        <v>0.51614329942503301</v>
      </c>
      <c r="V7" s="1">
        <v>6.6740475618870601E-2</v>
      </c>
      <c r="W7" s="1">
        <v>0.45</v>
      </c>
      <c r="X7" s="1">
        <v>0.1</v>
      </c>
      <c r="Y7" s="1">
        <v>0.478474390956456</v>
      </c>
      <c r="Z7" s="1">
        <v>7.9906044758629502E-2</v>
      </c>
      <c r="AA7" s="1">
        <v>0.4</v>
      </c>
      <c r="AB7" s="1">
        <v>0.418330013267037</v>
      </c>
      <c r="AC7" s="1">
        <v>0.05</v>
      </c>
      <c r="AD7" s="1">
        <v>0.05</v>
      </c>
      <c r="AE7" s="1">
        <v>8.7878787878787806E-2</v>
      </c>
      <c r="AF7" s="1">
        <v>8.7302183581138906E-2</v>
      </c>
      <c r="AG7" s="1">
        <v>0.51502673796791398</v>
      </c>
      <c r="AH7" s="1">
        <v>5.9795805320715698E-2</v>
      </c>
      <c r="AI7" s="1">
        <v>0.48</v>
      </c>
      <c r="AJ7" s="1">
        <v>5.7008771254956798E-2</v>
      </c>
      <c r="AK7" s="1">
        <v>0.494581724581724</v>
      </c>
      <c r="AL7" s="1">
        <v>4.3845075838529798E-2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58</v>
      </c>
      <c r="E8" t="s">
        <v>59</v>
      </c>
      <c r="F8" t="s">
        <v>60</v>
      </c>
      <c r="G8" t="s">
        <v>61</v>
      </c>
      <c r="H8" t="s">
        <v>43</v>
      </c>
      <c r="I8">
        <v>40</v>
      </c>
      <c r="J8">
        <v>5</v>
      </c>
      <c r="K8" t="s">
        <v>44</v>
      </c>
      <c r="M8">
        <v>100</v>
      </c>
      <c r="N8">
        <v>70</v>
      </c>
      <c r="O8" s="1">
        <v>0.89324298889516196</v>
      </c>
      <c r="P8" s="1">
        <v>4.7618750040917E-2</v>
      </c>
      <c r="Q8" s="1">
        <v>0.99</v>
      </c>
      <c r="R8" s="1">
        <v>2.2360679774997901E-2</v>
      </c>
      <c r="S8" s="1">
        <v>0.93886502984631104</v>
      </c>
      <c r="T8" s="1">
        <v>3.4752433444234898E-2</v>
      </c>
      <c r="U8" s="1">
        <v>0.2</v>
      </c>
      <c r="V8" s="1">
        <v>0.44721359549995798</v>
      </c>
      <c r="W8" s="1">
        <v>0.01</v>
      </c>
      <c r="X8" s="1">
        <v>2.2360679774997901E-2</v>
      </c>
      <c r="Y8" s="1">
        <v>1.9047619047619001E-2</v>
      </c>
      <c r="Z8" s="1">
        <v>4.25917709999959E-2</v>
      </c>
      <c r="AA8" s="1">
        <v>0.76584615384615295</v>
      </c>
      <c r="AB8" s="1">
        <v>2.47687529815361E-2</v>
      </c>
      <c r="AC8" s="1">
        <v>0.98</v>
      </c>
      <c r="AD8" s="1">
        <v>2.73861278752583E-2</v>
      </c>
      <c r="AE8" s="1">
        <v>0.85971014492753595</v>
      </c>
      <c r="AF8" s="1">
        <v>2.45418235646091E-2</v>
      </c>
      <c r="AG8" s="1">
        <v>0.53460281258905495</v>
      </c>
      <c r="AH8" s="1">
        <v>3.99283718789561E-2</v>
      </c>
      <c r="AI8" s="1">
        <v>0.90999999999999903</v>
      </c>
      <c r="AJ8" s="1">
        <v>4.18330013267037E-2</v>
      </c>
      <c r="AK8" s="1">
        <v>0.67254316305163697</v>
      </c>
      <c r="AL8" s="1">
        <v>3.3889915118027102E-2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62</v>
      </c>
      <c r="E9" t="s">
        <v>59</v>
      </c>
      <c r="F9" t="s">
        <v>63</v>
      </c>
      <c r="G9" t="s">
        <v>61</v>
      </c>
      <c r="H9" t="s">
        <v>43</v>
      </c>
      <c r="I9">
        <v>40</v>
      </c>
      <c r="J9">
        <v>5</v>
      </c>
      <c r="K9" t="s">
        <v>44</v>
      </c>
      <c r="M9">
        <v>100</v>
      </c>
      <c r="N9">
        <v>70</v>
      </c>
      <c r="O9" s="1">
        <v>0.79102564102564099</v>
      </c>
      <c r="P9" s="1">
        <v>2.6176303832173599E-2</v>
      </c>
      <c r="Q9" s="1">
        <v>0.98</v>
      </c>
      <c r="R9" s="1">
        <v>2.73861278752583E-2</v>
      </c>
      <c r="S9" s="1">
        <v>0.87509881422924896</v>
      </c>
      <c r="T9" s="1">
        <v>1.9232000989253501E-2</v>
      </c>
      <c r="U9" s="1">
        <v>0.51231671554252201</v>
      </c>
      <c r="V9" s="1">
        <v>1.9797436546709801E-2</v>
      </c>
      <c r="W9" s="1">
        <v>0.83</v>
      </c>
      <c r="X9" s="1">
        <v>5.7008771254956798E-2</v>
      </c>
      <c r="Y9" s="1">
        <v>0.63319110453405603</v>
      </c>
      <c r="Z9" s="1">
        <v>2.86398062504606E-2</v>
      </c>
      <c r="AA9" s="1">
        <v>0.5</v>
      </c>
      <c r="AB9" s="1">
        <v>9.0654715536736801E-3</v>
      </c>
      <c r="AC9" s="1">
        <v>0.99</v>
      </c>
      <c r="AD9" s="1">
        <v>2.2360679774997901E-2</v>
      </c>
      <c r="AE9" s="1">
        <v>0.66440677966101602</v>
      </c>
      <c r="AF9" s="1">
        <v>1.2377910904071501E-2</v>
      </c>
      <c r="AG9" s="1">
        <v>0.37761904761904702</v>
      </c>
      <c r="AH9" s="1">
        <v>0.30159064325634</v>
      </c>
      <c r="AI9" s="1">
        <v>0.1</v>
      </c>
      <c r="AJ9" s="1">
        <v>7.9056941504209402E-2</v>
      </c>
      <c r="AK9" s="1">
        <v>0.156643874643874</v>
      </c>
      <c r="AL9" s="1">
        <v>0.12157522120583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64</v>
      </c>
      <c r="E10" t="s">
        <v>59</v>
      </c>
      <c r="F10" t="s">
        <v>65</v>
      </c>
      <c r="G10" t="s">
        <v>61</v>
      </c>
      <c r="H10" t="s">
        <v>43</v>
      </c>
      <c r="I10">
        <v>40</v>
      </c>
      <c r="J10">
        <v>5</v>
      </c>
      <c r="K10" t="s">
        <v>44</v>
      </c>
      <c r="M10">
        <v>100</v>
      </c>
      <c r="N10">
        <v>70</v>
      </c>
      <c r="O10" s="1">
        <v>0.71875139353400197</v>
      </c>
      <c r="P10" s="1">
        <v>5.2350509618740902E-2</v>
      </c>
      <c r="Q10" s="1">
        <v>0.80999999999999905</v>
      </c>
      <c r="R10" s="1">
        <v>7.4161984870956599E-2</v>
      </c>
      <c r="S10" s="1">
        <v>0.76008384917013905</v>
      </c>
      <c r="T10" s="1">
        <v>4.8072393200146397E-2</v>
      </c>
      <c r="U10" s="1">
        <v>0.52083333333333304</v>
      </c>
      <c r="V10" s="1">
        <v>8.9073159693466394E-2</v>
      </c>
      <c r="W10" s="1">
        <v>0.38</v>
      </c>
      <c r="X10" s="1">
        <v>7.5828754440515497E-2</v>
      </c>
      <c r="Y10" s="1">
        <v>0.43849206349206299</v>
      </c>
      <c r="Z10" s="1">
        <v>8.0612224964995302E-2</v>
      </c>
      <c r="AA10" s="1">
        <v>0.4</v>
      </c>
      <c r="AB10" s="1">
        <v>0.54772255750516596</v>
      </c>
      <c r="AC10" s="1">
        <v>0.02</v>
      </c>
      <c r="AD10" s="1">
        <v>2.73861278752583E-2</v>
      </c>
      <c r="AE10" s="1">
        <v>3.8095238095238002E-2</v>
      </c>
      <c r="AF10" s="1">
        <v>5.2164053095730002E-2</v>
      </c>
      <c r="AG10" s="1">
        <v>0.57941558441558405</v>
      </c>
      <c r="AH10" s="1">
        <v>6.9035166948407695E-2</v>
      </c>
      <c r="AI10" s="1">
        <v>0.65999999999999903</v>
      </c>
      <c r="AJ10" s="1">
        <v>6.5192024052026398E-2</v>
      </c>
      <c r="AK10" s="1">
        <v>0.61510347376201002</v>
      </c>
      <c r="AL10" s="1">
        <v>5.8341710505863502E-2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92</v>
      </c>
      <c r="E11" t="s">
        <v>66</v>
      </c>
      <c r="F11" t="s">
        <v>94</v>
      </c>
      <c r="G11" t="s">
        <v>67</v>
      </c>
      <c r="H11" t="s">
        <v>43</v>
      </c>
      <c r="I11">
        <v>40</v>
      </c>
      <c r="J11">
        <v>5</v>
      </c>
      <c r="K11" t="s">
        <v>44</v>
      </c>
      <c r="M11">
        <v>100</v>
      </c>
      <c r="N11">
        <v>70</v>
      </c>
      <c r="O11" s="1">
        <v>0.98</v>
      </c>
      <c r="P11" s="1">
        <v>4.4721359549995697E-2</v>
      </c>
      <c r="Q11" s="1">
        <v>0.53</v>
      </c>
      <c r="R11" s="1">
        <v>8.3666002653407498E-2</v>
      </c>
      <c r="S11" s="1">
        <v>0.68558465635217503</v>
      </c>
      <c r="T11" s="1">
        <v>7.60938670065303E-2</v>
      </c>
      <c r="U11" s="1">
        <v>0.51380952380952305</v>
      </c>
      <c r="V11" s="1">
        <v>8.1645576190322394E-2</v>
      </c>
      <c r="W11" s="1">
        <v>0.55000000000000004</v>
      </c>
      <c r="X11" s="1">
        <v>9.35414346693485E-2</v>
      </c>
      <c r="Y11" s="1">
        <v>0.53078275666477504</v>
      </c>
      <c r="Z11" s="1">
        <v>8.5546426175732396E-2</v>
      </c>
      <c r="AA11" s="1">
        <v>0.4</v>
      </c>
      <c r="AB11" s="1">
        <v>0.54772255750516596</v>
      </c>
      <c r="AC11" s="1">
        <v>0.02</v>
      </c>
      <c r="AD11" s="1">
        <v>2.73861278752583E-2</v>
      </c>
      <c r="AE11" s="1">
        <v>3.8095238095238002E-2</v>
      </c>
      <c r="AF11" s="1">
        <v>5.2164053095730002E-2</v>
      </c>
      <c r="AG11" s="1">
        <v>0.45610595115239</v>
      </c>
      <c r="AH11" s="1">
        <v>5.3712391682730197E-2</v>
      </c>
      <c r="AI11" s="1">
        <v>0.4</v>
      </c>
      <c r="AJ11" s="1">
        <v>3.53553390593273E-2</v>
      </c>
      <c r="AK11" s="1">
        <v>0.42600576284786801</v>
      </c>
      <c r="AL11" s="1">
        <v>4.2733368266184298E-2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68</v>
      </c>
      <c r="E12" t="s">
        <v>66</v>
      </c>
      <c r="F12" t="s">
        <v>69</v>
      </c>
      <c r="G12" t="s">
        <v>67</v>
      </c>
      <c r="H12" t="s">
        <v>43</v>
      </c>
      <c r="I12">
        <v>40</v>
      </c>
      <c r="J12">
        <v>5</v>
      </c>
      <c r="K12" t="s">
        <v>44</v>
      </c>
      <c r="M12">
        <v>100</v>
      </c>
      <c r="N12">
        <v>70</v>
      </c>
      <c r="O12" s="1">
        <v>0.97181818181818103</v>
      </c>
      <c r="P12" s="1">
        <v>4.1211007115065902E-2</v>
      </c>
      <c r="Q12" s="1">
        <v>0.89</v>
      </c>
      <c r="R12" s="1">
        <v>9.61769203083567E-2</v>
      </c>
      <c r="S12" s="1">
        <v>0.92516222989907104</v>
      </c>
      <c r="T12" s="1">
        <v>4.0362428707971701E-2</v>
      </c>
      <c r="U12" s="1">
        <v>0.48219461697722499</v>
      </c>
      <c r="V12" s="1">
        <v>2.8438720214006601E-2</v>
      </c>
      <c r="W12" s="1">
        <v>0.49</v>
      </c>
      <c r="X12" s="1">
        <v>7.4161984870956599E-2</v>
      </c>
      <c r="Y12" s="1">
        <v>0.48330087150876999</v>
      </c>
      <c r="Z12" s="1">
        <v>3.8132488624201898E-2</v>
      </c>
      <c r="AA12" s="1">
        <v>0.50783090783090701</v>
      </c>
      <c r="AB12" s="1">
        <v>7.1542043261446997E-3</v>
      </c>
      <c r="AC12" s="1">
        <v>0.99</v>
      </c>
      <c r="AD12" s="1">
        <v>2.2360679774997901E-2</v>
      </c>
      <c r="AE12" s="1">
        <v>0.67118644067796596</v>
      </c>
      <c r="AF12" s="1">
        <v>6.1889554520357703E-3</v>
      </c>
      <c r="AG12" s="1">
        <v>0.57770007770007703</v>
      </c>
      <c r="AH12" s="1">
        <v>0.102214001842428</v>
      </c>
      <c r="AI12" s="1">
        <v>0.32</v>
      </c>
      <c r="AJ12" s="1">
        <v>0.115108644332213</v>
      </c>
      <c r="AK12" s="1">
        <v>0.40869845764172702</v>
      </c>
      <c r="AL12" s="1">
        <v>0.121566151270061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70</v>
      </c>
      <c r="E13" s="4" t="s">
        <v>66</v>
      </c>
      <c r="F13" s="4" t="s">
        <v>71</v>
      </c>
      <c r="G13" s="4" t="s">
        <v>67</v>
      </c>
      <c r="H13" s="4" t="s">
        <v>43</v>
      </c>
      <c r="I13" s="4">
        <v>40</v>
      </c>
      <c r="J13" s="4">
        <v>5</v>
      </c>
      <c r="K13" s="4" t="s">
        <v>44</v>
      </c>
      <c r="M13" s="4">
        <v>100</v>
      </c>
      <c r="N13" s="4">
        <v>70</v>
      </c>
      <c r="O13" s="8">
        <v>0.72676353276353201</v>
      </c>
      <c r="P13" s="8">
        <v>2.22726945268421E-2</v>
      </c>
      <c r="Q13" s="8">
        <v>0.93</v>
      </c>
      <c r="R13" s="8">
        <v>4.4721359549995697E-2</v>
      </c>
      <c r="S13" s="8">
        <v>0.81558826002859297</v>
      </c>
      <c r="T13" s="8">
        <v>2.6010145803258E-2</v>
      </c>
      <c r="U13" s="8">
        <v>0.436475746475746</v>
      </c>
      <c r="V13" s="8">
        <v>7.4867311675581097E-2</v>
      </c>
      <c r="W13" s="8">
        <v>0.41</v>
      </c>
      <c r="X13" s="8">
        <v>9.61769203083567E-2</v>
      </c>
      <c r="Y13" s="8">
        <v>0.41986457274005401</v>
      </c>
      <c r="Z13" s="8">
        <v>8.3323930199136101E-2</v>
      </c>
      <c r="AA13" s="8">
        <v>0.497435897435897</v>
      </c>
      <c r="AB13" s="8">
        <v>1.0726410596590699E-2</v>
      </c>
      <c r="AC13" s="8">
        <v>0.98</v>
      </c>
      <c r="AD13" s="8">
        <v>2.73861278752583E-2</v>
      </c>
      <c r="AE13" s="8">
        <v>0.65988700564971703</v>
      </c>
      <c r="AF13" s="8">
        <v>1.51597828983036E-2</v>
      </c>
      <c r="AG13" s="8">
        <v>0.497282051282051</v>
      </c>
      <c r="AH13" s="8">
        <v>6.4608223555158398E-2</v>
      </c>
      <c r="AI13" s="8">
        <v>0.61</v>
      </c>
      <c r="AJ13" s="8">
        <v>6.5192024052026398E-2</v>
      </c>
      <c r="AK13" s="8">
        <v>0.54777338603425496</v>
      </c>
      <c r="AL13" s="8">
        <v>6.52528217196639E-2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40</v>
      </c>
      <c r="J14">
        <v>5</v>
      </c>
      <c r="K14" t="s">
        <v>44</v>
      </c>
      <c r="M14">
        <v>100</v>
      </c>
      <c r="N14">
        <v>70</v>
      </c>
      <c r="O14" s="1">
        <v>0.792900432900432</v>
      </c>
      <c r="P14" s="1">
        <v>1.8821463389375799E-2</v>
      </c>
      <c r="Q14" s="1">
        <v>0.84</v>
      </c>
      <c r="R14" s="1">
        <v>2.2360679774997901E-2</v>
      </c>
      <c r="S14" s="1">
        <v>0.81551684088269405</v>
      </c>
      <c r="T14" s="1">
        <v>1.3141632831808201E-2</v>
      </c>
      <c r="U14" s="1">
        <v>0.47549043062200902</v>
      </c>
      <c r="V14" s="1">
        <v>9.0402180756971595E-2</v>
      </c>
      <c r="W14" s="1">
        <v>0.45999999999999902</v>
      </c>
      <c r="X14" s="1">
        <v>9.61769203083567E-2</v>
      </c>
      <c r="Y14" s="1">
        <v>0.46653235653235597</v>
      </c>
      <c r="Z14" s="1">
        <v>9.1626912484606707E-2</v>
      </c>
      <c r="AA14" s="1">
        <v>0.497435897435897</v>
      </c>
      <c r="AB14" s="1">
        <v>5.7335076346148699E-3</v>
      </c>
      <c r="AC14" s="1">
        <v>0.97</v>
      </c>
      <c r="AD14" s="1">
        <v>2.73861278752583E-2</v>
      </c>
      <c r="AE14" s="1">
        <v>0.65754919150594104</v>
      </c>
      <c r="AF14" s="1">
        <v>9.4776428971173592E-3</v>
      </c>
      <c r="AG14" s="1">
        <v>0.48601449275362302</v>
      </c>
      <c r="AH14" s="1">
        <v>3.3655344443636701E-2</v>
      </c>
      <c r="AI14" s="1">
        <v>0.56999999999999995</v>
      </c>
      <c r="AJ14" s="1">
        <v>7.5828754440515497E-2</v>
      </c>
      <c r="AK14" s="1">
        <v>0.52385012919896601</v>
      </c>
      <c r="AL14" s="1">
        <v>5.0488998875049297E-2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40</v>
      </c>
      <c r="J15">
        <v>5</v>
      </c>
      <c r="K15" t="s">
        <v>44</v>
      </c>
      <c r="M15">
        <v>100</v>
      </c>
      <c r="N15">
        <v>70</v>
      </c>
      <c r="O15" s="1">
        <v>0.73265664160401001</v>
      </c>
      <c r="P15" s="1">
        <v>0.101215423261567</v>
      </c>
      <c r="Q15" s="1">
        <v>0.6</v>
      </c>
      <c r="R15" s="1">
        <v>0.106066017177982</v>
      </c>
      <c r="S15" s="1">
        <v>0.65752889009854898</v>
      </c>
      <c r="T15" s="1">
        <v>9.4987990130061803E-2</v>
      </c>
      <c r="U15" s="1">
        <v>0.47049441786283802</v>
      </c>
      <c r="V15" s="1">
        <v>0.102169530225101</v>
      </c>
      <c r="W15" s="1">
        <v>0.45999999999999902</v>
      </c>
      <c r="X15" s="1">
        <v>9.61769203083567E-2</v>
      </c>
      <c r="Y15" s="1">
        <v>0.46310446310446302</v>
      </c>
      <c r="Z15" s="1">
        <v>9.3280924012644997E-2</v>
      </c>
      <c r="AA15" s="1">
        <v>0.49730094466936497</v>
      </c>
      <c r="AB15" s="1">
        <v>1.43218524134893E-2</v>
      </c>
      <c r="AC15" s="1">
        <v>0.96</v>
      </c>
      <c r="AD15" s="1">
        <v>4.1833001326703798E-2</v>
      </c>
      <c r="AE15" s="1">
        <v>0.65513345022404001</v>
      </c>
      <c r="AF15" s="1">
        <v>2.1451824564479201E-2</v>
      </c>
      <c r="AG15" s="1">
        <v>0.58217922428448698</v>
      </c>
      <c r="AH15" s="1">
        <v>9.6506517713161405E-2</v>
      </c>
      <c r="AI15" s="1">
        <v>0.37</v>
      </c>
      <c r="AJ15" s="1">
        <v>4.4721359549995801E-2</v>
      </c>
      <c r="AK15" s="1">
        <v>0.44621982741461902</v>
      </c>
      <c r="AL15" s="1">
        <v>3.3391381917025197E-2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40</v>
      </c>
      <c r="J16">
        <v>5</v>
      </c>
      <c r="K16" t="s">
        <v>44</v>
      </c>
      <c r="M16">
        <v>100</v>
      </c>
      <c r="N16">
        <v>70</v>
      </c>
      <c r="O16" s="1">
        <v>1</v>
      </c>
      <c r="P16" s="1">
        <v>0</v>
      </c>
      <c r="Q16" s="1">
        <v>0.53</v>
      </c>
      <c r="R16" s="1">
        <v>5.7008771254956798E-2</v>
      </c>
      <c r="S16" s="1">
        <v>0.69134223210975099</v>
      </c>
      <c r="T16" s="1">
        <v>4.9279209800669098E-2</v>
      </c>
      <c r="U16" s="1">
        <v>0.507692307692307</v>
      </c>
      <c r="V16" s="1">
        <v>7.0220840705790197E-3</v>
      </c>
      <c r="W16" s="1">
        <v>0.99</v>
      </c>
      <c r="X16" s="1">
        <v>2.2360679774997901E-2</v>
      </c>
      <c r="Y16" s="1">
        <v>0.67114747710890299</v>
      </c>
      <c r="Z16" s="1">
        <v>1.0182843830408701E-2</v>
      </c>
      <c r="AA16" s="1">
        <v>0.2</v>
      </c>
      <c r="AB16" s="1">
        <v>0.44721359549995698</v>
      </c>
      <c r="AC16" s="1">
        <v>0.01</v>
      </c>
      <c r="AD16" s="1">
        <v>2.2360679774997901E-2</v>
      </c>
      <c r="AE16" s="1">
        <v>1.9047619047619001E-2</v>
      </c>
      <c r="AF16" s="1">
        <v>4.25917709999959E-2</v>
      </c>
      <c r="AG16" s="1">
        <v>0.54343434343434305</v>
      </c>
      <c r="AH16" s="1">
        <v>0.108826372113664</v>
      </c>
      <c r="AI16" s="1">
        <v>0.32999999999999902</v>
      </c>
      <c r="AJ16" s="1">
        <v>8.3666002653407498E-2</v>
      </c>
      <c r="AK16" s="1">
        <v>0.40435148592543901</v>
      </c>
      <c r="AL16" s="1">
        <v>8.24630437094451E-2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x14ac:dyDescent="0.25">
      <c r="N23" t="s">
        <v>86</v>
      </c>
      <c r="O23" s="2">
        <f t="shared" ref="O23:AL23" si="0">AVERAGE(O2:O4)</f>
        <v>0.92765355417529305</v>
      </c>
      <c r="P23" s="2">
        <f t="shared" si="0"/>
        <v>3.1756907917019302E-2</v>
      </c>
      <c r="Q23" s="2">
        <f t="shared" si="0"/>
        <v>0.8833333333333333</v>
      </c>
      <c r="R23" s="2">
        <f t="shared" si="0"/>
        <v>4.0969347628783896E-2</v>
      </c>
      <c r="S23" s="2">
        <f t="shared" si="0"/>
        <v>0.89534776065155397</v>
      </c>
      <c r="T23" s="2">
        <f t="shared" si="0"/>
        <v>3.8543817891648437E-2</v>
      </c>
      <c r="U23" s="2">
        <f t="shared" si="0"/>
        <v>0.29206349206349197</v>
      </c>
      <c r="V23" s="2">
        <f t="shared" si="0"/>
        <v>4.1009557723059663E-2</v>
      </c>
      <c r="W23" s="2">
        <f t="shared" si="0"/>
        <v>8.3333333333333329E-2</v>
      </c>
      <c r="X23" s="2">
        <f t="shared" si="0"/>
        <v>2.3570226039551567E-2</v>
      </c>
      <c r="Y23" s="2">
        <f t="shared" si="0"/>
        <v>0.12793261488913635</v>
      </c>
      <c r="Z23" s="2">
        <f t="shared" si="0"/>
        <v>3.0478888713961299E-2</v>
      </c>
      <c r="AA23" s="2">
        <f t="shared" si="0"/>
        <v>0.51733953204541405</v>
      </c>
      <c r="AB23" s="2">
        <f t="shared" si="0"/>
        <v>1.2210953688596001E-2</v>
      </c>
      <c r="AC23" s="2">
        <f t="shared" si="0"/>
        <v>0.96333333333333326</v>
      </c>
      <c r="AD23" s="2">
        <f t="shared" si="0"/>
        <v>3.2201752359073431E-2</v>
      </c>
      <c r="AE23" s="2">
        <f t="shared" si="0"/>
        <v>0.67252131827869965</v>
      </c>
      <c r="AF23" s="2">
        <f t="shared" si="0"/>
        <v>1.5451653202085934E-2</v>
      </c>
      <c r="AG23" s="2">
        <f t="shared" si="0"/>
        <v>0.477619047619047</v>
      </c>
      <c r="AH23" s="2">
        <f t="shared" si="0"/>
        <v>0.24409537095714265</v>
      </c>
      <c r="AI23" s="2">
        <f t="shared" si="0"/>
        <v>9.3333333333333338E-2</v>
      </c>
      <c r="AJ23" s="2">
        <f t="shared" si="0"/>
        <v>4.8422907553783166E-2</v>
      </c>
      <c r="AK23" s="2">
        <f t="shared" si="0"/>
        <v>0.1499578865985659</v>
      </c>
      <c r="AL23" s="2">
        <f t="shared" si="0"/>
        <v>7.3988062151790532E-2</v>
      </c>
      <c r="AM23" s="2"/>
    </row>
    <row r="24" spans="1:39" x14ac:dyDescent="0.25">
      <c r="N24" t="s">
        <v>88</v>
      </c>
      <c r="O24" s="2">
        <f>AVERAGE(O5:O13)</f>
        <v>0.84539825052385398</v>
      </c>
      <c r="P24" s="2">
        <f t="shared" ref="P24:AL24" si="1">AVERAGE(P5:P13)</f>
        <v>4.0294589896585603E-2</v>
      </c>
      <c r="Q24" s="2">
        <f t="shared" si="1"/>
        <v>0.89222222222222192</v>
      </c>
      <c r="R24" s="2">
        <f t="shared" si="1"/>
        <v>5.0659544613061561E-2</v>
      </c>
      <c r="S24" s="2">
        <f t="shared" si="1"/>
        <v>0.85506024659339386</v>
      </c>
      <c r="T24" s="2">
        <f t="shared" si="1"/>
        <v>3.7900361235685492E-2</v>
      </c>
      <c r="U24" s="2">
        <f t="shared" si="1"/>
        <v>0.4594950861384357</v>
      </c>
      <c r="V24" s="2">
        <f t="shared" si="1"/>
        <v>0.11458979810358622</v>
      </c>
      <c r="W24" s="2">
        <f t="shared" si="1"/>
        <v>0.42222222222222228</v>
      </c>
      <c r="X24" s="2">
        <f t="shared" si="1"/>
        <v>7.6551666382918451E-2</v>
      </c>
      <c r="Y24" s="2">
        <f t="shared" si="1"/>
        <v>0.41714334273982845</v>
      </c>
      <c r="Z24" s="2">
        <f t="shared" si="1"/>
        <v>6.7121324391593087E-2</v>
      </c>
      <c r="AA24" s="2">
        <f t="shared" si="1"/>
        <v>0.48567921767921746</v>
      </c>
      <c r="AB24" s="2">
        <f t="shared" si="1"/>
        <v>0.23580866631046149</v>
      </c>
      <c r="AC24" s="2">
        <f t="shared" si="1"/>
        <v>0.55888888888888899</v>
      </c>
      <c r="AD24" s="2">
        <f t="shared" si="1"/>
        <v>2.8782014089060622E-2</v>
      </c>
      <c r="AE24" s="2">
        <f t="shared" si="1"/>
        <v>0.41327364468522676</v>
      </c>
      <c r="AF24" s="2">
        <f t="shared" si="1"/>
        <v>3.4996894708166831E-2</v>
      </c>
      <c r="AG24" s="2">
        <f t="shared" si="1"/>
        <v>0.5016906458053878</v>
      </c>
      <c r="AH24" s="2">
        <f t="shared" si="1"/>
        <v>9.4138870319554868E-2</v>
      </c>
      <c r="AI24" s="2">
        <f t="shared" si="1"/>
        <v>0.47888888888888853</v>
      </c>
      <c r="AJ24" s="2">
        <f t="shared" si="1"/>
        <v>7.073232635767307E-2</v>
      </c>
      <c r="AK24" s="2">
        <f t="shared" si="1"/>
        <v>0.46726913434043471</v>
      </c>
      <c r="AL24" s="2">
        <f t="shared" si="1"/>
        <v>7.2894282672317789E-2</v>
      </c>
      <c r="AM24" s="2"/>
    </row>
    <row r="25" spans="1:39" x14ac:dyDescent="0.25">
      <c r="N25" t="s">
        <v>87</v>
      </c>
      <c r="O25" s="2">
        <f>AVERAGE(O14:O16)</f>
        <v>0.8418523581681473</v>
      </c>
      <c r="P25" s="2">
        <f t="shared" ref="P25:AL25" si="2">AVERAGE(P14:P16)</f>
        <v>4.001229555031427E-2</v>
      </c>
      <c r="Q25" s="2">
        <f t="shared" si="2"/>
        <v>0.65666666666666662</v>
      </c>
      <c r="R25" s="2">
        <f t="shared" si="2"/>
        <v>6.1811822735978898E-2</v>
      </c>
      <c r="S25" s="2">
        <f t="shared" si="2"/>
        <v>0.72146265436366475</v>
      </c>
      <c r="T25" s="2">
        <f t="shared" si="2"/>
        <v>5.2469610920846371E-2</v>
      </c>
      <c r="U25" s="2">
        <f t="shared" si="2"/>
        <v>0.48455905205905131</v>
      </c>
      <c r="V25" s="2">
        <f t="shared" si="2"/>
        <v>6.6531265017550537E-2</v>
      </c>
      <c r="W25" s="2">
        <f t="shared" si="2"/>
        <v>0.63666666666666594</v>
      </c>
      <c r="X25" s="2">
        <f t="shared" si="2"/>
        <v>7.1571506797237103E-2</v>
      </c>
      <c r="Y25" s="2">
        <f t="shared" si="2"/>
        <v>0.53359476558190733</v>
      </c>
      <c r="Z25" s="2">
        <f t="shared" si="2"/>
        <v>6.503022677588681E-2</v>
      </c>
      <c r="AA25" s="2">
        <f t="shared" si="2"/>
        <v>0.39824561403508735</v>
      </c>
      <c r="AB25" s="2">
        <f t="shared" si="2"/>
        <v>0.15575631851602037</v>
      </c>
      <c r="AC25" s="2">
        <f>AVERAGE(AC14:AC16)</f>
        <v>0.64666666666666661</v>
      </c>
      <c r="AD25" s="2">
        <f t="shared" si="2"/>
        <v>3.052660299232E-2</v>
      </c>
      <c r="AE25" s="2">
        <f t="shared" si="2"/>
        <v>0.4439100869258667</v>
      </c>
      <c r="AF25" s="2">
        <f t="shared" si="2"/>
        <v>2.4507079487197488E-2</v>
      </c>
      <c r="AG25" s="2">
        <f t="shared" si="2"/>
        <v>0.53720935349081766</v>
      </c>
      <c r="AH25" s="2">
        <f t="shared" si="2"/>
        <v>7.9662744756820697E-2</v>
      </c>
      <c r="AI25" s="2">
        <f t="shared" si="2"/>
        <v>0.42333333333333295</v>
      </c>
      <c r="AJ25" s="2">
        <f t="shared" si="2"/>
        <v>6.8072038881306265E-2</v>
      </c>
      <c r="AK25" s="2">
        <f t="shared" si="2"/>
        <v>0.45814048084634135</v>
      </c>
      <c r="AL25" s="2">
        <f t="shared" si="2"/>
        <v>5.54478081671732E-2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0.8611401327830005</v>
      </c>
      <c r="P26" s="2">
        <f t="shared" ref="P26:AL26" si="3">AVERAGE(P2:P20)</f>
        <v>3.8530594631418072E-2</v>
      </c>
      <c r="Q26" s="2">
        <f t="shared" si="3"/>
        <v>0.84333333333333316</v>
      </c>
      <c r="R26" s="2">
        <f t="shared" si="3"/>
        <v>5.0951960840789498E-2</v>
      </c>
      <c r="S26" s="2">
        <f t="shared" si="3"/>
        <v>0.83639823095907995</v>
      </c>
      <c r="T26" s="2">
        <f t="shared" si="3"/>
        <v>4.0942902503910264E-2</v>
      </c>
      <c r="U26" s="2">
        <f t="shared" si="3"/>
        <v>0.43102156050757007</v>
      </c>
      <c r="V26" s="2">
        <f t="shared" si="3"/>
        <v>9.0262043410273787E-2</v>
      </c>
      <c r="W26" s="2">
        <f t="shared" si="3"/>
        <v>0.39733333333333326</v>
      </c>
      <c r="X26" s="2">
        <f t="shared" si="3"/>
        <v>6.4959346397108805E-2</v>
      </c>
      <c r="Y26" s="2">
        <f t="shared" si="3"/>
        <v>0.38259148173810575</v>
      </c>
      <c r="Z26" s="2">
        <f t="shared" si="3"/>
        <v>5.9374617732925475E-2</v>
      </c>
      <c r="AA26" s="2">
        <f t="shared" si="3"/>
        <v>0.47452455982363079</v>
      </c>
      <c r="AB26" s="2">
        <f t="shared" si="3"/>
        <v>0.1750786542272002</v>
      </c>
      <c r="AC26" s="2">
        <f t="shared" si="3"/>
        <v>0.65733333333333344</v>
      </c>
      <c r="AD26" s="2">
        <f t="shared" si="3"/>
        <v>2.9814879523715056E-2</v>
      </c>
      <c r="AE26" s="2">
        <f t="shared" si="3"/>
        <v>0.47125046785204933</v>
      </c>
      <c r="AF26" s="2">
        <f t="shared" si="3"/>
        <v>2.8989883362756777E-2</v>
      </c>
      <c r="AG26" s="2">
        <f t="shared" si="3"/>
        <v>0.50398006770520554</v>
      </c>
      <c r="AH26" s="2">
        <f t="shared" si="3"/>
        <v>0.12123494533452558</v>
      </c>
      <c r="AI26" s="2">
        <f t="shared" si="3"/>
        <v>0.39066666666666644</v>
      </c>
      <c r="AJ26" s="2">
        <f t="shared" si="3"/>
        <v>6.5738385101621721E-2</v>
      </c>
      <c r="AK26" s="2">
        <f t="shared" si="3"/>
        <v>0.40198115409324225</v>
      </c>
      <c r="AL26" s="2">
        <f t="shared" si="3"/>
        <v>6.9623743667183421E-2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7" t="s">
        <v>97</v>
      </c>
      <c r="P29" s="7"/>
      <c r="Q29" s="7" t="s">
        <v>100</v>
      </c>
      <c r="R29" s="7"/>
      <c r="S29" s="7" t="s">
        <v>101</v>
      </c>
      <c r="T29" s="7"/>
      <c r="V29" s="5"/>
      <c r="W29" s="7" t="s">
        <v>97</v>
      </c>
      <c r="X29" s="7"/>
      <c r="Y29" s="7" t="s">
        <v>100</v>
      </c>
      <c r="Z29" s="7"/>
      <c r="AA29" s="7" t="s">
        <v>101</v>
      </c>
      <c r="AB29" s="7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0.43102156050757007</v>
      </c>
      <c r="P31" s="3">
        <f>$V26</f>
        <v>9.0262043410273787E-2</v>
      </c>
      <c r="Q31" s="3">
        <f>W26</f>
        <v>0.39733333333333326</v>
      </c>
      <c r="R31" s="3">
        <f>X26</f>
        <v>6.4959346397108805E-2</v>
      </c>
      <c r="S31" s="10">
        <f>Y26</f>
        <v>0.38259148173810575</v>
      </c>
      <c r="T31" s="3">
        <f>Z26</f>
        <v>5.9374617732925475E-2</v>
      </c>
      <c r="V31" t="s">
        <v>79</v>
      </c>
      <c r="W31" s="3">
        <f>$U$23</f>
        <v>0.29206349206349197</v>
      </c>
      <c r="X31" s="3">
        <f>$V$23</f>
        <v>4.1009557723059663E-2</v>
      </c>
      <c r="Y31" s="3">
        <f>W$23</f>
        <v>8.3333333333333329E-2</v>
      </c>
      <c r="Z31" s="3">
        <f>X$23</f>
        <v>2.3570226039551567E-2</v>
      </c>
      <c r="AA31" s="10">
        <f>Y$23</f>
        <v>0.12793261488913635</v>
      </c>
      <c r="AB31" s="3">
        <f>Z$23</f>
        <v>3.0478888713961299E-2</v>
      </c>
    </row>
    <row r="32" spans="1:39" x14ac:dyDescent="0.25">
      <c r="N32" t="s">
        <v>80</v>
      </c>
      <c r="O32" s="1">
        <f>$AA26</f>
        <v>0.47452455982363079</v>
      </c>
      <c r="P32" s="1">
        <f>AB26</f>
        <v>0.1750786542272002</v>
      </c>
      <c r="Q32" s="1">
        <f>AC26</f>
        <v>0.65733333333333344</v>
      </c>
      <c r="R32" s="1">
        <f>AD26</f>
        <v>2.9814879523715056E-2</v>
      </c>
      <c r="S32" s="1">
        <f>AE26</f>
        <v>0.47125046785204933</v>
      </c>
      <c r="T32" s="1">
        <f>AF26</f>
        <v>2.8989883362756777E-2</v>
      </c>
      <c r="V32" t="s">
        <v>80</v>
      </c>
      <c r="W32" s="1">
        <f>$AA$23</f>
        <v>0.51733953204541405</v>
      </c>
      <c r="X32" s="1">
        <f>AB$23</f>
        <v>1.2210953688596001E-2</v>
      </c>
      <c r="Y32" s="1">
        <f>AC$23</f>
        <v>0.96333333333333326</v>
      </c>
      <c r="Z32" s="1">
        <f>AD$23</f>
        <v>3.2201752359073431E-2</v>
      </c>
      <c r="AA32" s="10">
        <f>AE$23</f>
        <v>0.67252131827869965</v>
      </c>
      <c r="AB32" s="1">
        <f>AF$23</f>
        <v>1.5451653202085934E-2</v>
      </c>
    </row>
    <row r="33" spans="14:28" x14ac:dyDescent="0.25">
      <c r="N33" t="s">
        <v>81</v>
      </c>
      <c r="O33" s="1">
        <f>$AG26</f>
        <v>0.50398006770520554</v>
      </c>
      <c r="P33" s="1">
        <f>AH26</f>
        <v>0.12123494533452558</v>
      </c>
      <c r="Q33" s="1">
        <f>AI26</f>
        <v>0.39066666666666644</v>
      </c>
      <c r="R33" s="1">
        <f>AJ26</f>
        <v>6.5738385101621721E-2</v>
      </c>
      <c r="S33" s="1">
        <f>AK26</f>
        <v>0.40198115409324225</v>
      </c>
      <c r="T33" s="1">
        <f>AL26</f>
        <v>6.9623743667183421E-2</v>
      </c>
      <c r="V33" t="s">
        <v>81</v>
      </c>
      <c r="W33" s="1">
        <f>$AG$23</f>
        <v>0.477619047619047</v>
      </c>
      <c r="X33" s="1">
        <f>AH$23</f>
        <v>0.24409537095714265</v>
      </c>
      <c r="Y33" s="1">
        <f>AI$23</f>
        <v>9.3333333333333338E-2</v>
      </c>
      <c r="Z33" s="1">
        <f>AJ$23</f>
        <v>4.8422907553783166E-2</v>
      </c>
      <c r="AA33" s="1">
        <f>AK$23</f>
        <v>0.1499578865985659</v>
      </c>
      <c r="AB33" s="1">
        <f>AL$23</f>
        <v>7.3988062151790532E-2</v>
      </c>
    </row>
    <row r="34" spans="14:28" x14ac:dyDescent="0.25">
      <c r="N34" t="s">
        <v>83</v>
      </c>
      <c r="O34" s="3">
        <f>$O26</f>
        <v>0.8611401327830005</v>
      </c>
      <c r="P34" s="3">
        <f>P26</f>
        <v>3.8530594631418072E-2</v>
      </c>
      <c r="Q34" s="3">
        <f>Q26</f>
        <v>0.84333333333333316</v>
      </c>
      <c r="R34" s="3">
        <f>R26</f>
        <v>5.0951960840789498E-2</v>
      </c>
      <c r="S34" s="3">
        <f>S26</f>
        <v>0.83639823095907995</v>
      </c>
      <c r="T34" s="3">
        <f>T26</f>
        <v>4.0942902503910264E-2</v>
      </c>
      <c r="V34" t="s">
        <v>83</v>
      </c>
      <c r="W34" s="3">
        <f>$O$23</f>
        <v>0.92765355417529305</v>
      </c>
      <c r="X34" s="3">
        <f>P$23</f>
        <v>3.1756907917019302E-2</v>
      </c>
      <c r="Y34" s="3">
        <f>Q$23</f>
        <v>0.8833333333333333</v>
      </c>
      <c r="Z34" s="3">
        <f>R$23</f>
        <v>4.0969347628783896E-2</v>
      </c>
      <c r="AA34" s="3">
        <f>S$23</f>
        <v>0.89534776065155397</v>
      </c>
      <c r="AB34" s="3">
        <f>T$23</f>
        <v>3.8543817891648437E-2</v>
      </c>
    </row>
    <row r="35" spans="14:28" x14ac:dyDescent="0.25">
      <c r="O35" s="1">
        <f>O34-MAX(O31:O33)</f>
        <v>0.35716006507779496</v>
      </c>
      <c r="P35" s="1">
        <f>P34-MIN(P31:P33)</f>
        <v>-5.1731448778855715E-2</v>
      </c>
      <c r="Q35" s="1">
        <f>Q34-MAX(Q31:Q33)</f>
        <v>0.18599999999999972</v>
      </c>
      <c r="R35" s="1">
        <f>R34-MIN(R31:R33)</f>
        <v>2.1137081317074442E-2</v>
      </c>
      <c r="S35" s="1">
        <f>S34-MAX(S31:S33)</f>
        <v>0.36514776310703062</v>
      </c>
      <c r="T35" s="1">
        <f>T34-MIN(T31:T33)</f>
        <v>1.1953019141153487E-2</v>
      </c>
      <c r="W35" s="1">
        <f>W34-MAX(W31:W33)</f>
        <v>0.410314022129879</v>
      </c>
      <c r="X35" s="1">
        <f>X34-MIN(X31:X33)</f>
        <v>1.9545954228423298E-2</v>
      </c>
      <c r="Y35" s="1">
        <f>Y34-MAX(Y31:Y33)</f>
        <v>-7.999999999999996E-2</v>
      </c>
      <c r="Z35" s="1">
        <f>Z34-MIN(Z31:Z33)</f>
        <v>1.739912158923233E-2</v>
      </c>
      <c r="AA35" s="1">
        <f>AA34-MAX(AA31:AA33)</f>
        <v>0.22282644237285432</v>
      </c>
      <c r="AB35" s="1">
        <f>AB34-MIN(AB31:AB33)</f>
        <v>2.3092164689562503E-2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7" t="s">
        <v>97</v>
      </c>
      <c r="P38" s="7"/>
      <c r="Q38" s="7" t="s">
        <v>100</v>
      </c>
      <c r="R38" s="7"/>
      <c r="S38" s="7" t="s">
        <v>101</v>
      </c>
      <c r="T38" s="7"/>
      <c r="V38" s="5"/>
      <c r="W38" s="7" t="s">
        <v>97</v>
      </c>
      <c r="X38" s="7"/>
      <c r="Y38" s="7" t="s">
        <v>100</v>
      </c>
      <c r="Z38" s="7"/>
      <c r="AA38" s="7" t="s">
        <v>101</v>
      </c>
      <c r="AB38" s="7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0.4594950861384357</v>
      </c>
      <c r="P40" s="3">
        <f>$V$24</f>
        <v>0.11458979810358622</v>
      </c>
      <c r="Q40" s="3">
        <f>W$24</f>
        <v>0.42222222222222228</v>
      </c>
      <c r="R40" s="3">
        <f>X$24</f>
        <v>7.6551666382918451E-2</v>
      </c>
      <c r="S40" s="3">
        <f>Y$24</f>
        <v>0.41714334273982845</v>
      </c>
      <c r="T40" s="3">
        <f>Z$24</f>
        <v>6.7121324391593087E-2</v>
      </c>
      <c r="V40" t="s">
        <v>79</v>
      </c>
      <c r="W40" s="3">
        <f>$U$25</f>
        <v>0.48455905205905131</v>
      </c>
      <c r="X40" s="3">
        <f>$V$25</f>
        <v>6.6531265017550537E-2</v>
      </c>
      <c r="Y40" s="3">
        <f>W$25</f>
        <v>0.63666666666666594</v>
      </c>
      <c r="Z40" s="3">
        <f>X$25</f>
        <v>7.1571506797237103E-2</v>
      </c>
      <c r="AA40" s="3">
        <f>Y$25</f>
        <v>0.53359476558190733</v>
      </c>
      <c r="AB40" s="3">
        <f>Z$25</f>
        <v>6.503022677588681E-2</v>
      </c>
    </row>
    <row r="41" spans="14:28" x14ac:dyDescent="0.25">
      <c r="N41" t="s">
        <v>80</v>
      </c>
      <c r="O41" s="1">
        <f>$AA$24</f>
        <v>0.48567921767921746</v>
      </c>
      <c r="P41" s="1">
        <f>AB$24</f>
        <v>0.23580866631046149</v>
      </c>
      <c r="Q41" s="1">
        <f>AC$24</f>
        <v>0.55888888888888899</v>
      </c>
      <c r="R41" s="1">
        <f>AD$24</f>
        <v>2.8782014089060622E-2</v>
      </c>
      <c r="S41" s="1">
        <f>AE$24</f>
        <v>0.41327364468522676</v>
      </c>
      <c r="T41" s="1">
        <f>AF$24</f>
        <v>3.4996894708166831E-2</v>
      </c>
      <c r="V41" t="s">
        <v>80</v>
      </c>
      <c r="W41" s="1">
        <f>$AA$25</f>
        <v>0.39824561403508735</v>
      </c>
      <c r="X41" s="1">
        <f>AB$25</f>
        <v>0.15575631851602037</v>
      </c>
      <c r="Y41" s="1">
        <f>AC$25</f>
        <v>0.64666666666666661</v>
      </c>
      <c r="Z41" s="1">
        <f>AD$25</f>
        <v>3.052660299232E-2</v>
      </c>
      <c r="AA41" s="1">
        <f>AE$25</f>
        <v>0.4439100869258667</v>
      </c>
      <c r="AB41" s="1">
        <f>AF$25</f>
        <v>2.4507079487197488E-2</v>
      </c>
    </row>
    <row r="42" spans="14:28" x14ac:dyDescent="0.25">
      <c r="N42" t="s">
        <v>81</v>
      </c>
      <c r="O42" s="1">
        <f>$AG$24</f>
        <v>0.5016906458053878</v>
      </c>
      <c r="P42" s="1">
        <f>AH$24</f>
        <v>9.4138870319554868E-2</v>
      </c>
      <c r="Q42" s="1">
        <f>AI$24</f>
        <v>0.47888888888888853</v>
      </c>
      <c r="R42" s="1">
        <f>AJ$24</f>
        <v>7.073232635767307E-2</v>
      </c>
      <c r="S42" s="1">
        <f>AK$24</f>
        <v>0.46726913434043471</v>
      </c>
      <c r="T42" s="1">
        <f>AL$24</f>
        <v>7.2894282672317789E-2</v>
      </c>
      <c r="V42" t="s">
        <v>81</v>
      </c>
      <c r="W42" s="1">
        <f>$AG$25</f>
        <v>0.53720935349081766</v>
      </c>
      <c r="X42" s="1">
        <f>AH$25</f>
        <v>7.9662744756820697E-2</v>
      </c>
      <c r="Y42" s="1">
        <f>AI$25</f>
        <v>0.42333333333333295</v>
      </c>
      <c r="Z42" s="1">
        <f>AJ$25</f>
        <v>6.8072038881306265E-2</v>
      </c>
      <c r="AA42" s="1">
        <f>AK$25</f>
        <v>0.45814048084634135</v>
      </c>
      <c r="AB42" s="1">
        <f>AL$25</f>
        <v>5.54478081671732E-2</v>
      </c>
    </row>
    <row r="43" spans="14:28" x14ac:dyDescent="0.25">
      <c r="N43" t="s">
        <v>83</v>
      </c>
      <c r="O43" s="3">
        <f>$O$24</f>
        <v>0.84539825052385398</v>
      </c>
      <c r="P43" s="3">
        <f>P$24</f>
        <v>4.0294589896585603E-2</v>
      </c>
      <c r="Q43" s="3">
        <f>Q$24</f>
        <v>0.89222222222222192</v>
      </c>
      <c r="R43" s="3">
        <f>R$24</f>
        <v>5.0659544613061561E-2</v>
      </c>
      <c r="S43" s="3">
        <f>S$24</f>
        <v>0.85506024659339386</v>
      </c>
      <c r="T43" s="3">
        <f>T$24</f>
        <v>3.7900361235685492E-2</v>
      </c>
      <c r="V43" t="s">
        <v>83</v>
      </c>
      <c r="W43" s="3">
        <f>$O$25</f>
        <v>0.8418523581681473</v>
      </c>
      <c r="X43" s="3">
        <f>P$25</f>
        <v>4.001229555031427E-2</v>
      </c>
      <c r="Y43" s="3">
        <f>Q$25</f>
        <v>0.65666666666666662</v>
      </c>
      <c r="Z43" s="3">
        <f>R$25</f>
        <v>6.1811822735978898E-2</v>
      </c>
      <c r="AA43" s="3">
        <f>S$25</f>
        <v>0.72146265436366475</v>
      </c>
      <c r="AB43" s="3">
        <f>T$25</f>
        <v>5.2469610920846371E-2</v>
      </c>
    </row>
    <row r="44" spans="14:28" x14ac:dyDescent="0.25">
      <c r="O44" s="1">
        <f>O43-MAX(O40:O42)</f>
        <v>0.34370760471846618</v>
      </c>
      <c r="P44" s="1">
        <f>P43-MIN(P40:P42)</f>
        <v>-5.3844280422969265E-2</v>
      </c>
      <c r="Q44" s="1">
        <f>Q43-MAX(Q40:Q42)</f>
        <v>0.33333333333333293</v>
      </c>
      <c r="R44" s="1">
        <f>R43-MIN(R40:R42)</f>
        <v>2.1877530524000939E-2</v>
      </c>
      <c r="S44" s="1">
        <f>S43-MAX(S40:S42)</f>
        <v>0.38779111225295915</v>
      </c>
      <c r="T44" s="1">
        <f>T43-MIN(T40:T42)</f>
        <v>2.9034665275186611E-3</v>
      </c>
      <c r="W44" s="1">
        <f>W43-MAX(W40:W42)</f>
        <v>0.30464300467732963</v>
      </c>
      <c r="X44" s="1">
        <f>X43-MIN(X40:X42)</f>
        <v>-2.6518969467236267E-2</v>
      </c>
      <c r="Y44" s="1">
        <f>Y43-MAX(Y40:Y42)</f>
        <v>1.0000000000000009E-2</v>
      </c>
      <c r="Z44" s="1">
        <f>Z43-MIN(Z40:Z42)</f>
        <v>3.1285219743658901E-2</v>
      </c>
      <c r="AA44" s="1">
        <f>AA43-MAX(AA40:AA42)</f>
        <v>0.18786788878175742</v>
      </c>
      <c r="AB44" s="1">
        <f>AB43-MIN(AB40:AB42)</f>
        <v>2.7962531433648883E-2</v>
      </c>
    </row>
    <row r="45" spans="14:28" x14ac:dyDescent="0.25">
      <c r="O45" s="1"/>
    </row>
    <row r="46" spans="14:28" x14ac:dyDescent="0.25">
      <c r="N46" t="s">
        <v>112</v>
      </c>
      <c r="Q46" s="1">
        <f>SUM(O35,Q35,S35,W35,Y35,AA35,AA44,Y44,W44,O44,Q44,S44)/12</f>
        <v>0.25239926970428361</v>
      </c>
      <c r="R46" t="s">
        <v>113</v>
      </c>
    </row>
    <row r="47" spans="14:28" x14ac:dyDescent="0.25">
      <c r="Q47" s="1">
        <f>AVERAGE(P35,R35,T35,X35,Z35,AB35,P44,R44,T44,X44,Z44,AB44)</f>
        <v>3.7551158771010167E-3</v>
      </c>
      <c r="R47" t="s">
        <v>114</v>
      </c>
    </row>
    <row r="48" spans="14:28" x14ac:dyDescent="0.25">
      <c r="Q48" s="9">
        <f>Q47*Q47</f>
        <v>1.4100895250456137E-5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48B4-8E7A-415E-B8F6-A607C3973E2F}">
  <dimension ref="A1"/>
  <sheetViews>
    <sheetView workbookViewId="0">
      <selection activeCell="D29" sqref="D2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400F-8D58-490B-9065-F5A25D67262B}">
  <dimension ref="A2:U54"/>
  <sheetViews>
    <sheetView workbookViewId="0">
      <selection activeCell="H12" sqref="H12"/>
    </sheetView>
  </sheetViews>
  <sheetFormatPr defaultRowHeight="15" x14ac:dyDescent="0.25"/>
  <cols>
    <col min="2" max="2" width="12.42578125" customWidth="1"/>
    <col min="10" max="10" width="12.5703125" customWidth="1"/>
  </cols>
  <sheetData>
    <row r="2" spans="1:21" x14ac:dyDescent="0.25">
      <c r="A2" s="5" t="s">
        <v>102</v>
      </c>
    </row>
    <row r="3" spans="1:21" x14ac:dyDescent="0.25">
      <c r="B3" s="5" t="s">
        <v>110</v>
      </c>
      <c r="J3" s="5" t="s">
        <v>107</v>
      </c>
      <c r="U3" t="s">
        <v>104</v>
      </c>
    </row>
    <row r="4" spans="1:21" x14ac:dyDescent="0.25">
      <c r="B4" s="5"/>
      <c r="C4" s="7" t="s">
        <v>97</v>
      </c>
      <c r="D4" s="7"/>
      <c r="E4" s="7" t="s">
        <v>100</v>
      </c>
      <c r="F4" s="7"/>
      <c r="G4" s="7" t="s">
        <v>101</v>
      </c>
      <c r="H4" s="7"/>
      <c r="J4" s="5"/>
      <c r="K4" s="7" t="s">
        <v>97</v>
      </c>
      <c r="L4" s="7"/>
      <c r="M4" s="7" t="s">
        <v>100</v>
      </c>
      <c r="N4" s="7"/>
      <c r="O4" s="7" t="s">
        <v>101</v>
      </c>
      <c r="P4" s="7"/>
      <c r="U4" t="s">
        <v>105</v>
      </c>
    </row>
    <row r="5" spans="1:21" x14ac:dyDescent="0.25">
      <c r="C5" s="6" t="s">
        <v>98</v>
      </c>
      <c r="D5" s="6" t="s">
        <v>99</v>
      </c>
      <c r="E5" s="6" t="s">
        <v>98</v>
      </c>
      <c r="F5" s="6" t="s">
        <v>99</v>
      </c>
      <c r="G5" s="6" t="s">
        <v>98</v>
      </c>
      <c r="H5" s="6" t="s">
        <v>99</v>
      </c>
      <c r="K5" s="6" t="s">
        <v>98</v>
      </c>
      <c r="L5" s="6" t="s">
        <v>99</v>
      </c>
      <c r="M5" s="6" t="s">
        <v>98</v>
      </c>
      <c r="N5" s="6" t="s">
        <v>99</v>
      </c>
      <c r="O5" s="6" t="s">
        <v>98</v>
      </c>
      <c r="P5" s="6" t="s">
        <v>99</v>
      </c>
    </row>
    <row r="6" spans="1:21" x14ac:dyDescent="0.25">
      <c r="B6" t="s">
        <v>79</v>
      </c>
      <c r="C6" s="3">
        <v>0.51329167330760295</v>
      </c>
      <c r="D6" s="3">
        <v>5.6566835153082536E-2</v>
      </c>
      <c r="E6" s="3">
        <v>0.50373333333333326</v>
      </c>
      <c r="F6" s="3">
        <v>7.0063141325285197E-2</v>
      </c>
      <c r="G6" s="3">
        <v>0.50507093538536751</v>
      </c>
      <c r="H6" s="3">
        <v>5.6995110177046525E-2</v>
      </c>
      <c r="J6" t="s">
        <v>79</v>
      </c>
      <c r="K6" s="3">
        <v>0.54200771908976197</v>
      </c>
      <c r="L6" s="3">
        <v>9.3726994490151372E-2</v>
      </c>
      <c r="M6" s="3">
        <v>0.43999999999999967</v>
      </c>
      <c r="N6" s="3">
        <v>8.078461353890444E-2</v>
      </c>
      <c r="O6" s="3">
        <v>0.48282423433526961</v>
      </c>
      <c r="P6" s="3">
        <v>7.6301990657998101E-2</v>
      </c>
      <c r="U6" t="s">
        <v>106</v>
      </c>
    </row>
    <row r="7" spans="1:21" x14ac:dyDescent="0.25">
      <c r="B7" t="s">
        <v>80</v>
      </c>
      <c r="C7" s="1">
        <v>0.463564405381932</v>
      </c>
      <c r="D7" s="1">
        <v>0.22493587281772484</v>
      </c>
      <c r="E7" s="1">
        <v>0.3173333333333333</v>
      </c>
      <c r="F7" s="1">
        <v>2.5891895665832911E-2</v>
      </c>
      <c r="G7" s="1">
        <v>0.24158465875289636</v>
      </c>
      <c r="H7" s="1">
        <v>3.4980615920956096E-2</v>
      </c>
      <c r="J7" t="s">
        <v>80</v>
      </c>
      <c r="K7" s="1">
        <v>0.43157894736842062</v>
      </c>
      <c r="L7" s="1">
        <v>0.15592449779410503</v>
      </c>
      <c r="M7" s="1">
        <v>0.65666666666666662</v>
      </c>
      <c r="N7" s="1">
        <v>3.7980162917319295E-2</v>
      </c>
      <c r="O7" s="1">
        <v>0.45652197013973744</v>
      </c>
      <c r="P7" s="1">
        <v>3.7715445865933603E-2</v>
      </c>
    </row>
    <row r="8" spans="1:21" x14ac:dyDescent="0.25">
      <c r="B8" t="s">
        <v>81</v>
      </c>
      <c r="C8" s="1">
        <v>0.4935125391561998</v>
      </c>
      <c r="D8" s="1">
        <v>5.6649999842536949E-2</v>
      </c>
      <c r="E8" s="1">
        <v>0.47799999999999998</v>
      </c>
      <c r="F8" s="1">
        <v>6.3727249656007845E-2</v>
      </c>
      <c r="G8" s="1">
        <v>0.47885661292989362</v>
      </c>
      <c r="H8" s="1">
        <v>5.6924930750394932E-2</v>
      </c>
      <c r="J8" t="s">
        <v>81</v>
      </c>
      <c r="K8" s="1">
        <v>0.49665864006421262</v>
      </c>
      <c r="L8" s="1">
        <v>5.5162255686929472E-2</v>
      </c>
      <c r="M8" s="1">
        <v>0.45666666666666672</v>
      </c>
      <c r="N8" s="1">
        <v>7.2336176138942901E-2</v>
      </c>
      <c r="O8" s="1">
        <v>0.47411821740769033</v>
      </c>
      <c r="P8" s="1">
        <v>6.2101940569292968E-2</v>
      </c>
    </row>
    <row r="9" spans="1:21" x14ac:dyDescent="0.25">
      <c r="B9" t="s">
        <v>83</v>
      </c>
      <c r="C9" s="3">
        <v>0.86499793484520138</v>
      </c>
      <c r="D9" s="3">
        <v>2.7941213609803943E-2</v>
      </c>
      <c r="E9" s="3">
        <v>0.85213333333333308</v>
      </c>
      <c r="F9" s="3">
        <v>3.8442461185637523E-2</v>
      </c>
      <c r="G9" s="3">
        <v>0.8452222834944092</v>
      </c>
      <c r="H9" s="3">
        <v>2.8023845149552005E-2</v>
      </c>
      <c r="J9" t="s">
        <v>83</v>
      </c>
      <c r="K9" s="3">
        <v>0.94404291360813064</v>
      </c>
      <c r="L9" s="3">
        <v>2.5418960608684465E-2</v>
      </c>
      <c r="M9" s="3">
        <v>0.87666666666666659</v>
      </c>
      <c r="N9" s="3">
        <v>5.3395175497973735E-2</v>
      </c>
      <c r="O9" s="3">
        <v>0.89783806719353176</v>
      </c>
      <c r="P9" s="3">
        <v>3.3369734424819018E-2</v>
      </c>
    </row>
    <row r="12" spans="1:21" x14ac:dyDescent="0.25">
      <c r="B12" s="5" t="s">
        <v>108</v>
      </c>
      <c r="J12" s="5" t="s">
        <v>109</v>
      </c>
    </row>
    <row r="13" spans="1:21" x14ac:dyDescent="0.25">
      <c r="B13" s="5"/>
      <c r="C13" s="7" t="s">
        <v>97</v>
      </c>
      <c r="D13" s="7"/>
      <c r="E13" s="7" t="s">
        <v>100</v>
      </c>
      <c r="F13" s="7"/>
      <c r="G13" s="7" t="s">
        <v>101</v>
      </c>
      <c r="H13" s="7"/>
      <c r="J13" s="5"/>
      <c r="K13" s="7" t="s">
        <v>97</v>
      </c>
      <c r="L13" s="7"/>
      <c r="M13" s="7" t="s">
        <v>100</v>
      </c>
      <c r="N13" s="7"/>
      <c r="O13" s="7" t="s">
        <v>101</v>
      </c>
      <c r="P13" s="7"/>
    </row>
    <row r="14" spans="1:21" x14ac:dyDescent="0.25">
      <c r="C14" s="6" t="s">
        <v>98</v>
      </c>
      <c r="D14" s="6" t="s">
        <v>99</v>
      </c>
      <c r="E14" s="6" t="s">
        <v>98</v>
      </c>
      <c r="F14" s="6" t="s">
        <v>99</v>
      </c>
      <c r="G14" s="6" t="s">
        <v>98</v>
      </c>
      <c r="H14" s="6" t="s">
        <v>99</v>
      </c>
      <c r="K14" s="6" t="s">
        <v>98</v>
      </c>
      <c r="L14" s="6" t="s">
        <v>99</v>
      </c>
      <c r="M14" s="6" t="s">
        <v>98</v>
      </c>
      <c r="N14" s="6" t="s">
        <v>99</v>
      </c>
      <c r="O14" s="6" t="s">
        <v>98</v>
      </c>
      <c r="P14" s="6" t="s">
        <v>99</v>
      </c>
    </row>
    <row r="15" spans="1:21" x14ac:dyDescent="0.25">
      <c r="B15" t="s">
        <v>79</v>
      </c>
      <c r="C15" s="3">
        <v>0.50635015810836814</v>
      </c>
      <c r="D15" s="3">
        <v>4.725545971886793E-2</v>
      </c>
      <c r="E15" s="3">
        <v>0.53133333333333332</v>
      </c>
      <c r="F15" s="3">
        <v>7.1996035906316716E-2</v>
      </c>
      <c r="G15" s="3">
        <v>0.5166619832414574</v>
      </c>
      <c r="H15" s="3">
        <v>5.4853600962554559E-2</v>
      </c>
      <c r="J15" t="s">
        <v>79</v>
      </c>
      <c r="K15" s="3">
        <v>0.505400173123148</v>
      </c>
      <c r="L15" s="3">
        <v>4.7340802118657467E-2</v>
      </c>
      <c r="M15" s="3">
        <v>0.48466666666666663</v>
      </c>
      <c r="N15" s="3">
        <v>5.3542985368571404E-2</v>
      </c>
      <c r="O15" s="3">
        <v>0.49254449286719565</v>
      </c>
      <c r="P15" s="3">
        <v>4.4112757339570895E-2</v>
      </c>
    </row>
    <row r="16" spans="1:21" x14ac:dyDescent="0.25">
      <c r="B16" t="s">
        <v>80</v>
      </c>
      <c r="C16" s="1">
        <v>0.49504398947670947</v>
      </c>
      <c r="D16" s="1">
        <v>0.19053899154973195</v>
      </c>
      <c r="E16" s="1">
        <v>0.3024444444444444</v>
      </c>
      <c r="F16" s="1">
        <v>2.2604490779390703E-2</v>
      </c>
      <c r="G16" s="1">
        <v>0.23632053599496025</v>
      </c>
      <c r="H16" s="1">
        <v>3.1118273686095987E-2</v>
      </c>
      <c r="J16" t="s">
        <v>80</v>
      </c>
      <c r="K16" s="1">
        <v>0.4011111111111107</v>
      </c>
      <c r="L16" s="1">
        <v>0.39713789164532337</v>
      </c>
      <c r="M16" s="1">
        <v>2.2666666666666668E-2</v>
      </c>
      <c r="N16" s="1">
        <v>2.3665843073673167E-2</v>
      </c>
      <c r="O16" s="1">
        <v>4.243971563986354E-2</v>
      </c>
      <c r="P16" s="1">
        <v>4.3832812680558907E-2</v>
      </c>
    </row>
    <row r="17" spans="1:16" x14ac:dyDescent="0.25">
      <c r="B17" t="s">
        <v>81</v>
      </c>
      <c r="C17" s="1">
        <v>0.4903664116349114</v>
      </c>
      <c r="D17" s="1">
        <v>5.3958826078001537E-2</v>
      </c>
      <c r="E17" s="1">
        <v>0.48555555555555546</v>
      </c>
      <c r="F17" s="1">
        <v>6.0045614344095895E-2</v>
      </c>
      <c r="G17" s="1">
        <v>0.47816916137020421</v>
      </c>
      <c r="H17" s="1">
        <v>5.2814938300202521E-2</v>
      </c>
      <c r="J17" t="s">
        <v>81</v>
      </c>
      <c r="K17" s="1">
        <v>0.49980482081205196</v>
      </c>
      <c r="L17" s="1">
        <v>6.6211265291750629E-2</v>
      </c>
      <c r="M17" s="1">
        <v>0.47666666666666674</v>
      </c>
      <c r="N17" s="1">
        <v>6.616322910880866E-2</v>
      </c>
      <c r="O17" s="1">
        <v>0.48565736313116498</v>
      </c>
      <c r="P17" s="1">
        <v>6.4077898282074122E-2</v>
      </c>
    </row>
    <row r="18" spans="1:16" x14ac:dyDescent="0.25">
      <c r="B18" t="s">
        <v>83</v>
      </c>
      <c r="C18" s="3">
        <v>0.84584867218633197</v>
      </c>
      <c r="D18" s="3">
        <v>2.4562609659507177E-2</v>
      </c>
      <c r="E18" s="3">
        <v>0.88511111111111096</v>
      </c>
      <c r="F18" s="3">
        <v>3.3554970213043753E-2</v>
      </c>
      <c r="G18" s="3">
        <v>0.85291343980287004</v>
      </c>
      <c r="H18" s="3">
        <v>2.4565555244091274E-2</v>
      </c>
      <c r="J18" t="s">
        <v>83</v>
      </c>
      <c r="K18" s="3">
        <v>0.8434007440588801</v>
      </c>
      <c r="L18" s="3">
        <v>4.0599278461813701E-2</v>
      </c>
      <c r="M18" s="3">
        <v>0.72866666666666668</v>
      </c>
      <c r="N18" s="3">
        <v>3.8152219791082603E-2</v>
      </c>
      <c r="O18" s="3">
        <v>0.76953303086990399</v>
      </c>
      <c r="P18" s="3">
        <v>3.3052825590667169E-2</v>
      </c>
    </row>
    <row r="20" spans="1:16" x14ac:dyDescent="0.25">
      <c r="A20" s="5" t="s">
        <v>103</v>
      </c>
    </row>
    <row r="21" spans="1:16" x14ac:dyDescent="0.25">
      <c r="B21" s="5" t="s">
        <v>110</v>
      </c>
      <c r="J21" s="5" t="s">
        <v>107</v>
      </c>
    </row>
    <row r="22" spans="1:16" x14ac:dyDescent="0.25">
      <c r="B22" s="5"/>
      <c r="C22" s="7" t="s">
        <v>97</v>
      </c>
      <c r="D22" s="7"/>
      <c r="E22" s="7" t="s">
        <v>100</v>
      </c>
      <c r="F22" s="7"/>
      <c r="G22" s="7" t="s">
        <v>101</v>
      </c>
      <c r="H22" s="7"/>
      <c r="J22" s="5"/>
      <c r="K22" s="7" t="s">
        <v>97</v>
      </c>
      <c r="L22" s="7"/>
      <c r="M22" s="7" t="s">
        <v>100</v>
      </c>
      <c r="N22" s="7"/>
      <c r="O22" s="7" t="s">
        <v>101</v>
      </c>
      <c r="P22" s="7"/>
    </row>
    <row r="23" spans="1:16" x14ac:dyDescent="0.25">
      <c r="C23" s="6" t="s">
        <v>98</v>
      </c>
      <c r="D23" s="6" t="s">
        <v>99</v>
      </c>
      <c r="E23" s="6" t="s">
        <v>98</v>
      </c>
      <c r="F23" s="6" t="s">
        <v>99</v>
      </c>
      <c r="G23" s="6" t="s">
        <v>98</v>
      </c>
      <c r="H23" s="6" t="s">
        <v>99</v>
      </c>
      <c r="K23" s="6" t="s">
        <v>98</v>
      </c>
      <c r="L23" s="6" t="s">
        <v>99</v>
      </c>
      <c r="M23" s="6" t="s">
        <v>98</v>
      </c>
      <c r="N23" s="6" t="s">
        <v>99</v>
      </c>
      <c r="O23" s="6" t="s">
        <v>98</v>
      </c>
      <c r="P23" s="6" t="s">
        <v>99</v>
      </c>
    </row>
    <row r="24" spans="1:16" x14ac:dyDescent="0.25">
      <c r="B24" t="s">
        <v>79</v>
      </c>
      <c r="C24" s="3">
        <v>0.50441463672605102</v>
      </c>
      <c r="D24" s="3">
        <v>0.11830201199384181</v>
      </c>
      <c r="E24" s="3">
        <v>0.44666666666666666</v>
      </c>
      <c r="F24" s="3">
        <v>9.3807778501486042E-2</v>
      </c>
      <c r="G24" s="3">
        <v>0.44855757569800719</v>
      </c>
      <c r="H24" s="3">
        <v>8.2172155062524413E-2</v>
      </c>
      <c r="J24" t="s">
        <v>79</v>
      </c>
      <c r="K24" s="3">
        <v>0.471632266941864</v>
      </c>
      <c r="L24" s="3">
        <v>7.9720219734557132E-2</v>
      </c>
      <c r="M24" s="3">
        <v>0.46333333333333337</v>
      </c>
      <c r="N24" s="3">
        <v>0.11572827802944884</v>
      </c>
      <c r="O24" s="3">
        <v>0.46364981385671494</v>
      </c>
      <c r="P24" s="3">
        <v>8.7223452204729893E-2</v>
      </c>
    </row>
    <row r="25" spans="1:16" x14ac:dyDescent="0.25">
      <c r="B25" t="s">
        <v>80</v>
      </c>
      <c r="C25" s="1">
        <v>0.41761478383542333</v>
      </c>
      <c r="D25" s="1">
        <v>0.17661582948202886</v>
      </c>
      <c r="E25" s="1">
        <v>0.43266666666666664</v>
      </c>
      <c r="F25" s="1">
        <v>3.3715984476743247E-2</v>
      </c>
      <c r="G25" s="1">
        <v>0.33869642306550324</v>
      </c>
      <c r="H25" s="1">
        <v>3.9026046220795974E-2</v>
      </c>
      <c r="J25" t="s">
        <v>80</v>
      </c>
      <c r="K25" s="1">
        <v>0.22777777777777766</v>
      </c>
      <c r="L25" s="1">
        <v>0.31100254365329966</v>
      </c>
      <c r="M25" s="1">
        <v>2.6666666666666668E-2</v>
      </c>
      <c r="N25" s="1">
        <v>3.6305013550565805E-2</v>
      </c>
      <c r="O25" s="1">
        <v>4.7452788757136537E-2</v>
      </c>
      <c r="P25" s="1">
        <v>6.4700960452205428E-2</v>
      </c>
    </row>
    <row r="26" spans="1:16" x14ac:dyDescent="0.25">
      <c r="B26" t="s">
        <v>81</v>
      </c>
      <c r="C26" s="1">
        <v>0.46743394203706945</v>
      </c>
      <c r="D26" s="1">
        <v>9.4214754394929837E-2</v>
      </c>
      <c r="E26" s="1">
        <v>0.37933333333333336</v>
      </c>
      <c r="F26" s="1">
        <v>0.10816297778522413</v>
      </c>
      <c r="G26" s="1">
        <v>0.40565061261263047</v>
      </c>
      <c r="H26" s="1">
        <v>9.7341703086100254E-2</v>
      </c>
      <c r="J26" t="s">
        <v>81</v>
      </c>
      <c r="K26" s="1">
        <v>0.49718975468975407</v>
      </c>
      <c r="L26" s="1">
        <v>0.13292736472457584</v>
      </c>
      <c r="M26" s="1">
        <v>0.30333333333333329</v>
      </c>
      <c r="N26" s="1">
        <v>0.11545723273628467</v>
      </c>
      <c r="O26" s="1">
        <v>0.37199389074626205</v>
      </c>
      <c r="P26" s="1">
        <v>0.1197723264949344</v>
      </c>
    </row>
    <row r="27" spans="1:16" x14ac:dyDescent="0.25">
      <c r="B27" t="s">
        <v>83</v>
      </c>
      <c r="C27" s="3">
        <v>0.87326297439749634</v>
      </c>
      <c r="D27" s="3">
        <v>3.4695082825941137E-2</v>
      </c>
      <c r="E27" s="3">
        <v>0.83066666666666622</v>
      </c>
      <c r="F27" s="3">
        <v>4.8852064189697071E-2</v>
      </c>
      <c r="G27" s="3">
        <v>0.83732347406054453</v>
      </c>
      <c r="H27" s="3">
        <v>3.7494318448705564E-2</v>
      </c>
      <c r="J27" t="s">
        <v>83</v>
      </c>
      <c r="K27" s="3">
        <v>0.93445345907588429</v>
      </c>
      <c r="L27" s="3">
        <v>1.6022691788697325E-2</v>
      </c>
      <c r="M27" s="3">
        <v>0.83999999999999952</v>
      </c>
      <c r="N27" s="3">
        <v>4.8240453183331831E-2</v>
      </c>
      <c r="O27" s="3">
        <v>0.87348781957679267</v>
      </c>
      <c r="P27" s="3">
        <v>3.178936561599463E-2</v>
      </c>
    </row>
    <row r="30" spans="1:16" x14ac:dyDescent="0.25">
      <c r="B30" s="5" t="s">
        <v>108</v>
      </c>
      <c r="J30" s="5" t="s">
        <v>109</v>
      </c>
    </row>
    <row r="31" spans="1:16" x14ac:dyDescent="0.25">
      <c r="B31" s="5"/>
      <c r="C31" s="7" t="s">
        <v>97</v>
      </c>
      <c r="D31" s="7"/>
      <c r="E31" s="7" t="s">
        <v>100</v>
      </c>
      <c r="F31" s="7"/>
      <c r="G31" s="7" t="s">
        <v>101</v>
      </c>
      <c r="H31" s="7"/>
      <c r="J31" s="5"/>
      <c r="K31" s="7" t="s">
        <v>97</v>
      </c>
      <c r="L31" s="7"/>
      <c r="M31" s="7" t="s">
        <v>100</v>
      </c>
      <c r="N31" s="7"/>
      <c r="O31" s="7" t="s">
        <v>101</v>
      </c>
      <c r="P31" s="7"/>
    </row>
    <row r="32" spans="1:16" x14ac:dyDescent="0.25">
      <c r="C32" s="6" t="s">
        <v>98</v>
      </c>
      <c r="D32" s="6" t="s">
        <v>99</v>
      </c>
      <c r="E32" s="6" t="s">
        <v>98</v>
      </c>
      <c r="F32" s="6" t="s">
        <v>99</v>
      </c>
      <c r="G32" s="6" t="s">
        <v>98</v>
      </c>
      <c r="H32" s="6" t="s">
        <v>99</v>
      </c>
      <c r="K32" s="6" t="s">
        <v>98</v>
      </c>
      <c r="L32" s="6" t="s">
        <v>99</v>
      </c>
      <c r="M32" s="6" t="s">
        <v>98</v>
      </c>
      <c r="N32" s="6" t="s">
        <v>99</v>
      </c>
      <c r="O32" s="6" t="s">
        <v>98</v>
      </c>
      <c r="P32" s="6" t="s">
        <v>99</v>
      </c>
    </row>
    <row r="33" spans="1:16" x14ac:dyDescent="0.25">
      <c r="B33" t="s">
        <v>79</v>
      </c>
      <c r="C33" s="3">
        <v>0.51027388235637394</v>
      </c>
      <c r="D33" s="3">
        <v>7.7529751219253207E-2</v>
      </c>
      <c r="E33" s="3">
        <v>0.50222222222222213</v>
      </c>
      <c r="F33" s="3">
        <v>9.5463368464029599E-2</v>
      </c>
      <c r="G33" s="3">
        <v>0.50326119898729416</v>
      </c>
      <c r="H33" s="3">
        <v>7.881546477165359E-2</v>
      </c>
      <c r="J33" t="s">
        <v>79</v>
      </c>
      <c r="K33" s="3">
        <v>0.5196192696192693</v>
      </c>
      <c r="L33" s="3">
        <v>0.27920058657689228</v>
      </c>
      <c r="M33" s="3">
        <v>0.26333333333333336</v>
      </c>
      <c r="N33" s="3">
        <v>6.6920509085892699E-2</v>
      </c>
      <c r="O33" s="3">
        <v>0.26935446767143795</v>
      </c>
      <c r="P33" s="3">
        <v>8.7190928792931485E-2</v>
      </c>
    </row>
    <row r="34" spans="1:16" x14ac:dyDescent="0.25">
      <c r="B34" t="s">
        <v>80</v>
      </c>
      <c r="C34" s="1">
        <v>0.50717477499348784</v>
      </c>
      <c r="D34" s="1">
        <v>0.18672779135567907</v>
      </c>
      <c r="E34" s="1">
        <v>0.54222222222222216</v>
      </c>
      <c r="F34" s="1">
        <v>4.1048733180465882E-2</v>
      </c>
      <c r="G34" s="1">
        <v>0.41369935188360896</v>
      </c>
      <c r="H34" s="1">
        <v>3.9934225622596672E-2</v>
      </c>
      <c r="J34" t="s">
        <v>80</v>
      </c>
      <c r="K34" s="1">
        <v>0.33877181641887505</v>
      </c>
      <c r="L34" s="1">
        <v>1.18932296898073E-2</v>
      </c>
      <c r="M34" s="1">
        <v>0.51</v>
      </c>
      <c r="N34" s="1">
        <v>9.1287092917527665E-3</v>
      </c>
      <c r="O34" s="1">
        <v>0.404931270919553</v>
      </c>
      <c r="P34" s="1">
        <v>1.06265937839844E-2</v>
      </c>
    </row>
    <row r="35" spans="1:16" x14ac:dyDescent="0.25">
      <c r="B35" t="s">
        <v>81</v>
      </c>
      <c r="C35" s="1">
        <v>0.46067196924426146</v>
      </c>
      <c r="D35" s="1">
        <v>8.2630272726596773E-2</v>
      </c>
      <c r="E35" s="1">
        <v>0.41333333333333333</v>
      </c>
      <c r="F35" s="1">
        <v>0.10780179573520153</v>
      </c>
      <c r="G35" s="1">
        <v>0.4204237549076969</v>
      </c>
      <c r="H35" s="1">
        <v>9.1892072896799681E-2</v>
      </c>
      <c r="J35" t="s">
        <v>81</v>
      </c>
      <c r="K35" s="1">
        <v>0.45796404776280902</v>
      </c>
      <c r="L35" s="1">
        <v>9.025558907028304E-2</v>
      </c>
      <c r="M35" s="1">
        <v>0.35333333333333333</v>
      </c>
      <c r="N35" s="1">
        <v>0.10195226898423122</v>
      </c>
      <c r="O35" s="1">
        <v>0.39498790759379965</v>
      </c>
      <c r="P35" s="1">
        <v>9.1259970245167799E-2</v>
      </c>
    </row>
    <row r="36" spans="1:16" x14ac:dyDescent="0.25">
      <c r="B36" t="s">
        <v>83</v>
      </c>
      <c r="C36" s="3">
        <v>0.8573098970510834</v>
      </c>
      <c r="D36" s="3">
        <v>4.3838096680487E-2</v>
      </c>
      <c r="E36" s="3">
        <v>0.85777777777777753</v>
      </c>
      <c r="F36" s="3">
        <v>5.4440310811283067E-2</v>
      </c>
      <c r="G36" s="3">
        <v>0.8413938039485841</v>
      </c>
      <c r="H36" s="3">
        <v>4.3371441565614469E-2</v>
      </c>
      <c r="J36" t="s">
        <v>83</v>
      </c>
      <c r="K36" s="3">
        <v>0.85993172175834698</v>
      </c>
      <c r="L36" s="3">
        <v>2.5938432299547367E-2</v>
      </c>
      <c r="M36" s="3">
        <v>0.73999999999999966</v>
      </c>
      <c r="N36" s="3">
        <v>3.2698935331304302E-2</v>
      </c>
      <c r="O36" s="3">
        <v>0.78894813888017801</v>
      </c>
      <c r="P36" s="3">
        <v>2.5567901930689835E-2</v>
      </c>
    </row>
    <row r="38" spans="1:16" x14ac:dyDescent="0.25">
      <c r="A38" s="5" t="s">
        <v>111</v>
      </c>
    </row>
    <row r="39" spans="1:16" x14ac:dyDescent="0.25">
      <c r="B39" s="5" t="s">
        <v>110</v>
      </c>
      <c r="J39" s="5" t="s">
        <v>107</v>
      </c>
    </row>
    <row r="40" spans="1:16" x14ac:dyDescent="0.25">
      <c r="B40" s="5"/>
      <c r="C40" s="7" t="s">
        <v>97</v>
      </c>
      <c r="D40" s="7"/>
      <c r="E40" s="7" t="s">
        <v>100</v>
      </c>
      <c r="F40" s="7"/>
      <c r="G40" s="7" t="s">
        <v>101</v>
      </c>
      <c r="H40" s="7"/>
      <c r="J40" s="5"/>
      <c r="K40" s="7" t="s">
        <v>97</v>
      </c>
      <c r="L40" s="7"/>
      <c r="M40" s="7" t="s">
        <v>100</v>
      </c>
      <c r="N40" s="7"/>
      <c r="O40" s="7" t="s">
        <v>101</v>
      </c>
      <c r="P40" s="7"/>
    </row>
    <row r="41" spans="1:16" x14ac:dyDescent="0.25">
      <c r="C41" s="6" t="s">
        <v>98</v>
      </c>
      <c r="D41" s="6" t="s">
        <v>99</v>
      </c>
      <c r="E41" s="6" t="s">
        <v>98</v>
      </c>
      <c r="F41" s="6" t="s">
        <v>99</v>
      </c>
      <c r="G41" s="6" t="s">
        <v>98</v>
      </c>
      <c r="H41" s="6" t="s">
        <v>99</v>
      </c>
      <c r="K41" s="6" t="s">
        <v>98</v>
      </c>
      <c r="L41" s="6" t="s">
        <v>99</v>
      </c>
      <c r="M41" s="6" t="s">
        <v>98</v>
      </c>
      <c r="N41" s="6" t="s">
        <v>99</v>
      </c>
      <c r="O41" s="6" t="s">
        <v>98</v>
      </c>
      <c r="P41" s="6" t="s">
        <v>99</v>
      </c>
    </row>
    <row r="42" spans="1:16" x14ac:dyDescent="0.25">
      <c r="B42" t="s">
        <v>79</v>
      </c>
      <c r="C42" s="3">
        <v>0.47757754473266162</v>
      </c>
      <c r="D42" s="3">
        <v>8.207655688006335E-2</v>
      </c>
      <c r="E42" s="3">
        <v>0.44533333333333325</v>
      </c>
      <c r="F42" s="3">
        <v>0.10418465336495467</v>
      </c>
      <c r="G42" s="3">
        <v>0.44882314379549748</v>
      </c>
      <c r="H42" s="3">
        <v>8.7155581669756274E-2</v>
      </c>
      <c r="J42" t="s">
        <v>79</v>
      </c>
      <c r="K42" s="3">
        <v>0.48926511446406401</v>
      </c>
      <c r="L42" s="3">
        <v>8.0569665237700691E-2</v>
      </c>
      <c r="M42" s="3">
        <v>0.49333333333333301</v>
      </c>
      <c r="N42" s="3">
        <v>8.8950626486849205E-2</v>
      </c>
      <c r="O42" s="3">
        <v>0.48931201463249069</v>
      </c>
      <c r="P42" s="3">
        <v>7.5686637897003403E-2</v>
      </c>
    </row>
    <row r="43" spans="1:16" x14ac:dyDescent="0.25">
      <c r="B43" t="s">
        <v>80</v>
      </c>
      <c r="C43" s="1">
        <v>0.45841595441595423</v>
      </c>
      <c r="D43" s="1">
        <v>0.32204561964984774</v>
      </c>
      <c r="E43" s="1">
        <v>0.17933333333333329</v>
      </c>
      <c r="F43" s="1">
        <v>3.1245902332222023E-2</v>
      </c>
      <c r="G43" s="1">
        <v>0.17137128513877523</v>
      </c>
      <c r="H43" s="1">
        <v>4.670752426775622E-2</v>
      </c>
      <c r="J43" t="s">
        <v>80</v>
      </c>
      <c r="K43" s="1">
        <v>0.31111111111111095</v>
      </c>
      <c r="L43" s="1">
        <v>0.48878022459871834</v>
      </c>
      <c r="M43" s="1">
        <v>0.02</v>
      </c>
      <c r="N43" s="1">
        <v>3.1489389066750667E-2</v>
      </c>
      <c r="O43" s="1">
        <v>3.6991028295376066E-2</v>
      </c>
      <c r="P43" s="1">
        <v>5.7846555016643535E-2</v>
      </c>
    </row>
    <row r="44" spans="1:16" x14ac:dyDescent="0.25">
      <c r="B44" t="s">
        <v>81</v>
      </c>
      <c r="C44" s="1">
        <v>0.49798296049516733</v>
      </c>
      <c r="D44" s="1">
        <v>7.0692376767699919E-2</v>
      </c>
      <c r="E44" s="1">
        <v>0.48466666666666641</v>
      </c>
      <c r="F44" s="1">
        <v>9.2401079307395342E-2</v>
      </c>
      <c r="G44" s="1">
        <v>0.48245214477325021</v>
      </c>
      <c r="H44" s="1">
        <v>7.5138449146724601E-2</v>
      </c>
      <c r="J44" t="s">
        <v>81</v>
      </c>
      <c r="K44" s="1">
        <v>0.50361170443651204</v>
      </c>
      <c r="L44" s="1">
        <v>7.9487305094994368E-2</v>
      </c>
      <c r="M44" s="1">
        <v>0.42999999999999966</v>
      </c>
      <c r="N44" s="1">
        <v>0.1019071439364632</v>
      </c>
      <c r="O44" s="1">
        <v>0.45888672320710966</v>
      </c>
      <c r="P44" s="1">
        <v>8.9815046341528662E-2</v>
      </c>
    </row>
    <row r="45" spans="1:16" x14ac:dyDescent="0.25">
      <c r="B45" t="s">
        <v>83</v>
      </c>
      <c r="C45" s="3">
        <v>0.85500638634977222</v>
      </c>
      <c r="D45" s="3">
        <v>4.0195571754980543E-2</v>
      </c>
      <c r="E45" s="3">
        <v>0.82533333333333303</v>
      </c>
      <c r="F45" s="3">
        <v>6.2005662541313025E-2</v>
      </c>
      <c r="G45" s="3">
        <v>0.82379639145954675</v>
      </c>
      <c r="H45" s="3">
        <v>4.6408673830083964E-2</v>
      </c>
      <c r="J45" t="s">
        <v>83</v>
      </c>
      <c r="K45" s="3">
        <v>0.95055315055315026</v>
      </c>
      <c r="L45" s="3">
        <v>3.0621324077780867E-2</v>
      </c>
      <c r="M45" s="3">
        <v>0.86666666666666659</v>
      </c>
      <c r="N45" s="3">
        <v>6.0364712832124301E-2</v>
      </c>
      <c r="O45" s="3">
        <v>0.89417044407106039</v>
      </c>
      <c r="P45" s="3">
        <v>4.5169590613813537E-2</v>
      </c>
    </row>
    <row r="48" spans="1:16" x14ac:dyDescent="0.25">
      <c r="B48" s="5" t="s">
        <v>108</v>
      </c>
      <c r="J48" s="5" t="s">
        <v>109</v>
      </c>
    </row>
    <row r="49" spans="2:16" x14ac:dyDescent="0.25">
      <c r="B49" s="5"/>
      <c r="C49" s="7" t="s">
        <v>97</v>
      </c>
      <c r="D49" s="7"/>
      <c r="E49" s="7" t="s">
        <v>100</v>
      </c>
      <c r="F49" s="7"/>
      <c r="G49" s="7" t="s">
        <v>101</v>
      </c>
      <c r="H49" s="7"/>
      <c r="J49" s="5"/>
      <c r="K49" s="7" t="s">
        <v>97</v>
      </c>
      <c r="L49" s="7"/>
      <c r="M49" s="7" t="s">
        <v>100</v>
      </c>
      <c r="N49" s="7"/>
      <c r="O49" s="7" t="s">
        <v>101</v>
      </c>
      <c r="P49" s="7"/>
    </row>
    <row r="50" spans="2:16" x14ac:dyDescent="0.25">
      <c r="C50" s="6" t="s">
        <v>98</v>
      </c>
      <c r="D50" s="6" t="s">
        <v>99</v>
      </c>
      <c r="E50" s="6" t="s">
        <v>98</v>
      </c>
      <c r="F50" s="6" t="s">
        <v>99</v>
      </c>
      <c r="G50" s="6" t="s">
        <v>98</v>
      </c>
      <c r="H50" s="6" t="s">
        <v>99</v>
      </c>
      <c r="K50" s="6" t="s">
        <v>98</v>
      </c>
      <c r="L50" s="6" t="s">
        <v>99</v>
      </c>
      <c r="M50" s="6" t="s">
        <v>98</v>
      </c>
      <c r="N50" s="6" t="s">
        <v>99</v>
      </c>
      <c r="O50" s="6" t="s">
        <v>98</v>
      </c>
      <c r="P50" s="6" t="s">
        <v>99</v>
      </c>
    </row>
    <row r="51" spans="2:16" x14ac:dyDescent="0.25">
      <c r="B51" t="s">
        <v>79</v>
      </c>
      <c r="C51" s="3">
        <v>0.48165684991923718</v>
      </c>
      <c r="D51" s="3">
        <v>8.0397956449323307E-2</v>
      </c>
      <c r="E51" s="3">
        <v>0.44666666666666671</v>
      </c>
      <c r="F51" s="3">
        <v>0.11294430865003248</v>
      </c>
      <c r="G51" s="3">
        <v>0.44775288925366957</v>
      </c>
      <c r="H51" s="3">
        <v>8.8687196977869462E-2</v>
      </c>
      <c r="J51" t="s">
        <v>79</v>
      </c>
      <c r="K51" s="3">
        <v>0.4536520594415327</v>
      </c>
      <c r="L51" s="3">
        <v>8.8619249814646098E-2</v>
      </c>
      <c r="M51" s="3">
        <v>0.39333333333333331</v>
      </c>
      <c r="N51" s="3">
        <v>9.3139714387826755E-2</v>
      </c>
      <c r="O51" s="3">
        <v>0.41154503658398767</v>
      </c>
      <c r="P51" s="3">
        <v>9.4029679518169637E-2</v>
      </c>
    </row>
    <row r="52" spans="2:16" x14ac:dyDescent="0.25">
      <c r="B52" t="s">
        <v>80</v>
      </c>
      <c r="C52" s="1">
        <v>0.44501424501424491</v>
      </c>
      <c r="D52" s="1">
        <v>0.31431641654419784</v>
      </c>
      <c r="E52" s="1">
        <v>0.23777777777777775</v>
      </c>
      <c r="F52" s="1">
        <v>3.3889026509012932E-2</v>
      </c>
      <c r="G52" s="1">
        <v>0.18971722977249197</v>
      </c>
      <c r="H52" s="1">
        <v>4.5860177080357722E-2</v>
      </c>
      <c r="J52" t="s">
        <v>80</v>
      </c>
      <c r="K52" s="1">
        <v>0.64592592592592568</v>
      </c>
      <c r="L52" s="1">
        <v>0.17849862401792649</v>
      </c>
      <c r="M52" s="1">
        <v>0.16333333333333333</v>
      </c>
      <c r="N52" s="1">
        <v>2.3073043067320664E-2</v>
      </c>
      <c r="O52" s="1">
        <v>0.25071370808102406</v>
      </c>
      <c r="P52" s="1">
        <v>3.8110535081064378E-2</v>
      </c>
    </row>
    <row r="53" spans="2:16" x14ac:dyDescent="0.25">
      <c r="B53" t="s">
        <v>81</v>
      </c>
      <c r="C53" s="1">
        <v>0.49890780748715557</v>
      </c>
      <c r="D53" s="1">
        <v>6.7301021728516749E-2</v>
      </c>
      <c r="E53" s="1">
        <v>0.50333333333333341</v>
      </c>
      <c r="F53" s="1">
        <v>8.0237769876773543E-2</v>
      </c>
      <c r="G53" s="1">
        <v>0.49067652333302259</v>
      </c>
      <c r="H53" s="1">
        <v>6.3725107703427472E-2</v>
      </c>
      <c r="J53" t="s">
        <v>81</v>
      </c>
      <c r="K53" s="1">
        <v>0.48957967557785803</v>
      </c>
      <c r="L53" s="1">
        <v>7.2071513557954991E-2</v>
      </c>
      <c r="M53" s="1">
        <v>0.48333333333333273</v>
      </c>
      <c r="N53" s="1">
        <v>0.11938494297019299</v>
      </c>
      <c r="O53" s="1">
        <v>0.48134443066007299</v>
      </c>
      <c r="P53" s="1">
        <v>9.470187628181187E-2</v>
      </c>
    </row>
    <row r="54" spans="2:16" x14ac:dyDescent="0.25">
      <c r="B54" t="s">
        <v>83</v>
      </c>
      <c r="C54" s="3">
        <v>0.83570793792347053</v>
      </c>
      <c r="D54" s="3">
        <v>3.651761923912817E-2</v>
      </c>
      <c r="E54" s="3">
        <v>0.85555555555555562</v>
      </c>
      <c r="F54" s="3">
        <v>6.4499015446569052E-2</v>
      </c>
      <c r="G54" s="3">
        <v>0.82929499584358624</v>
      </c>
      <c r="H54" s="3">
        <v>4.4073917558343091E-2</v>
      </c>
      <c r="J54" t="s">
        <v>83</v>
      </c>
      <c r="K54" s="3">
        <v>0.81735496742529967</v>
      </c>
      <c r="L54" s="3">
        <v>6.0803676979737341E-2</v>
      </c>
      <c r="M54" s="3">
        <v>0.69333333333333336</v>
      </c>
      <c r="N54" s="3">
        <v>5.6166553534733689E-2</v>
      </c>
      <c r="O54" s="3">
        <v>0.73692652569591532</v>
      </c>
      <c r="P54" s="3">
        <v>5.4652025861576969E-2</v>
      </c>
    </row>
  </sheetData>
  <mergeCells count="36">
    <mergeCell ref="O49:P49"/>
    <mergeCell ref="C40:D40"/>
    <mergeCell ref="E40:F40"/>
    <mergeCell ref="G40:H40"/>
    <mergeCell ref="K40:L40"/>
    <mergeCell ref="M40:N40"/>
    <mergeCell ref="O40:P40"/>
    <mergeCell ref="C49:D49"/>
    <mergeCell ref="E49:F49"/>
    <mergeCell ref="G49:H49"/>
    <mergeCell ref="K49:L49"/>
    <mergeCell ref="M49:N49"/>
    <mergeCell ref="O31:P31"/>
    <mergeCell ref="C22:D22"/>
    <mergeCell ref="E22:F22"/>
    <mergeCell ref="G22:H22"/>
    <mergeCell ref="K22:L22"/>
    <mergeCell ref="M22:N22"/>
    <mergeCell ref="O22:P22"/>
    <mergeCell ref="C31:D31"/>
    <mergeCell ref="E31:F31"/>
    <mergeCell ref="G31:H31"/>
    <mergeCell ref="K31:L31"/>
    <mergeCell ref="M31:N31"/>
    <mergeCell ref="O13:P13"/>
    <mergeCell ref="C4:D4"/>
    <mergeCell ref="E4:F4"/>
    <mergeCell ref="G4:H4"/>
    <mergeCell ref="K4:L4"/>
    <mergeCell ref="M4:N4"/>
    <mergeCell ref="O4:P4"/>
    <mergeCell ref="C13:D13"/>
    <mergeCell ref="E13:F13"/>
    <mergeCell ref="G13:H13"/>
    <mergeCell ref="K13:L13"/>
    <mergeCell ref="M13:N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3"/>
  <sheetViews>
    <sheetView topLeftCell="D1" zoomScale="115" zoomScaleNormal="115" workbookViewId="0">
      <pane ySplit="1" topLeftCell="A13" activePane="bottomLeft" state="frozen"/>
      <selection pane="bottomLeft" activeCell="N28" sqref="N28:AB43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>
        <v>1</v>
      </c>
      <c r="P2">
        <v>0</v>
      </c>
      <c r="Q2">
        <v>0.69</v>
      </c>
      <c r="R2">
        <v>0.102469507659596</v>
      </c>
      <c r="S2">
        <v>0.81313131313131304</v>
      </c>
      <c r="T2">
        <v>7.0864723234354998E-2</v>
      </c>
      <c r="U2">
        <v>0.566701066391468</v>
      </c>
      <c r="V2">
        <v>9.7409428058304104E-2</v>
      </c>
      <c r="W2">
        <v>0.45</v>
      </c>
      <c r="X2">
        <v>4.9999999999999899E-2</v>
      </c>
      <c r="Y2">
        <v>0.49835764046290298</v>
      </c>
      <c r="Z2">
        <v>5.40097714982005E-2</v>
      </c>
      <c r="AA2">
        <v>0.3</v>
      </c>
      <c r="AB2">
        <v>0.44721359549995698</v>
      </c>
      <c r="AC2">
        <v>0.03</v>
      </c>
      <c r="AD2">
        <v>4.4721359549995801E-2</v>
      </c>
      <c r="AE2">
        <v>5.4545454545454501E-2</v>
      </c>
      <c r="AF2">
        <v>8.1311562818174102E-2</v>
      </c>
      <c r="AG2">
        <v>0.41631578947368397</v>
      </c>
      <c r="AH2">
        <v>2.9562835094702301E-2</v>
      </c>
      <c r="AI2">
        <v>0.4</v>
      </c>
      <c r="AJ2">
        <v>3.53553390593273E-2</v>
      </c>
      <c r="AK2">
        <v>0.40794871794871701</v>
      </c>
      <c r="AL2">
        <v>3.2337186374462097E-2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46</v>
      </c>
      <c r="E3" t="s">
        <v>40</v>
      </c>
      <c r="F3" t="s">
        <v>47</v>
      </c>
      <c r="G3" t="s">
        <v>42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>
        <v>0.96277056277056206</v>
      </c>
      <c r="P3">
        <v>5.1001476969776999E-2</v>
      </c>
      <c r="Q3">
        <v>0.95</v>
      </c>
      <c r="R3">
        <v>3.53553390593273E-2</v>
      </c>
      <c r="S3">
        <v>0.95505931808884303</v>
      </c>
      <c r="T3">
        <v>2.0051263774828101E-2</v>
      </c>
      <c r="U3">
        <v>0.49331527347781201</v>
      </c>
      <c r="V3">
        <v>0.103365554733197</v>
      </c>
      <c r="W3">
        <v>0.41</v>
      </c>
      <c r="X3">
        <v>9.61769203083567E-2</v>
      </c>
      <c r="Y3">
        <v>0.44709962709962697</v>
      </c>
      <c r="Z3">
        <v>9.7973684587179602E-2</v>
      </c>
      <c r="AA3">
        <v>0.49217273954115998</v>
      </c>
      <c r="AB3">
        <v>1.48263902477433E-2</v>
      </c>
      <c r="AC3">
        <v>0.96</v>
      </c>
      <c r="AD3">
        <v>4.1833001326703798E-2</v>
      </c>
      <c r="AE3">
        <v>0.65069160335086695</v>
      </c>
      <c r="AF3">
        <v>2.2287706442353498E-2</v>
      </c>
      <c r="AG3">
        <v>0.488923288613691</v>
      </c>
      <c r="AH3">
        <v>5.7640662763810198E-2</v>
      </c>
      <c r="AI3">
        <v>0.45</v>
      </c>
      <c r="AJ3">
        <v>6.1237243569579401E-2</v>
      </c>
      <c r="AK3">
        <v>0.46828245249297801</v>
      </c>
      <c r="AL3">
        <v>5.7711581730544102E-2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48</v>
      </c>
      <c r="E4" s="4" t="s">
        <v>40</v>
      </c>
      <c r="F4" s="4" t="s">
        <v>49</v>
      </c>
      <c r="G4" s="4" t="s">
        <v>42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4">
        <v>0.86935817805382998</v>
      </c>
      <c r="P4" s="4">
        <v>2.5255404856276399E-2</v>
      </c>
      <c r="Q4" s="4">
        <v>0.99</v>
      </c>
      <c r="R4" s="4">
        <v>2.2360679774997901E-2</v>
      </c>
      <c r="S4" s="4">
        <v>0.925323570360439</v>
      </c>
      <c r="T4" s="4">
        <v>9.1932162652739596E-3</v>
      </c>
      <c r="U4" s="4">
        <v>0.56600681740000602</v>
      </c>
      <c r="V4" s="4">
        <v>8.0406000678952996E-2</v>
      </c>
      <c r="W4" s="4">
        <v>0.45999999999999902</v>
      </c>
      <c r="X4" s="4">
        <v>9.61769203083567E-2</v>
      </c>
      <c r="Y4" s="4">
        <v>0.50301543544327898</v>
      </c>
      <c r="Z4" s="4">
        <v>7.6922515888614207E-2</v>
      </c>
      <c r="AA4" s="4">
        <v>0.502564102564102</v>
      </c>
      <c r="AB4" s="4">
        <v>5.7335076346148204E-3</v>
      </c>
      <c r="AC4" s="4">
        <v>0.98</v>
      </c>
      <c r="AD4" s="4">
        <v>2.73861278752583E-2</v>
      </c>
      <c r="AE4" s="4">
        <v>0.66432885252289098</v>
      </c>
      <c r="AF4" s="4">
        <v>9.5470683372732099E-3</v>
      </c>
      <c r="AG4" s="4">
        <v>0.584736842105263</v>
      </c>
      <c r="AH4" s="4">
        <v>7.8283269202275907E-2</v>
      </c>
      <c r="AI4" s="4">
        <v>0.52</v>
      </c>
      <c r="AJ4" s="4">
        <v>0.120415945787922</v>
      </c>
      <c r="AK4" s="4">
        <v>0.54612348178137604</v>
      </c>
      <c r="AL4" s="4">
        <v>9.6257053602872705E-2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50</v>
      </c>
      <c r="E5" t="s">
        <v>51</v>
      </c>
      <c r="F5" t="s">
        <v>52</v>
      </c>
      <c r="G5" t="s">
        <v>53</v>
      </c>
      <c r="H5" t="s">
        <v>43</v>
      </c>
      <c r="I5">
        <v>100</v>
      </c>
      <c r="J5">
        <v>10</v>
      </c>
      <c r="K5" t="s">
        <v>44</v>
      </c>
      <c r="M5">
        <v>100</v>
      </c>
      <c r="N5">
        <v>70</v>
      </c>
      <c r="O5">
        <v>0.84138968376256495</v>
      </c>
      <c r="P5">
        <v>2.5458105065320601E-2</v>
      </c>
      <c r="Q5">
        <v>0.97199999999999898</v>
      </c>
      <c r="R5">
        <v>2.1499353995462801E-2</v>
      </c>
      <c r="S5">
        <v>0.90177489344011696</v>
      </c>
      <c r="T5">
        <v>1.9084103459468399E-2</v>
      </c>
      <c r="U5">
        <v>0.484991031079892</v>
      </c>
      <c r="V5">
        <v>3.8698252023939603E-2</v>
      </c>
      <c r="W5">
        <v>0.504</v>
      </c>
      <c r="X5">
        <v>5.7965506984757699E-2</v>
      </c>
      <c r="Y5">
        <v>0.49381440207645999</v>
      </c>
      <c r="Z5">
        <v>4.5886470622384802E-2</v>
      </c>
      <c r="AA5">
        <v>0.43666666666666598</v>
      </c>
      <c r="AB5">
        <v>0.36858086202603002</v>
      </c>
      <c r="AC5">
        <v>0.03</v>
      </c>
      <c r="AD5">
        <v>2.5385910352879602E-2</v>
      </c>
      <c r="AE5">
        <v>5.5509142479175697E-2</v>
      </c>
      <c r="AF5">
        <v>4.6696363167029201E-2</v>
      </c>
      <c r="AG5">
        <v>0.44665185449696798</v>
      </c>
      <c r="AH5">
        <v>9.4506043041674301E-2</v>
      </c>
      <c r="AI5">
        <v>0.26800000000000002</v>
      </c>
      <c r="AJ5">
        <v>7.4951836386960999E-2</v>
      </c>
      <c r="AK5">
        <v>0.33258051407238898</v>
      </c>
      <c r="AL5">
        <v>8.0561734442987407E-2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54</v>
      </c>
      <c r="E6" t="s">
        <v>51</v>
      </c>
      <c r="F6" t="s">
        <v>55</v>
      </c>
      <c r="G6" t="s">
        <v>53</v>
      </c>
      <c r="H6" t="s">
        <v>43</v>
      </c>
      <c r="I6">
        <v>100</v>
      </c>
      <c r="J6">
        <v>10</v>
      </c>
      <c r="K6" t="s">
        <v>44</v>
      </c>
      <c r="M6">
        <v>100</v>
      </c>
      <c r="N6">
        <v>70</v>
      </c>
      <c r="O6">
        <v>0.93465944203952001</v>
      </c>
      <c r="P6">
        <v>1.6418097235952299E-2</v>
      </c>
      <c r="Q6">
        <v>0.90800000000000003</v>
      </c>
      <c r="R6">
        <v>4.7328638264796899E-2</v>
      </c>
      <c r="S6">
        <v>0.920394081684622</v>
      </c>
      <c r="T6">
        <v>2.2915537219816699E-2</v>
      </c>
      <c r="U6">
        <v>0.52001260119566295</v>
      </c>
      <c r="V6">
        <v>7.4335444214453303E-2</v>
      </c>
      <c r="W6">
        <v>0.47399999999999998</v>
      </c>
      <c r="X6">
        <v>7.1211734363875095E-2</v>
      </c>
      <c r="Y6">
        <v>0.49402314033894401</v>
      </c>
      <c r="Z6">
        <v>6.4992319586389194E-2</v>
      </c>
      <c r="AA6">
        <v>0.391666666666666</v>
      </c>
      <c r="AB6">
        <v>0.29930474993446599</v>
      </c>
      <c r="AC6">
        <v>2.1999999999999999E-2</v>
      </c>
      <c r="AD6">
        <v>1.47572957474524E-2</v>
      </c>
      <c r="AE6">
        <v>4.1116030350214501E-2</v>
      </c>
      <c r="AF6">
        <v>2.71141571796993E-2</v>
      </c>
      <c r="AG6">
        <v>0.48743368140602</v>
      </c>
      <c r="AH6">
        <v>4.8524133952648901E-2</v>
      </c>
      <c r="AI6">
        <v>0.47799999999999998</v>
      </c>
      <c r="AJ6">
        <v>3.4576806613039801E-2</v>
      </c>
      <c r="AK6">
        <v>0.48232894614805699</v>
      </c>
      <c r="AL6">
        <v>3.9729448679785902E-2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56</v>
      </c>
      <c r="E7" t="s">
        <v>51</v>
      </c>
      <c r="F7" t="s">
        <v>57</v>
      </c>
      <c r="G7" t="s">
        <v>53</v>
      </c>
      <c r="H7" t="s">
        <v>43</v>
      </c>
      <c r="I7">
        <v>100</v>
      </c>
      <c r="J7">
        <v>10</v>
      </c>
      <c r="K7" t="s">
        <v>44</v>
      </c>
      <c r="M7">
        <v>100</v>
      </c>
      <c r="N7">
        <v>70</v>
      </c>
      <c r="O7">
        <v>0.76399595970668399</v>
      </c>
      <c r="P7">
        <v>4.4702975187748697E-2</v>
      </c>
      <c r="Q7">
        <v>0.98</v>
      </c>
      <c r="R7">
        <v>1.6329931618554502E-2</v>
      </c>
      <c r="S7">
        <v>0.85814639626800904</v>
      </c>
      <c r="T7">
        <v>3.2551035887269701E-2</v>
      </c>
      <c r="U7">
        <v>0.468883094835575</v>
      </c>
      <c r="V7">
        <v>4.0670692224357499E-2</v>
      </c>
      <c r="W7">
        <v>0.47</v>
      </c>
      <c r="X7">
        <v>8.0691456246067994E-2</v>
      </c>
      <c r="Y7">
        <v>0.46805716038901801</v>
      </c>
      <c r="Z7">
        <v>5.8914379787291998E-2</v>
      </c>
      <c r="AA7">
        <v>0.49838780434305702</v>
      </c>
      <c r="AB7">
        <v>6.0457122084486203E-3</v>
      </c>
      <c r="AC7">
        <v>0.97399999999999998</v>
      </c>
      <c r="AD7">
        <v>2.98886823619465E-2</v>
      </c>
      <c r="AE7">
        <v>0.65931535562407995</v>
      </c>
      <c r="AF7">
        <v>1.1754736351957401E-2</v>
      </c>
      <c r="AG7">
        <v>0.49316271000171003</v>
      </c>
      <c r="AH7">
        <v>6.3501027916487804E-2</v>
      </c>
      <c r="AI7">
        <v>0.51200000000000001</v>
      </c>
      <c r="AJ7">
        <v>8.6512683720044406E-2</v>
      </c>
      <c r="AK7">
        <v>0.50139166723141904</v>
      </c>
      <c r="AL7">
        <v>7.1991638961874896E-2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58</v>
      </c>
      <c r="E8" t="s">
        <v>59</v>
      </c>
      <c r="F8" t="s">
        <v>60</v>
      </c>
      <c r="G8" t="s">
        <v>61</v>
      </c>
      <c r="H8" t="s">
        <v>43</v>
      </c>
      <c r="I8">
        <v>100</v>
      </c>
      <c r="J8">
        <v>10</v>
      </c>
      <c r="K8" t="s">
        <v>44</v>
      </c>
      <c r="M8">
        <v>100</v>
      </c>
      <c r="N8">
        <v>70</v>
      </c>
      <c r="O8">
        <v>0.83549098980470105</v>
      </c>
      <c r="P8">
        <v>2.3435883047010601E-2</v>
      </c>
      <c r="Q8">
        <v>0.97</v>
      </c>
      <c r="R8">
        <v>2.3570226039551501E-2</v>
      </c>
      <c r="S8">
        <v>0.897388250538941</v>
      </c>
      <c r="T8">
        <v>1.4774780167596001E-2</v>
      </c>
      <c r="U8">
        <v>0.51510665938567002</v>
      </c>
      <c r="V8">
        <v>3.4337858679153802E-2</v>
      </c>
      <c r="W8">
        <v>0.55400000000000005</v>
      </c>
      <c r="X8">
        <v>6.04060335470629E-2</v>
      </c>
      <c r="Y8">
        <v>0.53281894195925295</v>
      </c>
      <c r="Z8">
        <v>4.1222902968869699E-2</v>
      </c>
      <c r="AA8">
        <v>0.83</v>
      </c>
      <c r="AB8">
        <v>0.192738548682271</v>
      </c>
      <c r="AC8">
        <v>3.7999999999999999E-2</v>
      </c>
      <c r="AD8">
        <v>1.9888578520235001E-2</v>
      </c>
      <c r="AE8">
        <v>7.1810886117212397E-2</v>
      </c>
      <c r="AF8">
        <v>3.5750573239473601E-2</v>
      </c>
      <c r="AG8">
        <v>0.52716490649424197</v>
      </c>
      <c r="AH8">
        <v>2.6692178602348699E-2</v>
      </c>
      <c r="AI8">
        <v>0.75</v>
      </c>
      <c r="AJ8">
        <v>5.5176484524156098E-2</v>
      </c>
      <c r="AK8">
        <v>0.61889719375349395</v>
      </c>
      <c r="AL8">
        <v>3.53711478509127E-2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62</v>
      </c>
      <c r="E9" t="s">
        <v>59</v>
      </c>
      <c r="F9" t="s">
        <v>63</v>
      </c>
      <c r="G9" t="s">
        <v>61</v>
      </c>
      <c r="H9" t="s">
        <v>43</v>
      </c>
      <c r="I9">
        <v>100</v>
      </c>
      <c r="J9">
        <v>10</v>
      </c>
      <c r="K9" t="s">
        <v>44</v>
      </c>
      <c r="M9">
        <v>100</v>
      </c>
      <c r="N9">
        <v>70</v>
      </c>
      <c r="O9">
        <v>0.76390852167313605</v>
      </c>
      <c r="P9">
        <v>2.8707527949008799E-2</v>
      </c>
      <c r="Q9">
        <v>0.97199999999999898</v>
      </c>
      <c r="R9">
        <v>2.6997942308422101E-2</v>
      </c>
      <c r="S9">
        <v>0.855063247484109</v>
      </c>
      <c r="T9">
        <v>2.0718687843407999E-2</v>
      </c>
      <c r="U9">
        <v>0.50848450670484502</v>
      </c>
      <c r="V9">
        <v>3.9282687629510399E-2</v>
      </c>
      <c r="W9">
        <v>0.53200000000000003</v>
      </c>
      <c r="X9">
        <v>8.0663911798688898E-2</v>
      </c>
      <c r="Y9">
        <v>0.51836779208016703</v>
      </c>
      <c r="Z9">
        <v>5.60764165173104E-2</v>
      </c>
      <c r="AA9">
        <v>0.37287130244473699</v>
      </c>
      <c r="AB9">
        <v>5.3119529139233502E-3</v>
      </c>
      <c r="AC9">
        <v>0.57799999999999996</v>
      </c>
      <c r="AD9">
        <v>1.7511900715418201E-2</v>
      </c>
      <c r="AE9">
        <v>0.45325750601456199</v>
      </c>
      <c r="AF9">
        <v>8.6434740348886908E-3</v>
      </c>
      <c r="AG9">
        <v>0.53273865235060802</v>
      </c>
      <c r="AH9">
        <v>2.02429757227864E-2</v>
      </c>
      <c r="AI9">
        <v>0.72799999999999998</v>
      </c>
      <c r="AJ9">
        <v>5.5936471902408101E-2</v>
      </c>
      <c r="AK9">
        <v>0.61474815564010299</v>
      </c>
      <c r="AL9">
        <v>3.0569972161028299E-2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64</v>
      </c>
      <c r="E10" t="s">
        <v>59</v>
      </c>
      <c r="F10" t="s">
        <v>65</v>
      </c>
      <c r="G10" t="s">
        <v>61</v>
      </c>
      <c r="H10" t="s">
        <v>43</v>
      </c>
      <c r="I10">
        <v>100</v>
      </c>
      <c r="J10">
        <v>10</v>
      </c>
      <c r="K10" t="s">
        <v>44</v>
      </c>
      <c r="M10">
        <v>100</v>
      </c>
      <c r="N10">
        <v>70</v>
      </c>
      <c r="O10">
        <v>0.81858468206340496</v>
      </c>
      <c r="P10">
        <v>3.4059502339903201E-2</v>
      </c>
      <c r="Q10">
        <v>0.83599999999999997</v>
      </c>
      <c r="R10">
        <v>3.8643671323171799E-2</v>
      </c>
      <c r="S10">
        <v>0.82682507177539799</v>
      </c>
      <c r="T10">
        <v>3.1427578001717499E-2</v>
      </c>
      <c r="U10">
        <v>0.51398707914474395</v>
      </c>
      <c r="V10">
        <v>4.6128238564689603E-2</v>
      </c>
      <c r="W10">
        <v>0.624</v>
      </c>
      <c r="X10">
        <v>5.0596442562694001E-2</v>
      </c>
      <c r="Y10">
        <v>0.56290945099080503</v>
      </c>
      <c r="Z10">
        <v>4.2429684031794902E-2</v>
      </c>
      <c r="AA10">
        <v>0.178095238095238</v>
      </c>
      <c r="AB10">
        <v>0.17109314627253799</v>
      </c>
      <c r="AC10">
        <v>2.4E-2</v>
      </c>
      <c r="AD10">
        <v>2.4585451886114301E-2</v>
      </c>
      <c r="AE10">
        <v>4.2181118941554498E-2</v>
      </c>
      <c r="AF10">
        <v>4.2707408989235203E-2</v>
      </c>
      <c r="AG10">
        <v>0.50200320094526296</v>
      </c>
      <c r="AH10">
        <v>5.0189484129210003E-2</v>
      </c>
      <c r="AI10">
        <v>0.37</v>
      </c>
      <c r="AJ10">
        <v>4.6427960923947E-2</v>
      </c>
      <c r="AK10">
        <v>0.42507321047922503</v>
      </c>
      <c r="AL10">
        <v>4.5110804075855E-2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92</v>
      </c>
      <c r="E11" t="s">
        <v>66</v>
      </c>
      <c r="F11" t="s">
        <v>94</v>
      </c>
      <c r="G11" t="s">
        <v>67</v>
      </c>
      <c r="H11" t="s">
        <v>43</v>
      </c>
      <c r="I11">
        <v>100</v>
      </c>
      <c r="J11">
        <v>10</v>
      </c>
      <c r="K11" t="s">
        <v>44</v>
      </c>
      <c r="M11">
        <v>100</v>
      </c>
      <c r="N11">
        <v>70</v>
      </c>
      <c r="O11">
        <v>1</v>
      </c>
      <c r="P11">
        <v>0</v>
      </c>
      <c r="Q11">
        <v>0.57799999999999996</v>
      </c>
      <c r="R11">
        <v>3.19026296373476E-2</v>
      </c>
      <c r="S11">
        <v>0.73210310038535598</v>
      </c>
      <c r="T11">
        <v>2.5824422736380401E-2</v>
      </c>
      <c r="U11">
        <v>0.52353512970919402</v>
      </c>
      <c r="V11">
        <v>5.25629693843854E-2</v>
      </c>
      <c r="W11">
        <v>0.54600000000000004</v>
      </c>
      <c r="X11">
        <v>9.7091022585338194E-2</v>
      </c>
      <c r="Y11">
        <v>0.53226108804987804</v>
      </c>
      <c r="Z11">
        <v>6.7157026597651298E-2</v>
      </c>
      <c r="AA11">
        <v>0.63</v>
      </c>
      <c r="AB11">
        <v>0.34985005606458702</v>
      </c>
      <c r="AC11">
        <v>4.2000000000000003E-2</v>
      </c>
      <c r="AD11">
        <v>3.1902629637347697E-2</v>
      </c>
      <c r="AE11">
        <v>7.7420265228256305E-2</v>
      </c>
      <c r="AF11">
        <v>5.7415276649416098E-2</v>
      </c>
      <c r="AG11">
        <v>0.47786038489645999</v>
      </c>
      <c r="AH11">
        <v>6.9632753226137004E-2</v>
      </c>
      <c r="AI11">
        <v>0.45600000000000002</v>
      </c>
      <c r="AJ11">
        <v>6.6533199732664805E-2</v>
      </c>
      <c r="AK11">
        <v>0.46615173494100798</v>
      </c>
      <c r="AL11">
        <v>6.6041005184129295E-2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68</v>
      </c>
      <c r="E12" t="s">
        <v>66</v>
      </c>
      <c r="F12" t="s">
        <v>69</v>
      </c>
      <c r="G12" t="s">
        <v>67</v>
      </c>
      <c r="H12" t="s">
        <v>43</v>
      </c>
      <c r="I12">
        <v>100</v>
      </c>
      <c r="J12">
        <v>10</v>
      </c>
      <c r="K12" t="s">
        <v>44</v>
      </c>
      <c r="M12">
        <v>100</v>
      </c>
      <c r="N12">
        <v>70</v>
      </c>
      <c r="O12">
        <v>0.95090582929313405</v>
      </c>
      <c r="P12">
        <v>1.8800501754943001E-2</v>
      </c>
      <c r="Q12">
        <v>0.84199999999999997</v>
      </c>
      <c r="R12">
        <v>4.5655716448703802E-2</v>
      </c>
      <c r="S12">
        <v>0.89236228222139302</v>
      </c>
      <c r="T12">
        <v>2.5321641313829999E-2</v>
      </c>
      <c r="U12">
        <v>0.51660688162936097</v>
      </c>
      <c r="V12">
        <v>4.9806174349539697E-2</v>
      </c>
      <c r="W12">
        <v>0.55000000000000004</v>
      </c>
      <c r="X12">
        <v>7.4386378681404602E-2</v>
      </c>
      <c r="Y12">
        <v>0.532301403201624</v>
      </c>
      <c r="Z12">
        <v>6.0336233678677499E-2</v>
      </c>
      <c r="AA12">
        <v>0.50104156040735504</v>
      </c>
      <c r="AB12">
        <v>7.1655519738735799E-3</v>
      </c>
      <c r="AC12">
        <v>0.98</v>
      </c>
      <c r="AD12">
        <v>1.6329931618554502E-2</v>
      </c>
      <c r="AE12">
        <v>0.66305374595738198</v>
      </c>
      <c r="AF12">
        <v>9.2283291003443704E-3</v>
      </c>
      <c r="AG12">
        <v>0.434890752951898</v>
      </c>
      <c r="AH12">
        <v>5.76473349067292E-2</v>
      </c>
      <c r="AI12">
        <v>0.3</v>
      </c>
      <c r="AJ12">
        <v>4.8989794855663502E-2</v>
      </c>
      <c r="AK12">
        <v>0.35429229992262601</v>
      </c>
      <c r="AL12">
        <v>5.0965557442189099E-2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70</v>
      </c>
      <c r="E13" s="4" t="s">
        <v>66</v>
      </c>
      <c r="F13" s="4" t="s">
        <v>71</v>
      </c>
      <c r="G13" s="4" t="s">
        <v>67</v>
      </c>
      <c r="H13" s="4" t="s">
        <v>43</v>
      </c>
      <c r="I13" s="4">
        <v>100</v>
      </c>
      <c r="J13" s="4">
        <v>10</v>
      </c>
      <c r="K13" s="4" t="s">
        <v>44</v>
      </c>
      <c r="M13" s="4">
        <v>100</v>
      </c>
      <c r="N13" s="4">
        <v>70</v>
      </c>
      <c r="O13" s="4">
        <v>0.70370294133384204</v>
      </c>
      <c r="P13" s="4">
        <v>2.9480894355677401E-2</v>
      </c>
      <c r="Q13" s="4">
        <v>0.90800000000000003</v>
      </c>
      <c r="R13" s="4">
        <v>5.0066622281382797E-2</v>
      </c>
      <c r="S13" s="4">
        <v>0.79216363442788496</v>
      </c>
      <c r="T13" s="4">
        <v>2.8472210567334798E-2</v>
      </c>
      <c r="U13" s="4">
        <v>0.50554443929037096</v>
      </c>
      <c r="V13" s="4">
        <v>4.9476820399781997E-2</v>
      </c>
      <c r="W13" s="4">
        <v>0.52800000000000002</v>
      </c>
      <c r="X13" s="4">
        <v>7.4951836386960999E-2</v>
      </c>
      <c r="Y13" s="4">
        <v>0.51540447008696699</v>
      </c>
      <c r="Z13" s="4">
        <v>5.6666974872621199E-2</v>
      </c>
      <c r="AA13" s="4">
        <v>0.61666666666666603</v>
      </c>
      <c r="AB13" s="4">
        <v>0.31476034387145002</v>
      </c>
      <c r="AC13" s="4">
        <v>3.4000000000000002E-2</v>
      </c>
      <c r="AD13" s="4">
        <v>2.31900361745681E-2</v>
      </c>
      <c r="AE13" s="4">
        <v>6.3220773242205305E-2</v>
      </c>
      <c r="AF13" s="4">
        <v>4.0754144462819997E-2</v>
      </c>
      <c r="AG13" s="4">
        <v>0.51139156117103401</v>
      </c>
      <c r="AH13" s="4">
        <v>5.4693503203991599E-2</v>
      </c>
      <c r="AI13" s="4">
        <v>0.50800000000000001</v>
      </c>
      <c r="AJ13" s="4">
        <v>7.13052904379783E-2</v>
      </c>
      <c r="AK13" s="4">
        <v>0.50805873014351699</v>
      </c>
      <c r="AL13" s="4">
        <v>5.4993135903060097E-2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100</v>
      </c>
      <c r="J14">
        <v>10</v>
      </c>
      <c r="K14" t="s">
        <v>44</v>
      </c>
      <c r="M14">
        <v>100</v>
      </c>
      <c r="N14">
        <v>70</v>
      </c>
      <c r="O14">
        <v>0.79423591969083596</v>
      </c>
      <c r="P14">
        <v>4.4053929424536897E-2</v>
      </c>
      <c r="Q14">
        <v>0.874</v>
      </c>
      <c r="R14">
        <v>3.5339622081862899E-2</v>
      </c>
      <c r="S14">
        <v>0.83105637765821905</v>
      </c>
      <c r="T14">
        <v>2.29567903215794E-2</v>
      </c>
      <c r="U14">
        <v>0.49896165425274402</v>
      </c>
      <c r="V14">
        <v>5.8406709885800302E-2</v>
      </c>
      <c r="W14">
        <v>0.54</v>
      </c>
      <c r="X14">
        <v>8.2731157639939004E-2</v>
      </c>
      <c r="Y14">
        <v>0.51740865319753104</v>
      </c>
      <c r="Z14">
        <v>6.5280223215899894E-2</v>
      </c>
      <c r="AA14">
        <v>0.37833333333333302</v>
      </c>
      <c r="AB14">
        <v>0.38554514875484402</v>
      </c>
      <c r="AC14">
        <v>2.1999999999999999E-2</v>
      </c>
      <c r="AD14">
        <v>2.3944379994757198E-2</v>
      </c>
      <c r="AE14">
        <v>4.1170790404974601E-2</v>
      </c>
      <c r="AF14">
        <v>4.4439004402050501E-2</v>
      </c>
      <c r="AG14">
        <v>0.49432324998653698</v>
      </c>
      <c r="AH14">
        <v>7.6993282806515004E-2</v>
      </c>
      <c r="AI14">
        <v>0.4</v>
      </c>
      <c r="AJ14">
        <v>7.4833147735478805E-2</v>
      </c>
      <c r="AK14">
        <v>0.44145487382934001</v>
      </c>
      <c r="AL14">
        <v>7.5670435291717394E-2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100</v>
      </c>
      <c r="J15">
        <v>10</v>
      </c>
      <c r="K15" t="s">
        <v>44</v>
      </c>
      <c r="M15">
        <v>100</v>
      </c>
      <c r="N15">
        <v>70</v>
      </c>
      <c r="O15">
        <v>0.73929964581913798</v>
      </c>
      <c r="P15">
        <v>6.7202980427009701E-2</v>
      </c>
      <c r="Q15">
        <v>0.69599999999999995</v>
      </c>
      <c r="R15">
        <v>5.64111888034831E-2</v>
      </c>
      <c r="S15">
        <v>0.71630302266835899</v>
      </c>
      <c r="T15">
        <v>5.70964346119145E-2</v>
      </c>
      <c r="U15">
        <v>0.52875919161991003</v>
      </c>
      <c r="V15">
        <v>4.3693371914261099E-2</v>
      </c>
      <c r="W15">
        <v>0.498</v>
      </c>
      <c r="X15">
        <v>3.1902629637347697E-2</v>
      </c>
      <c r="Y15">
        <v>0.51254953545969095</v>
      </c>
      <c r="Z15">
        <v>3.41307799474352E-2</v>
      </c>
      <c r="AA15">
        <v>0.49166666666666597</v>
      </c>
      <c r="AB15">
        <v>0.39762023571726302</v>
      </c>
      <c r="AC15">
        <v>0.03</v>
      </c>
      <c r="AD15">
        <v>2.86744175568087E-2</v>
      </c>
      <c r="AE15">
        <v>5.5736594970779103E-2</v>
      </c>
      <c r="AF15">
        <v>5.2137584669520697E-2</v>
      </c>
      <c r="AG15">
        <v>0.47490438068205898</v>
      </c>
      <c r="AH15">
        <v>5.4986337885574402E-2</v>
      </c>
      <c r="AI15">
        <v>0.504</v>
      </c>
      <c r="AJ15">
        <v>5.0596442562694001E-2</v>
      </c>
      <c r="AK15">
        <v>0.48836319155498598</v>
      </c>
      <c r="AL15">
        <v>5.0155092007912003E-2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100</v>
      </c>
      <c r="J16">
        <v>10</v>
      </c>
      <c r="K16" t="s">
        <v>44</v>
      </c>
      <c r="M16">
        <v>100</v>
      </c>
      <c r="N16">
        <v>70</v>
      </c>
      <c r="O16">
        <v>0.99666666666666603</v>
      </c>
      <c r="P16">
        <v>1.0540925533894499E-2</v>
      </c>
      <c r="Q16">
        <v>0.61599999999999999</v>
      </c>
      <c r="R16">
        <v>2.27058484879018E-2</v>
      </c>
      <c r="S16">
        <v>0.76123969228313404</v>
      </c>
      <c r="T16">
        <v>1.91052518385076E-2</v>
      </c>
      <c r="U16">
        <v>0.48847967349679</v>
      </c>
      <c r="V16">
        <v>3.9922324555911E-2</v>
      </c>
      <c r="W16">
        <v>0.41599999999999998</v>
      </c>
      <c r="X16">
        <v>4.5995168828427503E-2</v>
      </c>
      <c r="Y16">
        <v>0.44767528994436501</v>
      </c>
      <c r="Z16">
        <v>3.2927268855377598E-2</v>
      </c>
      <c r="AA16">
        <v>0.33333333333333298</v>
      </c>
      <c r="AB16">
        <v>0.40824829046386302</v>
      </c>
      <c r="AC16">
        <v>1.6E-2</v>
      </c>
      <c r="AD16">
        <v>1.8378731669453599E-2</v>
      </c>
      <c r="AE16">
        <v>3.0411761543836902E-2</v>
      </c>
      <c r="AF16">
        <v>3.4921848970105501E-2</v>
      </c>
      <c r="AG16">
        <v>0.53018683176755999</v>
      </c>
      <c r="AH16">
        <v>6.6654175183162495E-2</v>
      </c>
      <c r="AI16">
        <v>0.52600000000000002</v>
      </c>
      <c r="AJ16">
        <v>7.3060097028253196E-2</v>
      </c>
      <c r="AK16">
        <v>0.527154024009169</v>
      </c>
      <c r="AL16">
        <v>6.6408167546592997E-2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x14ac:dyDescent="0.25">
      <c r="N23" t="s">
        <v>86</v>
      </c>
      <c r="O23" s="2">
        <f t="shared" ref="O23:AL23" si="0">AVERAGE(O2:O4)</f>
        <v>0.94404291360813064</v>
      </c>
      <c r="P23" s="2">
        <f t="shared" si="0"/>
        <v>2.5418960608684465E-2</v>
      </c>
      <c r="Q23" s="2">
        <f t="shared" si="0"/>
        <v>0.87666666666666659</v>
      </c>
      <c r="R23" s="2">
        <f t="shared" si="0"/>
        <v>5.3395175497973735E-2</v>
      </c>
      <c r="S23" s="2">
        <f t="shared" si="0"/>
        <v>0.89783806719353176</v>
      </c>
      <c r="T23" s="2">
        <f t="shared" si="0"/>
        <v>3.3369734424819018E-2</v>
      </c>
      <c r="U23" s="2">
        <f t="shared" si="0"/>
        <v>0.54200771908976197</v>
      </c>
      <c r="V23" s="2">
        <f t="shared" si="0"/>
        <v>9.3726994490151372E-2</v>
      </c>
      <c r="W23" s="2">
        <f t="shared" si="0"/>
        <v>0.43999999999999967</v>
      </c>
      <c r="X23" s="2">
        <f t="shared" si="0"/>
        <v>8.078461353890444E-2</v>
      </c>
      <c r="Y23" s="2">
        <f t="shared" si="0"/>
        <v>0.48282423433526961</v>
      </c>
      <c r="Z23" s="2">
        <f t="shared" si="0"/>
        <v>7.6301990657998101E-2</v>
      </c>
      <c r="AA23" s="2">
        <f t="shared" si="0"/>
        <v>0.43157894736842062</v>
      </c>
      <c r="AB23" s="2">
        <f t="shared" si="0"/>
        <v>0.15592449779410503</v>
      </c>
      <c r="AC23" s="2">
        <f t="shared" si="0"/>
        <v>0.65666666666666662</v>
      </c>
      <c r="AD23" s="2">
        <f t="shared" si="0"/>
        <v>3.7980162917319295E-2</v>
      </c>
      <c r="AE23" s="2">
        <f t="shared" si="0"/>
        <v>0.45652197013973744</v>
      </c>
      <c r="AF23" s="2">
        <f t="shared" si="0"/>
        <v>3.7715445865933603E-2</v>
      </c>
      <c r="AG23" s="2">
        <f t="shared" si="0"/>
        <v>0.49665864006421262</v>
      </c>
      <c r="AH23" s="2">
        <f t="shared" si="0"/>
        <v>5.5162255686929472E-2</v>
      </c>
      <c r="AI23" s="2">
        <f t="shared" si="0"/>
        <v>0.45666666666666672</v>
      </c>
      <c r="AJ23" s="2">
        <f t="shared" si="0"/>
        <v>7.2336176138942901E-2</v>
      </c>
      <c r="AK23" s="2">
        <f t="shared" si="0"/>
        <v>0.47411821740769033</v>
      </c>
      <c r="AL23" s="2">
        <f t="shared" si="0"/>
        <v>6.2101940569292968E-2</v>
      </c>
      <c r="AM23" s="2"/>
    </row>
    <row r="24" spans="1:39" x14ac:dyDescent="0.25">
      <c r="N24" t="s">
        <v>88</v>
      </c>
      <c r="O24" s="2">
        <f>AVERAGE(O5:O13)</f>
        <v>0.84584867218633197</v>
      </c>
      <c r="P24" s="2">
        <f t="shared" ref="P24:AL24" si="1">AVERAGE(P5:P13)</f>
        <v>2.4562609659507177E-2</v>
      </c>
      <c r="Q24" s="2">
        <f t="shared" si="1"/>
        <v>0.88511111111111096</v>
      </c>
      <c r="R24" s="2">
        <f t="shared" si="1"/>
        <v>3.3554970213043753E-2</v>
      </c>
      <c r="S24" s="2">
        <f t="shared" si="1"/>
        <v>0.85291343980287004</v>
      </c>
      <c r="T24" s="2">
        <f t="shared" si="1"/>
        <v>2.4565555244091274E-2</v>
      </c>
      <c r="U24" s="2">
        <f t="shared" si="1"/>
        <v>0.50635015810836814</v>
      </c>
      <c r="V24" s="2">
        <f t="shared" si="1"/>
        <v>4.725545971886793E-2</v>
      </c>
      <c r="W24" s="2">
        <f t="shared" si="1"/>
        <v>0.53133333333333332</v>
      </c>
      <c r="X24" s="2">
        <f t="shared" si="1"/>
        <v>7.1996035906316716E-2</v>
      </c>
      <c r="Y24" s="2">
        <f t="shared" si="1"/>
        <v>0.5166619832414574</v>
      </c>
      <c r="Z24" s="2">
        <f t="shared" si="1"/>
        <v>5.4853600962554559E-2</v>
      </c>
      <c r="AA24" s="2">
        <f t="shared" si="1"/>
        <v>0.49504398947670947</v>
      </c>
      <c r="AB24" s="2">
        <f t="shared" si="1"/>
        <v>0.19053899154973195</v>
      </c>
      <c r="AC24" s="2">
        <f t="shared" si="1"/>
        <v>0.3024444444444444</v>
      </c>
      <c r="AD24" s="2">
        <f t="shared" si="1"/>
        <v>2.2604490779390703E-2</v>
      </c>
      <c r="AE24" s="2">
        <f t="shared" si="1"/>
        <v>0.23632053599496025</v>
      </c>
      <c r="AF24" s="2">
        <f t="shared" si="1"/>
        <v>3.1118273686095987E-2</v>
      </c>
      <c r="AG24" s="2">
        <f t="shared" si="1"/>
        <v>0.4903664116349114</v>
      </c>
      <c r="AH24" s="2">
        <f t="shared" si="1"/>
        <v>5.3958826078001537E-2</v>
      </c>
      <c r="AI24" s="2">
        <f t="shared" si="1"/>
        <v>0.48555555555555546</v>
      </c>
      <c r="AJ24" s="2">
        <f t="shared" si="1"/>
        <v>6.0045614344095895E-2</v>
      </c>
      <c r="AK24" s="2">
        <f t="shared" si="1"/>
        <v>0.47816916137020421</v>
      </c>
      <c r="AL24" s="2">
        <f t="shared" si="1"/>
        <v>5.2814938300202521E-2</v>
      </c>
      <c r="AM24" s="2"/>
    </row>
    <row r="25" spans="1:39" x14ac:dyDescent="0.25">
      <c r="N25" t="s">
        <v>87</v>
      </c>
      <c r="O25" s="2">
        <f>AVERAGE(O14:O16)</f>
        <v>0.8434007440588801</v>
      </c>
      <c r="P25" s="2">
        <f t="shared" ref="P25:AL25" si="2">AVERAGE(P14:P16)</f>
        <v>4.0599278461813701E-2</v>
      </c>
      <c r="Q25" s="2">
        <f t="shared" si="2"/>
        <v>0.72866666666666668</v>
      </c>
      <c r="R25" s="2">
        <f t="shared" si="2"/>
        <v>3.8152219791082603E-2</v>
      </c>
      <c r="S25" s="2">
        <f t="shared" si="2"/>
        <v>0.76953303086990399</v>
      </c>
      <c r="T25" s="2">
        <f t="shared" si="2"/>
        <v>3.3052825590667169E-2</v>
      </c>
      <c r="U25" s="2">
        <f t="shared" si="2"/>
        <v>0.505400173123148</v>
      </c>
      <c r="V25" s="2">
        <f t="shared" si="2"/>
        <v>4.7340802118657467E-2</v>
      </c>
      <c r="W25" s="2">
        <f t="shared" si="2"/>
        <v>0.48466666666666663</v>
      </c>
      <c r="X25" s="2">
        <f t="shared" si="2"/>
        <v>5.3542985368571404E-2</v>
      </c>
      <c r="Y25" s="2">
        <f t="shared" si="2"/>
        <v>0.49254449286719565</v>
      </c>
      <c r="Z25" s="2">
        <f t="shared" si="2"/>
        <v>4.4112757339570895E-2</v>
      </c>
      <c r="AA25" s="2">
        <f t="shared" si="2"/>
        <v>0.4011111111111107</v>
      </c>
      <c r="AB25" s="2">
        <f t="shared" si="2"/>
        <v>0.39713789164532337</v>
      </c>
      <c r="AC25" s="2">
        <f>AVERAGE(AC14:AC16)</f>
        <v>2.2666666666666668E-2</v>
      </c>
      <c r="AD25" s="2">
        <f t="shared" si="2"/>
        <v>2.3665843073673167E-2</v>
      </c>
      <c r="AE25" s="2">
        <f t="shared" si="2"/>
        <v>4.243971563986354E-2</v>
      </c>
      <c r="AF25" s="2">
        <f t="shared" si="2"/>
        <v>4.3832812680558907E-2</v>
      </c>
      <c r="AG25" s="2">
        <f t="shared" si="2"/>
        <v>0.49980482081205196</v>
      </c>
      <c r="AH25" s="2">
        <f t="shared" si="2"/>
        <v>6.6211265291750629E-2</v>
      </c>
      <c r="AI25" s="2">
        <f t="shared" si="2"/>
        <v>0.47666666666666674</v>
      </c>
      <c r="AJ25" s="2">
        <f t="shared" si="2"/>
        <v>6.616322910880866E-2</v>
      </c>
      <c r="AK25" s="2">
        <f t="shared" si="2"/>
        <v>0.48565736313116498</v>
      </c>
      <c r="AL25" s="2">
        <f t="shared" si="2"/>
        <v>6.4077898282074122E-2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0.86499793484520138</v>
      </c>
      <c r="P26" s="2">
        <f t="shared" ref="P26:AL26" si="3">AVERAGE(P2:P20)</f>
        <v>2.7941213609803943E-2</v>
      </c>
      <c r="Q26" s="2">
        <f t="shared" si="3"/>
        <v>0.85213333333333308</v>
      </c>
      <c r="R26" s="2">
        <f t="shared" si="3"/>
        <v>3.8442461185637523E-2</v>
      </c>
      <c r="S26" s="2">
        <f t="shared" si="3"/>
        <v>0.8452222834944092</v>
      </c>
      <c r="T26" s="2">
        <f t="shared" si="3"/>
        <v>2.8023845149552005E-2</v>
      </c>
      <c r="U26" s="2">
        <f t="shared" si="3"/>
        <v>0.51329167330760295</v>
      </c>
      <c r="V26" s="2">
        <f t="shared" si="3"/>
        <v>5.6566835153082536E-2</v>
      </c>
      <c r="W26" s="2">
        <f t="shared" si="3"/>
        <v>0.50373333333333326</v>
      </c>
      <c r="X26" s="2">
        <f t="shared" si="3"/>
        <v>7.0063141325285197E-2</v>
      </c>
      <c r="Y26" s="2">
        <f t="shared" si="3"/>
        <v>0.50507093538536751</v>
      </c>
      <c r="Z26" s="2">
        <f t="shared" si="3"/>
        <v>5.6995110177046525E-2</v>
      </c>
      <c r="AA26" s="2">
        <f t="shared" si="3"/>
        <v>0.463564405381932</v>
      </c>
      <c r="AB26" s="2">
        <f t="shared" si="3"/>
        <v>0.22493587281772484</v>
      </c>
      <c r="AC26" s="2">
        <f t="shared" si="3"/>
        <v>0.3173333333333333</v>
      </c>
      <c r="AD26" s="2">
        <f t="shared" si="3"/>
        <v>2.5891895665832911E-2</v>
      </c>
      <c r="AE26" s="2">
        <f t="shared" si="3"/>
        <v>0.24158465875289636</v>
      </c>
      <c r="AF26" s="2">
        <f t="shared" si="3"/>
        <v>3.4980615920956096E-2</v>
      </c>
      <c r="AG26" s="2">
        <f t="shared" si="3"/>
        <v>0.4935125391561998</v>
      </c>
      <c r="AH26" s="2">
        <f t="shared" si="3"/>
        <v>5.6649999842536949E-2</v>
      </c>
      <c r="AI26" s="2">
        <f t="shared" si="3"/>
        <v>0.47799999999999998</v>
      </c>
      <c r="AJ26" s="2">
        <f t="shared" si="3"/>
        <v>6.3727249656007845E-2</v>
      </c>
      <c r="AK26" s="2">
        <f t="shared" si="3"/>
        <v>0.47885661292989362</v>
      </c>
      <c r="AL26" s="2">
        <f t="shared" si="3"/>
        <v>5.6924930750394932E-2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7" t="s">
        <v>97</v>
      </c>
      <c r="P29" s="7"/>
      <c r="Q29" s="7" t="s">
        <v>100</v>
      </c>
      <c r="R29" s="7"/>
      <c r="S29" s="7" t="s">
        <v>101</v>
      </c>
      <c r="T29" s="7"/>
      <c r="V29" s="5"/>
      <c r="W29" s="7" t="s">
        <v>97</v>
      </c>
      <c r="X29" s="7"/>
      <c r="Y29" s="7" t="s">
        <v>100</v>
      </c>
      <c r="Z29" s="7"/>
      <c r="AA29" s="7" t="s">
        <v>101</v>
      </c>
      <c r="AB29" s="7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0.51329167330760295</v>
      </c>
      <c r="P31" s="3">
        <f>$V26</f>
        <v>5.6566835153082536E-2</v>
      </c>
      <c r="Q31" s="3">
        <f>W26</f>
        <v>0.50373333333333326</v>
      </c>
      <c r="R31" s="3">
        <f>X26</f>
        <v>7.0063141325285197E-2</v>
      </c>
      <c r="S31" s="3">
        <f>Y26</f>
        <v>0.50507093538536751</v>
      </c>
      <c r="T31" s="3">
        <f>Z26</f>
        <v>5.6995110177046525E-2</v>
      </c>
      <c r="V31" t="s">
        <v>79</v>
      </c>
      <c r="W31" s="3">
        <f>$U$23</f>
        <v>0.54200771908976197</v>
      </c>
      <c r="X31" s="3">
        <f>$V$23</f>
        <v>9.3726994490151372E-2</v>
      </c>
      <c r="Y31" s="3">
        <f>W$23</f>
        <v>0.43999999999999967</v>
      </c>
      <c r="Z31" s="3">
        <f>X$23</f>
        <v>8.078461353890444E-2</v>
      </c>
      <c r="AA31" s="3">
        <f>Y$23</f>
        <v>0.48282423433526961</v>
      </c>
      <c r="AB31" s="3">
        <f>Z$23</f>
        <v>7.6301990657998101E-2</v>
      </c>
    </row>
    <row r="32" spans="1:39" x14ac:dyDescent="0.25">
      <c r="N32" t="s">
        <v>80</v>
      </c>
      <c r="O32" s="1">
        <f>$AA26</f>
        <v>0.463564405381932</v>
      </c>
      <c r="P32" s="1">
        <f>AB26</f>
        <v>0.22493587281772484</v>
      </c>
      <c r="Q32" s="1">
        <f>AC26</f>
        <v>0.3173333333333333</v>
      </c>
      <c r="R32" s="1">
        <f>AD26</f>
        <v>2.5891895665832911E-2</v>
      </c>
      <c r="S32" s="1">
        <f>AE26</f>
        <v>0.24158465875289636</v>
      </c>
      <c r="T32" s="1">
        <f>AF26</f>
        <v>3.4980615920956096E-2</v>
      </c>
      <c r="V32" t="s">
        <v>80</v>
      </c>
      <c r="W32" s="1">
        <f>$AA$23</f>
        <v>0.43157894736842062</v>
      </c>
      <c r="X32" s="1">
        <f>AB$23</f>
        <v>0.15592449779410503</v>
      </c>
      <c r="Y32" s="1">
        <f>AC$23</f>
        <v>0.65666666666666662</v>
      </c>
      <c r="Z32" s="1">
        <f>AD$23</f>
        <v>3.7980162917319295E-2</v>
      </c>
      <c r="AA32" s="1">
        <f>AE$23</f>
        <v>0.45652197013973744</v>
      </c>
      <c r="AB32" s="1">
        <f>AF$23</f>
        <v>3.7715445865933603E-2</v>
      </c>
    </row>
    <row r="33" spans="14:28" x14ac:dyDescent="0.25">
      <c r="N33" t="s">
        <v>81</v>
      </c>
      <c r="O33" s="1">
        <f>$AG26</f>
        <v>0.4935125391561998</v>
      </c>
      <c r="P33" s="1">
        <f>AH26</f>
        <v>5.6649999842536949E-2</v>
      </c>
      <c r="Q33" s="1">
        <f>AI26</f>
        <v>0.47799999999999998</v>
      </c>
      <c r="R33" s="1">
        <f>AJ26</f>
        <v>6.3727249656007845E-2</v>
      </c>
      <c r="S33" s="1">
        <f>AK26</f>
        <v>0.47885661292989362</v>
      </c>
      <c r="T33" s="1">
        <f>AL26</f>
        <v>5.6924930750394932E-2</v>
      </c>
      <c r="V33" t="s">
        <v>81</v>
      </c>
      <c r="W33" s="1">
        <f>$AG$23</f>
        <v>0.49665864006421262</v>
      </c>
      <c r="X33" s="1">
        <f>AH$23</f>
        <v>5.5162255686929472E-2</v>
      </c>
      <c r="Y33" s="1">
        <f>AI$23</f>
        <v>0.45666666666666672</v>
      </c>
      <c r="Z33" s="1">
        <f>AJ$23</f>
        <v>7.2336176138942901E-2</v>
      </c>
      <c r="AA33" s="1">
        <f>AK$23</f>
        <v>0.47411821740769033</v>
      </c>
      <c r="AB33" s="1">
        <f>AL$23</f>
        <v>6.2101940569292968E-2</v>
      </c>
    </row>
    <row r="34" spans="14:28" x14ac:dyDescent="0.25">
      <c r="N34" t="s">
        <v>83</v>
      </c>
      <c r="O34" s="3">
        <f>$O26</f>
        <v>0.86499793484520138</v>
      </c>
      <c r="P34" s="3">
        <f>P26</f>
        <v>2.7941213609803943E-2</v>
      </c>
      <c r="Q34" s="3">
        <f>Q26</f>
        <v>0.85213333333333308</v>
      </c>
      <c r="R34" s="3">
        <f>R26</f>
        <v>3.8442461185637523E-2</v>
      </c>
      <c r="S34" s="3">
        <f>S26</f>
        <v>0.8452222834944092</v>
      </c>
      <c r="T34" s="3">
        <f>T26</f>
        <v>2.8023845149552005E-2</v>
      </c>
      <c r="V34" t="s">
        <v>83</v>
      </c>
      <c r="W34" s="3">
        <f>$O$23</f>
        <v>0.94404291360813064</v>
      </c>
      <c r="X34" s="3">
        <f>P$23</f>
        <v>2.5418960608684465E-2</v>
      </c>
      <c r="Y34" s="3">
        <f>Q$23</f>
        <v>0.87666666666666659</v>
      </c>
      <c r="Z34" s="3">
        <f>R$23</f>
        <v>5.3395175497973735E-2</v>
      </c>
      <c r="AA34" s="3">
        <f>S$23</f>
        <v>0.89783806719353176</v>
      </c>
      <c r="AB34" s="3">
        <f>T$23</f>
        <v>3.3369734424819018E-2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7" t="s">
        <v>97</v>
      </c>
      <c r="P38" s="7"/>
      <c r="Q38" s="7" t="s">
        <v>100</v>
      </c>
      <c r="R38" s="7"/>
      <c r="S38" s="7" t="s">
        <v>101</v>
      </c>
      <c r="T38" s="7"/>
      <c r="V38" s="5"/>
      <c r="W38" s="7" t="s">
        <v>97</v>
      </c>
      <c r="X38" s="7"/>
      <c r="Y38" s="7" t="s">
        <v>100</v>
      </c>
      <c r="Z38" s="7"/>
      <c r="AA38" s="7" t="s">
        <v>101</v>
      </c>
      <c r="AB38" s="7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0.50635015810836814</v>
      </c>
      <c r="P40" s="3">
        <f>$V$24</f>
        <v>4.725545971886793E-2</v>
      </c>
      <c r="Q40" s="3">
        <f>W$24</f>
        <v>0.53133333333333332</v>
      </c>
      <c r="R40" s="3">
        <f>X$24</f>
        <v>7.1996035906316716E-2</v>
      </c>
      <c r="S40" s="3">
        <f>Y$24</f>
        <v>0.5166619832414574</v>
      </c>
      <c r="T40" s="3">
        <f>Z$24</f>
        <v>5.4853600962554559E-2</v>
      </c>
      <c r="V40" t="s">
        <v>79</v>
      </c>
      <c r="W40" s="3">
        <f>$U$25</f>
        <v>0.505400173123148</v>
      </c>
      <c r="X40" s="3">
        <f>$V$25</f>
        <v>4.7340802118657467E-2</v>
      </c>
      <c r="Y40" s="3">
        <f>W$25</f>
        <v>0.48466666666666663</v>
      </c>
      <c r="Z40" s="3">
        <f>X$25</f>
        <v>5.3542985368571404E-2</v>
      </c>
      <c r="AA40" s="3">
        <f>Y$25</f>
        <v>0.49254449286719565</v>
      </c>
      <c r="AB40" s="3">
        <f>Z$25</f>
        <v>4.4112757339570895E-2</v>
      </c>
    </row>
    <row r="41" spans="14:28" x14ac:dyDescent="0.25">
      <c r="N41" t="s">
        <v>80</v>
      </c>
      <c r="O41" s="1">
        <f>$AA$24</f>
        <v>0.49504398947670947</v>
      </c>
      <c r="P41" s="1">
        <f>AB$24</f>
        <v>0.19053899154973195</v>
      </c>
      <c r="Q41" s="1">
        <f>AC$24</f>
        <v>0.3024444444444444</v>
      </c>
      <c r="R41" s="1">
        <f>AD$24</f>
        <v>2.2604490779390703E-2</v>
      </c>
      <c r="S41" s="1">
        <f>AE$24</f>
        <v>0.23632053599496025</v>
      </c>
      <c r="T41" s="1">
        <f>AF$24</f>
        <v>3.1118273686095987E-2</v>
      </c>
      <c r="V41" t="s">
        <v>80</v>
      </c>
      <c r="W41" s="1">
        <f>$AA$25</f>
        <v>0.4011111111111107</v>
      </c>
      <c r="X41" s="1">
        <f>AB$25</f>
        <v>0.39713789164532337</v>
      </c>
      <c r="Y41" s="1">
        <f>AC$25</f>
        <v>2.2666666666666668E-2</v>
      </c>
      <c r="Z41" s="1">
        <f>AD$25</f>
        <v>2.3665843073673167E-2</v>
      </c>
      <c r="AA41" s="1">
        <f>AE$25</f>
        <v>4.243971563986354E-2</v>
      </c>
      <c r="AB41" s="1">
        <f>AF$25</f>
        <v>4.3832812680558907E-2</v>
      </c>
    </row>
    <row r="42" spans="14:28" x14ac:dyDescent="0.25">
      <c r="N42" t="s">
        <v>81</v>
      </c>
      <c r="O42" s="1">
        <f>$AG$24</f>
        <v>0.4903664116349114</v>
      </c>
      <c r="P42" s="1">
        <f>AH$24</f>
        <v>5.3958826078001537E-2</v>
      </c>
      <c r="Q42" s="1">
        <f>AI$24</f>
        <v>0.48555555555555546</v>
      </c>
      <c r="R42" s="1">
        <f>AJ$24</f>
        <v>6.0045614344095895E-2</v>
      </c>
      <c r="S42" s="1">
        <f>AK$24</f>
        <v>0.47816916137020421</v>
      </c>
      <c r="T42" s="1">
        <f>AL$24</f>
        <v>5.2814938300202521E-2</v>
      </c>
      <c r="V42" t="s">
        <v>81</v>
      </c>
      <c r="W42" s="1">
        <f>$AG$25</f>
        <v>0.49980482081205196</v>
      </c>
      <c r="X42" s="1">
        <f>AH$25</f>
        <v>6.6211265291750629E-2</v>
      </c>
      <c r="Y42" s="1">
        <f>AI$25</f>
        <v>0.47666666666666674</v>
      </c>
      <c r="Z42" s="1">
        <f>AJ$25</f>
        <v>6.616322910880866E-2</v>
      </c>
      <c r="AA42" s="1">
        <f>AK$25</f>
        <v>0.48565736313116498</v>
      </c>
      <c r="AB42" s="1">
        <f>AL$25</f>
        <v>6.4077898282074122E-2</v>
      </c>
    </row>
    <row r="43" spans="14:28" x14ac:dyDescent="0.25">
      <c r="N43" t="s">
        <v>83</v>
      </c>
      <c r="O43" s="3">
        <f>$O$24</f>
        <v>0.84584867218633197</v>
      </c>
      <c r="P43" s="3">
        <f>P$24</f>
        <v>2.4562609659507177E-2</v>
      </c>
      <c r="Q43" s="3">
        <f>Q$24</f>
        <v>0.88511111111111096</v>
      </c>
      <c r="R43" s="3">
        <f>R$24</f>
        <v>3.3554970213043753E-2</v>
      </c>
      <c r="S43" s="3">
        <f>S$24</f>
        <v>0.85291343980287004</v>
      </c>
      <c r="T43" s="3">
        <f>T$24</f>
        <v>2.4565555244091274E-2</v>
      </c>
      <c r="V43" t="s">
        <v>83</v>
      </c>
      <c r="W43" s="3">
        <f>$O$25</f>
        <v>0.8434007440588801</v>
      </c>
      <c r="X43" s="3">
        <f>P$25</f>
        <v>4.0599278461813701E-2</v>
      </c>
      <c r="Y43" s="3">
        <f>Q$25</f>
        <v>0.72866666666666668</v>
      </c>
      <c r="Z43" s="3">
        <f>R$25</f>
        <v>3.8152219791082603E-2</v>
      </c>
      <c r="AA43" s="3">
        <f>S$25</f>
        <v>0.76953303086990399</v>
      </c>
      <c r="AB43" s="3">
        <f>T$25</f>
        <v>3.3052825590667169E-2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O31:O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3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Y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W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:AB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P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:R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T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48FF-3747-4C74-9B98-8B229E07A747}">
  <dimension ref="A1:AM43"/>
  <sheetViews>
    <sheetView zoomScale="115" zoomScaleNormal="115" workbookViewId="0">
      <pane ySplit="1" topLeftCell="A13" activePane="bottomLeft" state="frozen"/>
      <selection pane="bottomLeft" activeCell="N28" sqref="N28:AB43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>
        <v>1</v>
      </c>
      <c r="P2">
        <v>0</v>
      </c>
      <c r="Q2">
        <v>0.65</v>
      </c>
      <c r="R2">
        <v>4.9999999999999899E-2</v>
      </c>
      <c r="S2">
        <v>0.78698752228163904</v>
      </c>
      <c r="T2">
        <v>3.6768081733412103E-2</v>
      </c>
      <c r="U2">
        <v>0.45108309990662898</v>
      </c>
      <c r="V2">
        <v>0.13001992466044099</v>
      </c>
      <c r="W2">
        <v>0.4</v>
      </c>
      <c r="X2">
        <v>0.154110350074224</v>
      </c>
      <c r="Y2">
        <v>0.42245644874656402</v>
      </c>
      <c r="Z2">
        <v>0.141303884159757</v>
      </c>
      <c r="AA2">
        <v>0.4</v>
      </c>
      <c r="AB2">
        <v>0.418330013267037</v>
      </c>
      <c r="AC2">
        <v>0.04</v>
      </c>
      <c r="AD2">
        <v>4.18330013267037E-2</v>
      </c>
      <c r="AE2">
        <v>7.2727272727272696E-2</v>
      </c>
      <c r="AF2">
        <v>7.6060002412188604E-2</v>
      </c>
      <c r="AG2">
        <v>0.49022727272727201</v>
      </c>
      <c r="AH2">
        <v>0.14292816637668601</v>
      </c>
      <c r="AI2">
        <v>0.35</v>
      </c>
      <c r="AJ2">
        <v>0.183711730708738</v>
      </c>
      <c r="AK2">
        <v>0.40132616487455097</v>
      </c>
      <c r="AL2">
        <v>0.16245762383350801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46</v>
      </c>
      <c r="E3" t="s">
        <v>40</v>
      </c>
      <c r="F3" t="s">
        <v>47</v>
      </c>
      <c r="G3" t="s">
        <v>42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>
        <v>0.93994987468671598</v>
      </c>
      <c r="P3">
        <v>4.1855612072734902E-2</v>
      </c>
      <c r="Q3">
        <v>0.91999999999999904</v>
      </c>
      <c r="R3">
        <v>4.4721359549995697E-2</v>
      </c>
      <c r="S3">
        <v>0.929211020045423</v>
      </c>
      <c r="T3">
        <v>3.2506647198610399E-2</v>
      </c>
      <c r="U3">
        <v>0.46849206349206302</v>
      </c>
      <c r="V3">
        <v>6.1157218228070298E-2</v>
      </c>
      <c r="W3">
        <v>0.45</v>
      </c>
      <c r="X3">
        <v>7.9056941504209499E-2</v>
      </c>
      <c r="Y3">
        <v>0.45542097711998702</v>
      </c>
      <c r="Z3">
        <v>5.53614633208327E-2</v>
      </c>
      <c r="AA3">
        <v>0.18333333333333299</v>
      </c>
      <c r="AB3">
        <v>0.29107081994288297</v>
      </c>
      <c r="AC3">
        <v>0.03</v>
      </c>
      <c r="AD3">
        <v>4.4721359549995801E-2</v>
      </c>
      <c r="AE3">
        <v>5.1449275362318803E-2</v>
      </c>
      <c r="AF3">
        <v>7.7387097535340704E-2</v>
      </c>
      <c r="AG3">
        <v>0.48467532467532398</v>
      </c>
      <c r="AH3">
        <v>0.21858612817204501</v>
      </c>
      <c r="AI3">
        <v>0.27</v>
      </c>
      <c r="AJ3">
        <v>9.7467943448089595E-2</v>
      </c>
      <c r="AK3">
        <v>0.34599304237824102</v>
      </c>
      <c r="AL3">
        <v>0.136103447018948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48</v>
      </c>
      <c r="E4" s="4" t="s">
        <v>40</v>
      </c>
      <c r="F4" s="4" t="s">
        <v>49</v>
      </c>
      <c r="G4" s="4" t="s">
        <v>42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4">
        <v>0.86341050254093699</v>
      </c>
      <c r="P4" s="4">
        <v>6.2124632933570701E-3</v>
      </c>
      <c r="Q4" s="4">
        <v>0.95</v>
      </c>
      <c r="R4" s="4">
        <v>4.9999999999999899E-2</v>
      </c>
      <c r="S4" s="4">
        <v>0.90426491640331597</v>
      </c>
      <c r="T4" s="4">
        <v>2.60933679159614E-2</v>
      </c>
      <c r="U4" s="4">
        <v>0.4953216374269</v>
      </c>
      <c r="V4" s="4">
        <v>4.7983516315160103E-2</v>
      </c>
      <c r="W4" s="4">
        <v>0.54</v>
      </c>
      <c r="X4" s="4">
        <v>0.114017542509913</v>
      </c>
      <c r="Y4" s="4">
        <v>0.51307201570359395</v>
      </c>
      <c r="Z4" s="4">
        <v>6.5005009133599995E-2</v>
      </c>
      <c r="AA4" s="4">
        <v>0.1</v>
      </c>
      <c r="AB4" s="4">
        <v>0.22360679774997899</v>
      </c>
      <c r="AC4" s="4">
        <v>0.01</v>
      </c>
      <c r="AD4" s="4">
        <v>2.2360679774997901E-2</v>
      </c>
      <c r="AE4" s="4">
        <v>1.8181818181818101E-2</v>
      </c>
      <c r="AF4" s="4">
        <v>4.0655781409087002E-2</v>
      </c>
      <c r="AG4" s="4">
        <v>0.51666666666666605</v>
      </c>
      <c r="AH4" s="4">
        <v>3.7267799624996503E-2</v>
      </c>
      <c r="AI4" s="4">
        <v>0.28999999999999998</v>
      </c>
      <c r="AJ4" s="4">
        <v>6.5192024052026398E-2</v>
      </c>
      <c r="AK4" s="4">
        <v>0.36866246498599398</v>
      </c>
      <c r="AL4" s="4">
        <v>6.07559086323472E-2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50</v>
      </c>
      <c r="E5" t="s">
        <v>51</v>
      </c>
      <c r="F5" t="s">
        <v>52</v>
      </c>
      <c r="G5" t="s">
        <v>53</v>
      </c>
      <c r="H5" t="s">
        <v>43</v>
      </c>
      <c r="I5">
        <v>40</v>
      </c>
      <c r="J5">
        <v>5</v>
      </c>
      <c r="K5" t="s">
        <v>44</v>
      </c>
      <c r="M5">
        <v>100</v>
      </c>
      <c r="N5">
        <v>70</v>
      </c>
      <c r="O5">
        <v>0.76067087823609503</v>
      </c>
      <c r="P5">
        <v>6.5814840896841503E-2</v>
      </c>
      <c r="Q5">
        <v>0.97</v>
      </c>
      <c r="R5">
        <v>4.4721359549995697E-2</v>
      </c>
      <c r="S5">
        <v>0.85188267156212405</v>
      </c>
      <c r="T5">
        <v>5.24267505464154E-2</v>
      </c>
      <c r="U5">
        <v>0.52015680226206495</v>
      </c>
      <c r="V5">
        <v>5.5996480897119498E-2</v>
      </c>
      <c r="W5">
        <v>0.57999999999999996</v>
      </c>
      <c r="X5">
        <v>0.144048602908879</v>
      </c>
      <c r="Y5">
        <v>0.54405357038080104</v>
      </c>
      <c r="Z5">
        <v>8.5121372405407306E-2</v>
      </c>
      <c r="AA5">
        <v>0.494871794871794</v>
      </c>
      <c r="AB5">
        <v>1.1467015269229599E-2</v>
      </c>
      <c r="AC5">
        <v>0.97</v>
      </c>
      <c r="AD5">
        <v>2.73861278752583E-2</v>
      </c>
      <c r="AE5">
        <v>0.65536723163841804</v>
      </c>
      <c r="AF5">
        <v>1.59798142641027E-2</v>
      </c>
      <c r="AG5">
        <v>0.50053475935828795</v>
      </c>
      <c r="AH5">
        <v>6.5179904273114805E-2</v>
      </c>
      <c r="AI5">
        <v>0.51</v>
      </c>
      <c r="AJ5">
        <v>0.12942179105544699</v>
      </c>
      <c r="AK5">
        <v>0.502327576746181</v>
      </c>
      <c r="AL5">
        <v>9.4258819042934594E-2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54</v>
      </c>
      <c r="E6" t="s">
        <v>51</v>
      </c>
      <c r="F6" t="s">
        <v>55</v>
      </c>
      <c r="G6" t="s">
        <v>53</v>
      </c>
      <c r="H6" t="s">
        <v>43</v>
      </c>
      <c r="I6">
        <v>40</v>
      </c>
      <c r="J6">
        <v>5</v>
      </c>
      <c r="K6" t="s">
        <v>44</v>
      </c>
      <c r="M6">
        <v>100</v>
      </c>
      <c r="N6">
        <v>70</v>
      </c>
      <c r="O6">
        <v>0.93672514619882996</v>
      </c>
      <c r="P6">
        <v>4.4348927832403399E-2</v>
      </c>
      <c r="Q6">
        <v>0.869999999999999</v>
      </c>
      <c r="R6">
        <v>4.4721359549995697E-2</v>
      </c>
      <c r="S6">
        <v>0.90143560564613201</v>
      </c>
      <c r="T6">
        <v>3.45127149997565E-2</v>
      </c>
      <c r="U6">
        <v>0.53214558134466505</v>
      </c>
      <c r="V6">
        <v>8.96592385081183E-2</v>
      </c>
      <c r="W6">
        <v>0.54</v>
      </c>
      <c r="X6">
        <v>8.9442719099991505E-2</v>
      </c>
      <c r="Y6">
        <v>0.535180724182724</v>
      </c>
      <c r="Z6">
        <v>8.7351324319157694E-2</v>
      </c>
      <c r="AA6">
        <v>0.16666666666666599</v>
      </c>
      <c r="AB6">
        <v>0.23570226039551501</v>
      </c>
      <c r="AC6">
        <v>0.02</v>
      </c>
      <c r="AD6">
        <v>2.73861278752583E-2</v>
      </c>
      <c r="AE6">
        <v>3.5573122529644202E-2</v>
      </c>
      <c r="AF6">
        <v>4.8730545478015599E-2</v>
      </c>
      <c r="AG6">
        <v>0.37192307692307602</v>
      </c>
      <c r="AH6">
        <v>0.10830526111781801</v>
      </c>
      <c r="AI6">
        <v>0.16</v>
      </c>
      <c r="AJ6">
        <v>6.5192024052026495E-2</v>
      </c>
      <c r="AK6">
        <v>0.21927272727272701</v>
      </c>
      <c r="AL6">
        <v>7.4755464871270605E-2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56</v>
      </c>
      <c r="E7" t="s">
        <v>51</v>
      </c>
      <c r="F7" t="s">
        <v>57</v>
      </c>
      <c r="G7" t="s">
        <v>53</v>
      </c>
      <c r="H7" t="s">
        <v>43</v>
      </c>
      <c r="I7">
        <v>40</v>
      </c>
      <c r="J7">
        <v>5</v>
      </c>
      <c r="K7" t="s">
        <v>44</v>
      </c>
      <c r="M7">
        <v>100</v>
      </c>
      <c r="N7">
        <v>70</v>
      </c>
      <c r="O7">
        <v>0.82777639751552701</v>
      </c>
      <c r="P7">
        <v>5.2413646209893201E-2</v>
      </c>
      <c r="Q7">
        <v>0.95</v>
      </c>
      <c r="R7">
        <v>4.9999999999999899E-2</v>
      </c>
      <c r="S7">
        <v>0.88403352870737995</v>
      </c>
      <c r="T7">
        <v>4.4900784016622799E-2</v>
      </c>
      <c r="U7">
        <v>0.56257355344883897</v>
      </c>
      <c r="V7">
        <v>8.1581815344135999E-2</v>
      </c>
      <c r="W7">
        <v>0.53</v>
      </c>
      <c r="X7">
        <v>9.08295106229247E-2</v>
      </c>
      <c r="Y7">
        <v>0.54292314479495396</v>
      </c>
      <c r="Z7">
        <v>7.3922152098799196E-2</v>
      </c>
      <c r="AA7">
        <v>0.7</v>
      </c>
      <c r="AB7">
        <v>0.44721359549995698</v>
      </c>
      <c r="AC7">
        <v>0.05</v>
      </c>
      <c r="AD7">
        <v>3.53553390593273E-2</v>
      </c>
      <c r="AE7">
        <v>9.2640692640692607E-2</v>
      </c>
      <c r="AF7">
        <v>6.4326149336819696E-2</v>
      </c>
      <c r="AG7">
        <v>0.49027926322043902</v>
      </c>
      <c r="AH7">
        <v>0.10848277439394099</v>
      </c>
      <c r="AI7">
        <v>0.48</v>
      </c>
      <c r="AJ7">
        <v>0.144048602908879</v>
      </c>
      <c r="AK7">
        <v>0.48403034613560902</v>
      </c>
      <c r="AL7">
        <v>0.124800532573626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58</v>
      </c>
      <c r="E8" t="s">
        <v>59</v>
      </c>
      <c r="F8" t="s">
        <v>60</v>
      </c>
      <c r="G8" t="s">
        <v>61</v>
      </c>
      <c r="H8" t="s">
        <v>43</v>
      </c>
      <c r="I8">
        <v>40</v>
      </c>
      <c r="J8">
        <v>5</v>
      </c>
      <c r="K8" t="s">
        <v>44</v>
      </c>
      <c r="M8">
        <v>100</v>
      </c>
      <c r="N8">
        <v>70</v>
      </c>
      <c r="O8">
        <v>0.89146245059288498</v>
      </c>
      <c r="P8">
        <v>2.0330964633293098E-2</v>
      </c>
      <c r="Q8">
        <v>0.98</v>
      </c>
      <c r="R8">
        <v>4.4721359549995697E-2</v>
      </c>
      <c r="S8">
        <v>0.93304540420819404</v>
      </c>
      <c r="T8">
        <v>2.1538046519920199E-2</v>
      </c>
      <c r="U8">
        <v>0.44427170868347299</v>
      </c>
      <c r="V8">
        <v>9.0176753414555805E-2</v>
      </c>
      <c r="W8">
        <v>0.45</v>
      </c>
      <c r="X8">
        <v>0.154110350074224</v>
      </c>
      <c r="Y8">
        <v>0.44522862108227901</v>
      </c>
      <c r="Z8">
        <v>0.121271717756069</v>
      </c>
      <c r="AA8">
        <v>0.48888888888888798</v>
      </c>
      <c r="AB8">
        <v>2.64474332423347E-2</v>
      </c>
      <c r="AC8">
        <v>0.94</v>
      </c>
      <c r="AD8">
        <v>8.2158383625774906E-2</v>
      </c>
      <c r="AE8">
        <v>0.64306031003868502</v>
      </c>
      <c r="AF8">
        <v>4.1995530795707101E-2</v>
      </c>
      <c r="AG8">
        <v>0.44343434343434301</v>
      </c>
      <c r="AH8">
        <v>0.10058708740163801</v>
      </c>
      <c r="AI8">
        <v>0.31</v>
      </c>
      <c r="AJ8">
        <v>0.12942179105544699</v>
      </c>
      <c r="AK8">
        <v>0.36001881617271198</v>
      </c>
      <c r="AL8">
        <v>0.12115094140520299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62</v>
      </c>
      <c r="E9" t="s">
        <v>59</v>
      </c>
      <c r="F9" t="s">
        <v>63</v>
      </c>
      <c r="G9" t="s">
        <v>61</v>
      </c>
      <c r="H9" t="s">
        <v>43</v>
      </c>
      <c r="I9">
        <v>40</v>
      </c>
      <c r="J9">
        <v>5</v>
      </c>
      <c r="K9" t="s">
        <v>44</v>
      </c>
      <c r="M9">
        <v>100</v>
      </c>
      <c r="N9">
        <v>70</v>
      </c>
      <c r="O9">
        <v>0.80090734547256204</v>
      </c>
      <c r="P9">
        <v>5.1171681664052199E-2</v>
      </c>
      <c r="Q9">
        <v>0.99</v>
      </c>
      <c r="R9">
        <v>2.2360679774997901E-2</v>
      </c>
      <c r="S9">
        <v>0.88471777560906895</v>
      </c>
      <c r="T9">
        <v>3.3437475552154997E-2</v>
      </c>
      <c r="U9">
        <v>0.53736314552171305</v>
      </c>
      <c r="V9">
        <v>3.8048890492499002E-2</v>
      </c>
      <c r="W9">
        <v>0.54</v>
      </c>
      <c r="X9">
        <v>9.61769203083567E-2</v>
      </c>
      <c r="Y9">
        <v>0.53696559122507703</v>
      </c>
      <c r="Z9">
        <v>6.5152760838078E-2</v>
      </c>
      <c r="AA9">
        <v>0.48150052886894901</v>
      </c>
      <c r="AB9">
        <v>1.54404917365151E-2</v>
      </c>
      <c r="AC9">
        <v>0.90999999999999903</v>
      </c>
      <c r="AD9">
        <v>4.18330013267037E-2</v>
      </c>
      <c r="AE9">
        <v>0.62963472386401398</v>
      </c>
      <c r="AF9">
        <v>2.1035476635645301E-2</v>
      </c>
      <c r="AG9">
        <v>0.38881701631701598</v>
      </c>
      <c r="AH9">
        <v>0.102206163297883</v>
      </c>
      <c r="AI9">
        <v>0.24</v>
      </c>
      <c r="AJ9">
        <v>0.12449899597988701</v>
      </c>
      <c r="AK9">
        <v>0.29359827417669399</v>
      </c>
      <c r="AL9">
        <v>0.122710135234645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64</v>
      </c>
      <c r="E10" t="s">
        <v>59</v>
      </c>
      <c r="F10" t="s">
        <v>65</v>
      </c>
      <c r="G10" t="s">
        <v>61</v>
      </c>
      <c r="H10" t="s">
        <v>43</v>
      </c>
      <c r="I10">
        <v>40</v>
      </c>
      <c r="J10">
        <v>5</v>
      </c>
      <c r="K10" t="s">
        <v>44</v>
      </c>
      <c r="M10">
        <v>100</v>
      </c>
      <c r="N10">
        <v>70</v>
      </c>
      <c r="O10">
        <v>0.80470969089390099</v>
      </c>
      <c r="P10">
        <v>9.2046640058807305E-2</v>
      </c>
      <c r="Q10">
        <v>0.7</v>
      </c>
      <c r="R10">
        <v>6.1237243569579401E-2</v>
      </c>
      <c r="S10">
        <v>0.74514276531191104</v>
      </c>
      <c r="T10">
        <v>5.0763876689220798E-2</v>
      </c>
      <c r="U10">
        <v>0.50060096765979101</v>
      </c>
      <c r="V10">
        <v>8.2312965861794707E-2</v>
      </c>
      <c r="W10">
        <v>0.5</v>
      </c>
      <c r="X10">
        <v>9.35414346693485E-2</v>
      </c>
      <c r="Y10">
        <v>0.49936466082807501</v>
      </c>
      <c r="Z10">
        <v>8.4768406733019205E-2</v>
      </c>
      <c r="AA10">
        <v>0.55365079365079295</v>
      </c>
      <c r="AB10">
        <v>1.1793127378416901E-2</v>
      </c>
      <c r="AC10">
        <v>0.98</v>
      </c>
      <c r="AD10">
        <v>2.73861278752583E-2</v>
      </c>
      <c r="AE10">
        <v>0.70753246753246701</v>
      </c>
      <c r="AF10">
        <v>1.6074543840795701E-2</v>
      </c>
      <c r="AG10">
        <v>0.51756892230576401</v>
      </c>
      <c r="AH10">
        <v>8.2395765999437598E-2</v>
      </c>
      <c r="AI10">
        <v>0.48</v>
      </c>
      <c r="AJ10">
        <v>0.103682206766638</v>
      </c>
      <c r="AK10">
        <v>0.495562299966891</v>
      </c>
      <c r="AL10">
        <v>8.58488560964277E-2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92</v>
      </c>
      <c r="E11" t="s">
        <v>66</v>
      </c>
      <c r="F11" t="s">
        <v>94</v>
      </c>
      <c r="G11" t="s">
        <v>67</v>
      </c>
      <c r="H11" t="s">
        <v>43</v>
      </c>
      <c r="I11">
        <v>40</v>
      </c>
      <c r="J11">
        <v>5</v>
      </c>
      <c r="K11" t="s">
        <v>44</v>
      </c>
      <c r="M11">
        <v>100</v>
      </c>
      <c r="N11">
        <v>70</v>
      </c>
      <c r="O11">
        <v>1</v>
      </c>
      <c r="P11">
        <v>0</v>
      </c>
      <c r="Q11">
        <v>0.5</v>
      </c>
      <c r="R11">
        <v>9.9999999999999895E-2</v>
      </c>
      <c r="S11">
        <v>0.66207281780140503</v>
      </c>
      <c r="T11">
        <v>8.6218982676419004E-2</v>
      </c>
      <c r="U11">
        <v>0.51861739567621901</v>
      </c>
      <c r="V11">
        <v>0.14765131361417599</v>
      </c>
      <c r="W11">
        <v>0.42</v>
      </c>
      <c r="X11">
        <v>7.5828754440515497E-2</v>
      </c>
      <c r="Y11">
        <v>0.46129137339663601</v>
      </c>
      <c r="Z11">
        <v>9.66517496859986E-2</v>
      </c>
      <c r="AA11">
        <v>0.4</v>
      </c>
      <c r="AB11">
        <v>0.54772255750516596</v>
      </c>
      <c r="AC11">
        <v>0.02</v>
      </c>
      <c r="AD11">
        <v>2.73861278752583E-2</v>
      </c>
      <c r="AE11">
        <v>3.8095238095238002E-2</v>
      </c>
      <c r="AF11">
        <v>5.2164053095730002E-2</v>
      </c>
      <c r="AG11">
        <v>0.38068181818181801</v>
      </c>
      <c r="AH11">
        <v>7.1869946822008604E-2</v>
      </c>
      <c r="AI11">
        <v>0.22</v>
      </c>
      <c r="AJ11">
        <v>8.3666002653407498E-2</v>
      </c>
      <c r="AK11">
        <v>0.27547363031233901</v>
      </c>
      <c r="AL11">
        <v>8.0375486820023503E-2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68</v>
      </c>
      <c r="E12" t="s">
        <v>66</v>
      </c>
      <c r="F12" t="s">
        <v>69</v>
      </c>
      <c r="G12" t="s">
        <v>67</v>
      </c>
      <c r="H12" t="s">
        <v>43</v>
      </c>
      <c r="I12">
        <v>40</v>
      </c>
      <c r="J12">
        <v>5</v>
      </c>
      <c r="K12" t="s">
        <v>44</v>
      </c>
      <c r="M12">
        <v>100</v>
      </c>
      <c r="N12">
        <v>70</v>
      </c>
      <c r="O12">
        <v>0.95712418300653501</v>
      </c>
      <c r="P12">
        <v>4.2880499505188997E-2</v>
      </c>
      <c r="Q12">
        <v>0.84</v>
      </c>
      <c r="R12">
        <v>6.5192024052026495E-2</v>
      </c>
      <c r="S12">
        <v>0.89282259703312306</v>
      </c>
      <c r="T12">
        <v>3.5654961057829802E-2</v>
      </c>
      <c r="U12">
        <v>0.46311259820480399</v>
      </c>
      <c r="V12">
        <v>6.3769573672078E-2</v>
      </c>
      <c r="W12">
        <v>0.45</v>
      </c>
      <c r="X12">
        <v>4.9999999999999899E-2</v>
      </c>
      <c r="Y12">
        <v>0.45512937299067302</v>
      </c>
      <c r="Z12">
        <v>4.9833713488340203E-2</v>
      </c>
      <c r="AA12">
        <v>0.53333333333333299</v>
      </c>
      <c r="AB12">
        <v>0.36132472314464598</v>
      </c>
      <c r="AC12">
        <v>0.05</v>
      </c>
      <c r="AD12">
        <v>3.53553390593273E-2</v>
      </c>
      <c r="AE12">
        <v>9.0193864106907495E-2</v>
      </c>
      <c r="AF12">
        <v>6.1583888890703598E-2</v>
      </c>
      <c r="AG12">
        <v>0.53538300779680004</v>
      </c>
      <c r="AH12">
        <v>2.8818808462328E-2</v>
      </c>
      <c r="AI12">
        <v>0.82</v>
      </c>
      <c r="AJ12">
        <v>0.103682206766638</v>
      </c>
      <c r="AK12">
        <v>0.64651031612240994</v>
      </c>
      <c r="AL12">
        <v>4.9016810628242001E-2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70</v>
      </c>
      <c r="E13" s="4" t="s">
        <v>66</v>
      </c>
      <c r="F13" s="4" t="s">
        <v>71</v>
      </c>
      <c r="G13" s="4" t="s">
        <v>67</v>
      </c>
      <c r="H13" s="4" t="s">
        <v>43</v>
      </c>
      <c r="I13" s="4">
        <v>40</v>
      </c>
      <c r="J13" s="4">
        <v>5</v>
      </c>
      <c r="K13" s="4" t="s">
        <v>44</v>
      </c>
      <c r="M13" s="4">
        <v>100</v>
      </c>
      <c r="N13" s="4">
        <v>70</v>
      </c>
      <c r="O13" s="4">
        <v>0.73641298154341595</v>
      </c>
      <c r="P13" s="4">
        <v>2.55356693239033E-2</v>
      </c>
      <c r="Q13" s="4">
        <v>0.91999999999999904</v>
      </c>
      <c r="R13" s="4">
        <v>5.7008771254956903E-2</v>
      </c>
      <c r="S13" s="4">
        <v>0.81739106965791897</v>
      </c>
      <c r="T13" s="4">
        <v>3.0889382032190701E-2</v>
      </c>
      <c r="U13" s="4">
        <v>0.51362318840579702</v>
      </c>
      <c r="V13" s="4">
        <v>4.8570729168801598E-2</v>
      </c>
      <c r="W13" s="4">
        <v>0.51</v>
      </c>
      <c r="X13" s="4">
        <v>6.5192024052026495E-2</v>
      </c>
      <c r="Y13" s="4">
        <v>0.50921373200442899</v>
      </c>
      <c r="Z13" s="4">
        <v>4.5265985620013001E-2</v>
      </c>
      <c r="AA13" s="4">
        <v>0.74566096866096798</v>
      </c>
      <c r="AB13" s="4">
        <v>2.3438918029331599E-2</v>
      </c>
      <c r="AC13" s="4">
        <v>0.94</v>
      </c>
      <c r="AD13" s="4">
        <v>6.5192024052026495E-2</v>
      </c>
      <c r="AE13" s="4">
        <v>0.83119651650641402</v>
      </c>
      <c r="AF13" s="4">
        <v>3.7518028265850302E-2</v>
      </c>
      <c r="AG13" s="4">
        <v>0.51742551566080897</v>
      </c>
      <c r="AH13" s="4">
        <v>7.5826742771201994E-2</v>
      </c>
      <c r="AI13" s="4">
        <v>0.5</v>
      </c>
      <c r="AJ13" s="4">
        <v>8.6602540378443796E-2</v>
      </c>
      <c r="AK13" s="4">
        <v>0.50701980726370899</v>
      </c>
      <c r="AL13" s="4">
        <v>7.4111609398824801E-2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40</v>
      </c>
      <c r="J14">
        <v>5</v>
      </c>
      <c r="K14" t="s">
        <v>44</v>
      </c>
      <c r="M14">
        <v>100</v>
      </c>
      <c r="N14">
        <v>70</v>
      </c>
      <c r="O14">
        <v>0.82151515151515098</v>
      </c>
      <c r="P14">
        <v>3.3970135825399699E-2</v>
      </c>
      <c r="Q14">
        <v>0.869999999999999</v>
      </c>
      <c r="R14">
        <v>2.73861278752583E-2</v>
      </c>
      <c r="S14">
        <v>0.84479674796747894</v>
      </c>
      <c r="T14">
        <v>2.6317822004263199E-2</v>
      </c>
      <c r="U14">
        <v>0.50128205128205106</v>
      </c>
      <c r="V14">
        <v>5.8423852000507898E-2</v>
      </c>
      <c r="W14">
        <v>0.63</v>
      </c>
      <c r="X14">
        <v>5.7008771254956798E-2</v>
      </c>
      <c r="Y14">
        <v>0.55819060166886203</v>
      </c>
      <c r="Z14">
        <v>5.8203742270489599E-2</v>
      </c>
      <c r="AA14">
        <v>0.44332399626517199</v>
      </c>
      <c r="AB14">
        <v>1.7183757193854E-2</v>
      </c>
      <c r="AC14">
        <v>0.78</v>
      </c>
      <c r="AD14">
        <v>2.73861278752583E-2</v>
      </c>
      <c r="AE14">
        <v>0.56527176527176504</v>
      </c>
      <c r="AF14">
        <v>2.00479707961146E-2</v>
      </c>
      <c r="AG14">
        <v>0.44651027077497601</v>
      </c>
      <c r="AH14">
        <v>7.3731940817231306E-2</v>
      </c>
      <c r="AI14">
        <v>0.32</v>
      </c>
      <c r="AJ14">
        <v>6.7082039324993695E-2</v>
      </c>
      <c r="AK14">
        <v>0.36772898659308301</v>
      </c>
      <c r="AL14">
        <v>5.1698139138964198E-2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40</v>
      </c>
      <c r="J15">
        <v>5</v>
      </c>
      <c r="K15" t="s">
        <v>44</v>
      </c>
      <c r="M15">
        <v>100</v>
      </c>
      <c r="N15">
        <v>70</v>
      </c>
      <c r="O15">
        <v>0.75828001375988996</v>
      </c>
      <c r="P15">
        <v>4.3845161073242399E-2</v>
      </c>
      <c r="Q15">
        <v>0.65</v>
      </c>
      <c r="R15">
        <v>3.53553390593273E-2</v>
      </c>
      <c r="S15">
        <v>0.698925692609903</v>
      </c>
      <c r="T15">
        <v>2.58909829184895E-2</v>
      </c>
      <c r="U15">
        <v>0.6</v>
      </c>
      <c r="V15">
        <v>0.418330013267037</v>
      </c>
      <c r="W15">
        <v>0.05</v>
      </c>
      <c r="X15">
        <v>3.53553390593273E-2</v>
      </c>
      <c r="Y15">
        <v>9.1774891774891704E-2</v>
      </c>
      <c r="Z15">
        <v>6.4311581077242802E-2</v>
      </c>
      <c r="AA15">
        <v>0.57299145299145304</v>
      </c>
      <c r="AB15">
        <v>1.84959318755679E-2</v>
      </c>
      <c r="AC15">
        <v>0.75</v>
      </c>
      <c r="AD15">
        <v>0</v>
      </c>
      <c r="AE15">
        <v>0.64952204748689402</v>
      </c>
      <c r="AF15">
        <v>1.1831810555838601E-2</v>
      </c>
      <c r="AG15">
        <v>0.48750092013249902</v>
      </c>
      <c r="AH15">
        <v>0.125542391536449</v>
      </c>
      <c r="AI15">
        <v>0.37</v>
      </c>
      <c r="AJ15">
        <v>0.135092560861062</v>
      </c>
      <c r="AK15">
        <v>0.41786829657797397</v>
      </c>
      <c r="AL15">
        <v>0.13169907434693201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40</v>
      </c>
      <c r="J16">
        <v>5</v>
      </c>
      <c r="K16" t="s">
        <v>44</v>
      </c>
      <c r="M16">
        <v>100</v>
      </c>
      <c r="N16">
        <v>70</v>
      </c>
      <c r="O16">
        <v>1</v>
      </c>
      <c r="P16">
        <v>0</v>
      </c>
      <c r="Q16">
        <v>0.7</v>
      </c>
      <c r="R16">
        <v>3.53553390593273E-2</v>
      </c>
      <c r="S16">
        <v>0.82312197606315196</v>
      </c>
      <c r="T16">
        <v>2.4494900869316799E-2</v>
      </c>
      <c r="U16">
        <v>0.45757575757575703</v>
      </c>
      <c r="V16">
        <v>0.36084789446313198</v>
      </c>
      <c r="W16">
        <v>0.11</v>
      </c>
      <c r="X16">
        <v>0.108397416943394</v>
      </c>
      <c r="Y16">
        <v>0.15809790957056</v>
      </c>
      <c r="Z16">
        <v>0.13905746303106201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0.43988095238095198</v>
      </c>
      <c r="AH16">
        <v>7.1492434857168802E-2</v>
      </c>
      <c r="AI16">
        <v>0.37</v>
      </c>
      <c r="AJ16">
        <v>0.103682206766638</v>
      </c>
      <c r="AK16">
        <v>0.39936643961034202</v>
      </c>
      <c r="AL16">
        <v>9.0382697249607194E-2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x14ac:dyDescent="0.25">
      <c r="N23" t="s">
        <v>86</v>
      </c>
      <c r="O23" s="2">
        <f t="shared" ref="O23:AL23" si="0">AVERAGE(O2:O4)</f>
        <v>0.93445345907588429</v>
      </c>
      <c r="P23" s="2">
        <f t="shared" si="0"/>
        <v>1.6022691788697325E-2</v>
      </c>
      <c r="Q23" s="2">
        <f t="shared" si="0"/>
        <v>0.83999999999999952</v>
      </c>
      <c r="R23" s="2">
        <f t="shared" si="0"/>
        <v>4.8240453183331831E-2</v>
      </c>
      <c r="S23" s="2">
        <f t="shared" si="0"/>
        <v>0.87348781957679267</v>
      </c>
      <c r="T23" s="2">
        <f t="shared" si="0"/>
        <v>3.178936561599463E-2</v>
      </c>
      <c r="U23" s="2">
        <f t="shared" si="0"/>
        <v>0.471632266941864</v>
      </c>
      <c r="V23" s="2">
        <f t="shared" si="0"/>
        <v>7.9720219734557132E-2</v>
      </c>
      <c r="W23" s="2">
        <f t="shared" si="0"/>
        <v>0.46333333333333337</v>
      </c>
      <c r="X23" s="2">
        <f t="shared" si="0"/>
        <v>0.11572827802944884</v>
      </c>
      <c r="Y23" s="2">
        <f t="shared" si="0"/>
        <v>0.46364981385671494</v>
      </c>
      <c r="Z23" s="2">
        <f t="shared" si="0"/>
        <v>8.7223452204729893E-2</v>
      </c>
      <c r="AA23" s="2">
        <f t="shared" si="0"/>
        <v>0.22777777777777766</v>
      </c>
      <c r="AB23" s="2">
        <f t="shared" si="0"/>
        <v>0.31100254365329966</v>
      </c>
      <c r="AC23" s="2">
        <f t="shared" si="0"/>
        <v>2.6666666666666668E-2</v>
      </c>
      <c r="AD23" s="2">
        <f t="shared" si="0"/>
        <v>3.6305013550565805E-2</v>
      </c>
      <c r="AE23" s="2">
        <f t="shared" si="0"/>
        <v>4.7452788757136537E-2</v>
      </c>
      <c r="AF23" s="2">
        <f t="shared" si="0"/>
        <v>6.4700960452205428E-2</v>
      </c>
      <c r="AG23" s="2">
        <f t="shared" si="0"/>
        <v>0.49718975468975407</v>
      </c>
      <c r="AH23" s="2">
        <f t="shared" si="0"/>
        <v>0.13292736472457584</v>
      </c>
      <c r="AI23" s="2">
        <f t="shared" si="0"/>
        <v>0.30333333333333329</v>
      </c>
      <c r="AJ23" s="2">
        <f t="shared" si="0"/>
        <v>0.11545723273628467</v>
      </c>
      <c r="AK23" s="2">
        <f t="shared" si="0"/>
        <v>0.37199389074626205</v>
      </c>
      <c r="AL23" s="2">
        <f t="shared" si="0"/>
        <v>0.1197723264949344</v>
      </c>
      <c r="AM23" s="2"/>
    </row>
    <row r="24" spans="1:39" x14ac:dyDescent="0.25">
      <c r="N24" t="s">
        <v>88</v>
      </c>
      <c r="O24" s="2">
        <f>AVERAGE(O5:O13)</f>
        <v>0.8573098970510834</v>
      </c>
      <c r="P24" s="2">
        <f t="shared" ref="P24:AL24" si="1">AVERAGE(P5:P13)</f>
        <v>4.3838096680487E-2</v>
      </c>
      <c r="Q24" s="2">
        <f t="shared" si="1"/>
        <v>0.85777777777777753</v>
      </c>
      <c r="R24" s="2">
        <f t="shared" si="1"/>
        <v>5.4440310811283067E-2</v>
      </c>
      <c r="S24" s="2">
        <f t="shared" si="1"/>
        <v>0.8413938039485841</v>
      </c>
      <c r="T24" s="2">
        <f t="shared" si="1"/>
        <v>4.3371441565614469E-2</v>
      </c>
      <c r="U24" s="2">
        <f t="shared" si="1"/>
        <v>0.51027388235637394</v>
      </c>
      <c r="V24" s="2">
        <f t="shared" si="1"/>
        <v>7.7529751219253207E-2</v>
      </c>
      <c r="W24" s="2">
        <f t="shared" si="1"/>
        <v>0.50222222222222213</v>
      </c>
      <c r="X24" s="2">
        <f t="shared" si="1"/>
        <v>9.5463368464029599E-2</v>
      </c>
      <c r="Y24" s="2">
        <f t="shared" si="1"/>
        <v>0.50326119898729416</v>
      </c>
      <c r="Z24" s="2">
        <f t="shared" si="1"/>
        <v>7.881546477165359E-2</v>
      </c>
      <c r="AA24" s="2">
        <f t="shared" si="1"/>
        <v>0.50717477499348784</v>
      </c>
      <c r="AB24" s="2">
        <f t="shared" si="1"/>
        <v>0.18672779135567907</v>
      </c>
      <c r="AC24" s="2">
        <f t="shared" si="1"/>
        <v>0.54222222222222216</v>
      </c>
      <c r="AD24" s="2">
        <f t="shared" si="1"/>
        <v>4.1048733180465882E-2</v>
      </c>
      <c r="AE24" s="2">
        <f t="shared" si="1"/>
        <v>0.41369935188360896</v>
      </c>
      <c r="AF24" s="2">
        <f t="shared" si="1"/>
        <v>3.9934225622596672E-2</v>
      </c>
      <c r="AG24" s="2">
        <f t="shared" si="1"/>
        <v>0.46067196924426146</v>
      </c>
      <c r="AH24" s="2">
        <f t="shared" si="1"/>
        <v>8.2630272726596773E-2</v>
      </c>
      <c r="AI24" s="2">
        <f t="shared" si="1"/>
        <v>0.41333333333333333</v>
      </c>
      <c r="AJ24" s="2">
        <f t="shared" si="1"/>
        <v>0.10780179573520153</v>
      </c>
      <c r="AK24" s="2">
        <f t="shared" si="1"/>
        <v>0.4204237549076969</v>
      </c>
      <c r="AL24" s="2">
        <f t="shared" si="1"/>
        <v>9.1892072896799681E-2</v>
      </c>
      <c r="AM24" s="2"/>
    </row>
    <row r="25" spans="1:39" x14ac:dyDescent="0.25">
      <c r="N25" t="s">
        <v>87</v>
      </c>
      <c r="O25" s="2">
        <f>AVERAGE(O14:O16)</f>
        <v>0.85993172175834698</v>
      </c>
      <c r="P25" s="2">
        <f t="shared" ref="P25:AL25" si="2">AVERAGE(P14:P16)</f>
        <v>2.5938432299547367E-2</v>
      </c>
      <c r="Q25" s="2">
        <f t="shared" si="2"/>
        <v>0.73999999999999966</v>
      </c>
      <c r="R25" s="2">
        <f t="shared" si="2"/>
        <v>3.2698935331304302E-2</v>
      </c>
      <c r="S25" s="2">
        <f t="shared" si="2"/>
        <v>0.78894813888017801</v>
      </c>
      <c r="T25" s="2">
        <f t="shared" si="2"/>
        <v>2.5567901930689835E-2</v>
      </c>
      <c r="U25" s="2">
        <f t="shared" si="2"/>
        <v>0.5196192696192693</v>
      </c>
      <c r="V25" s="2">
        <f t="shared" si="2"/>
        <v>0.27920058657689228</v>
      </c>
      <c r="W25" s="2">
        <f t="shared" si="2"/>
        <v>0.26333333333333336</v>
      </c>
      <c r="X25" s="2">
        <f t="shared" si="2"/>
        <v>6.6920509085892699E-2</v>
      </c>
      <c r="Y25" s="2">
        <f t="shared" si="2"/>
        <v>0.26935446767143795</v>
      </c>
      <c r="Z25" s="2">
        <f t="shared" si="2"/>
        <v>8.7190928792931485E-2</v>
      </c>
      <c r="AA25" s="2">
        <f t="shared" si="2"/>
        <v>0.33877181641887505</v>
      </c>
      <c r="AB25" s="2">
        <f t="shared" si="2"/>
        <v>1.18932296898073E-2</v>
      </c>
      <c r="AC25" s="2">
        <f>AVERAGE(AC14:AC16)</f>
        <v>0.51</v>
      </c>
      <c r="AD25" s="2">
        <f t="shared" si="2"/>
        <v>9.1287092917527665E-3</v>
      </c>
      <c r="AE25" s="2">
        <f t="shared" si="2"/>
        <v>0.404931270919553</v>
      </c>
      <c r="AF25" s="2">
        <f t="shared" si="2"/>
        <v>1.06265937839844E-2</v>
      </c>
      <c r="AG25" s="2">
        <f t="shared" si="2"/>
        <v>0.45796404776280902</v>
      </c>
      <c r="AH25" s="2">
        <f t="shared" si="2"/>
        <v>9.025558907028304E-2</v>
      </c>
      <c r="AI25" s="2">
        <f t="shared" si="2"/>
        <v>0.35333333333333333</v>
      </c>
      <c r="AJ25" s="2">
        <f t="shared" si="2"/>
        <v>0.10195226898423122</v>
      </c>
      <c r="AK25" s="2">
        <f t="shared" si="2"/>
        <v>0.39498790759379965</v>
      </c>
      <c r="AL25" s="2">
        <f t="shared" si="2"/>
        <v>9.1259970245167799E-2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0.87326297439749634</v>
      </c>
      <c r="P26" s="2">
        <f t="shared" ref="P26:AL26" si="3">AVERAGE(P2:P20)</f>
        <v>3.4695082825941137E-2</v>
      </c>
      <c r="Q26" s="2">
        <f t="shared" si="3"/>
        <v>0.83066666666666622</v>
      </c>
      <c r="R26" s="2">
        <f t="shared" si="3"/>
        <v>4.8852064189697071E-2</v>
      </c>
      <c r="S26" s="2">
        <f t="shared" si="3"/>
        <v>0.83732347406054453</v>
      </c>
      <c r="T26" s="2">
        <f t="shared" si="3"/>
        <v>3.7494318448705564E-2</v>
      </c>
      <c r="U26" s="2">
        <f t="shared" si="3"/>
        <v>0.50441463672605102</v>
      </c>
      <c r="V26" s="2">
        <f t="shared" si="3"/>
        <v>0.11830201199384181</v>
      </c>
      <c r="W26" s="2">
        <f t="shared" si="3"/>
        <v>0.44666666666666666</v>
      </c>
      <c r="X26" s="2">
        <f t="shared" si="3"/>
        <v>9.3807778501486042E-2</v>
      </c>
      <c r="Y26" s="2">
        <f t="shared" si="3"/>
        <v>0.44855757569800719</v>
      </c>
      <c r="Z26" s="2">
        <f t="shared" si="3"/>
        <v>8.2172155062524413E-2</v>
      </c>
      <c r="AA26" s="2">
        <f t="shared" si="3"/>
        <v>0.41761478383542333</v>
      </c>
      <c r="AB26" s="2">
        <f t="shared" si="3"/>
        <v>0.17661582948202886</v>
      </c>
      <c r="AC26" s="2">
        <f t="shared" si="3"/>
        <v>0.43266666666666664</v>
      </c>
      <c r="AD26" s="2">
        <f t="shared" si="3"/>
        <v>3.3715984476743247E-2</v>
      </c>
      <c r="AE26" s="2">
        <f t="shared" si="3"/>
        <v>0.33869642306550324</v>
      </c>
      <c r="AF26" s="2">
        <f t="shared" si="3"/>
        <v>3.9026046220795974E-2</v>
      </c>
      <c r="AG26" s="2">
        <f t="shared" si="3"/>
        <v>0.46743394203706945</v>
      </c>
      <c r="AH26" s="2">
        <f t="shared" si="3"/>
        <v>9.4214754394929837E-2</v>
      </c>
      <c r="AI26" s="2">
        <f t="shared" si="3"/>
        <v>0.37933333333333336</v>
      </c>
      <c r="AJ26" s="2">
        <f t="shared" si="3"/>
        <v>0.10816297778522413</v>
      </c>
      <c r="AK26" s="2">
        <f t="shared" si="3"/>
        <v>0.40565061261263047</v>
      </c>
      <c r="AL26" s="2">
        <f t="shared" si="3"/>
        <v>9.7341703086100254E-2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7" t="s">
        <v>97</v>
      </c>
      <c r="P29" s="7"/>
      <c r="Q29" s="7" t="s">
        <v>100</v>
      </c>
      <c r="R29" s="7"/>
      <c r="S29" s="7" t="s">
        <v>101</v>
      </c>
      <c r="T29" s="7"/>
      <c r="V29" s="5"/>
      <c r="W29" s="7" t="s">
        <v>97</v>
      </c>
      <c r="X29" s="7"/>
      <c r="Y29" s="7" t="s">
        <v>100</v>
      </c>
      <c r="Z29" s="7"/>
      <c r="AA29" s="7" t="s">
        <v>101</v>
      </c>
      <c r="AB29" s="7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0.50441463672605102</v>
      </c>
      <c r="P31" s="3">
        <f>$V26</f>
        <v>0.11830201199384181</v>
      </c>
      <c r="Q31" s="3">
        <f>W26</f>
        <v>0.44666666666666666</v>
      </c>
      <c r="R31" s="3">
        <f>X26</f>
        <v>9.3807778501486042E-2</v>
      </c>
      <c r="S31" s="3">
        <f>Y26</f>
        <v>0.44855757569800719</v>
      </c>
      <c r="T31" s="3">
        <f>Z26</f>
        <v>8.2172155062524413E-2</v>
      </c>
      <c r="V31" t="s">
        <v>79</v>
      </c>
      <c r="W31" s="3">
        <f>$U$23</f>
        <v>0.471632266941864</v>
      </c>
      <c r="X31" s="3">
        <f>$V$23</f>
        <v>7.9720219734557132E-2</v>
      </c>
      <c r="Y31" s="3">
        <f>W$23</f>
        <v>0.46333333333333337</v>
      </c>
      <c r="Z31" s="3">
        <f>X$23</f>
        <v>0.11572827802944884</v>
      </c>
      <c r="AA31" s="3">
        <f>Y$23</f>
        <v>0.46364981385671494</v>
      </c>
      <c r="AB31" s="3">
        <f>Z$23</f>
        <v>8.7223452204729893E-2</v>
      </c>
    </row>
    <row r="32" spans="1:39" x14ac:dyDescent="0.25">
      <c r="N32" t="s">
        <v>80</v>
      </c>
      <c r="O32" s="1">
        <f>$AA26</f>
        <v>0.41761478383542333</v>
      </c>
      <c r="P32" s="1">
        <f>AB26</f>
        <v>0.17661582948202886</v>
      </c>
      <c r="Q32" s="1">
        <f>AC26</f>
        <v>0.43266666666666664</v>
      </c>
      <c r="R32" s="1">
        <f>AD26</f>
        <v>3.3715984476743247E-2</v>
      </c>
      <c r="S32" s="1">
        <f>AE26</f>
        <v>0.33869642306550324</v>
      </c>
      <c r="T32" s="1">
        <f>AF26</f>
        <v>3.9026046220795974E-2</v>
      </c>
      <c r="V32" t="s">
        <v>80</v>
      </c>
      <c r="W32" s="1">
        <f>$AA$23</f>
        <v>0.22777777777777766</v>
      </c>
      <c r="X32" s="1">
        <f>AB$23</f>
        <v>0.31100254365329966</v>
      </c>
      <c r="Y32" s="1">
        <f>AC$23</f>
        <v>2.6666666666666668E-2</v>
      </c>
      <c r="Z32" s="1">
        <f>AD$23</f>
        <v>3.6305013550565805E-2</v>
      </c>
      <c r="AA32" s="1">
        <f>AE$23</f>
        <v>4.7452788757136537E-2</v>
      </c>
      <c r="AB32" s="1">
        <f>AF$23</f>
        <v>6.4700960452205428E-2</v>
      </c>
    </row>
    <row r="33" spans="14:28" x14ac:dyDescent="0.25">
      <c r="N33" t="s">
        <v>81</v>
      </c>
      <c r="O33" s="1">
        <f>$AG26</f>
        <v>0.46743394203706945</v>
      </c>
      <c r="P33" s="1">
        <f>AH26</f>
        <v>9.4214754394929837E-2</v>
      </c>
      <c r="Q33" s="1">
        <f>AI26</f>
        <v>0.37933333333333336</v>
      </c>
      <c r="R33" s="1">
        <f>AJ26</f>
        <v>0.10816297778522413</v>
      </c>
      <c r="S33" s="1">
        <f>AK26</f>
        <v>0.40565061261263047</v>
      </c>
      <c r="T33" s="1">
        <f>AL26</f>
        <v>9.7341703086100254E-2</v>
      </c>
      <c r="V33" t="s">
        <v>81</v>
      </c>
      <c r="W33" s="1">
        <f>$AG$23</f>
        <v>0.49718975468975407</v>
      </c>
      <c r="X33" s="1">
        <f>AH$23</f>
        <v>0.13292736472457584</v>
      </c>
      <c r="Y33" s="1">
        <f>AI$23</f>
        <v>0.30333333333333329</v>
      </c>
      <c r="Z33" s="1">
        <f>AJ$23</f>
        <v>0.11545723273628467</v>
      </c>
      <c r="AA33" s="1">
        <f>AK$23</f>
        <v>0.37199389074626205</v>
      </c>
      <c r="AB33" s="1">
        <f>AL$23</f>
        <v>0.1197723264949344</v>
      </c>
    </row>
    <row r="34" spans="14:28" x14ac:dyDescent="0.25">
      <c r="N34" t="s">
        <v>83</v>
      </c>
      <c r="O34" s="3">
        <f>$O26</f>
        <v>0.87326297439749634</v>
      </c>
      <c r="P34" s="3">
        <f>P26</f>
        <v>3.4695082825941137E-2</v>
      </c>
      <c r="Q34" s="3">
        <f>Q26</f>
        <v>0.83066666666666622</v>
      </c>
      <c r="R34" s="3">
        <f>R26</f>
        <v>4.8852064189697071E-2</v>
      </c>
      <c r="S34" s="3">
        <f>S26</f>
        <v>0.83732347406054453</v>
      </c>
      <c r="T34" s="3">
        <f>T26</f>
        <v>3.7494318448705564E-2</v>
      </c>
      <c r="V34" t="s">
        <v>83</v>
      </c>
      <c r="W34" s="3">
        <f>$O$23</f>
        <v>0.93445345907588429</v>
      </c>
      <c r="X34" s="3">
        <f>P$23</f>
        <v>1.6022691788697325E-2</v>
      </c>
      <c r="Y34" s="3">
        <f>Q$23</f>
        <v>0.83999999999999952</v>
      </c>
      <c r="Z34" s="3">
        <f>R$23</f>
        <v>4.8240453183331831E-2</v>
      </c>
      <c r="AA34" s="3">
        <f>S$23</f>
        <v>0.87348781957679267</v>
      </c>
      <c r="AB34" s="3">
        <f>T$23</f>
        <v>3.178936561599463E-2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7" t="s">
        <v>97</v>
      </c>
      <c r="P38" s="7"/>
      <c r="Q38" s="7" t="s">
        <v>100</v>
      </c>
      <c r="R38" s="7"/>
      <c r="S38" s="7" t="s">
        <v>101</v>
      </c>
      <c r="T38" s="7"/>
      <c r="V38" s="5"/>
      <c r="W38" s="7" t="s">
        <v>97</v>
      </c>
      <c r="X38" s="7"/>
      <c r="Y38" s="7" t="s">
        <v>100</v>
      </c>
      <c r="Z38" s="7"/>
      <c r="AA38" s="7" t="s">
        <v>101</v>
      </c>
      <c r="AB38" s="7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0.51027388235637394</v>
      </c>
      <c r="P40" s="3">
        <f>$V$24</f>
        <v>7.7529751219253207E-2</v>
      </c>
      <c r="Q40" s="3">
        <f>W$24</f>
        <v>0.50222222222222213</v>
      </c>
      <c r="R40" s="3">
        <f>X$24</f>
        <v>9.5463368464029599E-2</v>
      </c>
      <c r="S40" s="3">
        <f>Y$24</f>
        <v>0.50326119898729416</v>
      </c>
      <c r="T40" s="3">
        <f>Z$24</f>
        <v>7.881546477165359E-2</v>
      </c>
      <c r="V40" t="s">
        <v>79</v>
      </c>
      <c r="W40" s="3">
        <f>$U$25</f>
        <v>0.5196192696192693</v>
      </c>
      <c r="X40" s="3">
        <f>$V$25</f>
        <v>0.27920058657689228</v>
      </c>
      <c r="Y40" s="3">
        <f>W$25</f>
        <v>0.26333333333333336</v>
      </c>
      <c r="Z40" s="3">
        <f>X$25</f>
        <v>6.6920509085892699E-2</v>
      </c>
      <c r="AA40" s="3">
        <f>Y$25</f>
        <v>0.26935446767143795</v>
      </c>
      <c r="AB40" s="3">
        <f>Z$25</f>
        <v>8.7190928792931485E-2</v>
      </c>
    </row>
    <row r="41" spans="14:28" x14ac:dyDescent="0.25">
      <c r="N41" t="s">
        <v>80</v>
      </c>
      <c r="O41" s="1">
        <f>$AA$24</f>
        <v>0.50717477499348784</v>
      </c>
      <c r="P41" s="1">
        <f>AB$24</f>
        <v>0.18672779135567907</v>
      </c>
      <c r="Q41" s="1">
        <f>AC$24</f>
        <v>0.54222222222222216</v>
      </c>
      <c r="R41" s="1">
        <f>AD$24</f>
        <v>4.1048733180465882E-2</v>
      </c>
      <c r="S41" s="1">
        <f>AE$24</f>
        <v>0.41369935188360896</v>
      </c>
      <c r="T41" s="1">
        <f>AF$24</f>
        <v>3.9934225622596672E-2</v>
      </c>
      <c r="V41" t="s">
        <v>80</v>
      </c>
      <c r="W41" s="1">
        <f>$AA$25</f>
        <v>0.33877181641887505</v>
      </c>
      <c r="X41" s="1">
        <f>AB$25</f>
        <v>1.18932296898073E-2</v>
      </c>
      <c r="Y41" s="1">
        <f>AC$25</f>
        <v>0.51</v>
      </c>
      <c r="Z41" s="1">
        <f>AD$25</f>
        <v>9.1287092917527665E-3</v>
      </c>
      <c r="AA41" s="1">
        <f>AE$25</f>
        <v>0.404931270919553</v>
      </c>
      <c r="AB41" s="1">
        <f>AF$25</f>
        <v>1.06265937839844E-2</v>
      </c>
    </row>
    <row r="42" spans="14:28" x14ac:dyDescent="0.25">
      <c r="N42" t="s">
        <v>81</v>
      </c>
      <c r="O42" s="1">
        <f>$AG$24</f>
        <v>0.46067196924426146</v>
      </c>
      <c r="P42" s="1">
        <f>AH$24</f>
        <v>8.2630272726596773E-2</v>
      </c>
      <c r="Q42" s="1">
        <f>AI$24</f>
        <v>0.41333333333333333</v>
      </c>
      <c r="R42" s="1">
        <f>AJ$24</f>
        <v>0.10780179573520153</v>
      </c>
      <c r="S42" s="1">
        <f>AK$24</f>
        <v>0.4204237549076969</v>
      </c>
      <c r="T42" s="1">
        <f>AL$24</f>
        <v>9.1892072896799681E-2</v>
      </c>
      <c r="V42" t="s">
        <v>81</v>
      </c>
      <c r="W42" s="1">
        <f>$AG$25</f>
        <v>0.45796404776280902</v>
      </c>
      <c r="X42" s="1">
        <f>AH$25</f>
        <v>9.025558907028304E-2</v>
      </c>
      <c r="Y42" s="1">
        <f>AI$25</f>
        <v>0.35333333333333333</v>
      </c>
      <c r="Z42" s="1">
        <f>AJ$25</f>
        <v>0.10195226898423122</v>
      </c>
      <c r="AA42" s="1">
        <f>AK$25</f>
        <v>0.39498790759379965</v>
      </c>
      <c r="AB42" s="1">
        <f>AL$25</f>
        <v>9.1259970245167799E-2</v>
      </c>
    </row>
    <row r="43" spans="14:28" x14ac:dyDescent="0.25">
      <c r="N43" t="s">
        <v>83</v>
      </c>
      <c r="O43" s="3">
        <f>$O$24</f>
        <v>0.8573098970510834</v>
      </c>
      <c r="P43" s="3">
        <f>P$24</f>
        <v>4.3838096680487E-2</v>
      </c>
      <c r="Q43" s="3">
        <f>Q$24</f>
        <v>0.85777777777777753</v>
      </c>
      <c r="R43" s="3">
        <f>R$24</f>
        <v>5.4440310811283067E-2</v>
      </c>
      <c r="S43" s="3">
        <f>S$24</f>
        <v>0.8413938039485841</v>
      </c>
      <c r="T43" s="3">
        <f>T$24</f>
        <v>4.3371441565614469E-2</v>
      </c>
      <c r="V43" t="s">
        <v>83</v>
      </c>
      <c r="W43" s="3">
        <f>$O$25</f>
        <v>0.85993172175834698</v>
      </c>
      <c r="X43" s="3">
        <f>P$25</f>
        <v>2.5938432299547367E-2</v>
      </c>
      <c r="Y43" s="3">
        <f>Q$25</f>
        <v>0.73999999999999966</v>
      </c>
      <c r="Z43" s="3">
        <f>R$25</f>
        <v>3.2698935331304302E-2</v>
      </c>
      <c r="AA43" s="3">
        <f>S$25</f>
        <v>0.78894813888017801</v>
      </c>
      <c r="AB43" s="3">
        <f>T$25</f>
        <v>2.5567901930689835E-2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O31:O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3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Y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W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:AB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P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:R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T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633D-8DC4-4EC6-9911-48E2ED2189D0}">
  <dimension ref="A1:AM43"/>
  <sheetViews>
    <sheetView zoomScale="115" zoomScaleNormal="115" workbookViewId="0">
      <pane ySplit="1" topLeftCell="A19" activePane="bottomLeft" state="frozen"/>
      <selection pane="bottomLeft" activeCell="N28" sqref="N28:AB43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40</v>
      </c>
      <c r="J2">
        <v>5</v>
      </c>
      <c r="K2" t="s">
        <v>44</v>
      </c>
      <c r="L2" t="s">
        <v>45</v>
      </c>
      <c r="M2">
        <v>1</v>
      </c>
      <c r="N2">
        <v>2</v>
      </c>
      <c r="O2">
        <v>1</v>
      </c>
      <c r="P2">
        <v>0</v>
      </c>
      <c r="Q2">
        <v>0.65</v>
      </c>
      <c r="R2">
        <v>9.35414346693485E-2</v>
      </c>
      <c r="S2">
        <v>0.78486477680026001</v>
      </c>
      <c r="T2">
        <v>6.6535471371194393E-2</v>
      </c>
      <c r="U2">
        <v>0.47578239716939402</v>
      </c>
      <c r="V2">
        <v>7.5532146254538801E-2</v>
      </c>
      <c r="W2">
        <v>0.48</v>
      </c>
      <c r="X2">
        <v>0.103682206766638</v>
      </c>
      <c r="Y2">
        <v>0.475571105815008</v>
      </c>
      <c r="Z2">
        <v>7.8318121423333997E-2</v>
      </c>
      <c r="AA2">
        <v>0.33333333333333298</v>
      </c>
      <c r="AB2">
        <v>0.47140452079103101</v>
      </c>
      <c r="AC2">
        <v>0.03</v>
      </c>
      <c r="AD2">
        <v>4.4721359549995801E-2</v>
      </c>
      <c r="AE2">
        <v>5.3830227743271203E-2</v>
      </c>
      <c r="AF2">
        <v>7.8783840954204695E-2</v>
      </c>
      <c r="AG2">
        <v>0.470576923076923</v>
      </c>
      <c r="AH2">
        <v>0.118162866492614</v>
      </c>
      <c r="AI2">
        <v>0.309999999999999</v>
      </c>
      <c r="AJ2">
        <v>9.61769203083567E-2</v>
      </c>
      <c r="AK2">
        <v>0.372323232323232</v>
      </c>
      <c r="AL2">
        <v>0.1065395630843</v>
      </c>
      <c r="AM2" t="s">
        <v>41</v>
      </c>
    </row>
    <row r="3" spans="1:39" x14ac:dyDescent="0.25">
      <c r="A3">
        <v>1</v>
      </c>
      <c r="B3">
        <v>1</v>
      </c>
      <c r="C3" t="s">
        <v>38</v>
      </c>
      <c r="D3" t="s">
        <v>46</v>
      </c>
      <c r="E3" t="s">
        <v>40</v>
      </c>
      <c r="F3" t="s">
        <v>47</v>
      </c>
      <c r="G3" t="s">
        <v>42</v>
      </c>
      <c r="H3" t="s">
        <v>43</v>
      </c>
      <c r="I3">
        <v>40</v>
      </c>
      <c r="J3">
        <v>5</v>
      </c>
      <c r="K3" t="s">
        <v>44</v>
      </c>
      <c r="L3" t="s">
        <v>45</v>
      </c>
      <c r="M3">
        <v>1</v>
      </c>
      <c r="N3">
        <v>2</v>
      </c>
      <c r="O3">
        <v>0.92525252525252499</v>
      </c>
      <c r="P3">
        <v>5.0681509916371999E-2</v>
      </c>
      <c r="Q3">
        <v>0.96</v>
      </c>
      <c r="R3">
        <v>6.5192024052026495E-2</v>
      </c>
      <c r="S3">
        <v>0.94085213032581405</v>
      </c>
      <c r="T3">
        <v>4.240702227188E-2</v>
      </c>
      <c r="U3">
        <v>0.44492865796204001</v>
      </c>
      <c r="V3">
        <v>5.9281287869782297E-2</v>
      </c>
      <c r="W3">
        <v>0.44</v>
      </c>
      <c r="X3">
        <v>5.4772255750516599E-2</v>
      </c>
      <c r="Y3">
        <v>0.44012210291280002</v>
      </c>
      <c r="Z3">
        <v>4.4744407002749197E-2</v>
      </c>
      <c r="AA3">
        <v>0.4</v>
      </c>
      <c r="AB3">
        <v>0.54772255750516596</v>
      </c>
      <c r="AC3">
        <v>0.02</v>
      </c>
      <c r="AD3">
        <v>2.73861278752583E-2</v>
      </c>
      <c r="AE3">
        <v>3.8095238095238002E-2</v>
      </c>
      <c r="AF3">
        <v>5.2164053095730002E-2</v>
      </c>
      <c r="AG3">
        <v>0.50768115942028902</v>
      </c>
      <c r="AH3">
        <v>3.0776207746293499E-2</v>
      </c>
      <c r="AI3">
        <v>0.5</v>
      </c>
      <c r="AJ3">
        <v>9.9999999999999895E-2</v>
      </c>
      <c r="AK3">
        <v>0.50112665384391197</v>
      </c>
      <c r="AL3">
        <v>6.5447064433278704E-2</v>
      </c>
      <c r="AM3" t="s">
        <v>47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48</v>
      </c>
      <c r="E4" s="4" t="s">
        <v>40</v>
      </c>
      <c r="F4" s="4" t="s">
        <v>49</v>
      </c>
      <c r="G4" s="4" t="s">
        <v>42</v>
      </c>
      <c r="H4" s="4" t="s">
        <v>43</v>
      </c>
      <c r="I4" s="4">
        <v>40</v>
      </c>
      <c r="J4" s="4">
        <v>5</v>
      </c>
      <c r="K4" s="4" t="s">
        <v>44</v>
      </c>
      <c r="L4" s="4" t="s">
        <v>45</v>
      </c>
      <c r="M4" s="4">
        <v>1</v>
      </c>
      <c r="N4" s="4">
        <v>2</v>
      </c>
      <c r="O4" s="4">
        <v>0.92640692640692601</v>
      </c>
      <c r="P4" s="4">
        <v>4.1182462316970599E-2</v>
      </c>
      <c r="Q4" s="4">
        <v>0.99</v>
      </c>
      <c r="R4" s="4">
        <v>2.2360679774997901E-2</v>
      </c>
      <c r="S4" s="4">
        <v>0.95679442508710699</v>
      </c>
      <c r="T4" s="4">
        <v>2.6566278198366201E-2</v>
      </c>
      <c r="U4" s="4">
        <v>0.54708428826075794</v>
      </c>
      <c r="V4" s="4">
        <v>0.106895561588781</v>
      </c>
      <c r="W4" s="4">
        <v>0.55999999999999905</v>
      </c>
      <c r="X4" s="4">
        <v>0.108397416943393</v>
      </c>
      <c r="Y4" s="4">
        <v>0.55224283516966399</v>
      </c>
      <c r="Z4" s="4">
        <v>0.10399738526492699</v>
      </c>
      <c r="AA4" s="4">
        <v>0.2</v>
      </c>
      <c r="AB4" s="4">
        <v>0.44721359549995798</v>
      </c>
      <c r="AC4" s="4">
        <v>0.01</v>
      </c>
      <c r="AD4" s="4">
        <v>2.2360679774997901E-2</v>
      </c>
      <c r="AE4" s="4">
        <v>1.9047619047619001E-2</v>
      </c>
      <c r="AF4" s="4">
        <v>4.25917709999959E-2</v>
      </c>
      <c r="AG4" s="4">
        <v>0.53257703081232399</v>
      </c>
      <c r="AH4" s="4">
        <v>8.9522841046075594E-2</v>
      </c>
      <c r="AI4" s="4">
        <v>0.48</v>
      </c>
      <c r="AJ4" s="4">
        <v>0.109544511501033</v>
      </c>
      <c r="AK4" s="4">
        <v>0.50321028345418495</v>
      </c>
      <c r="AL4" s="4">
        <v>9.7458511507007295E-2</v>
      </c>
      <c r="AM4" s="4" t="s">
        <v>49</v>
      </c>
    </row>
    <row r="5" spans="1:39" ht="15.75" thickTop="1" x14ac:dyDescent="0.25">
      <c r="A5">
        <v>3</v>
      </c>
      <c r="B5">
        <v>3</v>
      </c>
      <c r="C5" t="s">
        <v>38</v>
      </c>
      <c r="D5" t="s">
        <v>50</v>
      </c>
      <c r="E5" t="s">
        <v>51</v>
      </c>
      <c r="F5" t="s">
        <v>52</v>
      </c>
      <c r="G5" t="s">
        <v>53</v>
      </c>
      <c r="H5" t="s">
        <v>43</v>
      </c>
      <c r="I5">
        <v>40</v>
      </c>
      <c r="J5">
        <v>5</v>
      </c>
      <c r="K5" t="s">
        <v>44</v>
      </c>
      <c r="M5">
        <v>100</v>
      </c>
      <c r="N5">
        <v>70</v>
      </c>
      <c r="O5">
        <v>0.90850178806700499</v>
      </c>
      <c r="P5">
        <v>6.1738596541105098E-2</v>
      </c>
      <c r="Q5">
        <v>0.97</v>
      </c>
      <c r="R5">
        <v>4.4721359549995697E-2</v>
      </c>
      <c r="S5">
        <v>0.93771898549550203</v>
      </c>
      <c r="T5">
        <v>4.89152414022292E-2</v>
      </c>
      <c r="U5">
        <v>0.43838291380625399</v>
      </c>
      <c r="V5">
        <v>7.7262038617608206E-2</v>
      </c>
      <c r="W5">
        <v>0.4</v>
      </c>
      <c r="X5">
        <v>0.11726039399558499</v>
      </c>
      <c r="Y5">
        <v>0.41521765056648702</v>
      </c>
      <c r="Z5">
        <v>9.0105676929842102E-2</v>
      </c>
      <c r="AA5">
        <v>0.73333333333333295</v>
      </c>
      <c r="AB5">
        <v>0.43461349368017599</v>
      </c>
      <c r="AC5">
        <v>0.05</v>
      </c>
      <c r="AD5">
        <v>3.53553390593273E-2</v>
      </c>
      <c r="AE5">
        <v>9.1925465838509302E-2</v>
      </c>
      <c r="AF5">
        <v>6.1654632221509097E-2</v>
      </c>
      <c r="AG5">
        <v>0.35247086247086201</v>
      </c>
      <c r="AH5">
        <v>0.121635456283331</v>
      </c>
      <c r="AI5">
        <v>0.23</v>
      </c>
      <c r="AJ5">
        <v>0.103682206766638</v>
      </c>
      <c r="AK5">
        <v>0.27751117162407402</v>
      </c>
      <c r="AL5">
        <v>0.11242341864033401</v>
      </c>
      <c r="AM5" t="s">
        <v>52</v>
      </c>
    </row>
    <row r="6" spans="1:39" x14ac:dyDescent="0.25">
      <c r="A6">
        <v>4</v>
      </c>
      <c r="B6">
        <v>4</v>
      </c>
      <c r="C6" t="s">
        <v>38</v>
      </c>
      <c r="D6" t="s">
        <v>54</v>
      </c>
      <c r="E6" t="s">
        <v>51</v>
      </c>
      <c r="F6" t="s">
        <v>55</v>
      </c>
      <c r="G6" t="s">
        <v>53</v>
      </c>
      <c r="H6" t="s">
        <v>43</v>
      </c>
      <c r="I6">
        <v>40</v>
      </c>
      <c r="J6">
        <v>5</v>
      </c>
      <c r="K6" t="s">
        <v>44</v>
      </c>
      <c r="M6">
        <v>100</v>
      </c>
      <c r="N6">
        <v>70</v>
      </c>
      <c r="O6">
        <v>0.924492604059167</v>
      </c>
      <c r="P6">
        <v>2.7251335192759799E-2</v>
      </c>
      <c r="Q6">
        <v>0.85</v>
      </c>
      <c r="R6">
        <v>3.53553390593273E-2</v>
      </c>
      <c r="S6">
        <v>0.88525367472735805</v>
      </c>
      <c r="T6">
        <v>2.3971393887246902E-2</v>
      </c>
      <c r="U6">
        <v>0.49940750213128698</v>
      </c>
      <c r="V6">
        <v>4.8354720230158403E-2</v>
      </c>
      <c r="W6">
        <v>0.51</v>
      </c>
      <c r="X6">
        <v>9.61769203083567E-2</v>
      </c>
      <c r="Y6">
        <v>0.50242840258752097</v>
      </c>
      <c r="Z6">
        <v>6.5592964681514002E-2</v>
      </c>
      <c r="AA6">
        <v>0.36666666666666597</v>
      </c>
      <c r="AB6">
        <v>0.41499665326629098</v>
      </c>
      <c r="AC6">
        <v>0.04</v>
      </c>
      <c r="AD6">
        <v>4.18330013267037E-2</v>
      </c>
      <c r="AE6">
        <v>6.9772256728778403E-2</v>
      </c>
      <c r="AF6">
        <v>7.0831966989123696E-2</v>
      </c>
      <c r="AG6">
        <v>0.51824999999999999</v>
      </c>
      <c r="AH6">
        <v>2.96048151533089E-2</v>
      </c>
      <c r="AI6">
        <v>0.75</v>
      </c>
      <c r="AJ6">
        <v>6.1237243569579401E-2</v>
      </c>
      <c r="AK6">
        <v>0.61194836909122596</v>
      </c>
      <c r="AL6">
        <v>3.0189741144384202E-2</v>
      </c>
      <c r="AM6" t="s">
        <v>55</v>
      </c>
    </row>
    <row r="7" spans="1:39" x14ac:dyDescent="0.25">
      <c r="A7">
        <v>5</v>
      </c>
      <c r="B7">
        <v>5</v>
      </c>
      <c r="C7" t="s">
        <v>38</v>
      </c>
      <c r="D7" t="s">
        <v>56</v>
      </c>
      <c r="E7" t="s">
        <v>51</v>
      </c>
      <c r="F7" t="s">
        <v>57</v>
      </c>
      <c r="G7" t="s">
        <v>53</v>
      </c>
      <c r="H7" t="s">
        <v>43</v>
      </c>
      <c r="I7">
        <v>40</v>
      </c>
      <c r="J7">
        <v>5</v>
      </c>
      <c r="K7" t="s">
        <v>44</v>
      </c>
      <c r="M7">
        <v>100</v>
      </c>
      <c r="N7">
        <v>70</v>
      </c>
      <c r="O7">
        <v>0.744831094831094</v>
      </c>
      <c r="P7">
        <v>1.17199157638915E-2</v>
      </c>
      <c r="Q7">
        <v>0.93</v>
      </c>
      <c r="R7">
        <v>8.3666002653407498E-2</v>
      </c>
      <c r="S7">
        <v>0.82537684783121401</v>
      </c>
      <c r="T7">
        <v>2.9098715466824899E-2</v>
      </c>
      <c r="U7">
        <v>0.49688285570638502</v>
      </c>
      <c r="V7">
        <v>7.5741162338770998E-2</v>
      </c>
      <c r="W7">
        <v>0.43</v>
      </c>
      <c r="X7">
        <v>0.103682206766638</v>
      </c>
      <c r="Y7">
        <v>0.459064216958953</v>
      </c>
      <c r="Z7">
        <v>9.0670434779876893E-2</v>
      </c>
      <c r="AA7">
        <v>0.4</v>
      </c>
      <c r="AB7">
        <v>0.54772255750516596</v>
      </c>
      <c r="AC7">
        <v>0.03</v>
      </c>
      <c r="AD7">
        <v>4.4721359549995801E-2</v>
      </c>
      <c r="AE7">
        <v>5.5411255411255397E-2</v>
      </c>
      <c r="AF7">
        <v>8.1817036570925997E-2</v>
      </c>
      <c r="AG7">
        <v>0.54641025641025598</v>
      </c>
      <c r="AH7">
        <v>8.7463714651680596E-2</v>
      </c>
      <c r="AI7">
        <v>0.38</v>
      </c>
      <c r="AJ7">
        <v>5.7008771254956903E-2</v>
      </c>
      <c r="AK7">
        <v>0.44732683982683902</v>
      </c>
      <c r="AL7">
        <v>6.5188578899606095E-2</v>
      </c>
      <c r="AM7" t="s">
        <v>57</v>
      </c>
    </row>
    <row r="8" spans="1:39" x14ac:dyDescent="0.25">
      <c r="A8">
        <v>6</v>
      </c>
      <c r="B8">
        <v>6</v>
      </c>
      <c r="C8" t="s">
        <v>38</v>
      </c>
      <c r="D8" t="s">
        <v>58</v>
      </c>
      <c r="E8" t="s">
        <v>59</v>
      </c>
      <c r="F8" t="s">
        <v>60</v>
      </c>
      <c r="G8" t="s">
        <v>61</v>
      </c>
      <c r="H8" t="s">
        <v>43</v>
      </c>
      <c r="I8">
        <v>40</v>
      </c>
      <c r="J8">
        <v>5</v>
      </c>
      <c r="K8" t="s">
        <v>44</v>
      </c>
      <c r="M8">
        <v>100</v>
      </c>
      <c r="N8">
        <v>70</v>
      </c>
      <c r="O8">
        <v>0.82112473677691</v>
      </c>
      <c r="P8">
        <v>6.6608898845957498E-2</v>
      </c>
      <c r="Q8">
        <v>0.97</v>
      </c>
      <c r="R8">
        <v>4.4721359549995697E-2</v>
      </c>
      <c r="S8">
        <v>0.88691650711012604</v>
      </c>
      <c r="T8">
        <v>3.01834039692679E-2</v>
      </c>
      <c r="U8">
        <v>0.38333333333333303</v>
      </c>
      <c r="V8">
        <v>0.16244657241348201</v>
      </c>
      <c r="W8">
        <v>0.08</v>
      </c>
      <c r="X8">
        <v>4.4721359549995697E-2</v>
      </c>
      <c r="Y8">
        <v>0.129720279720279</v>
      </c>
      <c r="Z8">
        <v>6.7122142046677796E-2</v>
      </c>
      <c r="AA8">
        <v>0.3</v>
      </c>
      <c r="AB8">
        <v>0.44721359549995698</v>
      </c>
      <c r="AC8">
        <v>0.02</v>
      </c>
      <c r="AD8">
        <v>2.73861278752583E-2</v>
      </c>
      <c r="AE8">
        <v>3.7229437229437203E-2</v>
      </c>
      <c r="AF8">
        <v>5.1001476969776999E-2</v>
      </c>
      <c r="AG8">
        <v>0.53225367767244103</v>
      </c>
      <c r="AH8">
        <v>6.7242381319335701E-2</v>
      </c>
      <c r="AI8">
        <v>0.6</v>
      </c>
      <c r="AJ8">
        <v>3.53553390593273E-2</v>
      </c>
      <c r="AK8">
        <v>0.56218582013151497</v>
      </c>
      <c r="AL8">
        <v>4.1125371644143503E-2</v>
      </c>
      <c r="AM8" t="s">
        <v>60</v>
      </c>
    </row>
    <row r="9" spans="1:39" x14ac:dyDescent="0.25">
      <c r="A9">
        <v>7</v>
      </c>
      <c r="B9">
        <v>7</v>
      </c>
      <c r="C9" t="s">
        <v>38</v>
      </c>
      <c r="D9" t="s">
        <v>62</v>
      </c>
      <c r="E9" t="s">
        <v>59</v>
      </c>
      <c r="F9" t="s">
        <v>63</v>
      </c>
      <c r="G9" t="s">
        <v>61</v>
      </c>
      <c r="H9" t="s">
        <v>43</v>
      </c>
      <c r="I9">
        <v>40</v>
      </c>
      <c r="J9">
        <v>5</v>
      </c>
      <c r="K9" t="s">
        <v>44</v>
      </c>
      <c r="M9">
        <v>100</v>
      </c>
      <c r="N9">
        <v>70</v>
      </c>
      <c r="O9">
        <v>0.75825866981039403</v>
      </c>
      <c r="P9">
        <v>4.4699377958680397E-2</v>
      </c>
      <c r="Q9">
        <v>0.99</v>
      </c>
      <c r="R9">
        <v>2.2360679774997901E-2</v>
      </c>
      <c r="S9">
        <v>0.85789616606320696</v>
      </c>
      <c r="T9">
        <v>2.69461542049141E-2</v>
      </c>
      <c r="U9">
        <v>0.49867683041596</v>
      </c>
      <c r="V9">
        <v>5.8867027782436999E-2</v>
      </c>
      <c r="W9">
        <v>0.54</v>
      </c>
      <c r="X9">
        <v>8.2158383625774906E-2</v>
      </c>
      <c r="Y9">
        <v>0.51823650163411905</v>
      </c>
      <c r="Z9">
        <v>6.9110971599283103E-2</v>
      </c>
      <c r="AA9">
        <v>0.5</v>
      </c>
      <c r="AB9">
        <v>3.0065769375654899E-2</v>
      </c>
      <c r="AC9">
        <v>0.95</v>
      </c>
      <c r="AD9">
        <v>6.1237243569579401E-2</v>
      </c>
      <c r="AE9">
        <v>0.65509038522665497</v>
      </c>
      <c r="AF9">
        <v>3.9548049183177399E-2</v>
      </c>
      <c r="AG9">
        <v>0.50871523112902395</v>
      </c>
      <c r="AH9">
        <v>8.3630886920100095E-2</v>
      </c>
      <c r="AI9">
        <v>0.64</v>
      </c>
      <c r="AJ9">
        <v>0.178185296812054</v>
      </c>
      <c r="AK9">
        <v>0.56223594701038304</v>
      </c>
      <c r="AL9">
        <v>0.113468041503741</v>
      </c>
      <c r="AM9" t="s">
        <v>63</v>
      </c>
    </row>
    <row r="10" spans="1:39" x14ac:dyDescent="0.25">
      <c r="A10">
        <v>8</v>
      </c>
      <c r="B10">
        <v>8</v>
      </c>
      <c r="C10" t="s">
        <v>38</v>
      </c>
      <c r="D10" t="s">
        <v>64</v>
      </c>
      <c r="E10" t="s">
        <v>59</v>
      </c>
      <c r="F10" t="s">
        <v>65</v>
      </c>
      <c r="G10" t="s">
        <v>61</v>
      </c>
      <c r="H10" t="s">
        <v>43</v>
      </c>
      <c r="I10">
        <v>40</v>
      </c>
      <c r="J10">
        <v>5</v>
      </c>
      <c r="K10" t="s">
        <v>44</v>
      </c>
      <c r="M10">
        <v>100</v>
      </c>
      <c r="N10">
        <v>70</v>
      </c>
      <c r="O10">
        <v>0.73750862663906103</v>
      </c>
      <c r="P10">
        <v>1.9537233070253301E-2</v>
      </c>
      <c r="Q10">
        <v>0.79</v>
      </c>
      <c r="R10">
        <v>9.61769203083567E-2</v>
      </c>
      <c r="S10">
        <v>0.76105702817348597</v>
      </c>
      <c r="T10">
        <v>5.31181584208823E-2</v>
      </c>
      <c r="U10">
        <v>0.48040019240019199</v>
      </c>
      <c r="V10">
        <v>6.20255529290493E-2</v>
      </c>
      <c r="W10">
        <v>0.6</v>
      </c>
      <c r="X10">
        <v>0.13228756555322899</v>
      </c>
      <c r="Y10">
        <v>0.53222559945964198</v>
      </c>
      <c r="Z10">
        <v>8.8327596262597494E-2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0.53031376518218598</v>
      </c>
      <c r="AH10">
        <v>5.7701296444437097E-2</v>
      </c>
      <c r="AI10">
        <v>0.42</v>
      </c>
      <c r="AJ10">
        <v>2.73861278752583E-2</v>
      </c>
      <c r="AK10">
        <v>0.46705516705516698</v>
      </c>
      <c r="AL10">
        <v>2.4773412005480201E-2</v>
      </c>
      <c r="AM10" t="s">
        <v>65</v>
      </c>
    </row>
    <row r="11" spans="1:39" x14ac:dyDescent="0.25">
      <c r="A11">
        <v>9</v>
      </c>
      <c r="B11">
        <v>9</v>
      </c>
      <c r="C11" t="s">
        <v>38</v>
      </c>
      <c r="D11" t="s">
        <v>92</v>
      </c>
      <c r="E11" t="s">
        <v>66</v>
      </c>
      <c r="F11" t="s">
        <v>94</v>
      </c>
      <c r="G11" t="s">
        <v>67</v>
      </c>
      <c r="H11" t="s">
        <v>43</v>
      </c>
      <c r="I11">
        <v>40</v>
      </c>
      <c r="J11">
        <v>5</v>
      </c>
      <c r="K11" t="s">
        <v>44</v>
      </c>
      <c r="M11">
        <v>100</v>
      </c>
      <c r="N11">
        <v>70</v>
      </c>
      <c r="O11">
        <v>1</v>
      </c>
      <c r="P11">
        <v>0</v>
      </c>
      <c r="Q11">
        <v>0.52</v>
      </c>
      <c r="R11">
        <v>9.08295106229247E-2</v>
      </c>
      <c r="S11">
        <v>0.68046362239910596</v>
      </c>
      <c r="T11">
        <v>7.8518816252397497E-2</v>
      </c>
      <c r="U11">
        <v>0.51259090909090899</v>
      </c>
      <c r="V11">
        <v>8.4231393707752497E-2</v>
      </c>
      <c r="W11">
        <v>0.55000000000000004</v>
      </c>
      <c r="X11">
        <v>0.16955824957813101</v>
      </c>
      <c r="Y11">
        <v>0.52680033416875505</v>
      </c>
      <c r="Z11">
        <v>0.121696660873667</v>
      </c>
      <c r="AA11">
        <v>0.505128205128205</v>
      </c>
      <c r="AB11">
        <v>7.0220840705790197E-3</v>
      </c>
      <c r="AC11">
        <v>0.98</v>
      </c>
      <c r="AD11">
        <v>4.4721359549995697E-2</v>
      </c>
      <c r="AE11">
        <v>0.66642453591606099</v>
      </c>
      <c r="AF11">
        <v>1.4334876625293499E-2</v>
      </c>
      <c r="AG11">
        <v>0.476190476190476</v>
      </c>
      <c r="AH11">
        <v>3.6692940493862902E-2</v>
      </c>
      <c r="AI11">
        <v>0.6</v>
      </c>
      <c r="AJ11">
        <v>0.106066017177982</v>
      </c>
      <c r="AK11">
        <v>0.52833333333333299</v>
      </c>
      <c r="AL11">
        <v>5.4439079775426197E-2</v>
      </c>
      <c r="AM11" t="s">
        <v>94</v>
      </c>
    </row>
    <row r="12" spans="1:39" x14ac:dyDescent="0.25">
      <c r="A12">
        <v>10</v>
      </c>
      <c r="B12">
        <v>10</v>
      </c>
      <c r="C12" t="s">
        <v>38</v>
      </c>
      <c r="D12" t="s">
        <v>68</v>
      </c>
      <c r="E12" t="s">
        <v>66</v>
      </c>
      <c r="F12" t="s">
        <v>69</v>
      </c>
      <c r="G12" t="s">
        <v>67</v>
      </c>
      <c r="H12" t="s">
        <v>43</v>
      </c>
      <c r="I12">
        <v>40</v>
      </c>
      <c r="J12">
        <v>5</v>
      </c>
      <c r="K12" t="s">
        <v>44</v>
      </c>
      <c r="M12">
        <v>100</v>
      </c>
      <c r="N12">
        <v>70</v>
      </c>
      <c r="O12">
        <v>0.96783625730994105</v>
      </c>
      <c r="P12">
        <v>4.7418931988967399E-2</v>
      </c>
      <c r="Q12">
        <v>0.82</v>
      </c>
      <c r="R12">
        <v>9.7467943448089595E-2</v>
      </c>
      <c r="S12">
        <v>0.884139568350094</v>
      </c>
      <c r="T12">
        <v>6.0700746785142298E-2</v>
      </c>
      <c r="U12">
        <v>0.46604010025062598</v>
      </c>
      <c r="V12">
        <v>4.7718699318075403E-2</v>
      </c>
      <c r="W12">
        <v>0.51</v>
      </c>
      <c r="X12">
        <v>0.14317821063276301</v>
      </c>
      <c r="Y12">
        <v>0.484224515322076</v>
      </c>
      <c r="Z12">
        <v>8.77296076231176E-2</v>
      </c>
      <c r="AA12">
        <v>0.7</v>
      </c>
      <c r="AB12">
        <v>0.44721359549995698</v>
      </c>
      <c r="AC12">
        <v>0.04</v>
      </c>
      <c r="AD12">
        <v>2.2360679774997901E-2</v>
      </c>
      <c r="AE12">
        <v>7.5324675324675294E-2</v>
      </c>
      <c r="AF12">
        <v>4.2149476864547397E-2</v>
      </c>
      <c r="AG12">
        <v>0.53002506265664096</v>
      </c>
      <c r="AH12">
        <v>5.6843495160299802E-2</v>
      </c>
      <c r="AI12">
        <v>0.51</v>
      </c>
      <c r="AJ12">
        <v>7.4161984870956599E-2</v>
      </c>
      <c r="AK12">
        <v>0.51935485994536001</v>
      </c>
      <c r="AL12">
        <v>6.4333135479193407E-2</v>
      </c>
      <c r="AM12" t="s">
        <v>69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70</v>
      </c>
      <c r="E13" s="4" t="s">
        <v>66</v>
      </c>
      <c r="F13" s="4" t="s">
        <v>71</v>
      </c>
      <c r="G13" s="4" t="s">
        <v>67</v>
      </c>
      <c r="H13" s="4" t="s">
        <v>43</v>
      </c>
      <c r="I13" s="4">
        <v>40</v>
      </c>
      <c r="J13" s="4">
        <v>5</v>
      </c>
      <c r="K13" s="4" t="s">
        <v>44</v>
      </c>
      <c r="M13" s="4">
        <v>100</v>
      </c>
      <c r="N13" s="4">
        <v>70</v>
      </c>
      <c r="O13" s="4">
        <v>0.65881766381766305</v>
      </c>
      <c r="P13" s="4">
        <v>4.9684283790538498E-2</v>
      </c>
      <c r="Q13" s="4">
        <v>0.86</v>
      </c>
      <c r="R13" s="4">
        <v>6.5192024052026398E-2</v>
      </c>
      <c r="S13" s="4">
        <v>0.74483256244218299</v>
      </c>
      <c r="T13" s="4">
        <v>4.5212627636182799E-2</v>
      </c>
      <c r="U13" s="4">
        <v>0.55919701213818795</v>
      </c>
      <c r="V13" s="4">
        <v>0.106934440706576</v>
      </c>
      <c r="W13" s="4">
        <v>0.4</v>
      </c>
      <c r="X13" s="4">
        <v>0.12747548783981899</v>
      </c>
      <c r="Y13" s="4">
        <v>0.46185850286519398</v>
      </c>
      <c r="Z13" s="4">
        <v>0.117828718004249</v>
      </c>
      <c r="AA13" s="4">
        <v>0.5</v>
      </c>
      <c r="AB13" s="4">
        <v>0.5</v>
      </c>
      <c r="AC13" s="4">
        <v>0.03</v>
      </c>
      <c r="AD13" s="4">
        <v>2.73861278752583E-2</v>
      </c>
      <c r="AE13" s="4">
        <v>5.6277056277056203E-2</v>
      </c>
      <c r="AF13" s="4">
        <v>5.1404078298865397E-2</v>
      </c>
      <c r="AG13" s="4">
        <v>0.495540935672514</v>
      </c>
      <c r="AH13" s="4">
        <v>6.4894209130294603E-2</v>
      </c>
      <c r="AI13" s="4">
        <v>0.4</v>
      </c>
      <c r="AJ13" s="4">
        <v>7.9056941504209402E-2</v>
      </c>
      <c r="AK13" s="4">
        <v>0.440137201979307</v>
      </c>
      <c r="AL13" s="4">
        <v>6.7585190238538595E-2</v>
      </c>
      <c r="AM13" s="4" t="s">
        <v>71</v>
      </c>
    </row>
    <row r="14" spans="1:39" ht="15.75" thickTop="1" x14ac:dyDescent="0.25">
      <c r="A14">
        <v>12</v>
      </c>
      <c r="B14">
        <v>12</v>
      </c>
      <c r="C14" t="s">
        <v>72</v>
      </c>
      <c r="D14" t="s">
        <v>73</v>
      </c>
      <c r="E14" t="s">
        <v>51</v>
      </c>
      <c r="F14" t="s">
        <v>74</v>
      </c>
      <c r="G14" t="s">
        <v>75</v>
      </c>
      <c r="H14" t="s">
        <v>43</v>
      </c>
      <c r="I14">
        <v>40</v>
      </c>
      <c r="J14">
        <v>5</v>
      </c>
      <c r="K14" t="s">
        <v>44</v>
      </c>
      <c r="M14">
        <v>100</v>
      </c>
      <c r="N14">
        <v>70</v>
      </c>
      <c r="O14">
        <v>0.75368254933472301</v>
      </c>
      <c r="P14">
        <v>5.6398265204833001E-2</v>
      </c>
      <c r="Q14">
        <v>0.85</v>
      </c>
      <c r="R14">
        <v>7.9056941504209499E-2</v>
      </c>
      <c r="S14">
        <v>0.79767829398646395</v>
      </c>
      <c r="T14">
        <v>5.6023666273436898E-2</v>
      </c>
      <c r="U14">
        <v>0.44047619047619002</v>
      </c>
      <c r="V14">
        <v>0.15058465048420799</v>
      </c>
      <c r="W14">
        <v>0.24</v>
      </c>
      <c r="X14">
        <v>0.13874436925511599</v>
      </c>
      <c r="Y14">
        <v>0.30525180157533099</v>
      </c>
      <c r="Z14">
        <v>0.15566761387523301</v>
      </c>
      <c r="AA14">
        <v>0.36666666666666597</v>
      </c>
      <c r="AB14">
        <v>0.41499665326629098</v>
      </c>
      <c r="AC14">
        <v>0.03</v>
      </c>
      <c r="AD14">
        <v>2.73861278752583E-2</v>
      </c>
      <c r="AE14">
        <v>5.46207415772633E-2</v>
      </c>
      <c r="AF14">
        <v>4.9947640622993401E-2</v>
      </c>
      <c r="AG14">
        <v>0.47965767565767498</v>
      </c>
      <c r="AH14">
        <v>6.8869757312148797E-2</v>
      </c>
      <c r="AI14">
        <v>0.55999999999999905</v>
      </c>
      <c r="AJ14">
        <v>0.11937336386313301</v>
      </c>
      <c r="AK14">
        <v>0.51580804255247503</v>
      </c>
      <c r="AL14">
        <v>8.8744868154735701E-2</v>
      </c>
      <c r="AM14" t="s">
        <v>74</v>
      </c>
    </row>
    <row r="15" spans="1:39" x14ac:dyDescent="0.25">
      <c r="A15">
        <v>13</v>
      </c>
      <c r="B15">
        <v>13</v>
      </c>
      <c r="C15" t="s">
        <v>72</v>
      </c>
      <c r="D15" t="s">
        <v>76</v>
      </c>
      <c r="E15" t="s">
        <v>59</v>
      </c>
      <c r="F15" t="s">
        <v>77</v>
      </c>
      <c r="G15" t="s">
        <v>78</v>
      </c>
      <c r="H15" t="s">
        <v>43</v>
      </c>
      <c r="I15">
        <v>40</v>
      </c>
      <c r="J15">
        <v>5</v>
      </c>
      <c r="K15" t="s">
        <v>44</v>
      </c>
      <c r="M15">
        <v>100</v>
      </c>
      <c r="N15">
        <v>70</v>
      </c>
      <c r="O15">
        <v>0.69838235294117601</v>
      </c>
      <c r="P15">
        <v>0.126012765734379</v>
      </c>
      <c r="Q15">
        <v>0.62</v>
      </c>
      <c r="R15">
        <v>6.7082039324993695E-2</v>
      </c>
      <c r="S15">
        <v>0.65552552552552501</v>
      </c>
      <c r="T15">
        <v>9.0992502390841001E-2</v>
      </c>
      <c r="U15">
        <v>0.44748917748917699</v>
      </c>
      <c r="V15">
        <v>4.9016679642284601E-2</v>
      </c>
      <c r="W15">
        <v>0.47</v>
      </c>
      <c r="X15">
        <v>5.7008771254956798E-2</v>
      </c>
      <c r="Y15">
        <v>0.45826945412311199</v>
      </c>
      <c r="Z15">
        <v>5.1962079777212997E-2</v>
      </c>
      <c r="AA15">
        <v>0.61111111111111105</v>
      </c>
      <c r="AB15">
        <v>3.1056499687497002E-2</v>
      </c>
      <c r="AC15">
        <v>0.25</v>
      </c>
      <c r="AD15">
        <v>0</v>
      </c>
      <c r="AE15">
        <v>0.35467980295566498</v>
      </c>
      <c r="AF15">
        <v>5.5075565948270403E-3</v>
      </c>
      <c r="AG15">
        <v>0.51541021671826603</v>
      </c>
      <c r="AH15">
        <v>7.2795714171802806E-2</v>
      </c>
      <c r="AI15">
        <v>0.43</v>
      </c>
      <c r="AJ15">
        <v>0.13038404810405199</v>
      </c>
      <c r="AK15">
        <v>0.464005544005543</v>
      </c>
      <c r="AL15">
        <v>0.111550819258601</v>
      </c>
      <c r="AM15" t="s">
        <v>77</v>
      </c>
    </row>
    <row r="16" spans="1:39" x14ac:dyDescent="0.25">
      <c r="A16">
        <v>14</v>
      </c>
      <c r="B16">
        <v>14</v>
      </c>
      <c r="C16" t="s">
        <v>72</v>
      </c>
      <c r="D16" t="s">
        <v>93</v>
      </c>
      <c r="E16" t="s">
        <v>66</v>
      </c>
      <c r="F16" t="s">
        <v>95</v>
      </c>
      <c r="G16" t="s">
        <v>96</v>
      </c>
      <c r="H16" t="s">
        <v>43</v>
      </c>
      <c r="I16">
        <v>40</v>
      </c>
      <c r="J16">
        <v>5</v>
      </c>
      <c r="K16" t="s">
        <v>44</v>
      </c>
      <c r="M16">
        <v>100</v>
      </c>
      <c r="N16">
        <v>70</v>
      </c>
      <c r="O16">
        <v>1</v>
      </c>
      <c r="P16">
        <v>0</v>
      </c>
      <c r="Q16">
        <v>0.61</v>
      </c>
      <c r="R16">
        <v>2.2360679774997901E-2</v>
      </c>
      <c r="S16">
        <v>0.75757575757575701</v>
      </c>
      <c r="T16">
        <v>1.6939908920452999E-2</v>
      </c>
      <c r="U16">
        <v>0.47299081035923102</v>
      </c>
      <c r="V16">
        <v>6.6256419317445706E-2</v>
      </c>
      <c r="W16">
        <v>0.47</v>
      </c>
      <c r="X16">
        <v>8.3666002653407498E-2</v>
      </c>
      <c r="Y16">
        <v>0.47111385405352002</v>
      </c>
      <c r="Z16">
        <v>7.4459344902062893E-2</v>
      </c>
      <c r="AA16">
        <v>0.96</v>
      </c>
      <c r="AB16">
        <v>8.9442719099991505E-2</v>
      </c>
      <c r="AC16">
        <v>0.21</v>
      </c>
      <c r="AD16">
        <v>4.18330013267037E-2</v>
      </c>
      <c r="AE16">
        <v>0.34284057971014398</v>
      </c>
      <c r="AF16">
        <v>5.8876408025372702E-2</v>
      </c>
      <c r="AG16">
        <v>0.47367113435763297</v>
      </c>
      <c r="AH16">
        <v>7.45490691899134E-2</v>
      </c>
      <c r="AI16">
        <v>0.45999999999999902</v>
      </c>
      <c r="AJ16">
        <v>0.108397416943394</v>
      </c>
      <c r="AK16">
        <v>0.46421970542220098</v>
      </c>
      <c r="AL16">
        <v>8.3809941432098897E-2</v>
      </c>
      <c r="AM16" t="s">
        <v>95</v>
      </c>
    </row>
    <row r="20" spans="1:39" s="4" customFormat="1" ht="15.75" thickBot="1" x14ac:dyDescent="0.3"/>
    <row r="21" spans="1:39" ht="15.75" thickTop="1" x14ac:dyDescent="0.25"/>
    <row r="23" spans="1:39" x14ac:dyDescent="0.25">
      <c r="N23" t="s">
        <v>86</v>
      </c>
      <c r="O23" s="2">
        <f t="shared" ref="O23:AL23" si="0">AVERAGE(O2:O4)</f>
        <v>0.95055315055315026</v>
      </c>
      <c r="P23" s="2">
        <f t="shared" si="0"/>
        <v>3.0621324077780867E-2</v>
      </c>
      <c r="Q23" s="2">
        <f t="shared" si="0"/>
        <v>0.86666666666666659</v>
      </c>
      <c r="R23" s="2">
        <f t="shared" si="0"/>
        <v>6.0364712832124301E-2</v>
      </c>
      <c r="S23" s="2">
        <f t="shared" si="0"/>
        <v>0.89417044407106039</v>
      </c>
      <c r="T23" s="2">
        <f t="shared" si="0"/>
        <v>4.5169590613813537E-2</v>
      </c>
      <c r="U23" s="2">
        <f t="shared" si="0"/>
        <v>0.48926511446406401</v>
      </c>
      <c r="V23" s="2">
        <f t="shared" si="0"/>
        <v>8.0569665237700691E-2</v>
      </c>
      <c r="W23" s="2">
        <f t="shared" si="0"/>
        <v>0.49333333333333301</v>
      </c>
      <c r="X23" s="2">
        <f t="shared" si="0"/>
        <v>8.8950626486849205E-2</v>
      </c>
      <c r="Y23" s="2">
        <f t="shared" si="0"/>
        <v>0.48931201463249069</v>
      </c>
      <c r="Z23" s="2">
        <f t="shared" si="0"/>
        <v>7.5686637897003403E-2</v>
      </c>
      <c r="AA23" s="2">
        <f t="shared" si="0"/>
        <v>0.31111111111111095</v>
      </c>
      <c r="AB23" s="2">
        <f t="shared" si="0"/>
        <v>0.48878022459871834</v>
      </c>
      <c r="AC23" s="2">
        <f t="shared" si="0"/>
        <v>0.02</v>
      </c>
      <c r="AD23" s="2">
        <f t="shared" si="0"/>
        <v>3.1489389066750667E-2</v>
      </c>
      <c r="AE23" s="2">
        <f t="shared" si="0"/>
        <v>3.6991028295376066E-2</v>
      </c>
      <c r="AF23" s="2">
        <f t="shared" si="0"/>
        <v>5.7846555016643535E-2</v>
      </c>
      <c r="AG23" s="2">
        <f t="shared" si="0"/>
        <v>0.50361170443651204</v>
      </c>
      <c r="AH23" s="2">
        <f t="shared" si="0"/>
        <v>7.9487305094994368E-2</v>
      </c>
      <c r="AI23" s="2">
        <f t="shared" si="0"/>
        <v>0.42999999999999966</v>
      </c>
      <c r="AJ23" s="2">
        <f t="shared" si="0"/>
        <v>0.1019071439364632</v>
      </c>
      <c r="AK23" s="2">
        <f t="shared" si="0"/>
        <v>0.45888672320710966</v>
      </c>
      <c r="AL23" s="2">
        <f t="shared" si="0"/>
        <v>8.9815046341528662E-2</v>
      </c>
      <c r="AM23" s="2"/>
    </row>
    <row r="24" spans="1:39" x14ac:dyDescent="0.25">
      <c r="N24" t="s">
        <v>88</v>
      </c>
      <c r="O24" s="2">
        <f>AVERAGE(O5:O13)</f>
        <v>0.83570793792347053</v>
      </c>
      <c r="P24" s="2">
        <f t="shared" ref="P24:AL24" si="1">AVERAGE(P5:P13)</f>
        <v>3.651761923912817E-2</v>
      </c>
      <c r="Q24" s="2">
        <f t="shared" si="1"/>
        <v>0.85555555555555562</v>
      </c>
      <c r="R24" s="2">
        <f t="shared" si="1"/>
        <v>6.4499015446569052E-2</v>
      </c>
      <c r="S24" s="2">
        <f t="shared" si="1"/>
        <v>0.82929499584358624</v>
      </c>
      <c r="T24" s="2">
        <f t="shared" si="1"/>
        <v>4.4073917558343091E-2</v>
      </c>
      <c r="U24" s="2">
        <f t="shared" si="1"/>
        <v>0.48165684991923718</v>
      </c>
      <c r="V24" s="2">
        <f t="shared" si="1"/>
        <v>8.0397956449323307E-2</v>
      </c>
      <c r="W24" s="2">
        <f t="shared" si="1"/>
        <v>0.44666666666666671</v>
      </c>
      <c r="X24" s="2">
        <f t="shared" si="1"/>
        <v>0.11294430865003248</v>
      </c>
      <c r="Y24" s="2">
        <f t="shared" si="1"/>
        <v>0.44775288925366957</v>
      </c>
      <c r="Z24" s="2">
        <f t="shared" si="1"/>
        <v>8.8687196977869462E-2</v>
      </c>
      <c r="AA24" s="2">
        <f t="shared" si="1"/>
        <v>0.44501424501424491</v>
      </c>
      <c r="AB24" s="2">
        <f t="shared" si="1"/>
        <v>0.31431641654419784</v>
      </c>
      <c r="AC24" s="2">
        <f t="shared" si="1"/>
        <v>0.23777777777777775</v>
      </c>
      <c r="AD24" s="2">
        <f t="shared" si="1"/>
        <v>3.3889026509012932E-2</v>
      </c>
      <c r="AE24" s="2">
        <f t="shared" si="1"/>
        <v>0.18971722977249197</v>
      </c>
      <c r="AF24" s="2">
        <f t="shared" si="1"/>
        <v>4.5860177080357722E-2</v>
      </c>
      <c r="AG24" s="2">
        <f t="shared" si="1"/>
        <v>0.49890780748715557</v>
      </c>
      <c r="AH24" s="2">
        <f t="shared" si="1"/>
        <v>6.7301021728516749E-2</v>
      </c>
      <c r="AI24" s="2">
        <f t="shared" si="1"/>
        <v>0.50333333333333341</v>
      </c>
      <c r="AJ24" s="2">
        <f t="shared" si="1"/>
        <v>8.0237769876773543E-2</v>
      </c>
      <c r="AK24" s="2">
        <f t="shared" si="1"/>
        <v>0.49067652333302259</v>
      </c>
      <c r="AL24" s="2">
        <f t="shared" si="1"/>
        <v>6.3725107703427472E-2</v>
      </c>
      <c r="AM24" s="2"/>
    </row>
    <row r="25" spans="1:39" x14ac:dyDescent="0.25">
      <c r="N25" t="s">
        <v>87</v>
      </c>
      <c r="O25" s="2">
        <f>AVERAGE(O14:O16)</f>
        <v>0.81735496742529967</v>
      </c>
      <c r="P25" s="2">
        <f t="shared" ref="P25:AL25" si="2">AVERAGE(P14:P16)</f>
        <v>6.0803676979737341E-2</v>
      </c>
      <c r="Q25" s="2">
        <f t="shared" si="2"/>
        <v>0.69333333333333336</v>
      </c>
      <c r="R25" s="2">
        <f t="shared" si="2"/>
        <v>5.6166553534733689E-2</v>
      </c>
      <c r="S25" s="2">
        <f t="shared" si="2"/>
        <v>0.73692652569591532</v>
      </c>
      <c r="T25" s="2">
        <f t="shared" si="2"/>
        <v>5.4652025861576969E-2</v>
      </c>
      <c r="U25" s="2">
        <f t="shared" si="2"/>
        <v>0.4536520594415327</v>
      </c>
      <c r="V25" s="2">
        <f t="shared" si="2"/>
        <v>8.8619249814646098E-2</v>
      </c>
      <c r="W25" s="2">
        <f t="shared" si="2"/>
        <v>0.39333333333333331</v>
      </c>
      <c r="X25" s="2">
        <f t="shared" si="2"/>
        <v>9.3139714387826755E-2</v>
      </c>
      <c r="Y25" s="2">
        <f t="shared" si="2"/>
        <v>0.41154503658398767</v>
      </c>
      <c r="Z25" s="2">
        <f t="shared" si="2"/>
        <v>9.4029679518169637E-2</v>
      </c>
      <c r="AA25" s="2">
        <f t="shared" si="2"/>
        <v>0.64592592592592568</v>
      </c>
      <c r="AB25" s="2">
        <f t="shared" si="2"/>
        <v>0.17849862401792649</v>
      </c>
      <c r="AC25" s="2">
        <f>AVERAGE(AC14:AC16)</f>
        <v>0.16333333333333333</v>
      </c>
      <c r="AD25" s="2">
        <f t="shared" si="2"/>
        <v>2.3073043067320664E-2</v>
      </c>
      <c r="AE25" s="2">
        <f t="shared" si="2"/>
        <v>0.25071370808102406</v>
      </c>
      <c r="AF25" s="2">
        <f t="shared" si="2"/>
        <v>3.8110535081064378E-2</v>
      </c>
      <c r="AG25" s="2">
        <f t="shared" si="2"/>
        <v>0.48957967557785803</v>
      </c>
      <c r="AH25" s="2">
        <f t="shared" si="2"/>
        <v>7.2071513557954991E-2</v>
      </c>
      <c r="AI25" s="2">
        <f t="shared" si="2"/>
        <v>0.48333333333333273</v>
      </c>
      <c r="AJ25" s="2">
        <f t="shared" si="2"/>
        <v>0.11938494297019299</v>
      </c>
      <c r="AK25" s="2">
        <f t="shared" si="2"/>
        <v>0.48134443066007299</v>
      </c>
      <c r="AL25" s="2">
        <f t="shared" si="2"/>
        <v>9.470187628181187E-2</v>
      </c>
      <c r="AM25" s="2"/>
    </row>
    <row r="26" spans="1:39" x14ac:dyDescent="0.25">
      <c r="A26" t="s">
        <v>82</v>
      </c>
      <c r="N26" s="5" t="s">
        <v>85</v>
      </c>
      <c r="O26" s="2">
        <f>AVERAGE(O2:O20)</f>
        <v>0.85500638634977222</v>
      </c>
      <c r="P26" s="2">
        <f t="shared" ref="P26:AL26" si="3">AVERAGE(P2:P20)</f>
        <v>4.0195571754980543E-2</v>
      </c>
      <c r="Q26" s="2">
        <f t="shared" si="3"/>
        <v>0.82533333333333303</v>
      </c>
      <c r="R26" s="2">
        <f t="shared" si="3"/>
        <v>6.2005662541313025E-2</v>
      </c>
      <c r="S26" s="2">
        <f t="shared" si="3"/>
        <v>0.82379639145954675</v>
      </c>
      <c r="T26" s="2">
        <f t="shared" si="3"/>
        <v>4.6408673830083964E-2</v>
      </c>
      <c r="U26" s="2">
        <f t="shared" si="3"/>
        <v>0.47757754473266162</v>
      </c>
      <c r="V26" s="2">
        <f t="shared" si="3"/>
        <v>8.207655688006335E-2</v>
      </c>
      <c r="W26" s="2">
        <f t="shared" si="3"/>
        <v>0.44533333333333325</v>
      </c>
      <c r="X26" s="2">
        <f t="shared" si="3"/>
        <v>0.10418465336495467</v>
      </c>
      <c r="Y26" s="2">
        <f t="shared" si="3"/>
        <v>0.44882314379549748</v>
      </c>
      <c r="Z26" s="2">
        <f t="shared" si="3"/>
        <v>8.7155581669756274E-2</v>
      </c>
      <c r="AA26" s="2">
        <f t="shared" si="3"/>
        <v>0.45841595441595423</v>
      </c>
      <c r="AB26" s="2">
        <f t="shared" si="3"/>
        <v>0.32204561964984774</v>
      </c>
      <c r="AC26" s="2">
        <f t="shared" si="3"/>
        <v>0.17933333333333329</v>
      </c>
      <c r="AD26" s="2">
        <f t="shared" si="3"/>
        <v>3.1245902332222023E-2</v>
      </c>
      <c r="AE26" s="2">
        <f t="shared" si="3"/>
        <v>0.17137128513877523</v>
      </c>
      <c r="AF26" s="2">
        <f t="shared" si="3"/>
        <v>4.670752426775622E-2</v>
      </c>
      <c r="AG26" s="2">
        <f t="shared" si="3"/>
        <v>0.49798296049516733</v>
      </c>
      <c r="AH26" s="2">
        <f t="shared" si="3"/>
        <v>7.0692376767699919E-2</v>
      </c>
      <c r="AI26" s="2">
        <f t="shared" si="3"/>
        <v>0.48466666666666641</v>
      </c>
      <c r="AJ26" s="2">
        <f t="shared" si="3"/>
        <v>9.2401079307395342E-2</v>
      </c>
      <c r="AK26" s="2">
        <f t="shared" si="3"/>
        <v>0.48245214477325021</v>
      </c>
      <c r="AL26" s="2">
        <f t="shared" si="3"/>
        <v>7.5138449146724601E-2</v>
      </c>
      <c r="AM26" s="2"/>
    </row>
    <row r="28" spans="1:39" x14ac:dyDescent="0.25">
      <c r="N28" s="5" t="s">
        <v>89</v>
      </c>
      <c r="V28" s="5" t="s">
        <v>84</v>
      </c>
    </row>
    <row r="29" spans="1:39" x14ac:dyDescent="0.25">
      <c r="N29" s="5"/>
      <c r="O29" s="7" t="s">
        <v>97</v>
      </c>
      <c r="P29" s="7"/>
      <c r="Q29" s="7" t="s">
        <v>100</v>
      </c>
      <c r="R29" s="7"/>
      <c r="S29" s="7" t="s">
        <v>101</v>
      </c>
      <c r="T29" s="7"/>
      <c r="V29" s="5"/>
      <c r="W29" s="7" t="s">
        <v>97</v>
      </c>
      <c r="X29" s="7"/>
      <c r="Y29" s="7" t="s">
        <v>100</v>
      </c>
      <c r="Z29" s="7"/>
      <c r="AA29" s="7" t="s">
        <v>101</v>
      </c>
      <c r="AB29" s="7"/>
    </row>
    <row r="30" spans="1:39" x14ac:dyDescent="0.25">
      <c r="O30" s="6" t="s">
        <v>98</v>
      </c>
      <c r="P30" s="6" t="s">
        <v>99</v>
      </c>
      <c r="Q30" s="6" t="s">
        <v>98</v>
      </c>
      <c r="R30" s="6" t="s">
        <v>99</v>
      </c>
      <c r="S30" s="6" t="s">
        <v>98</v>
      </c>
      <c r="T30" s="6" t="s">
        <v>99</v>
      </c>
      <c r="W30" s="6" t="s">
        <v>98</v>
      </c>
      <c r="X30" s="6" t="s">
        <v>99</v>
      </c>
      <c r="Y30" s="6" t="s">
        <v>98</v>
      </c>
      <c r="Z30" s="6" t="s">
        <v>99</v>
      </c>
      <c r="AA30" s="6" t="s">
        <v>98</v>
      </c>
      <c r="AB30" s="6" t="s">
        <v>99</v>
      </c>
    </row>
    <row r="31" spans="1:39" x14ac:dyDescent="0.25">
      <c r="N31" t="s">
        <v>79</v>
      </c>
      <c r="O31" s="3">
        <f>$U26</f>
        <v>0.47757754473266162</v>
      </c>
      <c r="P31" s="3">
        <f>$V26</f>
        <v>8.207655688006335E-2</v>
      </c>
      <c r="Q31" s="3">
        <f>W26</f>
        <v>0.44533333333333325</v>
      </c>
      <c r="R31" s="3">
        <f>X26</f>
        <v>0.10418465336495467</v>
      </c>
      <c r="S31" s="3">
        <f>Y26</f>
        <v>0.44882314379549748</v>
      </c>
      <c r="T31" s="3">
        <f>Z26</f>
        <v>8.7155581669756274E-2</v>
      </c>
      <c r="V31" t="s">
        <v>79</v>
      </c>
      <c r="W31" s="3">
        <f>$U$23</f>
        <v>0.48926511446406401</v>
      </c>
      <c r="X31" s="3">
        <f>$V$23</f>
        <v>8.0569665237700691E-2</v>
      </c>
      <c r="Y31" s="3">
        <f>W$23</f>
        <v>0.49333333333333301</v>
      </c>
      <c r="Z31" s="3">
        <f>X$23</f>
        <v>8.8950626486849205E-2</v>
      </c>
      <c r="AA31" s="3">
        <f>Y$23</f>
        <v>0.48931201463249069</v>
      </c>
      <c r="AB31" s="3">
        <f>Z$23</f>
        <v>7.5686637897003403E-2</v>
      </c>
    </row>
    <row r="32" spans="1:39" x14ac:dyDescent="0.25">
      <c r="N32" t="s">
        <v>80</v>
      </c>
      <c r="O32" s="1">
        <f>$AA26</f>
        <v>0.45841595441595423</v>
      </c>
      <c r="P32" s="1">
        <f>AB26</f>
        <v>0.32204561964984774</v>
      </c>
      <c r="Q32" s="1">
        <f>AC26</f>
        <v>0.17933333333333329</v>
      </c>
      <c r="R32" s="1">
        <f>AD26</f>
        <v>3.1245902332222023E-2</v>
      </c>
      <c r="S32" s="1">
        <f>AE26</f>
        <v>0.17137128513877523</v>
      </c>
      <c r="T32" s="1">
        <f>AF26</f>
        <v>4.670752426775622E-2</v>
      </c>
      <c r="V32" t="s">
        <v>80</v>
      </c>
      <c r="W32" s="1">
        <f>$AA$23</f>
        <v>0.31111111111111095</v>
      </c>
      <c r="X32" s="1">
        <f>AB$23</f>
        <v>0.48878022459871834</v>
      </c>
      <c r="Y32" s="1">
        <f>AC$23</f>
        <v>0.02</v>
      </c>
      <c r="Z32" s="1">
        <f>AD$23</f>
        <v>3.1489389066750667E-2</v>
      </c>
      <c r="AA32" s="1">
        <f>AE$23</f>
        <v>3.6991028295376066E-2</v>
      </c>
      <c r="AB32" s="1">
        <f>AF$23</f>
        <v>5.7846555016643535E-2</v>
      </c>
    </row>
    <row r="33" spans="14:28" x14ac:dyDescent="0.25">
      <c r="N33" t="s">
        <v>81</v>
      </c>
      <c r="O33" s="1">
        <f>$AG26</f>
        <v>0.49798296049516733</v>
      </c>
      <c r="P33" s="1">
        <f>AH26</f>
        <v>7.0692376767699919E-2</v>
      </c>
      <c r="Q33" s="1">
        <f>AI26</f>
        <v>0.48466666666666641</v>
      </c>
      <c r="R33" s="1">
        <f>AJ26</f>
        <v>9.2401079307395342E-2</v>
      </c>
      <c r="S33" s="1">
        <f>AK26</f>
        <v>0.48245214477325021</v>
      </c>
      <c r="T33" s="1">
        <f>AL26</f>
        <v>7.5138449146724601E-2</v>
      </c>
      <c r="V33" t="s">
        <v>81</v>
      </c>
      <c r="W33" s="1">
        <f>$AG$23</f>
        <v>0.50361170443651204</v>
      </c>
      <c r="X33" s="1">
        <f>AH$23</f>
        <v>7.9487305094994368E-2</v>
      </c>
      <c r="Y33" s="1">
        <f>AI$23</f>
        <v>0.42999999999999966</v>
      </c>
      <c r="Z33" s="1">
        <f>AJ$23</f>
        <v>0.1019071439364632</v>
      </c>
      <c r="AA33" s="1">
        <f>AK$23</f>
        <v>0.45888672320710966</v>
      </c>
      <c r="AB33" s="1">
        <f>AL$23</f>
        <v>8.9815046341528662E-2</v>
      </c>
    </row>
    <row r="34" spans="14:28" x14ac:dyDescent="0.25">
      <c r="N34" t="s">
        <v>83</v>
      </c>
      <c r="O34" s="3">
        <f>$O26</f>
        <v>0.85500638634977222</v>
      </c>
      <c r="P34" s="3">
        <f>P26</f>
        <v>4.0195571754980543E-2</v>
      </c>
      <c r="Q34" s="3">
        <f>Q26</f>
        <v>0.82533333333333303</v>
      </c>
      <c r="R34" s="3">
        <f>R26</f>
        <v>6.2005662541313025E-2</v>
      </c>
      <c r="S34" s="3">
        <f>S26</f>
        <v>0.82379639145954675</v>
      </c>
      <c r="T34" s="3">
        <f>T26</f>
        <v>4.6408673830083964E-2</v>
      </c>
      <c r="V34" t="s">
        <v>83</v>
      </c>
      <c r="W34" s="3">
        <f>$O$23</f>
        <v>0.95055315055315026</v>
      </c>
      <c r="X34" s="3">
        <f>P$23</f>
        <v>3.0621324077780867E-2</v>
      </c>
      <c r="Y34" s="3">
        <f>Q$23</f>
        <v>0.86666666666666659</v>
      </c>
      <c r="Z34" s="3">
        <f>R$23</f>
        <v>6.0364712832124301E-2</v>
      </c>
      <c r="AA34" s="3">
        <f>S$23</f>
        <v>0.89417044407106039</v>
      </c>
      <c r="AB34" s="3">
        <f>T$23</f>
        <v>4.5169590613813537E-2</v>
      </c>
    </row>
    <row r="37" spans="14:28" x14ac:dyDescent="0.25">
      <c r="N37" s="5" t="s">
        <v>90</v>
      </c>
      <c r="V37" s="5" t="s">
        <v>91</v>
      </c>
    </row>
    <row r="38" spans="14:28" x14ac:dyDescent="0.25">
      <c r="N38" s="5"/>
      <c r="O38" s="7" t="s">
        <v>97</v>
      </c>
      <c r="P38" s="7"/>
      <c r="Q38" s="7" t="s">
        <v>100</v>
      </c>
      <c r="R38" s="7"/>
      <c r="S38" s="7" t="s">
        <v>101</v>
      </c>
      <c r="T38" s="7"/>
      <c r="V38" s="5"/>
      <c r="W38" s="7" t="s">
        <v>97</v>
      </c>
      <c r="X38" s="7"/>
      <c r="Y38" s="7" t="s">
        <v>100</v>
      </c>
      <c r="Z38" s="7"/>
      <c r="AA38" s="7" t="s">
        <v>101</v>
      </c>
      <c r="AB38" s="7"/>
    </row>
    <row r="39" spans="14:28" x14ac:dyDescent="0.25">
      <c r="O39" s="6" t="s">
        <v>98</v>
      </c>
      <c r="P39" s="6" t="s">
        <v>99</v>
      </c>
      <c r="Q39" s="6" t="s">
        <v>98</v>
      </c>
      <c r="R39" s="6" t="s">
        <v>99</v>
      </c>
      <c r="S39" s="6" t="s">
        <v>98</v>
      </c>
      <c r="T39" s="6" t="s">
        <v>99</v>
      </c>
      <c r="W39" s="6" t="s">
        <v>98</v>
      </c>
      <c r="X39" s="6" t="s">
        <v>99</v>
      </c>
      <c r="Y39" s="6" t="s">
        <v>98</v>
      </c>
      <c r="Z39" s="6" t="s">
        <v>99</v>
      </c>
      <c r="AA39" s="6" t="s">
        <v>98</v>
      </c>
      <c r="AB39" s="6" t="s">
        <v>99</v>
      </c>
    </row>
    <row r="40" spans="14:28" x14ac:dyDescent="0.25">
      <c r="N40" t="s">
        <v>79</v>
      </c>
      <c r="O40" s="3">
        <f>$U$24</f>
        <v>0.48165684991923718</v>
      </c>
      <c r="P40" s="3">
        <f>$V$24</f>
        <v>8.0397956449323307E-2</v>
      </c>
      <c r="Q40" s="3">
        <f>W$24</f>
        <v>0.44666666666666671</v>
      </c>
      <c r="R40" s="3">
        <f>X$24</f>
        <v>0.11294430865003248</v>
      </c>
      <c r="S40" s="3">
        <f>Y$24</f>
        <v>0.44775288925366957</v>
      </c>
      <c r="T40" s="3">
        <f>Z$24</f>
        <v>8.8687196977869462E-2</v>
      </c>
      <c r="V40" t="s">
        <v>79</v>
      </c>
      <c r="W40" s="3">
        <f>$U$25</f>
        <v>0.4536520594415327</v>
      </c>
      <c r="X40" s="3">
        <f>$V$25</f>
        <v>8.8619249814646098E-2</v>
      </c>
      <c r="Y40" s="3">
        <f>W$25</f>
        <v>0.39333333333333331</v>
      </c>
      <c r="Z40" s="3">
        <f>X$25</f>
        <v>9.3139714387826755E-2</v>
      </c>
      <c r="AA40" s="3">
        <f>Y$25</f>
        <v>0.41154503658398767</v>
      </c>
      <c r="AB40" s="3">
        <f>Z$25</f>
        <v>9.4029679518169637E-2</v>
      </c>
    </row>
    <row r="41" spans="14:28" x14ac:dyDescent="0.25">
      <c r="N41" t="s">
        <v>80</v>
      </c>
      <c r="O41" s="1">
        <f>$AA$24</f>
        <v>0.44501424501424491</v>
      </c>
      <c r="P41" s="1">
        <f>AB$24</f>
        <v>0.31431641654419784</v>
      </c>
      <c r="Q41" s="1">
        <f>AC$24</f>
        <v>0.23777777777777775</v>
      </c>
      <c r="R41" s="1">
        <f>AD$24</f>
        <v>3.3889026509012932E-2</v>
      </c>
      <c r="S41" s="1">
        <f>AE$24</f>
        <v>0.18971722977249197</v>
      </c>
      <c r="T41" s="1">
        <f>AF$24</f>
        <v>4.5860177080357722E-2</v>
      </c>
      <c r="V41" t="s">
        <v>80</v>
      </c>
      <c r="W41" s="1">
        <f>$AA$25</f>
        <v>0.64592592592592568</v>
      </c>
      <c r="X41" s="1">
        <f>AB$25</f>
        <v>0.17849862401792649</v>
      </c>
      <c r="Y41" s="1">
        <f>AC$25</f>
        <v>0.16333333333333333</v>
      </c>
      <c r="Z41" s="1">
        <f>AD$25</f>
        <v>2.3073043067320664E-2</v>
      </c>
      <c r="AA41" s="1">
        <f>AE$25</f>
        <v>0.25071370808102406</v>
      </c>
      <c r="AB41" s="1">
        <f>AF$25</f>
        <v>3.8110535081064378E-2</v>
      </c>
    </row>
    <row r="42" spans="14:28" x14ac:dyDescent="0.25">
      <c r="N42" t="s">
        <v>81</v>
      </c>
      <c r="O42" s="1">
        <f>$AG$24</f>
        <v>0.49890780748715557</v>
      </c>
      <c r="P42" s="1">
        <f>AH$24</f>
        <v>6.7301021728516749E-2</v>
      </c>
      <c r="Q42" s="1">
        <f>AI$24</f>
        <v>0.50333333333333341</v>
      </c>
      <c r="R42" s="1">
        <f>AJ$24</f>
        <v>8.0237769876773543E-2</v>
      </c>
      <c r="S42" s="1">
        <f>AK$24</f>
        <v>0.49067652333302259</v>
      </c>
      <c r="T42" s="1">
        <f>AL$24</f>
        <v>6.3725107703427472E-2</v>
      </c>
      <c r="V42" t="s">
        <v>81</v>
      </c>
      <c r="W42" s="1">
        <f>$AG$25</f>
        <v>0.48957967557785803</v>
      </c>
      <c r="X42" s="1">
        <f>AH$25</f>
        <v>7.2071513557954991E-2</v>
      </c>
      <c r="Y42" s="1">
        <f>AI$25</f>
        <v>0.48333333333333273</v>
      </c>
      <c r="Z42" s="1">
        <f>AJ$25</f>
        <v>0.11938494297019299</v>
      </c>
      <c r="AA42" s="1">
        <f>AK$25</f>
        <v>0.48134443066007299</v>
      </c>
      <c r="AB42" s="1">
        <f>AL$25</f>
        <v>9.470187628181187E-2</v>
      </c>
    </row>
    <row r="43" spans="14:28" x14ac:dyDescent="0.25">
      <c r="N43" t="s">
        <v>83</v>
      </c>
      <c r="O43" s="3">
        <f>$O$24</f>
        <v>0.83570793792347053</v>
      </c>
      <c r="P43" s="3">
        <f>P$24</f>
        <v>3.651761923912817E-2</v>
      </c>
      <c r="Q43" s="3">
        <f>Q$24</f>
        <v>0.85555555555555562</v>
      </c>
      <c r="R43" s="3">
        <f>R$24</f>
        <v>6.4499015446569052E-2</v>
      </c>
      <c r="S43" s="3">
        <f>S$24</f>
        <v>0.82929499584358624</v>
      </c>
      <c r="T43" s="3">
        <f>T$24</f>
        <v>4.4073917558343091E-2</v>
      </c>
      <c r="V43" t="s">
        <v>83</v>
      </c>
      <c r="W43" s="3">
        <f>$O$25</f>
        <v>0.81735496742529967</v>
      </c>
      <c r="X43" s="3">
        <f>P$25</f>
        <v>6.0803676979737341E-2</v>
      </c>
      <c r="Y43" s="3">
        <f>Q$25</f>
        <v>0.69333333333333336</v>
      </c>
      <c r="Z43" s="3">
        <f>R$25</f>
        <v>5.6166553534733689E-2</v>
      </c>
      <c r="AA43" s="3">
        <f>S$25</f>
        <v>0.73692652569591532</v>
      </c>
      <c r="AB43" s="3">
        <f>T$25</f>
        <v>5.4652025861576969E-2</v>
      </c>
    </row>
  </sheetData>
  <mergeCells count="12"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O31:O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3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:R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:T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X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Y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:Z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1:AA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B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0:W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Y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:AB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P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:R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T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SB3-10K</vt:lpstr>
      <vt:lpstr>x</vt:lpstr>
      <vt:lpstr>Summary</vt:lpstr>
      <vt:lpstr>Run-1</vt:lpstr>
      <vt:lpstr>Run-2</vt:lpstr>
      <vt:lpstr>Run-3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2023-06-09T18:27:31Z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