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Dashboard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hey, don't take this time estimation seriously I was putting as from my point of view it is 100% editable and we will fix it when all of us will agree.
</t>
      </text>
    </comment>
    <comment authorId="0" ref="H1">
      <text>
        <t xml:space="preserve">type here
type : define your tasks like : bugs, exceptions. improvement. tasks etc
</t>
      </text>
    </comment>
    <comment authorId="0" ref="E35">
      <text>
        <t xml:space="preserve">I'm not sure if this is a good guess :(
</t>
      </text>
    </comment>
    <comment authorId="0" ref="C38">
      <text>
        <t xml:space="preserve">This includes login, pass, adress (if we want), and method of contact.
</t>
      </text>
    </comment>
    <comment authorId="0" ref="D36">
      <text>
        <t xml:space="preserve">This one is too like 1D or 2D
	-Rajesh Ghosh
1 Day probably
	-Filipa Franco</t>
      </text>
    </comment>
    <comment authorId="0" ref="D35">
      <text>
        <t xml:space="preserve">I'm not sure if this is a good guess :(
----
haha yeah not a good guess this one should be like 6H/1D or something like that
	-Rajesh Ghosh</t>
      </text>
    </comment>
    <comment authorId="0" ref="C30">
      <text>
        <t xml:space="preserve">Is this CRUD?(creat, update and delete?)
	-Pedro Teles</t>
      </text>
    </comment>
  </commentList>
</comments>
</file>

<file path=xl/sharedStrings.xml><?xml version="1.0" encoding="utf-8"?>
<sst xmlns="http://schemas.openxmlformats.org/spreadsheetml/2006/main" count="254" uniqueCount="133">
  <si>
    <t>SL#</t>
  </si>
  <si>
    <t>TASK</t>
  </si>
  <si>
    <t>ORIGINAL ESTIMATION</t>
  </si>
  <si>
    <t>REMAINING ESTIMATION</t>
  </si>
  <si>
    <t xml:space="preserve">Assigne </t>
  </si>
  <si>
    <t>Reporter</t>
  </si>
  <si>
    <t>Type  of the task</t>
  </si>
  <si>
    <t>Summery of Ticket</t>
  </si>
  <si>
    <t>Dropdown Component</t>
  </si>
  <si>
    <t>Priority of Ticket</t>
  </si>
  <si>
    <t>Due Date</t>
  </si>
  <si>
    <t>Fix Version</t>
  </si>
  <si>
    <t xml:space="preserve">Environment </t>
  </si>
  <si>
    <t>Description</t>
  </si>
  <si>
    <t>Attachment</t>
  </si>
  <si>
    <t>SUB TASKS</t>
  </si>
  <si>
    <t>(In Hours)</t>
  </si>
  <si>
    <t>T1</t>
  </si>
  <si>
    <t>Database design</t>
  </si>
  <si>
    <t>Cansu Salkıç</t>
  </si>
  <si>
    <t>Rajesh Ghosh</t>
  </si>
  <si>
    <t>Bugs</t>
  </si>
  <si>
    <t>T2</t>
  </si>
  <si>
    <t>Test server configaration (Local Share server)</t>
  </si>
  <si>
    <t>José Pedro Teles</t>
  </si>
  <si>
    <t>Exception</t>
  </si>
  <si>
    <t>T3</t>
  </si>
  <si>
    <t>Preparing Deployment Environment</t>
  </si>
  <si>
    <t>Improvement</t>
  </si>
  <si>
    <t>T4</t>
  </si>
  <si>
    <t>T5</t>
  </si>
  <si>
    <t>Home page</t>
  </si>
  <si>
    <t>Navbar</t>
  </si>
  <si>
    <t>T6</t>
  </si>
  <si>
    <t>Product Slider</t>
  </si>
  <si>
    <t>T7</t>
  </si>
  <si>
    <t>Blog section</t>
  </si>
  <si>
    <t>Footer</t>
  </si>
  <si>
    <t>T9</t>
  </si>
  <si>
    <t>T10</t>
  </si>
  <si>
    <t>Product Page</t>
  </si>
  <si>
    <t>Filtering Option / Serach Product</t>
  </si>
  <si>
    <t>Marina Camilo</t>
  </si>
  <si>
    <t>T11</t>
  </si>
  <si>
    <t>Top Selling Produc Slider</t>
  </si>
  <si>
    <t>Victor Padi</t>
  </si>
  <si>
    <t>T12</t>
  </si>
  <si>
    <t>Product Category Section</t>
  </si>
  <si>
    <t>Task</t>
  </si>
  <si>
    <t>T13</t>
  </si>
  <si>
    <t>T14</t>
  </si>
  <si>
    <t>About Product Page</t>
  </si>
  <si>
    <t>Product Descriptoin Section</t>
  </si>
  <si>
    <t>T15</t>
  </si>
  <si>
    <t>Buying Option / Add to cart section</t>
  </si>
  <si>
    <t>T16</t>
  </si>
  <si>
    <t>Checkout and payment page</t>
  </si>
  <si>
    <t>T18</t>
  </si>
  <si>
    <t>Blog page</t>
  </si>
  <si>
    <t>T20</t>
  </si>
  <si>
    <t>Events page</t>
  </si>
  <si>
    <t>T21</t>
  </si>
  <si>
    <t>Ecommerce Features</t>
  </si>
  <si>
    <t>Inventory Management</t>
  </si>
  <si>
    <t>T22</t>
  </si>
  <si>
    <t>Payment Getway integration</t>
  </si>
  <si>
    <t>T23</t>
  </si>
  <si>
    <t>Confirmation and Shipment</t>
  </si>
  <si>
    <t>T24</t>
  </si>
  <si>
    <t>Coupons and offers implementation</t>
  </si>
  <si>
    <t>T25</t>
  </si>
  <si>
    <t>T26</t>
  </si>
  <si>
    <t>Admin Panel</t>
  </si>
  <si>
    <t>Admin Login and Registration</t>
  </si>
  <si>
    <t>T27</t>
  </si>
  <si>
    <t>Product Upload implementation</t>
  </si>
  <si>
    <t>T28</t>
  </si>
  <si>
    <t xml:space="preserve">Offer and product update </t>
  </si>
  <si>
    <t xml:space="preserve"> </t>
  </si>
  <si>
    <t>T29</t>
  </si>
  <si>
    <t>Admin Logout</t>
  </si>
  <si>
    <t>T30</t>
  </si>
  <si>
    <t>T31</t>
  </si>
  <si>
    <t>T32</t>
  </si>
  <si>
    <t>User Page</t>
  </si>
  <si>
    <t>T33</t>
  </si>
  <si>
    <t>User Login and Logout</t>
  </si>
  <si>
    <t>T34</t>
  </si>
  <si>
    <t>User Registration</t>
  </si>
  <si>
    <t>T35</t>
  </si>
  <si>
    <t>Report Problem System</t>
  </si>
  <si>
    <t>T36</t>
  </si>
  <si>
    <t>Set Profile</t>
  </si>
  <si>
    <t>T37</t>
  </si>
  <si>
    <t>Update Profile</t>
  </si>
  <si>
    <t>T38</t>
  </si>
  <si>
    <t>My Orders Section</t>
  </si>
  <si>
    <t>T39</t>
  </si>
  <si>
    <t>Description of Order Section</t>
  </si>
  <si>
    <t>T40</t>
  </si>
  <si>
    <t>T41</t>
  </si>
  <si>
    <t>Contact Us Page</t>
  </si>
  <si>
    <t>T42</t>
  </si>
  <si>
    <t>Form to send message Section</t>
  </si>
  <si>
    <t>T43</t>
  </si>
  <si>
    <t>Formal contacts Section with map</t>
  </si>
  <si>
    <t>T44</t>
  </si>
  <si>
    <t>T45</t>
  </si>
  <si>
    <t>Testing and fix some bugs</t>
  </si>
  <si>
    <t>Testing Shopping Cart</t>
  </si>
  <si>
    <t>T46</t>
  </si>
  <si>
    <t>Search Form, Sorting, Filtering, Pagination</t>
  </si>
  <si>
    <t>T47</t>
  </si>
  <si>
    <t>Create account and Login Test</t>
  </si>
  <si>
    <t>T48</t>
  </si>
  <si>
    <t>Payments</t>
  </si>
  <si>
    <t>T49</t>
  </si>
  <si>
    <t>Post Purchase Test</t>
  </si>
  <si>
    <t>T50</t>
  </si>
  <si>
    <t>Go Live / Deployment</t>
  </si>
  <si>
    <t>Total Time:</t>
  </si>
  <si>
    <t>Tasks #</t>
  </si>
  <si>
    <t>17D + 113H</t>
  </si>
  <si>
    <t>113H =</t>
  </si>
  <si>
    <t xml:space="preserve">113 = </t>
  </si>
  <si>
    <t>~18D</t>
  </si>
  <si>
    <t>Estimated time for 5 people:</t>
  </si>
  <si>
    <t>Time to Finish:</t>
  </si>
  <si>
    <t>H</t>
  </si>
  <si>
    <t>Assigne</t>
  </si>
  <si>
    <t>No. of Tasks</t>
  </si>
  <si>
    <t>Hours</t>
  </si>
  <si>
    <t>Type of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</si>
</sst>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FFFFFF"/>
      <name val="Roboto Slab"/>
    </font>
    <font/>
    <font>
      <b/>
    </font>
    <font>
      <b/>
      <sz val="12.0"/>
      <color rgb="FFFFFFFF"/>
    </font>
    <font>
      <sz val="11.0"/>
      <color rgb="FF1D2129"/>
      <name val="SFUIText-Regular"/>
    </font>
    <font>
      <color rgb="FF000000"/>
    </font>
    <font>
      <color rgb="FF000000"/>
      <name val="Arial"/>
    </font>
    <font>
      <b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center" readingOrder="0"/>
    </xf>
    <xf borderId="0" fillId="4" fontId="5" numFmtId="0" xfId="0" applyAlignment="1" applyFill="1" applyFont="1">
      <alignment readingOrder="0" shrinkToFit="0" wrapText="0"/>
    </xf>
    <xf borderId="0" fillId="0" fontId="6" numFmtId="0" xfId="0" applyAlignment="1" applyFont="1">
      <alignment readingOrder="0"/>
    </xf>
    <xf borderId="0" fillId="4" fontId="7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5" fontId="8" numFmtId="0" xfId="0" applyAlignment="1" applyFill="1" applyFont="1">
      <alignment horizontal="center"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Type of Tasks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Dashboard!$A$18:$A$21</c:f>
            </c:strRef>
          </c:cat>
          <c:val>
            <c:numRef>
              <c:f>Dashboard!$B$18:$B$21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Evolution of the Solution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Dashboard!$A$10:$A$15</c:f>
            </c:strRef>
          </c:cat>
          <c:val>
            <c:numRef>
              <c:f>Dashboard!$B$10:$B$15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Dashboard!$A$10:$A$15</c:f>
            </c:strRef>
          </c:cat>
          <c:val>
            <c:numRef>
              <c:f>Dashboard!$C$10:$C$15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Dashboard!$A$10:$A$15</c:f>
            </c:strRef>
          </c:cat>
          <c:val>
            <c:numRef>
              <c:f>Dashboard!$D$10:$D$15</c:f>
            </c:numRef>
          </c:val>
        </c:ser>
        <c:axId val="1489547280"/>
        <c:axId val="1691937077"/>
      </c:barChart>
      <c:catAx>
        <c:axId val="148954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91937077"/>
      </c:catAx>
      <c:valAx>
        <c:axId val="1691937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954728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Reporters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Dashboard!$A$3:$A$7</c:f>
            </c:strRef>
          </c:cat>
          <c:val>
            <c:numRef>
              <c:f>Dashboard!$B$3:$B$7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Evolution of the solution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Sheet1!$D$1:$D$52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Sheet1!$E$1:$E$52</c:f>
            </c:numRef>
          </c:val>
          <c:smooth val="0"/>
        </c:ser>
        <c:axId val="466646604"/>
        <c:axId val="1746407028"/>
      </c:lineChart>
      <c:catAx>
        <c:axId val="46664660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46407028"/>
      </c:catAx>
      <c:valAx>
        <c:axId val="174640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6646604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1</xdr:row>
      <xdr:rowOff>161925</xdr:rowOff>
    </xdr:from>
    <xdr:to>
      <xdr:col>11</xdr:col>
      <xdr:colOff>9525</xdr:colOff>
      <xdr:row>19</xdr:row>
      <xdr:rowOff>133350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952500</xdr:colOff>
      <xdr:row>2</xdr:row>
      <xdr:rowOff>9525</xdr:rowOff>
    </xdr:from>
    <xdr:to>
      <xdr:col>17</xdr:col>
      <xdr:colOff>895350</xdr:colOff>
      <xdr:row>19</xdr:row>
      <xdr:rowOff>142875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9525</xdr:colOff>
      <xdr:row>21</xdr:row>
      <xdr:rowOff>0</xdr:rowOff>
    </xdr:from>
    <xdr:to>
      <xdr:col>10</xdr:col>
      <xdr:colOff>914400</xdr:colOff>
      <xdr:row>38</xdr:row>
      <xdr:rowOff>133350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12</xdr:col>
      <xdr:colOff>0</xdr:colOff>
      <xdr:row>21</xdr:row>
      <xdr:rowOff>0</xdr:rowOff>
    </xdr:from>
    <xdr:to>
      <xdr:col>17</xdr:col>
      <xdr:colOff>904875</xdr:colOff>
      <xdr:row>38</xdr:row>
      <xdr:rowOff>133350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2" max="2" width="47.0"/>
    <col customWidth="1" min="3" max="3" width="35.86"/>
    <col customWidth="1" min="4" max="4" width="20.43"/>
    <col customWidth="1" min="5" max="5" width="20.29"/>
    <col customWidth="1" min="6" max="6" width="22.43"/>
    <col customWidth="1" min="7" max="8" width="18.71"/>
    <col customWidth="1" min="9" max="9" width="25.86"/>
    <col customWidth="1" min="10" max="10" width="27.14"/>
    <col customWidth="1" min="11" max="11" width="16.0"/>
    <col customWidth="1" min="12" max="12" width="17.86"/>
    <col customWidth="1" min="13" max="13" width="21.71"/>
    <col customWidth="1" min="14" max="14" width="24.29"/>
    <col customWidth="1" min="15" max="15" width="20.71"/>
    <col customWidth="1" min="16" max="16" width="20.0"/>
  </cols>
  <sheetData>
    <row r="1">
      <c r="A1" s="1" t="s">
        <v>0</v>
      </c>
      <c r="B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>
      <c r="A2" s="4"/>
      <c r="B2" s="5"/>
      <c r="C2" s="6" t="s">
        <v>15</v>
      </c>
      <c r="D2" s="4" t="s">
        <v>16</v>
      </c>
      <c r="E2" s="4" t="s">
        <v>16</v>
      </c>
    </row>
    <row r="3">
      <c r="A3" s="4" t="s">
        <v>17</v>
      </c>
      <c r="B3" s="4" t="s">
        <v>18</v>
      </c>
      <c r="D3" s="4">
        <v>16.0</v>
      </c>
      <c r="E3" s="4">
        <v>5.0</v>
      </c>
      <c r="F3" s="7" t="s">
        <v>19</v>
      </c>
      <c r="G3" s="7" t="s">
        <v>20</v>
      </c>
      <c r="H3" s="4" t="s">
        <v>21</v>
      </c>
    </row>
    <row r="4">
      <c r="A4" s="4" t="s">
        <v>22</v>
      </c>
      <c r="B4" s="4" t="s">
        <v>23</v>
      </c>
      <c r="D4" s="4">
        <v>5.0</v>
      </c>
      <c r="E4" s="4">
        <v>2.0</v>
      </c>
      <c r="F4" s="7" t="s">
        <v>24</v>
      </c>
      <c r="G4" s="7" t="s">
        <v>20</v>
      </c>
      <c r="H4" s="4" t="s">
        <v>25</v>
      </c>
    </row>
    <row r="5">
      <c r="A5" s="4" t="s">
        <v>26</v>
      </c>
      <c r="B5" s="4" t="s">
        <v>27</v>
      </c>
      <c r="D5" s="4">
        <v>4.0</v>
      </c>
      <c r="E5" s="4">
        <v>0.0</v>
      </c>
      <c r="F5" s="7" t="s">
        <v>24</v>
      </c>
      <c r="G5" s="7" t="s">
        <v>20</v>
      </c>
      <c r="H5" s="4" t="s">
        <v>28</v>
      </c>
    </row>
    <row r="6">
      <c r="A6" s="4" t="s">
        <v>29</v>
      </c>
      <c r="F6" s="4"/>
    </row>
    <row r="7">
      <c r="A7" s="4" t="s">
        <v>30</v>
      </c>
      <c r="B7" s="4" t="s">
        <v>31</v>
      </c>
      <c r="C7" s="4" t="s">
        <v>32</v>
      </c>
      <c r="D7" s="4">
        <v>6.0</v>
      </c>
      <c r="E7" s="4">
        <v>4.0</v>
      </c>
      <c r="F7" s="7" t="s">
        <v>20</v>
      </c>
      <c r="G7" s="7" t="s">
        <v>20</v>
      </c>
      <c r="H7" s="4" t="s">
        <v>28</v>
      </c>
    </row>
    <row r="8">
      <c r="A8" s="4" t="s">
        <v>33</v>
      </c>
      <c r="C8" s="4" t="s">
        <v>34</v>
      </c>
      <c r="D8" s="4">
        <v>8.0</v>
      </c>
      <c r="E8" s="4">
        <v>2.0</v>
      </c>
      <c r="F8" s="7" t="s">
        <v>20</v>
      </c>
      <c r="G8" s="7" t="s">
        <v>20</v>
      </c>
      <c r="H8" s="4" t="s">
        <v>28</v>
      </c>
    </row>
    <row r="9">
      <c r="A9" s="4" t="s">
        <v>35</v>
      </c>
      <c r="C9" s="4" t="s">
        <v>36</v>
      </c>
      <c r="D9" s="4">
        <v>5.0</v>
      </c>
      <c r="E9" s="4">
        <v>1.0</v>
      </c>
      <c r="F9" s="7" t="s">
        <v>20</v>
      </c>
      <c r="G9" s="7" t="s">
        <v>20</v>
      </c>
      <c r="H9" s="4" t="s">
        <v>28</v>
      </c>
    </row>
    <row r="10">
      <c r="A10" s="4"/>
      <c r="C10" s="4" t="s">
        <v>37</v>
      </c>
      <c r="D10" s="4">
        <v>5.0</v>
      </c>
      <c r="E10" s="4">
        <v>2.0</v>
      </c>
      <c r="F10" s="7" t="s">
        <v>20</v>
      </c>
      <c r="G10" s="7" t="s">
        <v>20</v>
      </c>
      <c r="H10" s="4" t="s">
        <v>21</v>
      </c>
    </row>
    <row r="11">
      <c r="A11" s="4" t="s">
        <v>38</v>
      </c>
      <c r="F11" s="4"/>
    </row>
    <row r="12">
      <c r="A12" s="4" t="s">
        <v>39</v>
      </c>
      <c r="B12" s="8" t="s">
        <v>40</v>
      </c>
      <c r="C12" s="4" t="s">
        <v>41</v>
      </c>
      <c r="D12" s="4">
        <v>12.0</v>
      </c>
      <c r="E12" s="4">
        <v>15.0</v>
      </c>
      <c r="F12" s="7" t="s">
        <v>42</v>
      </c>
      <c r="G12" s="7" t="s">
        <v>24</v>
      </c>
      <c r="H12" s="4" t="s">
        <v>28</v>
      </c>
    </row>
    <row r="13">
      <c r="A13" s="4" t="s">
        <v>43</v>
      </c>
      <c r="C13" s="4" t="s">
        <v>44</v>
      </c>
      <c r="D13" s="4">
        <v>5.0</v>
      </c>
      <c r="E13" s="4">
        <v>5.0</v>
      </c>
      <c r="F13" s="7" t="s">
        <v>42</v>
      </c>
      <c r="G13" s="9" t="s">
        <v>45</v>
      </c>
      <c r="H13" s="4" t="s">
        <v>25</v>
      </c>
    </row>
    <row r="14">
      <c r="A14" s="4" t="s">
        <v>46</v>
      </c>
      <c r="C14" s="4" t="s">
        <v>47</v>
      </c>
      <c r="D14" s="4">
        <v>8.0</v>
      </c>
      <c r="E14" s="4">
        <v>8.0</v>
      </c>
      <c r="F14" s="7" t="s">
        <v>42</v>
      </c>
      <c r="G14" s="9" t="s">
        <v>45</v>
      </c>
      <c r="H14" s="4" t="s">
        <v>48</v>
      </c>
    </row>
    <row r="15">
      <c r="A15" s="4" t="s">
        <v>49</v>
      </c>
    </row>
    <row r="16">
      <c r="A16" s="4" t="s">
        <v>50</v>
      </c>
      <c r="B16" s="4" t="s">
        <v>51</v>
      </c>
      <c r="C16" s="4" t="s">
        <v>52</v>
      </c>
      <c r="D16" s="4">
        <v>4.0</v>
      </c>
      <c r="E16" s="4">
        <v>4.0</v>
      </c>
      <c r="F16" s="9" t="s">
        <v>45</v>
      </c>
      <c r="G16" s="9" t="s">
        <v>45</v>
      </c>
      <c r="H16" s="4" t="s">
        <v>48</v>
      </c>
    </row>
    <row r="17">
      <c r="A17" s="4" t="s">
        <v>53</v>
      </c>
      <c r="C17" s="4" t="s">
        <v>54</v>
      </c>
      <c r="D17" s="4">
        <v>8.0</v>
      </c>
      <c r="E17" s="4">
        <v>8.0</v>
      </c>
      <c r="F17" s="9" t="s">
        <v>45</v>
      </c>
      <c r="G17" s="9" t="s">
        <v>45</v>
      </c>
      <c r="H17" s="4" t="s">
        <v>48</v>
      </c>
    </row>
    <row r="18">
      <c r="A18" s="4" t="s">
        <v>55</v>
      </c>
      <c r="C18" s="4" t="s">
        <v>56</v>
      </c>
      <c r="D18" s="4">
        <v>3.0</v>
      </c>
      <c r="E18" s="4">
        <v>3.0</v>
      </c>
      <c r="F18" s="9" t="s">
        <v>45</v>
      </c>
      <c r="G18" s="9" t="s">
        <v>45</v>
      </c>
      <c r="H18" s="4" t="s">
        <v>21</v>
      </c>
    </row>
    <row r="19">
      <c r="A19" s="4"/>
      <c r="C19" s="4"/>
      <c r="D19" s="4"/>
      <c r="E19" s="4"/>
      <c r="F19" s="4"/>
    </row>
    <row r="20">
      <c r="A20" s="4" t="s">
        <v>57</v>
      </c>
      <c r="B20" s="4" t="s">
        <v>58</v>
      </c>
      <c r="D20" s="4">
        <v>8.0</v>
      </c>
      <c r="E20" s="4">
        <v>8.0</v>
      </c>
      <c r="F20" s="4" t="s">
        <v>45</v>
      </c>
      <c r="G20" s="7" t="s">
        <v>19</v>
      </c>
      <c r="H20" s="4" t="s">
        <v>28</v>
      </c>
    </row>
    <row r="21">
      <c r="A21" s="4"/>
      <c r="B21" s="4"/>
      <c r="D21" s="4"/>
      <c r="E21" s="4"/>
      <c r="F21" s="4"/>
    </row>
    <row r="22">
      <c r="A22" s="4" t="s">
        <v>59</v>
      </c>
      <c r="B22" s="4" t="s">
        <v>60</v>
      </c>
      <c r="D22" s="4">
        <v>8.0</v>
      </c>
      <c r="E22" s="4">
        <v>8.0</v>
      </c>
      <c r="F22" s="7" t="s">
        <v>24</v>
      </c>
      <c r="G22" s="7" t="s">
        <v>19</v>
      </c>
      <c r="H22" s="4" t="s">
        <v>48</v>
      </c>
    </row>
    <row r="23">
      <c r="A23" s="4" t="s">
        <v>61</v>
      </c>
      <c r="B23" s="4" t="s">
        <v>62</v>
      </c>
      <c r="C23" s="4" t="s">
        <v>63</v>
      </c>
      <c r="D23" s="4">
        <v>16.0</v>
      </c>
      <c r="E23" s="4">
        <v>16.0</v>
      </c>
      <c r="F23" s="7" t="s">
        <v>19</v>
      </c>
      <c r="G23" s="7" t="s">
        <v>20</v>
      </c>
      <c r="H23" s="4" t="s">
        <v>48</v>
      </c>
    </row>
    <row r="24">
      <c r="A24" s="4" t="s">
        <v>64</v>
      </c>
      <c r="B24" s="4"/>
      <c r="C24" s="4" t="s">
        <v>65</v>
      </c>
      <c r="D24" s="4">
        <v>16.0</v>
      </c>
      <c r="E24" s="4">
        <v>16.0</v>
      </c>
      <c r="F24" s="7" t="s">
        <v>24</v>
      </c>
      <c r="G24" s="7" t="s">
        <v>20</v>
      </c>
      <c r="H24" s="4" t="s">
        <v>28</v>
      </c>
    </row>
    <row r="25">
      <c r="A25" s="4" t="s">
        <v>66</v>
      </c>
      <c r="C25" s="4" t="s">
        <v>67</v>
      </c>
      <c r="D25" s="4">
        <v>5.0</v>
      </c>
      <c r="E25" s="4">
        <v>5.0</v>
      </c>
      <c r="F25" s="7" t="s">
        <v>42</v>
      </c>
      <c r="G25" s="7" t="s">
        <v>19</v>
      </c>
      <c r="H25" s="4" t="s">
        <v>48</v>
      </c>
    </row>
    <row r="26">
      <c r="A26" s="4" t="s">
        <v>68</v>
      </c>
      <c r="C26" s="4" t="s">
        <v>69</v>
      </c>
      <c r="D26" s="4">
        <v>8.0</v>
      </c>
      <c r="E26" s="4">
        <v>8.0</v>
      </c>
      <c r="F26" s="7" t="s">
        <v>20</v>
      </c>
      <c r="G26" s="7" t="s">
        <v>19</v>
      </c>
      <c r="H26" s="4" t="s">
        <v>48</v>
      </c>
    </row>
    <row r="27">
      <c r="A27" s="4" t="s">
        <v>70</v>
      </c>
      <c r="G27" s="7"/>
    </row>
    <row r="28">
      <c r="A28" s="4" t="s">
        <v>71</v>
      </c>
      <c r="B28" s="4" t="s">
        <v>72</v>
      </c>
      <c r="C28" s="4" t="s">
        <v>73</v>
      </c>
      <c r="D28" s="4">
        <v>8.0</v>
      </c>
      <c r="E28" s="4">
        <v>8.0</v>
      </c>
      <c r="F28" s="7" t="s">
        <v>20</v>
      </c>
      <c r="G28" s="7" t="s">
        <v>20</v>
      </c>
      <c r="H28" s="4" t="s">
        <v>21</v>
      </c>
    </row>
    <row r="29">
      <c r="A29" s="4" t="s">
        <v>74</v>
      </c>
      <c r="C29" s="4" t="s">
        <v>75</v>
      </c>
      <c r="D29" s="4">
        <v>11.0</v>
      </c>
      <c r="E29" s="4">
        <v>11.0</v>
      </c>
      <c r="F29" s="9" t="s">
        <v>45</v>
      </c>
      <c r="G29" s="7" t="s">
        <v>20</v>
      </c>
      <c r="H29" s="4" t="s">
        <v>21</v>
      </c>
    </row>
    <row r="30">
      <c r="A30" s="4" t="s">
        <v>76</v>
      </c>
      <c r="C30" s="4" t="s">
        <v>77</v>
      </c>
      <c r="D30" s="4">
        <v>5.0</v>
      </c>
      <c r="E30" s="4">
        <v>5.0</v>
      </c>
      <c r="F30" s="9" t="s">
        <v>45</v>
      </c>
      <c r="G30" s="7" t="s">
        <v>20</v>
      </c>
      <c r="H30" s="4" t="s">
        <v>21</v>
      </c>
      <c r="I30" s="4" t="s">
        <v>78</v>
      </c>
    </row>
    <row r="31">
      <c r="A31" s="4" t="s">
        <v>79</v>
      </c>
      <c r="C31" s="4" t="s">
        <v>80</v>
      </c>
      <c r="D31" s="4">
        <v>3.0</v>
      </c>
      <c r="E31" s="4">
        <v>3.0</v>
      </c>
      <c r="F31" s="9" t="s">
        <v>45</v>
      </c>
      <c r="G31" s="7" t="s">
        <v>19</v>
      </c>
      <c r="H31" s="4" t="s">
        <v>48</v>
      </c>
    </row>
    <row r="32">
      <c r="A32" s="4" t="s">
        <v>81</v>
      </c>
    </row>
    <row r="33">
      <c r="A33" s="4" t="s">
        <v>82</v>
      </c>
    </row>
    <row r="34">
      <c r="A34" s="4" t="s">
        <v>83</v>
      </c>
      <c r="B34" s="4" t="s">
        <v>84</v>
      </c>
    </row>
    <row r="35">
      <c r="A35" s="4" t="s">
        <v>85</v>
      </c>
      <c r="C35" s="4" t="s">
        <v>86</v>
      </c>
      <c r="D35" s="4">
        <v>4.0</v>
      </c>
      <c r="E35" s="4">
        <v>4.0</v>
      </c>
      <c r="F35" s="7" t="s">
        <v>24</v>
      </c>
      <c r="G35" s="7" t="s">
        <v>42</v>
      </c>
      <c r="H35" s="4" t="s">
        <v>48</v>
      </c>
    </row>
    <row r="36">
      <c r="A36" s="4" t="s">
        <v>87</v>
      </c>
      <c r="C36" s="4" t="s">
        <v>88</v>
      </c>
      <c r="D36" s="4">
        <v>6.0</v>
      </c>
      <c r="E36" s="4">
        <v>6.0</v>
      </c>
      <c r="F36" s="7" t="s">
        <v>24</v>
      </c>
      <c r="G36" s="7" t="s">
        <v>42</v>
      </c>
      <c r="H36" s="4" t="s">
        <v>48</v>
      </c>
    </row>
    <row r="37">
      <c r="A37" s="4" t="s">
        <v>89</v>
      </c>
      <c r="C37" s="4" t="s">
        <v>90</v>
      </c>
      <c r="D37" s="4">
        <v>4.0</v>
      </c>
      <c r="E37" s="4">
        <v>4.0</v>
      </c>
      <c r="F37" s="7" t="s">
        <v>24</v>
      </c>
      <c r="G37" s="7" t="s">
        <v>42</v>
      </c>
      <c r="H37" s="4" t="s">
        <v>48</v>
      </c>
    </row>
    <row r="38">
      <c r="A38" s="4" t="s">
        <v>91</v>
      </c>
      <c r="C38" s="4" t="s">
        <v>92</v>
      </c>
      <c r="D38" s="4">
        <v>8.0</v>
      </c>
      <c r="E38" s="4">
        <v>8.0</v>
      </c>
      <c r="F38" s="7" t="s">
        <v>19</v>
      </c>
      <c r="G38" s="7" t="s">
        <v>24</v>
      </c>
      <c r="H38" s="4" t="s">
        <v>28</v>
      </c>
    </row>
    <row r="39">
      <c r="A39" s="4" t="s">
        <v>93</v>
      </c>
      <c r="C39" s="4" t="s">
        <v>94</v>
      </c>
      <c r="D39" s="4">
        <v>4.0</v>
      </c>
      <c r="E39" s="4">
        <v>4.0</v>
      </c>
      <c r="F39" s="7" t="s">
        <v>19</v>
      </c>
      <c r="G39" s="7" t="s">
        <v>24</v>
      </c>
      <c r="H39" s="4" t="s">
        <v>28</v>
      </c>
    </row>
    <row r="40">
      <c r="A40" s="4" t="s">
        <v>95</v>
      </c>
      <c r="C40" s="4" t="s">
        <v>96</v>
      </c>
      <c r="D40" s="4">
        <v>3.0</v>
      </c>
      <c r="E40" s="4">
        <v>3.0</v>
      </c>
      <c r="F40" s="7" t="s">
        <v>19</v>
      </c>
      <c r="G40" s="7" t="s">
        <v>19</v>
      </c>
      <c r="H40" s="4" t="s">
        <v>48</v>
      </c>
    </row>
    <row r="41">
      <c r="A41" s="4" t="s">
        <v>97</v>
      </c>
      <c r="B41" s="4"/>
      <c r="C41" s="4" t="s">
        <v>98</v>
      </c>
      <c r="D41" s="4">
        <v>3.0</v>
      </c>
      <c r="E41" s="4">
        <v>3.0</v>
      </c>
      <c r="F41" s="7" t="s">
        <v>19</v>
      </c>
      <c r="G41" s="7" t="s">
        <v>24</v>
      </c>
      <c r="H41" s="4" t="s">
        <v>28</v>
      </c>
    </row>
    <row r="42">
      <c r="A42" s="4" t="s">
        <v>99</v>
      </c>
    </row>
    <row r="43">
      <c r="A43" s="4" t="s">
        <v>100</v>
      </c>
      <c r="B43" s="4" t="s">
        <v>101</v>
      </c>
    </row>
    <row r="44">
      <c r="A44" s="4" t="s">
        <v>102</v>
      </c>
      <c r="C44" s="4" t="s">
        <v>103</v>
      </c>
      <c r="D44" s="4">
        <v>5.0</v>
      </c>
      <c r="E44" s="4">
        <v>5.0</v>
      </c>
      <c r="F44" s="7" t="s">
        <v>20</v>
      </c>
      <c r="G44" s="7" t="s">
        <v>24</v>
      </c>
      <c r="H44" s="4" t="s">
        <v>28</v>
      </c>
    </row>
    <row r="45">
      <c r="A45" s="4" t="s">
        <v>104</v>
      </c>
      <c r="C45" s="4" t="s">
        <v>105</v>
      </c>
      <c r="D45" s="4">
        <v>4.0</v>
      </c>
      <c r="E45" s="4">
        <v>4.0</v>
      </c>
      <c r="F45" s="7" t="s">
        <v>20</v>
      </c>
      <c r="G45" s="7" t="s">
        <v>24</v>
      </c>
      <c r="H45" s="4" t="s">
        <v>48</v>
      </c>
    </row>
    <row r="46">
      <c r="A46" s="4" t="s">
        <v>106</v>
      </c>
    </row>
    <row r="47">
      <c r="A47" s="4" t="s">
        <v>107</v>
      </c>
      <c r="B47" s="4" t="s">
        <v>108</v>
      </c>
      <c r="C47" s="4" t="s">
        <v>109</v>
      </c>
      <c r="D47" s="4">
        <v>6.0</v>
      </c>
      <c r="E47" s="4">
        <v>6.0</v>
      </c>
      <c r="F47" s="7" t="s">
        <v>42</v>
      </c>
      <c r="G47" s="7" t="s">
        <v>42</v>
      </c>
      <c r="H47" s="4" t="s">
        <v>21</v>
      </c>
    </row>
    <row r="48">
      <c r="A48" s="4" t="s">
        <v>110</v>
      </c>
      <c r="C48" s="10" t="s">
        <v>111</v>
      </c>
      <c r="D48" s="4">
        <v>8.0</v>
      </c>
      <c r="E48" s="4">
        <v>8.0</v>
      </c>
      <c r="F48" s="7" t="s">
        <v>42</v>
      </c>
      <c r="G48" s="7" t="s">
        <v>42</v>
      </c>
      <c r="H48" s="4" t="s">
        <v>21</v>
      </c>
    </row>
    <row r="49">
      <c r="A49" s="4" t="s">
        <v>112</v>
      </c>
      <c r="C49" s="4" t="s">
        <v>113</v>
      </c>
      <c r="D49" s="4">
        <v>6.0</v>
      </c>
      <c r="E49" s="4">
        <v>6.0</v>
      </c>
      <c r="F49" s="9" t="s">
        <v>45</v>
      </c>
      <c r="G49" s="7" t="s">
        <v>24</v>
      </c>
      <c r="H49" s="4" t="s">
        <v>21</v>
      </c>
    </row>
    <row r="50">
      <c r="A50" s="4" t="s">
        <v>114</v>
      </c>
      <c r="C50" s="4" t="s">
        <v>115</v>
      </c>
      <c r="D50" s="4">
        <v>3.0</v>
      </c>
      <c r="E50" s="4">
        <v>3.0</v>
      </c>
      <c r="F50" s="7" t="s">
        <v>20</v>
      </c>
      <c r="G50" s="7" t="s">
        <v>24</v>
      </c>
      <c r="H50" s="4" t="s">
        <v>21</v>
      </c>
    </row>
    <row r="51">
      <c r="A51" s="4" t="s">
        <v>116</v>
      </c>
      <c r="C51" s="4" t="s">
        <v>117</v>
      </c>
      <c r="D51" s="4">
        <v>4.0</v>
      </c>
      <c r="E51" s="4">
        <v>4.0</v>
      </c>
      <c r="F51" s="7" t="s">
        <v>42</v>
      </c>
      <c r="G51" s="9" t="s">
        <v>45</v>
      </c>
      <c r="H51" s="4" t="s">
        <v>21</v>
      </c>
    </row>
    <row r="52">
      <c r="A52" s="4" t="s">
        <v>118</v>
      </c>
      <c r="B52" s="4" t="s">
        <v>119</v>
      </c>
      <c r="D52" s="4">
        <v>4.0</v>
      </c>
      <c r="E52" s="4">
        <v>4.0</v>
      </c>
      <c r="F52" s="7" t="s">
        <v>24</v>
      </c>
      <c r="G52" s="9" t="s">
        <v>45</v>
      </c>
      <c r="H52" s="4" t="s">
        <v>48</v>
      </c>
    </row>
    <row r="55">
      <c r="D55" s="4" t="s">
        <v>120</v>
      </c>
    </row>
    <row r="56">
      <c r="B56" s="4" t="s">
        <v>121</v>
      </c>
      <c r="D56" s="4" t="s">
        <v>122</v>
      </c>
    </row>
    <row r="57">
      <c r="B57" s="4">
        <v>38.0</v>
      </c>
      <c r="D57" s="4" t="s">
        <v>123</v>
      </c>
    </row>
    <row r="58">
      <c r="D58">
        <f>113/6.5</f>
        <v>17.38461538</v>
      </c>
    </row>
    <row r="59">
      <c r="D59" s="4" t="s">
        <v>124</v>
      </c>
    </row>
    <row r="60">
      <c r="D60" s="4" t="s">
        <v>125</v>
      </c>
    </row>
    <row r="61">
      <c r="C61" s="4" t="s">
        <v>126</v>
      </c>
      <c r="D61">
        <f>35/5</f>
        <v>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43"/>
  </cols>
  <sheetData>
    <row r="1">
      <c r="A1" s="4" t="s">
        <v>127</v>
      </c>
      <c r="B1">
        <f>sum(Sheet1!D3:D52)</f>
        <v>249</v>
      </c>
      <c r="C1" s="4" t="s">
        <v>128</v>
      </c>
    </row>
    <row r="2">
      <c r="A2" s="11" t="s">
        <v>5</v>
      </c>
    </row>
    <row r="3">
      <c r="A3" s="12" t="s">
        <v>24</v>
      </c>
      <c r="B3" s="13">
        <f>COUNTIF(Sheet1!$G$3:$G$52,A3)</f>
        <v>8</v>
      </c>
    </row>
    <row r="4">
      <c r="A4" s="12" t="s">
        <v>45</v>
      </c>
      <c r="B4" s="13">
        <f>COUNTIF(Sheet1!$G$3:$G$52,A4)</f>
        <v>7</v>
      </c>
    </row>
    <row r="5">
      <c r="A5" s="12" t="s">
        <v>19</v>
      </c>
      <c r="B5" s="13">
        <f>COUNTIF(Sheet1!$G$3:$G$52,A5)</f>
        <v>6</v>
      </c>
    </row>
    <row r="6">
      <c r="A6" s="12" t="s">
        <v>20</v>
      </c>
      <c r="B6" s="13">
        <f>COUNTIF(Sheet1!$G$3:$G$52,A6)</f>
        <v>12</v>
      </c>
    </row>
    <row r="7">
      <c r="A7" s="12" t="s">
        <v>42</v>
      </c>
      <c r="B7" s="13">
        <f>COUNTIF(Sheet1!$G$3:$G$52,A7)</f>
        <v>5</v>
      </c>
    </row>
    <row r="9">
      <c r="A9" s="11" t="s">
        <v>129</v>
      </c>
    </row>
    <row r="10">
      <c r="A10" s="14"/>
      <c r="B10" s="14" t="s">
        <v>130</v>
      </c>
      <c r="C10" s="14" t="s">
        <v>131</v>
      </c>
    </row>
    <row r="11">
      <c r="A11" s="12" t="s">
        <v>24</v>
      </c>
      <c r="B11" s="13">
        <f>COUNTIF(Sheet1!$F$3:$F$52,A11)</f>
        <v>8</v>
      </c>
      <c r="C11" s="12">
        <f>SUMIF(Sheet1!$F$3:$F$52,A11,Sheet1!$D$3:$D$52)</f>
        <v>51</v>
      </c>
    </row>
    <row r="12">
      <c r="A12" s="12" t="s">
        <v>45</v>
      </c>
      <c r="B12" s="13">
        <f>COUNTIF(Sheet1!$F$3:$F$52,A12)</f>
        <v>8</v>
      </c>
      <c r="C12" s="12">
        <f>SUMIF(Sheet1!$F$3:$F$52,A12,Sheet1!$D$3:$D$52)</f>
        <v>48</v>
      </c>
    </row>
    <row r="13">
      <c r="A13" s="12" t="s">
        <v>19</v>
      </c>
      <c r="B13" s="13">
        <f>COUNTIF(Sheet1!$F$3:$F$52,A13)</f>
        <v>6</v>
      </c>
      <c r="C13" s="12">
        <f>SUMIF(Sheet1!$F$3:$F$52,A13,Sheet1!$D$3:$D$52)</f>
        <v>50</v>
      </c>
    </row>
    <row r="14">
      <c r="A14" s="12" t="s">
        <v>20</v>
      </c>
      <c r="B14" s="13">
        <f>COUNTIF(Sheet1!$F$3:$F$52,A14)</f>
        <v>9</v>
      </c>
      <c r="C14" s="12">
        <f>SUMIF(Sheet1!$F$3:$F$52,A14,Sheet1!$D$3:$D$52)</f>
        <v>52</v>
      </c>
    </row>
    <row r="15">
      <c r="A15" s="12" t="s">
        <v>42</v>
      </c>
      <c r="B15" s="13">
        <f>COUNTIF(Sheet1!$F$3:$F$52,A15)</f>
        <v>7</v>
      </c>
      <c r="C15" s="12">
        <f>SUMIF(Sheet1!$F$3:$F$52,A15,Sheet1!$D$3:$D$52)</f>
        <v>48</v>
      </c>
    </row>
    <row r="17">
      <c r="A17" s="11" t="s">
        <v>132</v>
      </c>
    </row>
    <row r="18">
      <c r="A18" s="12" t="s">
        <v>21</v>
      </c>
      <c r="B18" s="13">
        <f>COUNTIF(Sheet1!$H$3:$H$52,A18)</f>
        <v>11</v>
      </c>
    </row>
    <row r="19">
      <c r="A19" s="12" t="s">
        <v>25</v>
      </c>
      <c r="B19" s="13">
        <f>COUNTIF(Sheet1!$H$3:$H$52,A19)</f>
        <v>2</v>
      </c>
    </row>
    <row r="20">
      <c r="A20" s="12" t="s">
        <v>28</v>
      </c>
      <c r="B20" s="13">
        <f>COUNTIF(Sheet1!$H$3:$H$52,A20)</f>
        <v>11</v>
      </c>
    </row>
    <row r="21">
      <c r="A21" s="12" t="s">
        <v>48</v>
      </c>
      <c r="B21" s="13">
        <f>COUNTIF(Sheet1!$H$3:$H$52,A21)</f>
        <v>14</v>
      </c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</sheetData>
  <mergeCells count="3">
    <mergeCell ref="A17:B17"/>
    <mergeCell ref="A2:B2"/>
    <mergeCell ref="A9:C9"/>
  </mergeCells>
  <drawing r:id="rId1"/>
</worksheet>
</file>