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ifty Data" sheetId="1" r:id="rId4"/>
  </sheets>
</workbook>
</file>

<file path=xl/sharedStrings.xml><?xml version="1.0" encoding="utf-8"?>
<sst xmlns="http://schemas.openxmlformats.org/spreadsheetml/2006/main" uniqueCount="270">
  <si>
    <t>Table 1</t>
  </si>
  <si>
    <t>Date</t>
  </si>
  <si>
    <t>Open</t>
  </si>
  <si>
    <t>High</t>
  </si>
  <si>
    <t>Low</t>
  </si>
  <si>
    <t>Adj Close</t>
  </si>
  <si>
    <t>Daily Returns</t>
  </si>
  <si>
    <t>2020-01-13</t>
  </si>
  <si>
    <t>2020-01-14</t>
  </si>
  <si>
    <t>2020-01-15</t>
  </si>
  <si>
    <t>2020-01-16</t>
  </si>
  <si>
    <t>2020-01-17</t>
  </si>
  <si>
    <t>2020-01-20</t>
  </si>
  <si>
    <t>CMP</t>
  </si>
  <si>
    <t>2020-01-21</t>
  </si>
  <si>
    <t>Trading Days</t>
  </si>
  <si>
    <t>2020-01-22</t>
  </si>
  <si>
    <t>2020-01-23</t>
  </si>
  <si>
    <t>2020-01-24</t>
  </si>
  <si>
    <t>Daily Average</t>
  </si>
  <si>
    <t>Daily STDEV</t>
  </si>
  <si>
    <t>2020-01-27</t>
  </si>
  <si>
    <t>2020-01-28</t>
  </si>
  <si>
    <t>2020-01-29</t>
  </si>
  <si>
    <t>2020-01-30</t>
  </si>
  <si>
    <t>Average Over Trading Days</t>
  </si>
  <si>
    <t>STDEV Over Trading Days</t>
  </si>
  <si>
    <t>2020-01-31</t>
  </si>
  <si>
    <t>2020-02-03</t>
  </si>
  <si>
    <t>2020-02-04</t>
  </si>
  <si>
    <t>2020-02-05</t>
  </si>
  <si>
    <t>STDEV</t>
  </si>
  <si>
    <t>Upper Range</t>
  </si>
  <si>
    <t>Lower Range</t>
  </si>
  <si>
    <t>2020-02-06</t>
  </si>
  <si>
    <t>2020-02-07</t>
  </si>
  <si>
    <t>2020-02-10</t>
  </si>
  <si>
    <t>2020-02-11</t>
  </si>
  <si>
    <t>2020-02-12</t>
  </si>
  <si>
    <t>2020-02-13</t>
  </si>
  <si>
    <t>Confidence Interval</t>
  </si>
  <si>
    <t>Upper Range Value</t>
  </si>
  <si>
    <t>Lower Range Value</t>
  </si>
  <si>
    <t>2020-02-14</t>
  </si>
  <si>
    <t>2020-02-17</t>
  </si>
  <si>
    <t>2020-02-18</t>
  </si>
  <si>
    <t>2020-02-19</t>
  </si>
  <si>
    <t>2020-02-20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</si>
  <si>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</si>
  <si>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</si>
  <si>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</si>
  <si>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</si>
  <si>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</si>
  <si>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</si>
  <si>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</si>
  <si>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</si>
  <si>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</si>
  <si>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</si>
  <si>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</si>
  <si>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</si>
  <si>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</si>
  <si>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</si>
  <si>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</si>
  <si>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</si>
  <si>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</si>
  <si>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</si>
  <si>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</si>
  <si>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</si>
  <si>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</si>
  <si>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</si>
  <si>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</si>
  <si>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</si>
  <si>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</si>
  <si>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</si>
  <si>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</si>
  <si>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2020-04-03</t>
  </si>
  <si>
    <t>2020-04-07</t>
  </si>
  <si>
    <t>2020-04-08</t>
  </si>
  <si>
    <t>2020-04-09</t>
  </si>
  <si>
    <t>2020-04-13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</si>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</sst>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00"/>
    <numFmt numFmtId="60" formatCode="0.000000%"/>
    <numFmt numFmtId="61" formatCode="0.0%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/>
    </xf>
    <xf numFmtId="49" fontId="3" borderId="4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 wrapText="1"/>
    </xf>
    <xf numFmtId="59" fontId="0" borderId="8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3" fillId="4" borderId="11" applyNumberFormat="1" applyFont="1" applyFill="1" applyBorder="1" applyAlignment="1" applyProtection="0">
      <alignment vertical="top"/>
    </xf>
    <xf numFmtId="59" fontId="0" borderId="12" applyNumberFormat="1" applyFont="1" applyFill="0" applyBorder="1" applyAlignment="1" applyProtection="0">
      <alignment vertical="top" wrapText="1"/>
    </xf>
    <xf numFmtId="59" fontId="0" borderId="13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49" fontId="3" borderId="10" applyNumberFormat="1" applyFont="1" applyFill="0" applyBorder="1" applyAlignment="1" applyProtection="0">
      <alignment vertical="top" wrapText="1"/>
    </xf>
    <xf numFmtId="59" fontId="0" borderId="10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60" fontId="0" borderId="10" applyNumberFormat="1" applyFont="1" applyFill="0" applyBorder="1" applyAlignment="1" applyProtection="0">
      <alignment vertical="top" wrapText="1"/>
    </xf>
    <xf numFmtId="9" fontId="0" borderId="10" applyNumberFormat="1" applyFont="1" applyFill="0" applyBorder="1" applyAlignment="1" applyProtection="0">
      <alignment vertical="top" wrapText="1"/>
    </xf>
    <xf numFmtId="61" fontId="0" borderId="10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a5a5a5"/>
      <rgbColor rgb="ff3f3f3f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25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9" customHeight="1" outlineLevelRow="0" outlineLevelCol="0"/>
  <cols>
    <col min="1" max="11" width="16.3516" style="1" customWidth="1"/>
    <col min="12" max="16384" width="16.3516" style="1" customWidth="1"/>
  </cols>
  <sheetData>
    <row r="1" ht="14.6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4.35" customHeight="1">
      <c r="A2" s="3"/>
      <c r="B2" s="3"/>
      <c r="C2" s="3"/>
      <c r="D2" s="3"/>
      <c r="E2" s="3"/>
      <c r="F2" s="4"/>
      <c r="G2" s="4"/>
      <c r="H2" s="4"/>
      <c r="I2" s="4"/>
      <c r="J2" s="4"/>
      <c r="K2" s="4"/>
    </row>
    <row r="3" ht="14.7" customHeight="1">
      <c r="A3" t="s" s="5">
        <v>1</v>
      </c>
      <c r="B3" t="s" s="5">
        <v>2</v>
      </c>
      <c r="C3" t="s" s="5">
        <v>3</v>
      </c>
      <c r="D3" t="s" s="5">
        <v>4</v>
      </c>
      <c r="E3" t="s" s="5">
        <v>5</v>
      </c>
      <c r="F3" t="s" s="6">
        <v>6</v>
      </c>
      <c r="G3" s="7"/>
      <c r="H3" s="7"/>
      <c r="I3" s="7"/>
      <c r="J3" s="7"/>
      <c r="K3" s="7"/>
    </row>
    <row r="4" ht="14.7" customHeight="1">
      <c r="A4" t="s" s="8">
        <v>7</v>
      </c>
      <c r="B4" s="9">
        <v>12296.700195</v>
      </c>
      <c r="C4" s="10">
        <v>12337.75</v>
      </c>
      <c r="D4" s="10">
        <v>12285.799805</v>
      </c>
      <c r="E4" s="10">
        <v>12329.549805</v>
      </c>
      <c r="F4" s="11"/>
      <c r="G4" s="12"/>
      <c r="H4" s="12"/>
      <c r="I4" s="12"/>
      <c r="J4" s="12"/>
      <c r="K4" s="12"/>
    </row>
    <row r="5" ht="14.7" customHeight="1">
      <c r="A5" t="s" s="13">
        <v>8</v>
      </c>
      <c r="B5" s="14">
        <v>12333.099609</v>
      </c>
      <c r="C5" s="15">
        <v>12374.25</v>
      </c>
      <c r="D5" s="15">
        <v>12308.700195</v>
      </c>
      <c r="E5" s="15">
        <v>12362.299805</v>
      </c>
      <c r="F5" s="16">
        <f>LN($E5/$E4)</f>
        <v>0.00265269874245166</v>
      </c>
      <c r="G5" s="12"/>
      <c r="H5" s="12"/>
      <c r="I5" s="12"/>
      <c r="J5" s="12"/>
      <c r="K5" s="12"/>
    </row>
    <row r="6" ht="14.7" customHeight="1">
      <c r="A6" t="s" s="13">
        <v>9</v>
      </c>
      <c r="B6" s="14">
        <v>12349.400391</v>
      </c>
      <c r="C6" s="15">
        <v>12355.150391</v>
      </c>
      <c r="D6" s="15">
        <v>12278.75</v>
      </c>
      <c r="E6" s="15">
        <v>12343.299805</v>
      </c>
      <c r="F6" s="16">
        <f>LN($E6/$E5)</f>
        <v>-0.00153811314404587</v>
      </c>
      <c r="G6" s="12"/>
      <c r="H6" s="12"/>
      <c r="I6" s="12"/>
      <c r="J6" s="12"/>
      <c r="K6" s="12"/>
    </row>
    <row r="7" ht="14.7" customHeight="1">
      <c r="A7" t="s" s="13">
        <v>10</v>
      </c>
      <c r="B7" s="14">
        <v>12347.099609</v>
      </c>
      <c r="C7" s="15">
        <v>12389.049805</v>
      </c>
      <c r="D7" s="15">
        <v>12315.799805</v>
      </c>
      <c r="E7" s="15">
        <v>12355.5</v>
      </c>
      <c r="F7" s="16">
        <f>LN($E7/$E6)</f>
        <v>0.000987918124652692</v>
      </c>
      <c r="G7" s="12"/>
      <c r="H7" s="12"/>
      <c r="I7" s="12"/>
      <c r="J7" s="12"/>
      <c r="K7" s="12"/>
    </row>
    <row r="8" ht="14.7" customHeight="1">
      <c r="A8" t="s" s="13">
        <v>11</v>
      </c>
      <c r="B8" s="14">
        <v>12328.400391</v>
      </c>
      <c r="C8" s="15">
        <v>12385.450195</v>
      </c>
      <c r="D8" s="15">
        <v>12321.400391</v>
      </c>
      <c r="E8" s="15">
        <v>12352.349609</v>
      </c>
      <c r="F8" s="16">
        <f>LN($E8/$E7)</f>
        <v>-0.00025501134796658</v>
      </c>
      <c r="G8" s="12"/>
      <c r="H8" s="12"/>
      <c r="I8" s="12"/>
      <c r="J8" s="12"/>
      <c r="K8" s="12"/>
    </row>
    <row r="9" ht="14.7" customHeight="1">
      <c r="A9" t="s" s="13">
        <v>12</v>
      </c>
      <c r="B9" s="14">
        <v>12430.5</v>
      </c>
      <c r="C9" s="15">
        <v>12430.5</v>
      </c>
      <c r="D9" s="15">
        <v>12216.900391</v>
      </c>
      <c r="E9" s="15">
        <v>12224.549805</v>
      </c>
      <c r="F9" s="16">
        <f>LN($E9/$E8)</f>
        <v>-0.0104000878033302</v>
      </c>
      <c r="G9" s="12"/>
      <c r="H9" s="12"/>
      <c r="I9" t="s" s="17">
        <v>13</v>
      </c>
      <c r="J9" s="18">
        <f>E253</f>
        <v>14564.85</v>
      </c>
      <c r="K9" s="12"/>
    </row>
    <row r="10" ht="14.7" customHeight="1">
      <c r="A10" t="s" s="13">
        <v>14</v>
      </c>
      <c r="B10" s="14">
        <v>12195.299805</v>
      </c>
      <c r="C10" s="15">
        <v>12230.049805</v>
      </c>
      <c r="D10" s="15">
        <v>12162.299805</v>
      </c>
      <c r="E10" s="15">
        <v>12169.849609</v>
      </c>
      <c r="F10" s="16">
        <f>LN($E10/$E9)</f>
        <v>-0.00448465951138644</v>
      </c>
      <c r="G10" s="12"/>
      <c r="H10" s="12"/>
      <c r="I10" t="s" s="17">
        <v>15</v>
      </c>
      <c r="J10" s="19">
        <v>5</v>
      </c>
      <c r="K10" s="12"/>
    </row>
    <row r="11" ht="14.7" customHeight="1">
      <c r="A11" t="s" s="13">
        <v>16</v>
      </c>
      <c r="B11" s="14">
        <v>12218.349609</v>
      </c>
      <c r="C11" s="15">
        <v>12225.049805</v>
      </c>
      <c r="D11" s="15">
        <v>12087.900391</v>
      </c>
      <c r="E11" s="15">
        <v>12106.900391</v>
      </c>
      <c r="F11" s="16">
        <f>LN($E11/$E10)</f>
        <v>-0.0051859791019486</v>
      </c>
      <c r="G11" s="12"/>
      <c r="H11" s="12"/>
      <c r="I11" s="12"/>
      <c r="J11" s="12"/>
      <c r="K11" s="12"/>
    </row>
    <row r="12" ht="14.7" customHeight="1">
      <c r="A12" t="s" s="13">
        <v>17</v>
      </c>
      <c r="B12" s="14">
        <v>12123.75</v>
      </c>
      <c r="C12" s="15">
        <v>12189</v>
      </c>
      <c r="D12" s="15">
        <v>12094.099609</v>
      </c>
      <c r="E12" s="15">
        <v>12180.349609</v>
      </c>
      <c r="F12" s="16">
        <f>LN($E12/$E11)</f>
        <v>0.00604839509754589</v>
      </c>
      <c r="G12" s="12"/>
      <c r="H12" s="12"/>
      <c r="I12" s="12"/>
      <c r="J12" s="12"/>
      <c r="K12" s="12"/>
    </row>
    <row r="13" ht="14.7" customHeight="1">
      <c r="A13" t="s" s="13">
        <v>18</v>
      </c>
      <c r="B13" s="14">
        <v>12174.549805</v>
      </c>
      <c r="C13" s="15">
        <v>12272.150391</v>
      </c>
      <c r="D13" s="15">
        <v>12149.650391</v>
      </c>
      <c r="E13" s="15">
        <v>12248.25</v>
      </c>
      <c r="F13" s="16">
        <f>LN($E13/$E12)</f>
        <v>0.00555910424263521</v>
      </c>
      <c r="G13" s="12"/>
      <c r="H13" s="12"/>
      <c r="I13" t="s" s="17">
        <v>19</v>
      </c>
      <c r="J13" t="s" s="17">
        <v>20</v>
      </c>
      <c r="K13" s="12"/>
    </row>
    <row r="14" ht="14.7" customHeight="1">
      <c r="A14" t="s" s="13">
        <v>21</v>
      </c>
      <c r="B14" s="14">
        <v>12197.099609</v>
      </c>
      <c r="C14" s="15">
        <v>12216.599609</v>
      </c>
      <c r="D14" s="15">
        <v>12107</v>
      </c>
      <c r="E14" s="15">
        <v>12119</v>
      </c>
      <c r="F14" s="16">
        <f>LN($E14/$E13)</f>
        <v>-0.0106086006564749</v>
      </c>
      <c r="G14" s="12"/>
      <c r="H14" s="12"/>
      <c r="I14" s="20">
        <f>AVERAGE(F5,F5:F253)</f>
        <v>0.00067705994438171</v>
      </c>
      <c r="J14" s="20">
        <f>STDEV(F5:F253)</f>
        <v>0.0200507278244159</v>
      </c>
      <c r="K14" s="12"/>
    </row>
    <row r="15" ht="14.7" customHeight="1">
      <c r="A15" t="s" s="13">
        <v>22</v>
      </c>
      <c r="B15" s="14">
        <v>12148.099609</v>
      </c>
      <c r="C15" s="15">
        <v>12163.549805</v>
      </c>
      <c r="D15" s="15">
        <v>12024.5</v>
      </c>
      <c r="E15" s="15">
        <v>12055.799805</v>
      </c>
      <c r="F15" s="16">
        <f>LN($E15/$E14)</f>
        <v>-0.00522861322471242</v>
      </c>
      <c r="G15" s="12"/>
      <c r="H15" s="12"/>
      <c r="I15" s="12"/>
      <c r="J15" s="12"/>
      <c r="K15" s="12"/>
    </row>
    <row r="16" ht="14.7" customHeight="1">
      <c r="A16" t="s" s="13">
        <v>23</v>
      </c>
      <c r="B16" s="14">
        <v>12114.900391</v>
      </c>
      <c r="C16" s="15">
        <v>12169.599609</v>
      </c>
      <c r="D16" s="15">
        <v>12103.799805</v>
      </c>
      <c r="E16" s="15">
        <v>12129.5</v>
      </c>
      <c r="F16" s="16">
        <f>LN($E16/$E15)</f>
        <v>0.00609464622933222</v>
      </c>
      <c r="G16" s="12"/>
      <c r="H16" s="12"/>
      <c r="I16" s="12"/>
      <c r="J16" s="12"/>
      <c r="K16" s="12"/>
    </row>
    <row r="17" ht="26.7" customHeight="1">
      <c r="A17" t="s" s="13">
        <v>24</v>
      </c>
      <c r="B17" s="14">
        <v>12147.75</v>
      </c>
      <c r="C17" s="15">
        <v>12150.299805</v>
      </c>
      <c r="D17" s="15">
        <v>12010.599609</v>
      </c>
      <c r="E17" s="15">
        <v>12035.799805</v>
      </c>
      <c r="F17" s="16">
        <f>LN($E17/$E16)</f>
        <v>-0.00775497637911539</v>
      </c>
      <c r="G17" s="12"/>
      <c r="H17" s="12"/>
      <c r="I17" t="s" s="17">
        <v>25</v>
      </c>
      <c r="J17" t="s" s="17">
        <v>26</v>
      </c>
      <c r="K17" s="12"/>
    </row>
    <row r="18" ht="14.7" customHeight="1">
      <c r="A18" t="s" s="13">
        <v>27</v>
      </c>
      <c r="B18" s="14">
        <v>12100.400391</v>
      </c>
      <c r="C18" s="15">
        <v>12103.549805</v>
      </c>
      <c r="D18" s="15">
        <v>11945.849609</v>
      </c>
      <c r="E18" s="15">
        <v>11962.099609</v>
      </c>
      <c r="F18" s="16">
        <f>LN($E18/$E17)</f>
        <v>-0.00614223990494898</v>
      </c>
      <c r="G18" s="12"/>
      <c r="H18" s="12"/>
      <c r="I18" s="20">
        <f>$I$14*$J$10</f>
        <v>0.00338529972190855</v>
      </c>
      <c r="J18" s="20">
        <f>$J$14*SQRT($J$10)</f>
        <v>0.0448347904137404</v>
      </c>
      <c r="K18" s="12"/>
    </row>
    <row r="19" ht="14.7" customHeight="1">
      <c r="A19" t="s" s="13">
        <v>28</v>
      </c>
      <c r="B19" s="14">
        <v>11627.450195</v>
      </c>
      <c r="C19" s="15">
        <v>11749.849609</v>
      </c>
      <c r="D19" s="15">
        <v>11614.5</v>
      </c>
      <c r="E19" s="15">
        <v>11707.900391</v>
      </c>
      <c r="F19" s="16">
        <f>LN($E19/$E18)</f>
        <v>-0.021479424685921</v>
      </c>
      <c r="G19" s="12"/>
      <c r="H19" s="12"/>
      <c r="I19" s="12"/>
      <c r="J19" s="12"/>
      <c r="K19" s="12"/>
    </row>
    <row r="20" ht="14.7" customHeight="1">
      <c r="A20" t="s" s="13">
        <v>29</v>
      </c>
      <c r="B20" s="14">
        <v>11786.25</v>
      </c>
      <c r="C20" s="15">
        <v>11986.150391</v>
      </c>
      <c r="D20" s="15">
        <v>11783.400391</v>
      </c>
      <c r="E20" s="15">
        <v>11979.650391</v>
      </c>
      <c r="F20" s="16">
        <f>LN($E20/$E19)</f>
        <v>0.0229455485192926</v>
      </c>
      <c r="G20" s="12"/>
      <c r="H20" s="12"/>
      <c r="I20" s="12"/>
      <c r="J20" s="12"/>
      <c r="K20" s="12"/>
    </row>
    <row r="21" ht="14.7" customHeight="1">
      <c r="A21" t="s" s="13">
        <v>30</v>
      </c>
      <c r="B21" s="14">
        <v>12005.849609</v>
      </c>
      <c r="C21" s="15">
        <v>12098.150391</v>
      </c>
      <c r="D21" s="15">
        <v>11953.349609</v>
      </c>
      <c r="E21" s="15">
        <v>12089.150391</v>
      </c>
      <c r="F21" s="16">
        <f>LN($E21/$E20)</f>
        <v>0.009098978919841461</v>
      </c>
      <c r="G21" s="12"/>
      <c r="H21" t="s" s="17">
        <v>31</v>
      </c>
      <c r="I21" t="s" s="17">
        <v>32</v>
      </c>
      <c r="J21" t="s" s="17">
        <v>33</v>
      </c>
      <c r="K21" s="12"/>
    </row>
    <row r="22" ht="14.7" customHeight="1">
      <c r="A22" t="s" s="13">
        <v>34</v>
      </c>
      <c r="B22" s="14">
        <v>12120</v>
      </c>
      <c r="C22" s="15">
        <v>12160.599609</v>
      </c>
      <c r="D22" s="15">
        <v>12084.650391</v>
      </c>
      <c r="E22" s="15">
        <v>12137.950195</v>
      </c>
      <c r="F22" s="16">
        <f>LN($E22/$E21)</f>
        <v>0.00402853571559909</v>
      </c>
      <c r="G22" s="12"/>
      <c r="H22" s="19">
        <v>1</v>
      </c>
      <c r="I22" s="20">
        <f>ABS($I$18+($H22*$J$18))</f>
        <v>0.048220090135649</v>
      </c>
      <c r="J22" s="20">
        <f>ABS($I$18-($H22*$J$18))</f>
        <v>0.0414494906918319</v>
      </c>
      <c r="K22" s="21"/>
    </row>
    <row r="23" ht="14.7" customHeight="1">
      <c r="A23" t="s" s="13">
        <v>35</v>
      </c>
      <c r="B23" s="14">
        <v>12151.150391</v>
      </c>
      <c r="C23" s="15">
        <v>12154.700195</v>
      </c>
      <c r="D23" s="15">
        <v>12073.950195</v>
      </c>
      <c r="E23" s="15">
        <v>12098.349609</v>
      </c>
      <c r="F23" s="16">
        <f>LN($E23/$E22)</f>
        <v>-0.0032678768262094</v>
      </c>
      <c r="G23" s="12"/>
      <c r="H23" s="19">
        <v>2</v>
      </c>
      <c r="I23" s="20">
        <f>ABS($I$18+($H23*$J$18))</f>
        <v>0.0930548805493894</v>
      </c>
      <c r="J23" s="20">
        <f>ABS($I$18-($H23*$J$18))</f>
        <v>0.08628428110557231</v>
      </c>
      <c r="K23" s="21"/>
    </row>
    <row r="24" ht="14.7" customHeight="1">
      <c r="A24" t="s" s="13">
        <v>36</v>
      </c>
      <c r="B24" s="14">
        <v>12102.349609</v>
      </c>
      <c r="C24" s="15">
        <v>12103.549805</v>
      </c>
      <c r="D24" s="15">
        <v>11990.75</v>
      </c>
      <c r="E24" s="15">
        <v>12031.5</v>
      </c>
      <c r="F24" s="16">
        <f>LN($E24/$E23)</f>
        <v>-0.00554083685655678</v>
      </c>
      <c r="G24" s="12"/>
      <c r="H24" s="19">
        <v>3</v>
      </c>
      <c r="I24" s="20">
        <f>ABS($I$18+($H24*$J$18))</f>
        <v>0.13788967096313</v>
      </c>
      <c r="J24" s="20">
        <f>ABS($I$18-($H24*$J$18))</f>
        <v>0.131119071519313</v>
      </c>
      <c r="K24" s="21"/>
    </row>
    <row r="25" ht="14.7" customHeight="1">
      <c r="A25" t="s" s="13">
        <v>37</v>
      </c>
      <c r="B25" s="14">
        <v>12108.400391</v>
      </c>
      <c r="C25" s="15">
        <v>12172.299805</v>
      </c>
      <c r="D25" s="15">
        <v>12099</v>
      </c>
      <c r="E25" s="15">
        <v>12107.900391</v>
      </c>
      <c r="F25" s="16">
        <f>LN($E25/$E24)</f>
        <v>0.00632995392306733</v>
      </c>
      <c r="G25" s="12"/>
      <c r="H25" s="12"/>
      <c r="I25" s="12"/>
      <c r="J25" s="12"/>
      <c r="K25" s="12"/>
    </row>
    <row r="26" ht="14.7" customHeight="1">
      <c r="A26" t="s" s="13">
        <v>38</v>
      </c>
      <c r="B26" s="14">
        <v>12151</v>
      </c>
      <c r="C26" s="15">
        <v>12231.75</v>
      </c>
      <c r="D26" s="15">
        <v>12144.299805</v>
      </c>
      <c r="E26" s="15">
        <v>12201.200195</v>
      </c>
      <c r="F26" s="16">
        <f>LN($E26/$E25)</f>
        <v>0.00767615912387168</v>
      </c>
      <c r="G26" s="12"/>
      <c r="H26" s="12"/>
      <c r="I26" s="12"/>
      <c r="J26" s="12"/>
      <c r="K26" s="12"/>
    </row>
    <row r="27" ht="14.7" customHeight="1">
      <c r="A27" t="s" s="13">
        <v>39</v>
      </c>
      <c r="B27" s="14">
        <v>12219.549805</v>
      </c>
      <c r="C27" s="15">
        <v>12225.650391</v>
      </c>
      <c r="D27" s="15">
        <v>12139.799805</v>
      </c>
      <c r="E27" s="15">
        <v>12174.650391</v>
      </c>
      <c r="F27" s="16">
        <f>LN($E27/$E26)</f>
        <v>-0.00217837030180524</v>
      </c>
      <c r="G27" s="12"/>
      <c r="H27" t="s" s="17">
        <v>40</v>
      </c>
      <c r="I27" t="s" s="17">
        <v>41</v>
      </c>
      <c r="J27" t="s" s="17">
        <v>42</v>
      </c>
      <c r="K27" s="12"/>
    </row>
    <row r="28" ht="14.7" customHeight="1">
      <c r="A28" t="s" s="13">
        <v>43</v>
      </c>
      <c r="B28" s="14">
        <v>12190.150391</v>
      </c>
      <c r="C28" s="15">
        <v>12246.700195</v>
      </c>
      <c r="D28" s="15">
        <v>12091.200195</v>
      </c>
      <c r="E28" s="15">
        <v>12113.450195</v>
      </c>
      <c r="F28" s="16">
        <f>LN($E28/$E27)</f>
        <v>-0.0050395316264228</v>
      </c>
      <c r="G28" s="12"/>
      <c r="H28" s="21">
        <v>0.68</v>
      </c>
      <c r="I28" s="18">
        <f>$J$9*EXP($I22)</f>
        <v>15284.3767896056</v>
      </c>
      <c r="J28" s="18">
        <f>$J$9*EXP(-$J22)</f>
        <v>13973.4849400811</v>
      </c>
      <c r="K28" s="12"/>
    </row>
    <row r="29" ht="14.7" customHeight="1">
      <c r="A29" t="s" s="13">
        <v>44</v>
      </c>
      <c r="B29" s="14">
        <v>12131.799805</v>
      </c>
      <c r="C29" s="15">
        <v>12159.599609</v>
      </c>
      <c r="D29" s="15">
        <v>12037</v>
      </c>
      <c r="E29" s="15">
        <v>12045.799805</v>
      </c>
      <c r="F29" s="16">
        <f>LN($E29/$E28)</f>
        <v>-0.00560038633793029</v>
      </c>
      <c r="G29" s="12"/>
      <c r="H29" s="21">
        <v>0.95</v>
      </c>
      <c r="I29" s="18">
        <f>$J$9*EXP($I23)</f>
        <v>15985.2428097545</v>
      </c>
      <c r="J29" s="18">
        <f>$J$9*EXP(-$J23)</f>
        <v>13360.8235689576</v>
      </c>
      <c r="K29" s="12"/>
    </row>
    <row r="30" ht="14.7" customHeight="1">
      <c r="A30" t="s" s="13">
        <v>45</v>
      </c>
      <c r="B30" s="14">
        <v>12028.25</v>
      </c>
      <c r="C30" s="15">
        <v>12030.75</v>
      </c>
      <c r="D30" s="15">
        <v>11908.049805</v>
      </c>
      <c r="E30" s="15">
        <v>11992.5</v>
      </c>
      <c r="F30" s="16">
        <f>LN($E30/$E29)</f>
        <v>-0.00443458087965066</v>
      </c>
      <c r="G30" s="12"/>
      <c r="H30" s="22">
        <v>0.997</v>
      </c>
      <c r="I30" s="18">
        <f>$J$9*EXP($I24)</f>
        <v>16718.2470835568</v>
      </c>
      <c r="J30" s="18">
        <f>$J$9*EXP(-$J24)</f>
        <v>12775.0240692483</v>
      </c>
      <c r="K30" s="12"/>
    </row>
    <row r="31" ht="14.7" customHeight="1">
      <c r="A31" t="s" s="13">
        <v>46</v>
      </c>
      <c r="B31" s="14">
        <v>12090.599609</v>
      </c>
      <c r="C31" s="15">
        <v>12134.700195</v>
      </c>
      <c r="D31" s="15">
        <v>12042.099609</v>
      </c>
      <c r="E31" s="15">
        <v>12125.900391</v>
      </c>
      <c r="F31" s="16">
        <f>LN($E31/$E30)</f>
        <v>0.0110622387239446</v>
      </c>
      <c r="G31" s="12"/>
      <c r="H31" s="12"/>
      <c r="I31" s="12"/>
      <c r="J31" s="12"/>
      <c r="K31" s="12"/>
    </row>
    <row r="32" ht="14.7" customHeight="1">
      <c r="A32" t="s" s="13">
        <v>47</v>
      </c>
      <c r="B32" s="14">
        <v>12119</v>
      </c>
      <c r="C32" s="15">
        <v>12152</v>
      </c>
      <c r="D32" s="15">
        <v>12071.450195</v>
      </c>
      <c r="E32" s="15">
        <v>12080.849609</v>
      </c>
      <c r="F32" s="16">
        <f>LN($E32/$E31)</f>
        <v>-0.00372217121366662</v>
      </c>
      <c r="G32" s="12"/>
      <c r="H32" s="12"/>
      <c r="I32" s="12"/>
      <c r="J32" s="12"/>
      <c r="K32" s="12"/>
    </row>
    <row r="33" ht="14.7" customHeight="1">
      <c r="A33" t="s" s="13">
        <v>48</v>
      </c>
      <c r="B33" s="14">
        <v>12012.549805</v>
      </c>
      <c r="C33" s="15">
        <v>12012.549805</v>
      </c>
      <c r="D33" s="15">
        <v>11813.400391</v>
      </c>
      <c r="E33" s="15">
        <v>11829.400391</v>
      </c>
      <c r="F33" s="16">
        <f>LN($E33/$E32)</f>
        <v>-0.0210335306593088</v>
      </c>
      <c r="G33" s="12"/>
      <c r="H33" s="12"/>
      <c r="I33" s="12"/>
      <c r="J33" s="12"/>
      <c r="K33" s="12"/>
    </row>
    <row r="34" ht="14.7" customHeight="1">
      <c r="A34" t="s" s="13">
        <v>49</v>
      </c>
      <c r="B34" s="14">
        <v>11877.5</v>
      </c>
      <c r="C34" s="15">
        <v>11883.049805</v>
      </c>
      <c r="D34" s="15">
        <v>11779.900391</v>
      </c>
      <c r="E34" s="15">
        <v>11797.900391</v>
      </c>
      <c r="F34" s="16">
        <f>LN($E34/$E33)</f>
        <v>-0.00266640857148178</v>
      </c>
      <c r="G34" s="12"/>
      <c r="H34" s="12"/>
      <c r="I34" s="12"/>
      <c r="J34" s="12"/>
      <c r="K34" s="12"/>
    </row>
    <row r="35" ht="14.7" customHeight="1">
      <c r="A35" t="s" s="13">
        <v>50</v>
      </c>
      <c r="B35" s="14">
        <v>11738.549805</v>
      </c>
      <c r="C35" s="15">
        <v>11783.25</v>
      </c>
      <c r="D35" s="15">
        <v>11639.599609</v>
      </c>
      <c r="E35" s="15">
        <v>11678.5</v>
      </c>
      <c r="F35" s="16">
        <f>LN($E35/$E34)</f>
        <v>-0.0101720381781748</v>
      </c>
      <c r="G35" s="12"/>
      <c r="H35" s="12"/>
      <c r="I35" s="12"/>
      <c r="J35" s="12"/>
      <c r="K35" s="12"/>
    </row>
    <row r="36" ht="14.7" customHeight="1">
      <c r="A36" t="s" s="13">
        <v>51</v>
      </c>
      <c r="B36" s="14">
        <v>11661.25</v>
      </c>
      <c r="C36" s="15">
        <v>11663.849609</v>
      </c>
      <c r="D36" s="15">
        <v>11536.700195</v>
      </c>
      <c r="E36" s="15">
        <v>11633.299805</v>
      </c>
      <c r="F36" s="16">
        <f>LN($E36/$E35)</f>
        <v>-0.00387788605096629</v>
      </c>
      <c r="G36" s="12"/>
      <c r="H36" s="12"/>
      <c r="I36" s="12"/>
      <c r="J36" s="12"/>
      <c r="K36" s="12"/>
    </row>
    <row r="37" ht="14.7" customHeight="1">
      <c r="A37" t="s" s="13">
        <v>52</v>
      </c>
      <c r="B37" s="14">
        <v>11382</v>
      </c>
      <c r="C37" s="15">
        <v>11384.799805</v>
      </c>
      <c r="D37" s="15">
        <v>11175.049805</v>
      </c>
      <c r="E37" s="15">
        <v>11201.75</v>
      </c>
      <c r="F37" s="16">
        <f>LN($E37/$E36)</f>
        <v>-0.037801642349139</v>
      </c>
      <c r="G37" s="12"/>
      <c r="H37" s="12"/>
      <c r="I37" s="12"/>
      <c r="J37" s="12"/>
      <c r="K37" s="12"/>
    </row>
    <row r="38" ht="14.7" customHeight="1">
      <c r="A38" t="s" s="13">
        <v>53</v>
      </c>
      <c r="B38" s="14">
        <v>11387.349609</v>
      </c>
      <c r="C38" s="15">
        <v>11433</v>
      </c>
      <c r="D38" s="15">
        <v>11036.25</v>
      </c>
      <c r="E38" s="15">
        <v>11132.75</v>
      </c>
      <c r="F38" s="16">
        <f>LN($E38/$E37)</f>
        <v>-0.00617880136300174</v>
      </c>
      <c r="G38" s="12"/>
      <c r="H38" s="12"/>
      <c r="I38" s="12"/>
      <c r="J38" s="12"/>
      <c r="K38" s="12"/>
    </row>
    <row r="39" ht="14.7" customHeight="1">
      <c r="A39" t="s" s="13">
        <v>54</v>
      </c>
      <c r="B39" s="14">
        <v>11217.549805</v>
      </c>
      <c r="C39" s="15">
        <v>11342.25</v>
      </c>
      <c r="D39" s="15">
        <v>11152.549805</v>
      </c>
      <c r="E39" s="15">
        <v>11303.299805</v>
      </c>
      <c r="F39" s="16">
        <f>LN($E39/$E38)</f>
        <v>0.0152034864986019</v>
      </c>
      <c r="G39" s="12"/>
      <c r="H39" s="12"/>
      <c r="I39" s="12"/>
      <c r="J39" s="12"/>
      <c r="K39" s="12"/>
    </row>
    <row r="40" ht="14.7" customHeight="1">
      <c r="A40" t="s" s="13">
        <v>55</v>
      </c>
      <c r="B40" s="14">
        <v>11351.349609</v>
      </c>
      <c r="C40" s="15">
        <v>11356.599609</v>
      </c>
      <c r="D40" s="15">
        <v>11082.150391</v>
      </c>
      <c r="E40" s="15">
        <v>11251</v>
      </c>
      <c r="F40" s="16">
        <f>LN($E40/$E39)</f>
        <v>-0.00463768764195423</v>
      </c>
      <c r="G40" s="12"/>
      <c r="H40" s="12"/>
      <c r="I40" s="12"/>
      <c r="J40" s="12"/>
      <c r="K40" s="12"/>
    </row>
    <row r="41" ht="14.7" customHeight="1">
      <c r="A41" t="s" s="13">
        <v>56</v>
      </c>
      <c r="B41" s="14">
        <v>11306.049805</v>
      </c>
      <c r="C41" s="15">
        <v>11389.5</v>
      </c>
      <c r="D41" s="15">
        <v>11244.599609</v>
      </c>
      <c r="E41" s="15">
        <v>11269</v>
      </c>
      <c r="F41" s="16">
        <f>LN($E41/$E40)</f>
        <v>0.00159857938127741</v>
      </c>
      <c r="G41" s="12"/>
      <c r="H41" s="12"/>
      <c r="I41" s="12"/>
      <c r="J41" s="12"/>
      <c r="K41" s="12"/>
    </row>
    <row r="42" ht="14.7" customHeight="1">
      <c r="A42" t="s" s="13">
        <v>57</v>
      </c>
      <c r="B42" s="14">
        <v>10942.650391</v>
      </c>
      <c r="C42" s="15">
        <v>11035.099609</v>
      </c>
      <c r="D42" s="15">
        <v>10827.400391</v>
      </c>
      <c r="E42" s="15">
        <v>10989.450195</v>
      </c>
      <c r="F42" s="16">
        <f>LN($E42/$E41)</f>
        <v>-0.0251198535586143</v>
      </c>
      <c r="G42" s="12"/>
      <c r="H42" s="12"/>
      <c r="I42" s="12"/>
      <c r="J42" s="12"/>
      <c r="K42" s="12"/>
    </row>
    <row r="43" ht="14.7" customHeight="1">
      <c r="A43" t="s" s="13">
        <v>58</v>
      </c>
      <c r="B43" s="14">
        <v>10742.049805</v>
      </c>
      <c r="C43" s="15">
        <v>10751.549805</v>
      </c>
      <c r="D43" s="15">
        <v>10294.450195</v>
      </c>
      <c r="E43" s="15">
        <v>10451.450195</v>
      </c>
      <c r="F43" s="16">
        <f>LN($E43/$E42)</f>
        <v>-0.0501949959879394</v>
      </c>
      <c r="G43" s="12"/>
      <c r="H43" s="12"/>
      <c r="I43" s="12"/>
      <c r="J43" s="12"/>
      <c r="K43" s="12"/>
    </row>
    <row r="44" ht="14.7" customHeight="1">
      <c r="A44" t="s" s="13">
        <v>59</v>
      </c>
      <c r="B44" s="14">
        <v>10334.299805</v>
      </c>
      <c r="C44" s="15">
        <v>10545.099609</v>
      </c>
      <c r="D44" s="15">
        <v>10334</v>
      </c>
      <c r="E44" s="15">
        <v>10458.400391</v>
      </c>
      <c r="F44" s="16">
        <f>LN($E44/$E43)</f>
        <v>0.000664777228069872</v>
      </c>
      <c r="G44" s="12"/>
      <c r="H44" s="12"/>
      <c r="I44" s="12"/>
      <c r="J44" s="12"/>
      <c r="K44" s="12"/>
    </row>
    <row r="45" ht="14.7" customHeight="1">
      <c r="A45" t="s" s="13">
        <v>60</v>
      </c>
      <c r="B45" s="14">
        <v>10039.950195</v>
      </c>
      <c r="C45" s="15">
        <v>10040.75</v>
      </c>
      <c r="D45" s="15">
        <v>9508</v>
      </c>
      <c r="E45" s="15">
        <v>9590.150390999999</v>
      </c>
      <c r="F45" s="16">
        <f>LN($E45/$E44)</f>
        <v>-0.0866689498146931</v>
      </c>
      <c r="G45" s="12"/>
      <c r="H45" s="12"/>
      <c r="I45" s="12"/>
      <c r="J45" s="12"/>
      <c r="K45" s="12"/>
    </row>
    <row r="46" ht="14.7" customHeight="1">
      <c r="A46" t="s" s="13">
        <v>61</v>
      </c>
      <c r="B46" s="14">
        <v>9107.599609000001</v>
      </c>
      <c r="C46" s="15">
        <v>10159.400391</v>
      </c>
      <c r="D46" s="15">
        <v>8555.150390999999</v>
      </c>
      <c r="E46" s="15">
        <v>9955.200194999999</v>
      </c>
      <c r="F46" s="16">
        <f>LN($E46/$E45)</f>
        <v>0.0373584764718985</v>
      </c>
      <c r="G46" s="12"/>
      <c r="H46" s="12"/>
      <c r="I46" s="12"/>
      <c r="J46" s="12"/>
      <c r="K46" s="12"/>
    </row>
    <row r="47" ht="14.7" customHeight="1">
      <c r="A47" t="s" s="13">
        <v>62</v>
      </c>
      <c r="B47" s="14">
        <v>9587.799805000001</v>
      </c>
      <c r="C47" s="15">
        <v>9602.200194999999</v>
      </c>
      <c r="D47" s="15">
        <v>9165.099609000001</v>
      </c>
      <c r="E47" s="15">
        <v>9197.400390999999</v>
      </c>
      <c r="F47" s="16">
        <f>LN($E47/$E46)</f>
        <v>-0.0791741693789407</v>
      </c>
      <c r="G47" s="12"/>
      <c r="H47" s="12"/>
      <c r="I47" s="12"/>
      <c r="J47" s="12"/>
      <c r="K47" s="12"/>
    </row>
    <row r="48" ht="14.7" customHeight="1">
      <c r="A48" t="s" s="13">
        <v>63</v>
      </c>
      <c r="B48" s="14">
        <v>9285.400390999999</v>
      </c>
      <c r="C48" s="15">
        <v>9403.799805000001</v>
      </c>
      <c r="D48" s="15">
        <v>8915.599609000001</v>
      </c>
      <c r="E48" s="15">
        <v>8967.049805000001</v>
      </c>
      <c r="F48" s="16">
        <f>LN($E48/$E47)</f>
        <v>-0.0253641517210186</v>
      </c>
      <c r="G48" s="12"/>
      <c r="H48" s="12"/>
      <c r="I48" s="12"/>
      <c r="J48" s="12"/>
      <c r="K48" s="12"/>
    </row>
    <row r="49" ht="14.7" customHeight="1">
      <c r="A49" t="s" s="13">
        <v>64</v>
      </c>
      <c r="B49" s="14">
        <v>9088.450194999999</v>
      </c>
      <c r="C49" s="15">
        <v>9127.549805000001</v>
      </c>
      <c r="D49" s="15">
        <v>8407.049805000001</v>
      </c>
      <c r="E49" s="15">
        <v>8468.799805000001</v>
      </c>
      <c r="F49" s="16">
        <f>LN($E49/$E48)</f>
        <v>-0.0571679271130829</v>
      </c>
      <c r="G49" s="12"/>
      <c r="H49" s="12"/>
      <c r="I49" s="12"/>
      <c r="J49" s="12"/>
      <c r="K49" s="12"/>
    </row>
    <row r="50" ht="14.7" customHeight="1">
      <c r="A50" t="s" s="13">
        <v>65</v>
      </c>
      <c r="B50" s="14">
        <v>8063.299805</v>
      </c>
      <c r="C50" s="15">
        <v>8575.450194999999</v>
      </c>
      <c r="D50" s="15">
        <v>7832.549805</v>
      </c>
      <c r="E50" s="15">
        <v>8263.450194999999</v>
      </c>
      <c r="F50" s="16">
        <f>LN($E50/$E49)</f>
        <v>-0.0245465996224686</v>
      </c>
      <c r="G50" s="12"/>
      <c r="H50" s="12"/>
      <c r="I50" s="12"/>
      <c r="J50" s="12"/>
      <c r="K50" s="12"/>
    </row>
    <row r="51" ht="14.7" customHeight="1">
      <c r="A51" t="s" s="13">
        <v>66</v>
      </c>
      <c r="B51" s="14">
        <v>8284.450194999999</v>
      </c>
      <c r="C51" s="15">
        <v>8883</v>
      </c>
      <c r="D51" s="15">
        <v>8178.200195</v>
      </c>
      <c r="E51" s="15">
        <v>8745.450194999999</v>
      </c>
      <c r="F51" s="16">
        <f>LN($E51/$E50)</f>
        <v>0.0566913879465212</v>
      </c>
      <c r="G51" s="12"/>
      <c r="H51" s="12"/>
      <c r="I51" s="12"/>
      <c r="J51" s="12"/>
      <c r="K51" s="12"/>
    </row>
    <row r="52" ht="14.7" customHeight="1">
      <c r="A52" t="s" s="13">
        <v>67</v>
      </c>
      <c r="B52" s="14">
        <v>7945.700195</v>
      </c>
      <c r="C52" s="15">
        <v>8159.25</v>
      </c>
      <c r="D52" s="15">
        <v>7583.600098</v>
      </c>
      <c r="E52" s="15">
        <v>7610.25</v>
      </c>
      <c r="F52" s="16">
        <f>LN($E52/$E51)</f>
        <v>-0.139037564574779</v>
      </c>
      <c r="G52" s="12"/>
      <c r="H52" s="12"/>
      <c r="I52" s="12"/>
      <c r="J52" s="12"/>
      <c r="K52" s="12"/>
    </row>
    <row r="53" ht="14.7" customHeight="1">
      <c r="A53" t="s" s="13">
        <v>68</v>
      </c>
      <c r="B53" s="14">
        <v>7848.299805</v>
      </c>
      <c r="C53" s="15">
        <v>8036.950195</v>
      </c>
      <c r="D53" s="15">
        <v>7511.100098</v>
      </c>
      <c r="E53" s="15">
        <v>7801.049805</v>
      </c>
      <c r="F53" s="16">
        <f>LN($E53/$E52)</f>
        <v>0.0247622921785233</v>
      </c>
      <c r="G53" s="12"/>
      <c r="H53" s="12"/>
      <c r="I53" s="12"/>
      <c r="J53" s="12"/>
      <c r="K53" s="12"/>
    </row>
    <row r="54" ht="14.7" customHeight="1">
      <c r="A54" t="s" s="13">
        <v>69</v>
      </c>
      <c r="B54" s="14">
        <v>7735.149902</v>
      </c>
      <c r="C54" s="15">
        <v>8376.75</v>
      </c>
      <c r="D54" s="15">
        <v>7714.75</v>
      </c>
      <c r="E54" s="15">
        <v>8317.849609000001</v>
      </c>
      <c r="F54" s="16">
        <f>LN($E54/$E53)</f>
        <v>0.0641454459460381</v>
      </c>
      <c r="G54" s="12"/>
      <c r="H54" s="12"/>
      <c r="I54" s="12"/>
      <c r="J54" s="12"/>
      <c r="K54" s="12"/>
    </row>
    <row r="55" ht="14.7" customHeight="1">
      <c r="A55" t="s" s="13">
        <v>70</v>
      </c>
      <c r="B55" s="14">
        <v>8451</v>
      </c>
      <c r="C55" s="15">
        <v>8749.049805000001</v>
      </c>
      <c r="D55" s="15">
        <v>8304.900390999999</v>
      </c>
      <c r="E55" s="15">
        <v>8641.450194999999</v>
      </c>
      <c r="F55" s="16">
        <f>LN($E55/$E54)</f>
        <v>0.0381666544050847</v>
      </c>
      <c r="G55" s="12"/>
      <c r="H55" s="12"/>
      <c r="I55" s="12"/>
      <c r="J55" s="12"/>
      <c r="K55" s="12"/>
    </row>
    <row r="56" ht="14.7" customHeight="1">
      <c r="A56" t="s" s="13">
        <v>71</v>
      </c>
      <c r="B56" s="14">
        <v>8949.099609000001</v>
      </c>
      <c r="C56" s="15">
        <v>9038.900390999999</v>
      </c>
      <c r="D56" s="15">
        <v>8522.900390999999</v>
      </c>
      <c r="E56" s="15">
        <v>8660.25</v>
      </c>
      <c r="F56" s="16">
        <f>LN($E56/$E55)</f>
        <v>0.00217317514312694</v>
      </c>
      <c r="G56" s="12"/>
      <c r="H56" s="12"/>
      <c r="I56" s="12"/>
      <c r="J56" s="12"/>
      <c r="K56" s="12"/>
    </row>
    <row r="57" ht="14.7" customHeight="1">
      <c r="A57" t="s" s="13">
        <v>72</v>
      </c>
      <c r="B57" s="14">
        <v>8385.950194999999</v>
      </c>
      <c r="C57" s="15">
        <v>8576</v>
      </c>
      <c r="D57" s="15">
        <v>8244</v>
      </c>
      <c r="E57" s="15">
        <v>8281.099609000001</v>
      </c>
      <c r="F57" s="16">
        <f>LN($E57/$E56)</f>
        <v>-0.0447678279189862</v>
      </c>
      <c r="G57" s="12"/>
      <c r="H57" s="12"/>
      <c r="I57" s="12"/>
      <c r="J57" s="12"/>
      <c r="K57" s="12"/>
    </row>
    <row r="58" ht="14.7" customHeight="1">
      <c r="A58" t="s" s="13">
        <v>73</v>
      </c>
      <c r="B58" s="14">
        <v>8529.349609000001</v>
      </c>
      <c r="C58" s="15">
        <v>8678.299805000001</v>
      </c>
      <c r="D58" s="15">
        <v>8358</v>
      </c>
      <c r="E58" s="15">
        <v>8597.75</v>
      </c>
      <c r="F58" s="16">
        <f>LN($E58/$E57)</f>
        <v>0.0375247785229823</v>
      </c>
      <c r="G58" s="12"/>
      <c r="H58" s="12"/>
      <c r="I58" s="12"/>
      <c r="J58" s="12"/>
      <c r="K58" s="12"/>
    </row>
    <row r="59" ht="14.7" customHeight="1">
      <c r="A59" t="s" s="13">
        <v>74</v>
      </c>
      <c r="B59" s="14">
        <v>8584.099609000001</v>
      </c>
      <c r="C59" s="15">
        <v>8588.099609000001</v>
      </c>
      <c r="D59" s="15">
        <v>8198.349609000001</v>
      </c>
      <c r="E59" s="15">
        <v>8253.799805000001</v>
      </c>
      <c r="F59" s="16">
        <f>LN($E59/$E58)</f>
        <v>-0.0408268643866291</v>
      </c>
      <c r="G59" s="12"/>
      <c r="H59" s="12"/>
      <c r="I59" s="12"/>
      <c r="J59" s="12"/>
      <c r="K59" s="12"/>
    </row>
    <row r="60" ht="14.7" customHeight="1">
      <c r="A60" t="s" s="13">
        <v>75</v>
      </c>
      <c r="B60" s="14">
        <v>8356.549805000001</v>
      </c>
      <c r="C60" s="15">
        <v>8356.549805000001</v>
      </c>
      <c r="D60" s="15">
        <v>8055.799805</v>
      </c>
      <c r="E60" s="15">
        <v>8083.799805</v>
      </c>
      <c r="F60" s="16">
        <f>LN($E60/$E59)</f>
        <v>-0.0208116418499038</v>
      </c>
      <c r="G60" s="12"/>
      <c r="H60" s="12"/>
      <c r="I60" s="12"/>
      <c r="J60" s="12"/>
      <c r="K60" s="12"/>
    </row>
    <row r="61" ht="14.7" customHeight="1">
      <c r="A61" t="s" s="13">
        <v>76</v>
      </c>
      <c r="B61" s="14">
        <v>8446.299805000001</v>
      </c>
      <c r="C61" s="15">
        <v>8819.400390999999</v>
      </c>
      <c r="D61" s="15">
        <v>8360.950194999999</v>
      </c>
      <c r="E61" s="15">
        <v>8792.200194999999</v>
      </c>
      <c r="F61" s="16">
        <f>LN($E61/$E60)</f>
        <v>0.0840029520886218</v>
      </c>
      <c r="G61" s="12"/>
      <c r="H61" s="12"/>
      <c r="I61" s="12"/>
      <c r="J61" s="12"/>
      <c r="K61" s="12"/>
    </row>
    <row r="62" ht="14.7" customHeight="1">
      <c r="A62" t="s" s="13">
        <v>77</v>
      </c>
      <c r="B62" s="14">
        <v>8688.900390999999</v>
      </c>
      <c r="C62" s="15">
        <v>9131.700194999999</v>
      </c>
      <c r="D62" s="15">
        <v>8653.900390999999</v>
      </c>
      <c r="E62" s="15">
        <v>8748.75</v>
      </c>
      <c r="F62" s="16">
        <f>LN($E62/$E61)</f>
        <v>-0.0049541539524105</v>
      </c>
      <c r="G62" s="12"/>
      <c r="H62" s="12"/>
      <c r="I62" s="12"/>
      <c r="J62" s="12"/>
      <c r="K62" s="12"/>
    </row>
    <row r="63" ht="14.7" customHeight="1">
      <c r="A63" t="s" s="13">
        <v>78</v>
      </c>
      <c r="B63" s="14">
        <v>8973.049805000001</v>
      </c>
      <c r="C63" s="15">
        <v>9128.349609000001</v>
      </c>
      <c r="D63" s="15">
        <v>8904.549805000001</v>
      </c>
      <c r="E63" s="15">
        <v>9111.900390999999</v>
      </c>
      <c r="F63" s="16">
        <f>LN($E63/$E62)</f>
        <v>0.0406704614348963</v>
      </c>
      <c r="G63" s="12"/>
      <c r="H63" s="12"/>
      <c r="I63" s="12"/>
      <c r="J63" s="12"/>
      <c r="K63" s="12"/>
    </row>
    <row r="64" ht="14.7" customHeight="1">
      <c r="A64" t="s" s="13">
        <v>79</v>
      </c>
      <c r="B64" s="14">
        <v>9103.950194999999</v>
      </c>
      <c r="C64" s="15">
        <v>9112.049805000001</v>
      </c>
      <c r="D64" s="15">
        <v>8912.400390999999</v>
      </c>
      <c r="E64" s="15">
        <v>8993.849609000001</v>
      </c>
      <c r="F64" s="16">
        <f>LN($E64/$E63)</f>
        <v>-0.0130403275064117</v>
      </c>
      <c r="G64" s="12"/>
      <c r="H64" s="12"/>
      <c r="I64" s="12"/>
      <c r="J64" s="12"/>
      <c r="K64" s="12"/>
    </row>
    <row r="65" ht="14.7" customHeight="1">
      <c r="A65" t="s" s="13">
        <v>80</v>
      </c>
      <c r="B65" s="14">
        <v>9196.400390999999</v>
      </c>
      <c r="C65" s="15">
        <v>9261.200194999999</v>
      </c>
      <c r="D65" s="15">
        <v>8874.099609000001</v>
      </c>
      <c r="E65" s="15">
        <v>8925.299805000001</v>
      </c>
      <c r="F65" s="16">
        <f>LN($E65/$E64)</f>
        <v>-0.00765104825194057</v>
      </c>
      <c r="G65" s="12"/>
      <c r="H65" s="12"/>
      <c r="I65" s="12"/>
      <c r="J65" s="12"/>
      <c r="K65" s="12"/>
    </row>
    <row r="66" ht="14.7" customHeight="1">
      <c r="A66" t="s" s="13">
        <v>81</v>
      </c>
      <c r="B66" s="14">
        <v>8851.25</v>
      </c>
      <c r="C66" s="15">
        <v>9053.75</v>
      </c>
      <c r="D66" s="15">
        <v>8821.900390999999</v>
      </c>
      <c r="E66" s="15">
        <v>8992.799805000001</v>
      </c>
      <c r="F66" s="16">
        <f>LN($E66/$E65)</f>
        <v>0.00753431678327979</v>
      </c>
      <c r="G66" s="12"/>
      <c r="H66" s="12"/>
      <c r="I66" s="12"/>
      <c r="J66" s="12"/>
      <c r="K66" s="12"/>
    </row>
    <row r="67" ht="14.7" customHeight="1">
      <c r="A67" t="s" s="13">
        <v>82</v>
      </c>
      <c r="B67" s="14">
        <v>9323.450194999999</v>
      </c>
      <c r="C67" s="15">
        <v>9324</v>
      </c>
      <c r="D67" s="15">
        <v>9091.349609000001</v>
      </c>
      <c r="E67" s="15">
        <v>9266.75</v>
      </c>
      <c r="F67" s="16">
        <f>LN($E67/$E66)</f>
        <v>0.0300084893123659</v>
      </c>
      <c r="G67" s="12"/>
      <c r="H67" s="12"/>
      <c r="I67" s="12"/>
      <c r="J67" s="12"/>
      <c r="K67" s="12"/>
    </row>
    <row r="68" ht="14.7" customHeight="1">
      <c r="A68" t="s" s="13">
        <v>83</v>
      </c>
      <c r="B68" s="14">
        <v>9390.200194999999</v>
      </c>
      <c r="C68" s="15">
        <v>9390.849609000001</v>
      </c>
      <c r="D68" s="15">
        <v>9230.799805000001</v>
      </c>
      <c r="E68" s="15">
        <v>9261.849609000001</v>
      </c>
      <c r="F68" s="16">
        <f>LN($E68/$E67)</f>
        <v>-0.000528954288793417</v>
      </c>
      <c r="G68" s="12"/>
      <c r="H68" s="12"/>
      <c r="I68" s="12"/>
      <c r="J68" s="12"/>
      <c r="K68" s="12"/>
    </row>
    <row r="69" ht="14.7" customHeight="1">
      <c r="A69" t="s" s="13">
        <v>84</v>
      </c>
      <c r="B69" s="14">
        <v>9016.950194999999</v>
      </c>
      <c r="C69" s="15">
        <v>9044.400390999999</v>
      </c>
      <c r="D69" s="15">
        <v>8909.400390999999</v>
      </c>
      <c r="E69" s="15">
        <v>8981.450194999999</v>
      </c>
      <c r="F69" s="16">
        <f>LN($E69/$E68)</f>
        <v>-0.0307424095811661</v>
      </c>
      <c r="G69" s="12"/>
      <c r="H69" s="12"/>
      <c r="I69" s="12"/>
      <c r="J69" s="12"/>
      <c r="K69" s="12"/>
    </row>
    <row r="70" ht="14.7" customHeight="1">
      <c r="A70" t="s" s="13">
        <v>85</v>
      </c>
      <c r="B70" s="14">
        <v>9026.75</v>
      </c>
      <c r="C70" s="15">
        <v>9209.75</v>
      </c>
      <c r="D70" s="15">
        <v>8946.25</v>
      </c>
      <c r="E70" s="15">
        <v>9187.299805000001</v>
      </c>
      <c r="F70" s="16">
        <f>LN($E70/$E69)</f>
        <v>0.0226607134457357</v>
      </c>
      <c r="G70" s="12"/>
      <c r="H70" s="12"/>
      <c r="I70" s="12"/>
      <c r="J70" s="12"/>
      <c r="K70" s="12"/>
    </row>
    <row r="71" ht="14.7" customHeight="1">
      <c r="A71" t="s" s="13">
        <v>86</v>
      </c>
      <c r="B71" s="14">
        <v>9232.349609000001</v>
      </c>
      <c r="C71" s="15">
        <v>9343.599609000001</v>
      </c>
      <c r="D71" s="15">
        <v>9170.150390999999</v>
      </c>
      <c r="E71" s="15">
        <v>9313.900390999999</v>
      </c>
      <c r="F71" s="16">
        <f>LN($E71/$E70)</f>
        <v>0.0136858755875752</v>
      </c>
      <c r="G71" s="12"/>
      <c r="H71" s="12"/>
      <c r="I71" s="12"/>
      <c r="J71" s="12"/>
      <c r="K71" s="12"/>
    </row>
    <row r="72" ht="14.7" customHeight="1">
      <c r="A72" t="s" s="13">
        <v>87</v>
      </c>
      <c r="B72" s="14">
        <v>9163.900390999999</v>
      </c>
      <c r="C72" s="15">
        <v>9296.900390999999</v>
      </c>
      <c r="D72" s="15">
        <v>9141.299805000001</v>
      </c>
      <c r="E72" s="15">
        <v>9154.400390999999</v>
      </c>
      <c r="F72" s="16">
        <f>LN($E72/$E71)</f>
        <v>-0.0172732692240849</v>
      </c>
      <c r="G72" s="12"/>
      <c r="H72" s="12"/>
      <c r="I72" s="12"/>
      <c r="J72" s="12"/>
      <c r="K72" s="12"/>
    </row>
    <row r="73" ht="14.7" customHeight="1">
      <c r="A73" t="s" s="13">
        <v>88</v>
      </c>
      <c r="B73" s="14">
        <v>9259.700194999999</v>
      </c>
      <c r="C73" s="15">
        <v>9377.099609000001</v>
      </c>
      <c r="D73" s="15">
        <v>9250.349609000001</v>
      </c>
      <c r="E73" s="15">
        <v>9282.299805000001</v>
      </c>
      <c r="F73" s="16">
        <f>LN($E73/$E72)</f>
        <v>0.013874659176447</v>
      </c>
      <c r="G73" s="12"/>
      <c r="H73" s="12"/>
      <c r="I73" s="12"/>
      <c r="J73" s="12"/>
      <c r="K73" s="12"/>
    </row>
    <row r="74" ht="14.7" customHeight="1">
      <c r="A74" t="s" s="13">
        <v>89</v>
      </c>
      <c r="B74" s="14">
        <v>9389.799805000001</v>
      </c>
      <c r="C74" s="15">
        <v>9404.400390999999</v>
      </c>
      <c r="D74" s="15">
        <v>9260</v>
      </c>
      <c r="E74" s="15">
        <v>9380.900390999999</v>
      </c>
      <c r="F74" s="16">
        <f>LN($E74/$E73)</f>
        <v>0.0105664090135506</v>
      </c>
      <c r="G74" s="12"/>
      <c r="H74" s="12"/>
      <c r="I74" s="12"/>
      <c r="J74" s="12"/>
      <c r="K74" s="12"/>
    </row>
    <row r="75" ht="14.7" customHeight="1">
      <c r="A75" t="s" s="13">
        <v>90</v>
      </c>
      <c r="B75" s="14">
        <v>9408.599609000001</v>
      </c>
      <c r="C75" s="15">
        <v>9599.849609000001</v>
      </c>
      <c r="D75" s="15">
        <v>9392.349609000001</v>
      </c>
      <c r="E75" s="15">
        <v>9553.349609000001</v>
      </c>
      <c r="F75" s="16">
        <f>LN($E75/$E74)</f>
        <v>0.0182160884710415</v>
      </c>
      <c r="G75" s="12"/>
      <c r="H75" s="12"/>
      <c r="I75" s="12"/>
      <c r="J75" s="12"/>
      <c r="K75" s="12"/>
    </row>
    <row r="76" ht="14.7" customHeight="1">
      <c r="A76" t="s" s="13">
        <v>91</v>
      </c>
      <c r="B76" s="14">
        <v>9753.5</v>
      </c>
      <c r="C76" s="15">
        <v>9889.049805000001</v>
      </c>
      <c r="D76" s="15">
        <v>9731.5</v>
      </c>
      <c r="E76" s="15">
        <v>9859.900390999999</v>
      </c>
      <c r="F76" s="16">
        <f>LN($E76/$E75)</f>
        <v>0.0315842288367504</v>
      </c>
      <c r="G76" s="12"/>
      <c r="H76" s="12"/>
      <c r="I76" s="12"/>
      <c r="J76" s="12"/>
      <c r="K76" s="12"/>
    </row>
    <row r="77" ht="14.7" customHeight="1">
      <c r="A77" t="s" s="13">
        <v>92</v>
      </c>
      <c r="B77" s="14">
        <v>9533.5</v>
      </c>
      <c r="C77" s="15">
        <v>9533.5</v>
      </c>
      <c r="D77" s="15">
        <v>9266.950194999999</v>
      </c>
      <c r="E77" s="15">
        <v>9293.5</v>
      </c>
      <c r="F77" s="16">
        <f>LN($E77/$E76)</f>
        <v>-0.0591608351645873</v>
      </c>
      <c r="G77" s="12"/>
      <c r="H77" s="12"/>
      <c r="I77" s="12"/>
      <c r="J77" s="12"/>
      <c r="K77" s="12"/>
    </row>
    <row r="78" ht="14.7" customHeight="1">
      <c r="A78" t="s" s="13">
        <v>93</v>
      </c>
      <c r="B78" s="14">
        <v>9429.400390999999</v>
      </c>
      <c r="C78" s="15">
        <v>9450.900390999999</v>
      </c>
      <c r="D78" s="15">
        <v>9190.75</v>
      </c>
      <c r="E78" s="15">
        <v>9205.599609000001</v>
      </c>
      <c r="F78" s="16">
        <f>LN($E78/$E77)</f>
        <v>-0.009503279013305929</v>
      </c>
      <c r="G78" s="12"/>
      <c r="H78" s="12"/>
      <c r="I78" s="12"/>
      <c r="J78" s="12"/>
      <c r="K78" s="12"/>
    </row>
    <row r="79" ht="14.7" customHeight="1">
      <c r="A79" t="s" s="13">
        <v>94</v>
      </c>
      <c r="B79" s="14">
        <v>9226.799805000001</v>
      </c>
      <c r="C79" s="15">
        <v>9346.900390999999</v>
      </c>
      <c r="D79" s="15">
        <v>9116.5</v>
      </c>
      <c r="E79" s="15">
        <v>9270.900390999999</v>
      </c>
      <c r="F79" s="16">
        <f>LN($E79/$E78)</f>
        <v>0.00706855236574205</v>
      </c>
      <c r="G79" s="12"/>
      <c r="H79" s="12"/>
      <c r="I79" s="12"/>
      <c r="J79" s="12"/>
      <c r="K79" s="12"/>
    </row>
    <row r="80" ht="14.7" customHeight="1">
      <c r="A80" t="s" s="13">
        <v>95</v>
      </c>
      <c r="B80" s="14">
        <v>9234.049805000001</v>
      </c>
      <c r="C80" s="15">
        <v>9277.849609000001</v>
      </c>
      <c r="D80" s="15">
        <v>9175.900390999999</v>
      </c>
      <c r="E80" s="15">
        <v>9199.049805000001</v>
      </c>
      <c r="F80" s="16">
        <f>LN($E80/$E79)</f>
        <v>-0.00778030776288925</v>
      </c>
      <c r="G80" s="12"/>
      <c r="H80" s="12"/>
      <c r="I80" s="12"/>
      <c r="J80" s="12"/>
      <c r="K80" s="12"/>
    </row>
    <row r="81" ht="14.7" customHeight="1">
      <c r="A81" t="s" s="13">
        <v>96</v>
      </c>
      <c r="B81" s="14">
        <v>9376.950194999999</v>
      </c>
      <c r="C81" s="15">
        <v>9382.650390999999</v>
      </c>
      <c r="D81" s="15">
        <v>9238.200194999999</v>
      </c>
      <c r="E81" s="15">
        <v>9251.5</v>
      </c>
      <c r="F81" s="16">
        <f>LN($E81/$E80)</f>
        <v>0.00568550388381647</v>
      </c>
      <c r="G81" s="12"/>
      <c r="H81" s="12"/>
      <c r="I81" s="12"/>
      <c r="J81" s="12"/>
      <c r="K81" s="12"/>
    </row>
    <row r="82" ht="14.7" customHeight="1">
      <c r="A82" t="s" s="13">
        <v>97</v>
      </c>
      <c r="B82" s="14">
        <v>9348.150390999999</v>
      </c>
      <c r="C82" s="15">
        <v>9439.900390999999</v>
      </c>
      <c r="D82" s="15">
        <v>9219.950194999999</v>
      </c>
      <c r="E82" s="15">
        <v>9239.200194999999</v>
      </c>
      <c r="F82" s="16">
        <f>LN($E82/$E81)</f>
        <v>-0.00133037761516998</v>
      </c>
      <c r="G82" s="12"/>
      <c r="H82" s="12"/>
      <c r="I82" s="12"/>
      <c r="J82" s="12"/>
      <c r="K82" s="12"/>
    </row>
    <row r="83" ht="14.7" customHeight="1">
      <c r="A83" t="s" s="13">
        <v>98</v>
      </c>
      <c r="B83" s="14">
        <v>9168.849609000001</v>
      </c>
      <c r="C83" s="15">
        <v>9240.849609000001</v>
      </c>
      <c r="D83" s="15">
        <v>9043.950194999999</v>
      </c>
      <c r="E83" s="15">
        <v>9196.549805000001</v>
      </c>
      <c r="F83" s="16">
        <f>LN($E83/$E82)</f>
        <v>-0.00462693040315612</v>
      </c>
      <c r="G83" s="12"/>
      <c r="H83" s="12"/>
      <c r="I83" s="12"/>
      <c r="J83" s="12"/>
      <c r="K83" s="12"/>
    </row>
    <row r="84" ht="14.7" customHeight="1">
      <c r="A84" t="s" s="13">
        <v>99</v>
      </c>
      <c r="B84" s="14">
        <v>9584.200194999999</v>
      </c>
      <c r="C84" s="15">
        <v>9584.5</v>
      </c>
      <c r="D84" s="15">
        <v>9351.099609000001</v>
      </c>
      <c r="E84" s="15">
        <v>9383.549805000001</v>
      </c>
      <c r="F84" s="16">
        <f>LN($E84/$E83)</f>
        <v>0.0201297429347962</v>
      </c>
      <c r="G84" s="12"/>
      <c r="H84" s="12"/>
      <c r="I84" s="12"/>
      <c r="J84" s="12"/>
      <c r="K84" s="12"/>
    </row>
    <row r="85" ht="14.7" customHeight="1">
      <c r="A85" t="s" s="13">
        <v>100</v>
      </c>
      <c r="B85" s="14">
        <v>9213.950194999999</v>
      </c>
      <c r="C85" s="15">
        <v>9281.099609000001</v>
      </c>
      <c r="D85" s="15">
        <v>9119.75</v>
      </c>
      <c r="E85" s="15">
        <v>9142.75</v>
      </c>
      <c r="F85" s="16">
        <f>LN($E85/$E84)</f>
        <v>-0.0259969199704105</v>
      </c>
      <c r="G85" s="12"/>
      <c r="H85" s="12"/>
      <c r="I85" s="12"/>
      <c r="J85" s="12"/>
      <c r="K85" s="12"/>
    </row>
    <row r="86" ht="14.7" customHeight="1">
      <c r="A86" t="s" s="13">
        <v>101</v>
      </c>
      <c r="B86" s="14">
        <v>9182.400390999999</v>
      </c>
      <c r="C86" s="15">
        <v>9182.400390999999</v>
      </c>
      <c r="D86" s="15">
        <v>9050</v>
      </c>
      <c r="E86" s="15">
        <v>9136.849609000001</v>
      </c>
      <c r="F86" s="16">
        <f>LN($E86/$E85)</f>
        <v>-0.0006455711647005891</v>
      </c>
      <c r="G86" s="12"/>
      <c r="H86" s="12"/>
      <c r="I86" s="12"/>
      <c r="J86" s="12"/>
      <c r="K86" s="12"/>
    </row>
    <row r="87" ht="14.7" customHeight="1">
      <c r="A87" t="s" s="13">
        <v>102</v>
      </c>
      <c r="B87" s="14">
        <v>9158.299805000001</v>
      </c>
      <c r="C87" s="15">
        <v>9158.299805000001</v>
      </c>
      <c r="D87" s="15">
        <v>8806.75</v>
      </c>
      <c r="E87" s="15">
        <v>8823.25</v>
      </c>
      <c r="F87" s="16">
        <f>LN($E87/$E86)</f>
        <v>-0.0349253614490193</v>
      </c>
      <c r="G87" s="12"/>
      <c r="H87" s="12"/>
      <c r="I87" s="12"/>
      <c r="J87" s="12"/>
      <c r="K87" s="12"/>
    </row>
    <row r="88" ht="14.7" customHeight="1">
      <c r="A88" t="s" s="13">
        <v>103</v>
      </c>
      <c r="B88" s="14">
        <v>8961.700194999999</v>
      </c>
      <c r="C88" s="15">
        <v>9030.349609000001</v>
      </c>
      <c r="D88" s="15">
        <v>8855.299805000001</v>
      </c>
      <c r="E88" s="15">
        <v>8879.099609000001</v>
      </c>
      <c r="F88" s="16">
        <f>LN($E88/$E87)</f>
        <v>0.006309873608363</v>
      </c>
      <c r="G88" s="12"/>
      <c r="H88" s="12"/>
      <c r="I88" s="12"/>
      <c r="J88" s="12"/>
      <c r="K88" s="12"/>
    </row>
    <row r="89" ht="14.7" customHeight="1">
      <c r="A89" t="s" s="13">
        <v>104</v>
      </c>
      <c r="B89" s="14">
        <v>8889.150390999999</v>
      </c>
      <c r="C89" s="15">
        <v>9093.799805000001</v>
      </c>
      <c r="D89" s="15">
        <v>8875.349609000001</v>
      </c>
      <c r="E89" s="15">
        <v>9066.549805000001</v>
      </c>
      <c r="F89" s="16">
        <f>LN($E89/$E88)</f>
        <v>0.0208916389160279</v>
      </c>
      <c r="G89" s="12"/>
      <c r="H89" s="12"/>
      <c r="I89" s="12"/>
      <c r="J89" s="12"/>
      <c r="K89" s="12"/>
    </row>
    <row r="90" ht="14.7" customHeight="1">
      <c r="A90" t="s" s="13">
        <v>105</v>
      </c>
      <c r="B90" s="14">
        <v>9079.450194999999</v>
      </c>
      <c r="C90" s="15">
        <v>9178.549805000001</v>
      </c>
      <c r="D90" s="15">
        <v>9056.099609000001</v>
      </c>
      <c r="E90" s="15">
        <v>9106.25</v>
      </c>
      <c r="F90" s="16">
        <f>LN($E90/$E89)</f>
        <v>0.00436919556501353</v>
      </c>
      <c r="G90" s="12"/>
      <c r="H90" s="12"/>
      <c r="I90" s="12"/>
      <c r="J90" s="12"/>
      <c r="K90" s="12"/>
    </row>
    <row r="91" ht="14.7" customHeight="1">
      <c r="A91" t="s" s="13">
        <v>106</v>
      </c>
      <c r="B91" s="14">
        <v>9067.900390999999</v>
      </c>
      <c r="C91" s="15">
        <v>9149.599609000001</v>
      </c>
      <c r="D91" s="15">
        <v>8968.549805000001</v>
      </c>
      <c r="E91" s="15">
        <v>9039.25</v>
      </c>
      <c r="F91" s="16">
        <f>LN($E91/$E90)</f>
        <v>-0.00738478460081561</v>
      </c>
      <c r="G91" s="12"/>
      <c r="H91" s="12"/>
      <c r="I91" s="12"/>
      <c r="J91" s="12"/>
      <c r="K91" s="12"/>
    </row>
    <row r="92" ht="14.7" customHeight="1">
      <c r="A92" t="s" s="13">
        <v>107</v>
      </c>
      <c r="B92" s="14">
        <v>9099.75</v>
      </c>
      <c r="C92" s="15">
        <v>9161.650390999999</v>
      </c>
      <c r="D92" s="15">
        <v>8996.650390999999</v>
      </c>
      <c r="E92" s="15">
        <v>9029.049805000001</v>
      </c>
      <c r="F92" s="16">
        <f>LN($E92/$E91)</f>
        <v>-0.00112907093569245</v>
      </c>
      <c r="G92" s="12"/>
      <c r="H92" s="12"/>
      <c r="I92" s="12"/>
      <c r="J92" s="12"/>
      <c r="K92" s="12"/>
    </row>
    <row r="93" ht="14.7" customHeight="1">
      <c r="A93" t="s" s="13">
        <v>108</v>
      </c>
      <c r="B93" s="14">
        <v>9082.200194999999</v>
      </c>
      <c r="C93" s="15">
        <v>9334</v>
      </c>
      <c r="D93" s="15">
        <v>9004.25</v>
      </c>
      <c r="E93" s="15">
        <v>9314.950194999999</v>
      </c>
      <c r="F93" s="16">
        <f>LN($E93/$E92)</f>
        <v>0.0311735218618383</v>
      </c>
      <c r="G93" s="12"/>
      <c r="H93" s="12"/>
      <c r="I93" s="12"/>
      <c r="J93" s="12"/>
      <c r="K93" s="12"/>
    </row>
    <row r="94" ht="14.7" customHeight="1">
      <c r="A94" t="s" s="13">
        <v>109</v>
      </c>
      <c r="B94" s="14">
        <v>9364.950194999999</v>
      </c>
      <c r="C94" s="15">
        <v>9511.25</v>
      </c>
      <c r="D94" s="15">
        <v>9336.5</v>
      </c>
      <c r="E94" s="15">
        <v>9490.099609000001</v>
      </c>
      <c r="F94" s="16">
        <f>LN($E94/$E93)</f>
        <v>0.0186284514865768</v>
      </c>
      <c r="G94" s="12"/>
      <c r="H94" s="12"/>
      <c r="I94" s="12"/>
      <c r="J94" s="12"/>
      <c r="K94" s="12"/>
    </row>
    <row r="95" ht="14.7" customHeight="1">
      <c r="A95" t="s" s="13">
        <v>110</v>
      </c>
      <c r="B95" s="14">
        <v>9422.200194999999</v>
      </c>
      <c r="C95" s="15">
        <v>9598.849609000001</v>
      </c>
      <c r="D95" s="15">
        <v>9376.900390999999</v>
      </c>
      <c r="E95" s="15">
        <v>9580.299805000001</v>
      </c>
      <c r="F95" s="16">
        <f>LN($E95/$E94)</f>
        <v>0.00945977760498702</v>
      </c>
      <c r="G95" s="12"/>
      <c r="H95" s="12"/>
      <c r="I95" s="12"/>
      <c r="J95" s="12"/>
      <c r="K95" s="12"/>
    </row>
    <row r="96" ht="14.7" customHeight="1">
      <c r="A96" t="s" s="13">
        <v>111</v>
      </c>
      <c r="B96" s="14">
        <v>9726.849609000001</v>
      </c>
      <c r="C96" s="15">
        <v>9931.599609000001</v>
      </c>
      <c r="D96" s="15">
        <v>9706.950194999999</v>
      </c>
      <c r="E96" s="15">
        <v>9826.150390999999</v>
      </c>
      <c r="F96" s="16">
        <f>LN($E96/$E95)</f>
        <v>0.0253383526652651</v>
      </c>
      <c r="G96" s="12"/>
      <c r="H96" s="12"/>
      <c r="I96" s="12"/>
      <c r="J96" s="12"/>
      <c r="K96" s="12"/>
    </row>
    <row r="97" ht="14.7" customHeight="1">
      <c r="A97" t="s" s="13">
        <v>112</v>
      </c>
      <c r="B97" s="14">
        <v>9880.849609000001</v>
      </c>
      <c r="C97" s="15">
        <v>9995.599609000001</v>
      </c>
      <c r="D97" s="15">
        <v>9824.049805000001</v>
      </c>
      <c r="E97" s="15">
        <v>9979.099609000001</v>
      </c>
      <c r="F97" s="16">
        <f>LN($E97/$E96)</f>
        <v>0.0154456276707301</v>
      </c>
      <c r="G97" s="12"/>
      <c r="H97" s="12"/>
      <c r="I97" s="12"/>
      <c r="J97" s="12"/>
      <c r="K97" s="12"/>
    </row>
    <row r="98" ht="14.7" customHeight="1">
      <c r="A98" t="s" s="13">
        <v>113</v>
      </c>
      <c r="B98" s="14">
        <v>10108.299805</v>
      </c>
      <c r="C98" s="15">
        <v>10176.200195</v>
      </c>
      <c r="D98" s="15">
        <v>10035.549805</v>
      </c>
      <c r="E98" s="15">
        <v>10061.549805</v>
      </c>
      <c r="F98" s="16">
        <f>LN($E98/$E97)</f>
        <v>0.00822834225491584</v>
      </c>
      <c r="G98" s="12"/>
      <c r="H98" s="12"/>
      <c r="I98" s="12"/>
      <c r="J98" s="12"/>
      <c r="K98" s="12"/>
    </row>
    <row r="99" ht="14.7" customHeight="1">
      <c r="A99" t="s" s="13">
        <v>114</v>
      </c>
      <c r="B99" s="14">
        <v>10054.25</v>
      </c>
      <c r="C99" s="15">
        <v>10123.849609</v>
      </c>
      <c r="D99" s="15">
        <v>9944.25</v>
      </c>
      <c r="E99" s="15">
        <v>10029.099609</v>
      </c>
      <c r="F99" s="16">
        <f>LN($E99/$E98)</f>
        <v>-0.00323038081551566</v>
      </c>
      <c r="G99" s="12"/>
      <c r="H99" s="12"/>
      <c r="I99" s="12"/>
      <c r="J99" s="12"/>
      <c r="K99" s="12"/>
    </row>
    <row r="100" ht="14.7" customHeight="1">
      <c r="A100" t="s" s="13">
        <v>115</v>
      </c>
      <c r="B100" s="14">
        <v>10093.799805</v>
      </c>
      <c r="C100" s="15">
        <v>10177.799805</v>
      </c>
      <c r="D100" s="15">
        <v>10040.75</v>
      </c>
      <c r="E100" s="15">
        <v>10142.150391</v>
      </c>
      <c r="F100" s="16">
        <f>LN($E100/$E99)</f>
        <v>0.0112092176440243</v>
      </c>
      <c r="G100" s="12"/>
      <c r="H100" s="12"/>
      <c r="I100" s="12"/>
      <c r="J100" s="12"/>
      <c r="K100" s="12"/>
    </row>
    <row r="101" ht="14.7" customHeight="1">
      <c r="A101" t="s" s="13">
        <v>116</v>
      </c>
      <c r="B101" s="14">
        <v>10326.75</v>
      </c>
      <c r="C101" s="15">
        <v>10328.5</v>
      </c>
      <c r="D101" s="15">
        <v>10120.25</v>
      </c>
      <c r="E101" s="15">
        <v>10167.450195</v>
      </c>
      <c r="F101" s="16">
        <f>LN($E101/$E100)</f>
        <v>0.00249141453860711</v>
      </c>
      <c r="G101" s="12"/>
      <c r="H101" s="12"/>
      <c r="I101" s="12"/>
      <c r="J101" s="12"/>
      <c r="K101" s="12"/>
    </row>
    <row r="102" ht="14.7" customHeight="1">
      <c r="A102" t="s" s="13">
        <v>117</v>
      </c>
      <c r="B102" s="14">
        <v>10181.150391</v>
      </c>
      <c r="C102" s="15">
        <v>10291.150391</v>
      </c>
      <c r="D102" s="15">
        <v>10021.450195</v>
      </c>
      <c r="E102" s="15">
        <v>10046.650391</v>
      </c>
      <c r="F102" s="16">
        <f>LN($E102/$E101)</f>
        <v>-0.0119521758140066</v>
      </c>
      <c r="G102" s="12"/>
      <c r="H102" s="12"/>
      <c r="I102" s="12"/>
      <c r="J102" s="12"/>
      <c r="K102" s="12"/>
    </row>
    <row r="103" ht="14.7" customHeight="1">
      <c r="A103" t="s" s="13">
        <v>118</v>
      </c>
      <c r="B103" s="14">
        <v>10072.599609</v>
      </c>
      <c r="C103" s="15">
        <v>10148.75</v>
      </c>
      <c r="D103" s="15">
        <v>10036.849609</v>
      </c>
      <c r="E103" s="15">
        <v>10116.150391</v>
      </c>
      <c r="F103" s="16">
        <f>LN($E103/$E102)</f>
        <v>0.00689391082181533</v>
      </c>
      <c r="G103" s="12"/>
      <c r="H103" s="12"/>
      <c r="I103" s="12"/>
      <c r="J103" s="12"/>
      <c r="K103" s="12"/>
    </row>
    <row r="104" ht="14.7" customHeight="1">
      <c r="A104" t="s" s="13">
        <v>119</v>
      </c>
      <c r="B104" s="14">
        <v>10094.099609</v>
      </c>
      <c r="C104" s="15">
        <v>10112.049805</v>
      </c>
      <c r="D104" s="15">
        <v>9885.049805000001</v>
      </c>
      <c r="E104" s="15">
        <v>9902</v>
      </c>
      <c r="F104" s="16">
        <f>LN($E104/$E103)</f>
        <v>-0.0213964384048759</v>
      </c>
      <c r="G104" s="12"/>
      <c r="H104" s="12"/>
      <c r="I104" s="12"/>
      <c r="J104" s="12"/>
      <c r="K104" s="12"/>
    </row>
    <row r="105" ht="14.7" customHeight="1">
      <c r="A105" t="s" s="13">
        <v>120</v>
      </c>
      <c r="B105" s="14">
        <v>9544.950194999999</v>
      </c>
      <c r="C105" s="15">
        <v>9996.049805000001</v>
      </c>
      <c r="D105" s="15">
        <v>9544.349609000001</v>
      </c>
      <c r="E105" s="15">
        <v>9972.900390999999</v>
      </c>
      <c r="F105" s="16">
        <f>LN($E105/$E104)</f>
        <v>0.00713469656337897</v>
      </c>
      <c r="G105" s="12"/>
      <c r="H105" s="12"/>
      <c r="I105" s="12"/>
      <c r="J105" s="12"/>
      <c r="K105" s="12"/>
    </row>
    <row r="106" ht="14.7" customHeight="1">
      <c r="A106" t="s" s="13">
        <v>121</v>
      </c>
      <c r="B106" s="14">
        <v>9919.349609000001</v>
      </c>
      <c r="C106" s="15">
        <v>9943.349609000001</v>
      </c>
      <c r="D106" s="15">
        <v>9726.349609000001</v>
      </c>
      <c r="E106" s="15">
        <v>9813.700194999999</v>
      </c>
      <c r="F106" s="16">
        <f>LN($E106/$E105)</f>
        <v>-0.0160920650074501</v>
      </c>
      <c r="G106" s="12"/>
      <c r="H106" s="12"/>
      <c r="I106" s="12"/>
      <c r="J106" s="12"/>
      <c r="K106" s="12"/>
    </row>
    <row r="107" ht="14.7" customHeight="1">
      <c r="A107" t="s" s="13">
        <v>122</v>
      </c>
      <c r="B107" s="14">
        <v>10014.799805</v>
      </c>
      <c r="C107" s="15">
        <v>10046.150391</v>
      </c>
      <c r="D107" s="15">
        <v>9728.5</v>
      </c>
      <c r="E107" s="15">
        <v>9914</v>
      </c>
      <c r="F107" s="16">
        <f>LN($E107/$E106)</f>
        <v>0.010168511103222</v>
      </c>
      <c r="G107" s="12"/>
      <c r="H107" s="12"/>
      <c r="I107" s="12"/>
      <c r="J107" s="12"/>
      <c r="K107" s="12"/>
    </row>
    <row r="108" ht="14.7" customHeight="1">
      <c r="A108" t="s" s="13">
        <v>123</v>
      </c>
      <c r="B108" s="14">
        <v>9876.700194999999</v>
      </c>
      <c r="C108" s="15">
        <v>10003.599609</v>
      </c>
      <c r="D108" s="15">
        <v>9833.799805000001</v>
      </c>
      <c r="E108" s="15">
        <v>9881.150390999999</v>
      </c>
      <c r="F108" s="16">
        <f>LN($E108/$E107)</f>
        <v>-0.00331895828075733</v>
      </c>
      <c r="G108" s="12"/>
      <c r="H108" s="12"/>
      <c r="I108" s="12"/>
      <c r="J108" s="12"/>
      <c r="K108" s="12"/>
    </row>
    <row r="109" ht="14.7" customHeight="1">
      <c r="A109" t="s" s="13">
        <v>124</v>
      </c>
      <c r="B109" s="14">
        <v>9863.25</v>
      </c>
      <c r="C109" s="15">
        <v>10111.200195</v>
      </c>
      <c r="D109" s="15">
        <v>9845.049805000001</v>
      </c>
      <c r="E109" s="15">
        <v>10091.650391</v>
      </c>
      <c r="F109" s="16">
        <f>LN($E109/$E108)</f>
        <v>0.0210794466692968</v>
      </c>
      <c r="G109" s="12"/>
      <c r="H109" s="12"/>
      <c r="I109" s="12"/>
      <c r="J109" s="12"/>
      <c r="K109" s="12"/>
    </row>
    <row r="110" ht="14.7" customHeight="1">
      <c r="A110" t="s" s="13">
        <v>125</v>
      </c>
      <c r="B110" s="14">
        <v>10119</v>
      </c>
      <c r="C110" s="15">
        <v>10272.400391</v>
      </c>
      <c r="D110" s="15">
        <v>10072.650391</v>
      </c>
      <c r="E110" s="15">
        <v>10244.400391</v>
      </c>
      <c r="F110" s="16">
        <f>LN($E110/$E109)</f>
        <v>0.0150228650023954</v>
      </c>
      <c r="G110" s="12"/>
      <c r="H110" s="12"/>
      <c r="I110" s="12"/>
      <c r="J110" s="12"/>
      <c r="K110" s="12"/>
    </row>
    <row r="111" ht="14.7" customHeight="1">
      <c r="A111" t="s" s="13">
        <v>126</v>
      </c>
      <c r="B111" s="14">
        <v>10318.75</v>
      </c>
      <c r="C111" s="15">
        <v>10393.650391</v>
      </c>
      <c r="D111" s="15">
        <v>10277.599609</v>
      </c>
      <c r="E111" s="15">
        <v>10311.200195</v>
      </c>
      <c r="F111" s="16">
        <f>LN($E111/$E110)</f>
        <v>0.00649944903059046</v>
      </c>
      <c r="G111" s="12"/>
      <c r="H111" s="12"/>
      <c r="I111" s="12"/>
      <c r="J111" s="12"/>
      <c r="K111" s="12"/>
    </row>
    <row r="112" ht="14.7" customHeight="1">
      <c r="A112" t="s" s="13">
        <v>127</v>
      </c>
      <c r="B112" s="14">
        <v>10347.950195</v>
      </c>
      <c r="C112" s="15">
        <v>10484.700195</v>
      </c>
      <c r="D112" s="15">
        <v>10301.75</v>
      </c>
      <c r="E112" s="15">
        <v>10471</v>
      </c>
      <c r="F112" s="16">
        <f>LN($E112/$E111)</f>
        <v>0.0153788292854175</v>
      </c>
      <c r="G112" s="12"/>
      <c r="H112" s="12"/>
      <c r="I112" s="12"/>
      <c r="J112" s="12"/>
      <c r="K112" s="12"/>
    </row>
    <row r="113" ht="14.7" customHeight="1">
      <c r="A113" t="s" s="13">
        <v>128</v>
      </c>
      <c r="B113" s="14">
        <v>10529.25</v>
      </c>
      <c r="C113" s="15">
        <v>10553.150391</v>
      </c>
      <c r="D113" s="15">
        <v>10281.950195</v>
      </c>
      <c r="E113" s="15">
        <v>10305.299805</v>
      </c>
      <c r="F113" s="16">
        <f>LN($E113/$E112)</f>
        <v>-0.0159512242274396</v>
      </c>
      <c r="G113" s="12"/>
      <c r="H113" s="12"/>
      <c r="I113" s="12"/>
      <c r="J113" s="12"/>
      <c r="K113" s="12"/>
    </row>
    <row r="114" ht="14.7" customHeight="1">
      <c r="A114" t="s" s="13">
        <v>129</v>
      </c>
      <c r="B114" s="14">
        <v>10235.549805</v>
      </c>
      <c r="C114" s="15">
        <v>10361.799805</v>
      </c>
      <c r="D114" s="15">
        <v>10194.5</v>
      </c>
      <c r="E114" s="15">
        <v>10288.900391</v>
      </c>
      <c r="F114" s="16">
        <f>LN($E114/$E113)</f>
        <v>-0.00159262484682928</v>
      </c>
      <c r="G114" s="12"/>
      <c r="H114" s="12"/>
      <c r="I114" s="12"/>
      <c r="J114" s="12"/>
      <c r="K114" s="12"/>
    </row>
    <row r="115" ht="14.7" customHeight="1">
      <c r="A115" t="s" s="13">
        <v>130</v>
      </c>
      <c r="B115" s="14">
        <v>10378.900391</v>
      </c>
      <c r="C115" s="15">
        <v>10409.849609</v>
      </c>
      <c r="D115" s="15">
        <v>10311.25</v>
      </c>
      <c r="E115" s="15">
        <v>10383</v>
      </c>
      <c r="F115" s="16">
        <f>LN($E115/$E114)</f>
        <v>0.009104171090260651</v>
      </c>
      <c r="G115" s="12"/>
      <c r="H115" s="12"/>
      <c r="I115" s="12"/>
      <c r="J115" s="12"/>
      <c r="K115" s="12"/>
    </row>
    <row r="116" ht="14.7" customHeight="1">
      <c r="A116" t="s" s="13">
        <v>131</v>
      </c>
      <c r="B116" s="14">
        <v>10311.950195</v>
      </c>
      <c r="C116" s="15">
        <v>10337.950195</v>
      </c>
      <c r="D116" s="15">
        <v>10223.599609</v>
      </c>
      <c r="E116" s="15">
        <v>10312.400391</v>
      </c>
      <c r="F116" s="16">
        <f>LN($E116/$E115)</f>
        <v>-0.00682276076171199</v>
      </c>
      <c r="G116" s="12"/>
      <c r="H116" s="12"/>
      <c r="I116" s="12"/>
      <c r="J116" s="12"/>
      <c r="K116" s="12"/>
    </row>
    <row r="117" ht="14.7" customHeight="1">
      <c r="A117" t="s" s="13">
        <v>132</v>
      </c>
      <c r="B117" s="14">
        <v>10382.599609</v>
      </c>
      <c r="C117" s="15">
        <v>10401.049805</v>
      </c>
      <c r="D117" s="15">
        <v>10267.349609</v>
      </c>
      <c r="E117" s="15">
        <v>10302.099609</v>
      </c>
      <c r="F117" s="16">
        <f>LN($E117/$E116)</f>
        <v>-0.000999372563712078</v>
      </c>
      <c r="G117" s="12"/>
      <c r="H117" s="12"/>
      <c r="I117" s="12"/>
      <c r="J117" s="12"/>
      <c r="K117" s="12"/>
    </row>
    <row r="118" ht="14.7" customHeight="1">
      <c r="A118" t="s" s="13">
        <v>133</v>
      </c>
      <c r="B118" s="14">
        <v>10323.799805</v>
      </c>
      <c r="C118" s="15">
        <v>10447.049805</v>
      </c>
      <c r="D118" s="15">
        <v>10299.599609</v>
      </c>
      <c r="E118" s="15">
        <v>10430.049805</v>
      </c>
      <c r="F118" s="16">
        <f>LN($E118/$E117)</f>
        <v>0.0123433241731725</v>
      </c>
      <c r="G118" s="12"/>
      <c r="H118" s="12"/>
      <c r="I118" s="12"/>
      <c r="J118" s="12"/>
      <c r="K118" s="12"/>
    </row>
    <row r="119" ht="14.7" customHeight="1">
      <c r="A119" t="s" s="13">
        <v>134</v>
      </c>
      <c r="B119" s="14">
        <v>10493.049805</v>
      </c>
      <c r="C119" s="15">
        <v>10598.200195</v>
      </c>
      <c r="D119" s="15">
        <v>10485.549805</v>
      </c>
      <c r="E119" s="15">
        <v>10551.700195</v>
      </c>
      <c r="F119" s="16">
        <f>LN($E119/$E118)</f>
        <v>0.01159595869296</v>
      </c>
      <c r="G119" s="12"/>
      <c r="H119" s="12"/>
      <c r="I119" s="12"/>
      <c r="J119" s="12"/>
      <c r="K119" s="12"/>
    </row>
    <row r="120" ht="14.7" customHeight="1">
      <c r="A120" t="s" s="13">
        <v>135</v>
      </c>
      <c r="B120" s="14">
        <v>10614.950195</v>
      </c>
      <c r="C120" s="15">
        <v>10631.299805</v>
      </c>
      <c r="D120" s="15">
        <v>10562.650391</v>
      </c>
      <c r="E120" s="15">
        <v>10607.349609</v>
      </c>
      <c r="F120" s="16">
        <f>LN($E120/$E119)</f>
        <v>0.00526011733308454</v>
      </c>
      <c r="G120" s="12"/>
      <c r="H120" s="12"/>
      <c r="I120" s="12"/>
      <c r="J120" s="12"/>
      <c r="K120" s="12"/>
    </row>
    <row r="121" ht="14.7" customHeight="1">
      <c r="A121" t="s" s="13">
        <v>136</v>
      </c>
      <c r="B121" s="14">
        <v>10723.849609</v>
      </c>
      <c r="C121" s="15">
        <v>10811.400391</v>
      </c>
      <c r="D121" s="15">
        <v>10695.099609</v>
      </c>
      <c r="E121" s="15">
        <v>10763.650391</v>
      </c>
      <c r="F121" s="16">
        <f>LN($E121/$E120)</f>
        <v>0.0146276326734813</v>
      </c>
      <c r="G121" s="12"/>
      <c r="H121" s="12"/>
      <c r="I121" s="12"/>
      <c r="J121" s="12"/>
      <c r="K121" s="12"/>
    </row>
    <row r="122" ht="14.7" customHeight="1">
      <c r="A122" t="s" s="13">
        <v>137</v>
      </c>
      <c r="B122" s="14">
        <v>10802.849609</v>
      </c>
      <c r="C122" s="15">
        <v>10813.799805</v>
      </c>
      <c r="D122" s="15">
        <v>10689.700195</v>
      </c>
      <c r="E122" s="15">
        <v>10799.650391</v>
      </c>
      <c r="F122" s="16">
        <f>LN($E122/$E121)</f>
        <v>0.00333900953392053</v>
      </c>
      <c r="G122" s="12"/>
      <c r="H122" s="12"/>
      <c r="I122" s="12"/>
      <c r="J122" s="12"/>
      <c r="K122" s="12"/>
    </row>
    <row r="123" ht="14.7" customHeight="1">
      <c r="A123" t="s" s="13">
        <v>138</v>
      </c>
      <c r="B123" s="14">
        <v>10818.650391</v>
      </c>
      <c r="C123" s="15">
        <v>10847.849609</v>
      </c>
      <c r="D123" s="15">
        <v>10676.549805</v>
      </c>
      <c r="E123" s="15">
        <v>10705.75</v>
      </c>
      <c r="F123" s="16">
        <f>LN($E123/$E122)</f>
        <v>-0.008732782095713</v>
      </c>
      <c r="G123" s="12"/>
      <c r="H123" s="12"/>
      <c r="I123" s="12"/>
      <c r="J123" s="12"/>
      <c r="K123" s="12"/>
    </row>
    <row r="124" ht="14.7" customHeight="1">
      <c r="A124" t="s" s="13">
        <v>139</v>
      </c>
      <c r="B124" s="14">
        <v>10755.549805</v>
      </c>
      <c r="C124" s="15">
        <v>10836.849609</v>
      </c>
      <c r="D124" s="15">
        <v>10733</v>
      </c>
      <c r="E124" s="15">
        <v>10813.450195</v>
      </c>
      <c r="F124" s="16">
        <f>LN($E124/$E123)</f>
        <v>0.0100097673963974</v>
      </c>
      <c r="G124" s="12"/>
      <c r="H124" s="12"/>
      <c r="I124" s="12"/>
      <c r="J124" s="12"/>
      <c r="K124" s="12"/>
    </row>
    <row r="125" ht="14.7" customHeight="1">
      <c r="A125" t="s" s="13">
        <v>140</v>
      </c>
      <c r="B125" s="14">
        <v>10764.099609</v>
      </c>
      <c r="C125" s="15">
        <v>10819.400391</v>
      </c>
      <c r="D125" s="15">
        <v>10713</v>
      </c>
      <c r="E125" s="15">
        <v>10768.049805</v>
      </c>
      <c r="F125" s="16">
        <f>LN($E125/$E124)</f>
        <v>-0.00420734953291736</v>
      </c>
      <c r="G125" s="12"/>
      <c r="H125" s="12"/>
      <c r="I125" s="12"/>
      <c r="J125" s="12"/>
      <c r="K125" s="12"/>
    </row>
    <row r="126" ht="14.7" customHeight="1">
      <c r="A126" t="s" s="13">
        <v>141</v>
      </c>
      <c r="B126" s="14">
        <v>10851.849609</v>
      </c>
      <c r="C126" s="15">
        <v>10894.049805</v>
      </c>
      <c r="D126" s="15">
        <v>10756.049805</v>
      </c>
      <c r="E126" s="15">
        <v>10802.700195</v>
      </c>
      <c r="F126" s="16">
        <f>LN($E126/$E125)</f>
        <v>0.00321272276614522</v>
      </c>
      <c r="G126" s="12"/>
      <c r="H126" s="12"/>
      <c r="I126" s="12"/>
      <c r="J126" s="12"/>
      <c r="K126" s="12"/>
    </row>
    <row r="127" ht="14.7" customHeight="1">
      <c r="A127" t="s" s="13">
        <v>142</v>
      </c>
      <c r="B127" s="14">
        <v>10750.849609</v>
      </c>
      <c r="C127" s="15">
        <v>10755.650391</v>
      </c>
      <c r="D127" s="15">
        <v>10562.900391</v>
      </c>
      <c r="E127" s="15">
        <v>10607.349609</v>
      </c>
      <c r="F127" s="16">
        <f>LN($E127/$E126)</f>
        <v>-0.0182490007413144</v>
      </c>
      <c r="G127" s="12"/>
      <c r="H127" s="12"/>
      <c r="I127" s="12"/>
      <c r="J127" s="12"/>
      <c r="K127" s="12"/>
    </row>
    <row r="128" ht="14.7" customHeight="1">
      <c r="A128" t="s" s="13">
        <v>143</v>
      </c>
      <c r="B128" s="14">
        <v>10701</v>
      </c>
      <c r="C128" s="15">
        <v>10827.450195</v>
      </c>
      <c r="D128" s="15">
        <v>10577.75</v>
      </c>
      <c r="E128" s="15">
        <v>10618.200195</v>
      </c>
      <c r="F128" s="16">
        <f>LN($E128/$E127)</f>
        <v>0.00102240809264206</v>
      </c>
      <c r="G128" s="12"/>
      <c r="H128" s="12"/>
      <c r="I128" s="12"/>
      <c r="J128" s="12"/>
      <c r="K128" s="12"/>
    </row>
    <row r="129" ht="14.7" customHeight="1">
      <c r="A129" t="s" s="13">
        <v>144</v>
      </c>
      <c r="B129" s="14">
        <v>10706.200195</v>
      </c>
      <c r="C129" s="15">
        <v>10755.299805</v>
      </c>
      <c r="D129" s="15">
        <v>10595.200195</v>
      </c>
      <c r="E129" s="15">
        <v>10739.950195</v>
      </c>
      <c r="F129" s="16">
        <f>LN($E129/$E128)</f>
        <v>0.0114009234451567</v>
      </c>
      <c r="G129" s="12"/>
      <c r="H129" s="12"/>
      <c r="I129" s="12"/>
      <c r="J129" s="12"/>
      <c r="K129" s="12"/>
    </row>
    <row r="130" ht="14.7" customHeight="1">
      <c r="A130" t="s" s="13">
        <v>145</v>
      </c>
      <c r="B130" s="14">
        <v>10752</v>
      </c>
      <c r="C130" s="15">
        <v>10933.450195</v>
      </c>
      <c r="D130" s="15">
        <v>10749.650391</v>
      </c>
      <c r="E130" s="15">
        <v>10901.700195</v>
      </c>
      <c r="F130" s="16">
        <f>LN($E130/$E129)</f>
        <v>0.0149483065310488</v>
      </c>
      <c r="G130" s="12"/>
      <c r="H130" s="12"/>
      <c r="I130" s="12"/>
      <c r="J130" s="12"/>
      <c r="K130" s="12"/>
    </row>
    <row r="131" ht="14.7" customHeight="1">
      <c r="A131" t="s" s="13">
        <v>146</v>
      </c>
      <c r="B131" s="14">
        <v>10999.450195</v>
      </c>
      <c r="C131" s="15">
        <v>11037.900391</v>
      </c>
      <c r="D131" s="15">
        <v>10953</v>
      </c>
      <c r="E131" s="15">
        <v>11022.200195</v>
      </c>
      <c r="F131" s="16">
        <f>LN($E131/$E130)</f>
        <v>0.0109926802511537</v>
      </c>
      <c r="G131" s="12"/>
      <c r="H131" s="12"/>
      <c r="I131" s="12"/>
      <c r="J131" s="12"/>
      <c r="K131" s="12"/>
    </row>
    <row r="132" ht="14.7" customHeight="1">
      <c r="A132" t="s" s="13">
        <v>147</v>
      </c>
      <c r="B132" s="14">
        <v>11126.099609</v>
      </c>
      <c r="C132" s="15">
        <v>11179.549805</v>
      </c>
      <c r="D132" s="15">
        <v>11113.25</v>
      </c>
      <c r="E132" s="15">
        <v>11162.25</v>
      </c>
      <c r="F132" s="16">
        <f>LN($E132/$E131)</f>
        <v>0.0126261110201298</v>
      </c>
      <c r="G132" s="12"/>
      <c r="H132" s="12"/>
      <c r="I132" s="12"/>
      <c r="J132" s="12"/>
      <c r="K132" s="12"/>
    </row>
    <row r="133" ht="14.7" customHeight="1">
      <c r="A133" t="s" s="13">
        <v>148</v>
      </c>
      <c r="B133" s="14">
        <v>11231.200195</v>
      </c>
      <c r="C133" s="15">
        <v>11238.099609</v>
      </c>
      <c r="D133" s="15">
        <v>11056.549805</v>
      </c>
      <c r="E133" s="15">
        <v>11132.599609</v>
      </c>
      <c r="F133" s="16">
        <f>LN($E133/$E132)</f>
        <v>-0.00265984377565246</v>
      </c>
      <c r="G133" s="12"/>
      <c r="H133" s="12"/>
      <c r="I133" s="12"/>
      <c r="J133" s="12"/>
      <c r="K133" s="12"/>
    </row>
    <row r="134" ht="14.7" customHeight="1">
      <c r="A134" t="s" s="13">
        <v>149</v>
      </c>
      <c r="B134" s="14">
        <v>11135</v>
      </c>
      <c r="C134" s="15">
        <v>11239.799805</v>
      </c>
      <c r="D134" s="15">
        <v>11103.150391</v>
      </c>
      <c r="E134" s="15">
        <v>11215.450195</v>
      </c>
      <c r="F134" s="16">
        <f>LN($E134/$E133)</f>
        <v>0.00741460362714684</v>
      </c>
      <c r="G134" s="12"/>
      <c r="H134" s="12"/>
      <c r="I134" s="12"/>
      <c r="J134" s="12"/>
      <c r="K134" s="12"/>
    </row>
    <row r="135" ht="14.7" customHeight="1">
      <c r="A135" t="s" s="13">
        <v>150</v>
      </c>
      <c r="B135" s="14">
        <v>11149.950195</v>
      </c>
      <c r="C135" s="15">
        <v>11225.400391</v>
      </c>
      <c r="D135" s="15">
        <v>11090.299805</v>
      </c>
      <c r="E135" s="15">
        <v>11194.150391</v>
      </c>
      <c r="F135" s="16">
        <f>LN($E135/$E134)</f>
        <v>-0.00190095404265563</v>
      </c>
      <c r="G135" s="12"/>
      <c r="H135" s="12"/>
      <c r="I135" s="12"/>
      <c r="J135" s="12"/>
      <c r="K135" s="12"/>
    </row>
    <row r="136" ht="14.7" customHeight="1">
      <c r="A136" t="s" s="13">
        <v>151</v>
      </c>
      <c r="B136" s="14">
        <v>11225</v>
      </c>
      <c r="C136" s="15">
        <v>11225</v>
      </c>
      <c r="D136" s="15">
        <v>11087.849609</v>
      </c>
      <c r="E136" s="15">
        <v>11131.799805</v>
      </c>
      <c r="F136" s="16">
        <f>LN($E136/$E135)</f>
        <v>-0.00558549558271219</v>
      </c>
      <c r="G136" s="12"/>
      <c r="H136" s="12"/>
      <c r="I136" s="12"/>
      <c r="J136" s="12"/>
      <c r="K136" s="12"/>
    </row>
    <row r="137" ht="14.7" customHeight="1">
      <c r="A137" t="s" s="13">
        <v>152</v>
      </c>
      <c r="B137" s="14">
        <v>11154.099609</v>
      </c>
      <c r="C137" s="15">
        <v>11317.75</v>
      </c>
      <c r="D137" s="15">
        <v>11151.400391</v>
      </c>
      <c r="E137" s="15">
        <v>11300.549805</v>
      </c>
      <c r="F137" s="16">
        <f>LN($E137/$E136)</f>
        <v>0.0150455200830309</v>
      </c>
      <c r="G137" s="12"/>
      <c r="H137" s="12"/>
      <c r="I137" s="12"/>
      <c r="J137" s="12"/>
      <c r="K137" s="12"/>
    </row>
    <row r="138" ht="14.7" customHeight="1">
      <c r="A138" t="s" s="13">
        <v>153</v>
      </c>
      <c r="B138" s="14">
        <v>11276.900391</v>
      </c>
      <c r="C138" s="15">
        <v>11341.400391</v>
      </c>
      <c r="D138" s="15">
        <v>11149.75</v>
      </c>
      <c r="E138" s="15">
        <v>11202.849609</v>
      </c>
      <c r="F138" s="16">
        <f>LN($E138/$E137)</f>
        <v>-0.00868320453001375</v>
      </c>
      <c r="G138" s="12"/>
      <c r="H138" s="12"/>
      <c r="I138" s="12"/>
      <c r="J138" s="12"/>
      <c r="K138" s="12"/>
    </row>
    <row r="139" ht="14.7" customHeight="1">
      <c r="A139" t="s" s="13">
        <v>154</v>
      </c>
      <c r="B139" s="14">
        <v>11254.299805</v>
      </c>
      <c r="C139" s="15">
        <v>11299.950195</v>
      </c>
      <c r="D139" s="15">
        <v>11084.950195</v>
      </c>
      <c r="E139" s="15">
        <v>11102.150391</v>
      </c>
      <c r="F139" s="16">
        <f>LN($E139/$E138)</f>
        <v>-0.00902935684020089</v>
      </c>
      <c r="G139" s="12"/>
      <c r="H139" s="12"/>
      <c r="I139" s="12"/>
      <c r="J139" s="12"/>
      <c r="K139" s="12"/>
    </row>
    <row r="140" ht="14.7" customHeight="1">
      <c r="A140" t="s" s="13">
        <v>155</v>
      </c>
      <c r="B140" s="14">
        <v>11139.5</v>
      </c>
      <c r="C140" s="15">
        <v>11150.400391</v>
      </c>
      <c r="D140" s="15">
        <v>11026.650391</v>
      </c>
      <c r="E140" s="15">
        <v>11073.450195</v>
      </c>
      <c r="F140" s="16">
        <f>LN($E140/$E139)</f>
        <v>-0.00258844958116384</v>
      </c>
      <c r="G140" s="12"/>
      <c r="H140" s="12"/>
      <c r="I140" s="12"/>
      <c r="J140" s="12"/>
      <c r="K140" s="12"/>
    </row>
    <row r="141" ht="14.7" customHeight="1">
      <c r="A141" t="s" s="13">
        <v>156</v>
      </c>
      <c r="B141" s="14">
        <v>11057.549805</v>
      </c>
      <c r="C141" s="15">
        <v>11058.049805</v>
      </c>
      <c r="D141" s="15">
        <v>10882.25</v>
      </c>
      <c r="E141" s="15">
        <v>10891.599609</v>
      </c>
      <c r="F141" s="16">
        <f>LN($E141/$E140)</f>
        <v>-0.0165585548563309</v>
      </c>
      <c r="G141" s="12"/>
      <c r="H141" s="12"/>
      <c r="I141" s="12"/>
      <c r="J141" s="12"/>
      <c r="K141" s="12"/>
    </row>
    <row r="142" ht="14.7" customHeight="1">
      <c r="A142" t="s" s="13">
        <v>157</v>
      </c>
      <c r="B142" s="14">
        <v>10946.650391</v>
      </c>
      <c r="C142" s="15">
        <v>11112.25</v>
      </c>
      <c r="D142" s="15">
        <v>10908.099609</v>
      </c>
      <c r="E142" s="15">
        <v>11095.25</v>
      </c>
      <c r="F142" s="16">
        <f>LN($E142/$E141)</f>
        <v>0.0185252747663865</v>
      </c>
      <c r="G142" s="12"/>
      <c r="H142" s="12"/>
      <c r="I142" s="12"/>
      <c r="J142" s="12"/>
      <c r="K142" s="12"/>
    </row>
    <row r="143" ht="14.7" customHeight="1">
      <c r="A143" t="s" s="13">
        <v>158</v>
      </c>
      <c r="B143" s="14">
        <v>11155.75</v>
      </c>
      <c r="C143" s="15">
        <v>11225.650391</v>
      </c>
      <c r="D143" s="15">
        <v>11064.049805</v>
      </c>
      <c r="E143" s="15">
        <v>11101.650391</v>
      </c>
      <c r="F143" s="16">
        <f>LN($E143/$E142)</f>
        <v>0.000576692336735376</v>
      </c>
      <c r="G143" s="12"/>
      <c r="H143" s="12"/>
      <c r="I143" s="12"/>
      <c r="J143" s="12"/>
      <c r="K143" s="12"/>
    </row>
    <row r="144" ht="14.7" customHeight="1">
      <c r="A144" t="s" s="13">
        <v>159</v>
      </c>
      <c r="B144" s="14">
        <v>11185.700195</v>
      </c>
      <c r="C144" s="15">
        <v>11256.799805</v>
      </c>
      <c r="D144" s="15">
        <v>11127.299805</v>
      </c>
      <c r="E144" s="15">
        <v>11200.150391</v>
      </c>
      <c r="F144" s="16">
        <f>LN($E144/$E143)</f>
        <v>0.00883342483894357</v>
      </c>
      <c r="G144" s="12"/>
      <c r="H144" s="12"/>
      <c r="I144" s="12"/>
      <c r="J144" s="12"/>
      <c r="K144" s="12"/>
    </row>
    <row r="145" ht="14.7" customHeight="1">
      <c r="A145" t="s" s="13">
        <v>160</v>
      </c>
      <c r="B145" s="14">
        <v>11186.650391</v>
      </c>
      <c r="C145" s="15">
        <v>11231.900391</v>
      </c>
      <c r="D145" s="15">
        <v>11142.049805</v>
      </c>
      <c r="E145" s="15">
        <v>11214.049805</v>
      </c>
      <c r="F145" s="16">
        <f>LN($E145/$E144)</f>
        <v>0.00124023303620958</v>
      </c>
      <c r="G145" s="12"/>
      <c r="H145" s="12"/>
      <c r="I145" s="12"/>
      <c r="J145" s="12"/>
      <c r="K145" s="12"/>
    </row>
    <row r="146" ht="14.7" customHeight="1">
      <c r="A146" t="s" s="13">
        <v>161</v>
      </c>
      <c r="B146" s="14">
        <v>11270.25</v>
      </c>
      <c r="C146" s="15">
        <v>11337.299805</v>
      </c>
      <c r="D146" s="15">
        <v>11238</v>
      </c>
      <c r="E146" s="15">
        <v>11270.150391</v>
      </c>
      <c r="F146" s="16">
        <f>LN($E146/$E145)</f>
        <v>0.00499023331325808</v>
      </c>
      <c r="G146" s="12"/>
      <c r="H146" s="12"/>
      <c r="I146" s="12"/>
      <c r="J146" s="12"/>
      <c r="K146" s="12"/>
    </row>
    <row r="147" ht="14.7" customHeight="1">
      <c r="A147" t="s" s="13">
        <v>162</v>
      </c>
      <c r="B147" s="14">
        <v>11322.25</v>
      </c>
      <c r="C147" s="15">
        <v>11373.599609</v>
      </c>
      <c r="D147" s="15">
        <v>11299.150391</v>
      </c>
      <c r="E147" s="15">
        <v>11322.5</v>
      </c>
      <c r="F147" s="16">
        <f>LN($E147/$E146)</f>
        <v>0.00463422412000987</v>
      </c>
      <c r="G147" s="12"/>
      <c r="H147" s="12"/>
      <c r="I147" s="12"/>
      <c r="J147" s="12"/>
      <c r="K147" s="12"/>
    </row>
    <row r="148" ht="14.7" customHeight="1">
      <c r="A148" t="s" s="13">
        <v>163</v>
      </c>
      <c r="B148" s="14">
        <v>11289</v>
      </c>
      <c r="C148" s="15">
        <v>11322</v>
      </c>
      <c r="D148" s="15">
        <v>11242.650391</v>
      </c>
      <c r="E148" s="15">
        <v>11308.400391</v>
      </c>
      <c r="F148" s="16">
        <f>LN($E148/$E147)</f>
        <v>-0.00124604947931351</v>
      </c>
      <c r="G148" s="12"/>
      <c r="H148" s="12"/>
      <c r="I148" s="12"/>
      <c r="J148" s="12"/>
      <c r="K148" s="12"/>
    </row>
    <row r="149" ht="14.7" customHeight="1">
      <c r="A149" t="s" s="13">
        <v>164</v>
      </c>
      <c r="B149" s="14">
        <v>11334.849609</v>
      </c>
      <c r="C149" s="15">
        <v>11359.299805</v>
      </c>
      <c r="D149" s="15">
        <v>11269.950195</v>
      </c>
      <c r="E149" s="15">
        <v>11300.450195</v>
      </c>
      <c r="F149" s="16">
        <f>LN($E149/$E148)</f>
        <v>-0.000703281778739033</v>
      </c>
      <c r="G149" s="12"/>
      <c r="H149" s="12"/>
      <c r="I149" s="12"/>
      <c r="J149" s="12"/>
      <c r="K149" s="12"/>
    </row>
    <row r="150" ht="14.7" customHeight="1">
      <c r="A150" t="s" s="13">
        <v>165</v>
      </c>
      <c r="B150" s="14">
        <v>11353.299805</v>
      </c>
      <c r="C150" s="15">
        <v>11366.25</v>
      </c>
      <c r="D150" s="15">
        <v>11111.450195</v>
      </c>
      <c r="E150" s="15">
        <v>11178.400391</v>
      </c>
      <c r="F150" s="16">
        <f>LN($E150/$E149)</f>
        <v>-0.0108591854279067</v>
      </c>
      <c r="G150" s="12"/>
      <c r="H150" s="12"/>
      <c r="I150" s="12"/>
      <c r="J150" s="12"/>
      <c r="K150" s="12"/>
    </row>
    <row r="151" ht="14.7" customHeight="1">
      <c r="A151" t="s" s="13">
        <v>166</v>
      </c>
      <c r="B151" s="14">
        <v>11248.900391</v>
      </c>
      <c r="C151" s="15">
        <v>11267.099609</v>
      </c>
      <c r="D151" s="15">
        <v>11144.5</v>
      </c>
      <c r="E151" s="15">
        <v>11247.099609</v>
      </c>
      <c r="F151" s="16">
        <f>LN($E151/$E150)</f>
        <v>0.00612690311545885</v>
      </c>
      <c r="G151" s="12"/>
      <c r="H151" s="12"/>
      <c r="I151" s="12"/>
      <c r="J151" s="12"/>
      <c r="K151" s="12"/>
    </row>
    <row r="152" ht="14.7" customHeight="1">
      <c r="A152" t="s" s="13">
        <v>167</v>
      </c>
      <c r="B152" s="14">
        <v>11259.799805</v>
      </c>
      <c r="C152" s="15">
        <v>11401.700195</v>
      </c>
      <c r="D152" s="15">
        <v>11253.150391</v>
      </c>
      <c r="E152" s="15">
        <v>11385.349609</v>
      </c>
      <c r="F152" s="16">
        <f>LN($E152/$E151)</f>
        <v>0.0122171240277156</v>
      </c>
      <c r="G152" s="12"/>
      <c r="H152" s="12"/>
      <c r="I152" s="12"/>
      <c r="J152" s="12"/>
      <c r="K152" s="12"/>
    </row>
    <row r="153" ht="14.7" customHeight="1">
      <c r="A153" t="s" s="13">
        <v>168</v>
      </c>
      <c r="B153" s="14">
        <v>11452.150391</v>
      </c>
      <c r="C153" s="15">
        <v>11460.349609</v>
      </c>
      <c r="D153" s="15">
        <v>11394.099609</v>
      </c>
      <c r="E153" s="15">
        <v>11408.400391</v>
      </c>
      <c r="F153" s="16">
        <f>LN($E153/$E152)</f>
        <v>0.00202255353839205</v>
      </c>
      <c r="G153" s="12"/>
      <c r="H153" s="12"/>
      <c r="I153" s="12"/>
      <c r="J153" s="12"/>
      <c r="K153" s="12"/>
    </row>
    <row r="154" ht="14.7" customHeight="1">
      <c r="A154" t="s" s="13">
        <v>169</v>
      </c>
      <c r="B154" s="14">
        <v>11317.450195</v>
      </c>
      <c r="C154" s="15">
        <v>11361.450195</v>
      </c>
      <c r="D154" s="15">
        <v>11289.799805</v>
      </c>
      <c r="E154" s="15">
        <v>11312.200195</v>
      </c>
      <c r="F154" s="16">
        <f>LN($E154/$E153)</f>
        <v>-0.008468153868429079</v>
      </c>
      <c r="G154" s="12"/>
      <c r="H154" s="12"/>
      <c r="I154" s="12"/>
      <c r="J154" s="12"/>
      <c r="K154" s="12"/>
    </row>
    <row r="155" ht="14.7" customHeight="1">
      <c r="A155" t="s" s="13">
        <v>170</v>
      </c>
      <c r="B155" s="14">
        <v>11409.650391</v>
      </c>
      <c r="C155" s="15">
        <v>11418.5</v>
      </c>
      <c r="D155" s="15">
        <v>11362.200195</v>
      </c>
      <c r="E155" s="15">
        <v>11371.599609</v>
      </c>
      <c r="F155" s="16">
        <f>LN($E155/$E154)</f>
        <v>0.00523717809896148</v>
      </c>
      <c r="G155" s="12"/>
      <c r="H155" s="12"/>
      <c r="I155" s="12"/>
      <c r="J155" s="12"/>
      <c r="K155" s="12"/>
    </row>
    <row r="156" ht="14.7" customHeight="1">
      <c r="A156" t="s" s="13">
        <v>171</v>
      </c>
      <c r="B156" s="14">
        <v>11412</v>
      </c>
      <c r="C156" s="15">
        <v>11497.25</v>
      </c>
      <c r="D156" s="15">
        <v>11410.650391</v>
      </c>
      <c r="E156" s="15">
        <v>11466.450195</v>
      </c>
      <c r="F156" s="16">
        <f>LN($E156/$E155)</f>
        <v>0.0083064125156499</v>
      </c>
      <c r="G156" s="12"/>
      <c r="H156" s="12"/>
      <c r="I156" s="12"/>
      <c r="J156" s="12"/>
      <c r="K156" s="12"/>
    </row>
    <row r="157" ht="14.7" customHeight="1">
      <c r="A157" t="s" s="13">
        <v>172</v>
      </c>
      <c r="B157" s="14">
        <v>11513.099609</v>
      </c>
      <c r="C157" s="15">
        <v>11525.900391</v>
      </c>
      <c r="D157" s="15">
        <v>11423.349609</v>
      </c>
      <c r="E157" s="15">
        <v>11472.25</v>
      </c>
      <c r="F157" s="16">
        <f>LN($E157/$E156)</f>
        <v>0.0005056786194758489</v>
      </c>
      <c r="G157" s="12"/>
      <c r="H157" s="12"/>
      <c r="I157" s="12"/>
      <c r="J157" s="12"/>
      <c r="K157" s="12"/>
    </row>
    <row r="158" ht="14.7" customHeight="1">
      <c r="A158" t="s" s="13">
        <v>173</v>
      </c>
      <c r="B158" s="14">
        <v>11512.849609</v>
      </c>
      <c r="C158" s="15">
        <v>11561.75</v>
      </c>
      <c r="D158" s="15">
        <v>11461.849609</v>
      </c>
      <c r="E158" s="15">
        <v>11549.599609</v>
      </c>
      <c r="F158" s="16">
        <f>LN($E158/$E157)</f>
        <v>0.00671969466998346</v>
      </c>
      <c r="G158" s="12"/>
      <c r="H158" s="12"/>
      <c r="I158" s="12"/>
      <c r="J158" s="12"/>
      <c r="K158" s="12"/>
    </row>
    <row r="159" ht="14.7" customHeight="1">
      <c r="A159" t="s" s="13">
        <v>174</v>
      </c>
      <c r="B159" s="14">
        <v>11609.299805</v>
      </c>
      <c r="C159" s="15">
        <v>11617.349609</v>
      </c>
      <c r="D159" s="15">
        <v>11540.599609</v>
      </c>
      <c r="E159" s="15">
        <v>11559.25</v>
      </c>
      <c r="F159" s="16">
        <f>LN($E159/$E158)</f>
        <v>0.000835211767290622</v>
      </c>
      <c r="G159" s="12"/>
      <c r="H159" s="12"/>
      <c r="I159" s="12"/>
      <c r="J159" s="12"/>
      <c r="K159" s="12"/>
    </row>
    <row r="160" ht="14.7" customHeight="1">
      <c r="A160" t="s" s="13">
        <v>175</v>
      </c>
      <c r="B160" s="14">
        <v>11602.950195</v>
      </c>
      <c r="C160" s="15">
        <v>11686.049805</v>
      </c>
      <c r="D160" s="15">
        <v>11589.400391</v>
      </c>
      <c r="E160" s="15">
        <v>11647.599609</v>
      </c>
      <c r="F160" s="16">
        <f>LN($E160/$E159)</f>
        <v>0.00761413438941622</v>
      </c>
      <c r="G160" s="12"/>
      <c r="H160" s="12"/>
      <c r="I160" s="12"/>
      <c r="J160" s="12"/>
      <c r="K160" s="12"/>
    </row>
    <row r="161" ht="14.7" customHeight="1">
      <c r="A161" t="s" s="13">
        <v>176</v>
      </c>
      <c r="B161" s="14">
        <v>11777.549805</v>
      </c>
      <c r="C161" s="15">
        <v>11794.25</v>
      </c>
      <c r="D161" s="15">
        <v>11325.849609</v>
      </c>
      <c r="E161" s="15">
        <v>11387.5</v>
      </c>
      <c r="F161" s="16">
        <f>LN($E161/$E160)</f>
        <v>-0.0225838540501109</v>
      </c>
      <c r="G161" s="12"/>
      <c r="H161" s="12"/>
      <c r="I161" s="12"/>
      <c r="J161" s="12"/>
      <c r="K161" s="12"/>
    </row>
    <row r="162" ht="14.7" customHeight="1">
      <c r="A162" t="s" s="13">
        <v>177</v>
      </c>
      <c r="B162" s="14">
        <v>11464.299805</v>
      </c>
      <c r="C162" s="15">
        <v>11553.549805</v>
      </c>
      <c r="D162" s="15">
        <v>11366.900391</v>
      </c>
      <c r="E162" s="15">
        <v>11470.25</v>
      </c>
      <c r="F162" s="16">
        <f>LN($E162/$E161)</f>
        <v>0.00724046430721133</v>
      </c>
      <c r="G162" s="12"/>
      <c r="H162" s="12"/>
      <c r="I162" s="12"/>
      <c r="J162" s="12"/>
      <c r="K162" s="12"/>
    </row>
    <row r="163" ht="14.7" customHeight="1">
      <c r="A163" t="s" s="13">
        <v>178</v>
      </c>
      <c r="B163" s="14">
        <v>11478.549805</v>
      </c>
      <c r="C163" s="15">
        <v>11554.75</v>
      </c>
      <c r="D163" s="15">
        <v>11430.400391</v>
      </c>
      <c r="E163" s="15">
        <v>11535</v>
      </c>
      <c r="F163" s="16">
        <f>LN($E163/$E162)</f>
        <v>0.00562916473242889</v>
      </c>
      <c r="G163" s="12"/>
      <c r="H163" s="12"/>
      <c r="I163" s="12"/>
      <c r="J163" s="12"/>
      <c r="K163" s="12"/>
    </row>
    <row r="164" ht="14.7" customHeight="1">
      <c r="A164" t="s" s="13">
        <v>179</v>
      </c>
      <c r="B164" s="14">
        <v>11566.200195</v>
      </c>
      <c r="C164" s="15">
        <v>11584.950195</v>
      </c>
      <c r="D164" s="15">
        <v>11507.650391</v>
      </c>
      <c r="E164" s="15">
        <v>11527.450195</v>
      </c>
      <c r="F164" s="16">
        <f>LN($E164/$E163)</f>
        <v>-0.000654727074171211</v>
      </c>
      <c r="G164" s="12"/>
      <c r="H164" s="12"/>
      <c r="I164" s="12"/>
      <c r="J164" s="12"/>
      <c r="K164" s="12"/>
    </row>
    <row r="165" ht="14.7" customHeight="1">
      <c r="A165" t="s" s="13">
        <v>180</v>
      </c>
      <c r="B165" s="14">
        <v>11354.400391</v>
      </c>
      <c r="C165" s="15">
        <v>11452.049805</v>
      </c>
      <c r="D165" s="15">
        <v>11303.650391</v>
      </c>
      <c r="E165" s="15">
        <v>11333.849609</v>
      </c>
      <c r="F165" s="16">
        <f>LN($E165/$E164)</f>
        <v>-0.0169373759057398</v>
      </c>
      <c r="G165" s="12"/>
      <c r="H165" s="12"/>
      <c r="I165" s="12"/>
      <c r="J165" s="12"/>
      <c r="K165" s="12"/>
    </row>
    <row r="166" ht="14.7" customHeight="1">
      <c r="A166" t="s" s="13">
        <v>181</v>
      </c>
      <c r="B166" s="14">
        <v>11359.599609</v>
      </c>
      <c r="C166" s="15">
        <v>11381.150391</v>
      </c>
      <c r="D166" s="15">
        <v>11251.700195</v>
      </c>
      <c r="E166" s="15">
        <v>11355.049805</v>
      </c>
      <c r="F166" s="16">
        <f>LN($E166/$E165)</f>
        <v>0.00186877307558853</v>
      </c>
      <c r="G166" s="12"/>
      <c r="H166" s="12"/>
      <c r="I166" s="12"/>
      <c r="J166" s="12"/>
      <c r="K166" s="12"/>
    </row>
    <row r="167" ht="14.7" customHeight="1">
      <c r="A167" t="s" s="13">
        <v>182</v>
      </c>
      <c r="B167" s="14">
        <v>11378.549805</v>
      </c>
      <c r="C167" s="15">
        <v>11437.25</v>
      </c>
      <c r="D167" s="15">
        <v>11290.450195</v>
      </c>
      <c r="E167" s="15">
        <v>11317.349609</v>
      </c>
      <c r="F167" s="16">
        <f>LN($E167/$E166)</f>
        <v>-0.00332564984044527</v>
      </c>
      <c r="G167" s="12"/>
      <c r="H167" s="12"/>
      <c r="I167" s="12"/>
      <c r="J167" s="12"/>
      <c r="K167" s="12"/>
    </row>
    <row r="168" ht="14.7" customHeight="1">
      <c r="A168" t="s" s="13">
        <v>183</v>
      </c>
      <c r="B168" s="14">
        <v>11218.599609</v>
      </c>
      <c r="C168" s="15">
        <v>11298.150391</v>
      </c>
      <c r="D168" s="15">
        <v>11185.150391</v>
      </c>
      <c r="E168" s="15">
        <v>11278</v>
      </c>
      <c r="F168" s="16">
        <f>LN($E168/$E167)</f>
        <v>-0.00348298649595875</v>
      </c>
      <c r="G168" s="12"/>
      <c r="H168" s="12"/>
      <c r="I168" s="12"/>
      <c r="J168" s="12"/>
      <c r="K168" s="12"/>
    </row>
    <row r="169" ht="14.7" customHeight="1">
      <c r="A169" t="s" s="13">
        <v>184</v>
      </c>
      <c r="B169" s="14">
        <v>11363.299805</v>
      </c>
      <c r="C169" s="15">
        <v>11464.049805</v>
      </c>
      <c r="D169" s="15">
        <v>11327.400391</v>
      </c>
      <c r="E169" s="15">
        <v>11449.25</v>
      </c>
      <c r="F169" s="16">
        <f>LN($E169/$E168)</f>
        <v>0.0150703002864904</v>
      </c>
      <c r="G169" s="12"/>
      <c r="H169" s="12"/>
      <c r="I169" s="12"/>
      <c r="J169" s="12"/>
      <c r="K169" s="12"/>
    </row>
    <row r="170" ht="14.7" customHeight="1">
      <c r="A170" t="s" s="13">
        <v>185</v>
      </c>
      <c r="B170" s="14">
        <v>11447.799805</v>
      </c>
      <c r="C170" s="15">
        <v>11493.5</v>
      </c>
      <c r="D170" s="15">
        <v>11419.900391</v>
      </c>
      <c r="E170" s="15">
        <v>11464.450195</v>
      </c>
      <c r="F170" s="16">
        <f>LN($E170/$E169)</f>
        <v>0.00132673440782499</v>
      </c>
      <c r="G170" s="12"/>
      <c r="H170" s="12"/>
      <c r="I170" s="12"/>
      <c r="J170" s="12"/>
      <c r="K170" s="12"/>
    </row>
    <row r="171" ht="14.7" customHeight="1">
      <c r="A171" t="s" s="13">
        <v>186</v>
      </c>
      <c r="B171" s="14">
        <v>11540.150391</v>
      </c>
      <c r="C171" s="15">
        <v>11568.900391</v>
      </c>
      <c r="D171" s="15">
        <v>11383.549805</v>
      </c>
      <c r="E171" s="15">
        <v>11440.049805</v>
      </c>
      <c r="F171" s="16">
        <f>LN($E171/$E170)</f>
        <v>-0.00213062055321474</v>
      </c>
      <c r="G171" s="12"/>
      <c r="H171" s="12"/>
      <c r="I171" s="12"/>
      <c r="J171" s="12"/>
      <c r="K171" s="12"/>
    </row>
    <row r="172" ht="14.7" customHeight="1">
      <c r="A172" t="s" s="13">
        <v>187</v>
      </c>
      <c r="B172" s="14">
        <v>11487.200195</v>
      </c>
      <c r="C172" s="15">
        <v>11535.950195</v>
      </c>
      <c r="D172" s="15">
        <v>11442.25</v>
      </c>
      <c r="E172" s="15">
        <v>11521.799805</v>
      </c>
      <c r="F172" s="16">
        <f>LN($E172/$E171)</f>
        <v>0.00712053661145524</v>
      </c>
      <c r="G172" s="12"/>
      <c r="H172" s="12"/>
      <c r="I172" s="12"/>
      <c r="J172" s="12"/>
      <c r="K172" s="12"/>
    </row>
    <row r="173" ht="14.7" customHeight="1">
      <c r="A173" t="s" s="13">
        <v>188</v>
      </c>
      <c r="B173" s="14">
        <v>11538.450195</v>
      </c>
      <c r="C173" s="15">
        <v>11618.099609</v>
      </c>
      <c r="D173" s="15">
        <v>11516.75</v>
      </c>
      <c r="E173" s="15">
        <v>11604.549805</v>
      </c>
      <c r="F173" s="16">
        <f>LN($E173/$E172)</f>
        <v>0.00715636964378936</v>
      </c>
      <c r="G173" s="12"/>
      <c r="H173" s="12"/>
      <c r="I173" s="12"/>
      <c r="J173" s="12"/>
      <c r="K173" s="12"/>
    </row>
    <row r="174" ht="14.7" customHeight="1">
      <c r="A174" t="s" s="13">
        <v>189</v>
      </c>
      <c r="B174" s="14">
        <v>11539.400391</v>
      </c>
      <c r="C174" s="15">
        <v>11587.200195</v>
      </c>
      <c r="D174" s="15">
        <v>11498.5</v>
      </c>
      <c r="E174" s="15">
        <v>11516.099609</v>
      </c>
      <c r="F174" s="16">
        <f>LN($E174/$E173)</f>
        <v>-0.00765122345089105</v>
      </c>
      <c r="G174" s="12"/>
      <c r="H174" s="12"/>
      <c r="I174" s="12"/>
      <c r="J174" s="12"/>
      <c r="K174" s="12"/>
    </row>
    <row r="175" ht="14.7" customHeight="1">
      <c r="A175" t="s" s="13">
        <v>190</v>
      </c>
      <c r="B175" s="14">
        <v>11584.099609</v>
      </c>
      <c r="C175" s="15">
        <v>11584.099609</v>
      </c>
      <c r="D175" s="15">
        <v>11446.099609</v>
      </c>
      <c r="E175" s="15">
        <v>11504.950195</v>
      </c>
      <c r="F175" s="16">
        <f>LN($E175/$E174)</f>
        <v>-0.0009686278398822529</v>
      </c>
      <c r="G175" s="12"/>
      <c r="H175" s="12"/>
      <c r="I175" s="12"/>
      <c r="J175" s="12"/>
      <c r="K175" s="12"/>
    </row>
    <row r="176" ht="14.7" customHeight="1">
      <c r="A176" t="s" s="13">
        <v>191</v>
      </c>
      <c r="B176" s="14">
        <v>11503.799805</v>
      </c>
      <c r="C176" s="15">
        <v>11535.25</v>
      </c>
      <c r="D176" s="15">
        <v>11218.5</v>
      </c>
      <c r="E176" s="15">
        <v>11250.549805</v>
      </c>
      <c r="F176" s="16">
        <f>LN($E176/$E175)</f>
        <v>-0.0223603954787531</v>
      </c>
      <c r="G176" s="12"/>
      <c r="H176" s="12"/>
      <c r="I176" s="12"/>
      <c r="J176" s="12"/>
      <c r="K176" s="12"/>
    </row>
    <row r="177" ht="14.7" customHeight="1">
      <c r="A177" t="s" s="13">
        <v>192</v>
      </c>
      <c r="B177" s="14">
        <v>11301.75</v>
      </c>
      <c r="C177" s="15">
        <v>11302.200195</v>
      </c>
      <c r="D177" s="15">
        <v>11084.650391</v>
      </c>
      <c r="E177" s="15">
        <v>11153.650391</v>
      </c>
      <c r="F177" s="16">
        <f>LN($E177/$E176)</f>
        <v>-0.00865016535851881</v>
      </c>
      <c r="G177" s="12"/>
      <c r="H177" s="12"/>
      <c r="I177" s="12"/>
      <c r="J177" s="12"/>
      <c r="K177" s="12"/>
    </row>
    <row r="178" ht="14.7" customHeight="1">
      <c r="A178" t="s" s="13">
        <v>193</v>
      </c>
      <c r="B178" s="14">
        <v>11258.75</v>
      </c>
      <c r="C178" s="15">
        <v>11259.549805</v>
      </c>
      <c r="D178" s="15">
        <v>11024.400391</v>
      </c>
      <c r="E178" s="15">
        <v>11131.849609</v>
      </c>
      <c r="F178" s="16">
        <f>LN($E178/$E177)</f>
        <v>-0.0019564998724958</v>
      </c>
      <c r="G178" s="12"/>
      <c r="H178" s="12"/>
      <c r="I178" s="12"/>
      <c r="J178" s="12"/>
      <c r="K178" s="12"/>
    </row>
    <row r="179" ht="14.7" customHeight="1">
      <c r="A179" t="s" s="13">
        <v>194</v>
      </c>
      <c r="B179" s="14">
        <v>11011</v>
      </c>
      <c r="C179" s="15">
        <v>11015.299805</v>
      </c>
      <c r="D179" s="15">
        <v>10790.200195</v>
      </c>
      <c r="E179" s="15">
        <v>10805.549805</v>
      </c>
      <c r="F179" s="16">
        <f>LN($E179/$E178)</f>
        <v>-0.0297504608036898</v>
      </c>
      <c r="G179" s="12"/>
      <c r="H179" s="12"/>
      <c r="I179" s="12"/>
      <c r="J179" s="12"/>
      <c r="K179" s="12"/>
    </row>
    <row r="180" ht="14.7" customHeight="1">
      <c r="A180" t="s" s="13">
        <v>195</v>
      </c>
      <c r="B180" s="14">
        <v>10910.400391</v>
      </c>
      <c r="C180" s="15">
        <v>11072.599609</v>
      </c>
      <c r="D180" s="15">
        <v>10854.849609</v>
      </c>
      <c r="E180" s="15">
        <v>11050.25</v>
      </c>
      <c r="F180" s="16">
        <f>LN($E180/$E179)</f>
        <v>0.0223931791651177</v>
      </c>
      <c r="G180" s="12"/>
      <c r="H180" s="12"/>
      <c r="I180" s="12"/>
      <c r="J180" s="12"/>
      <c r="K180" s="12"/>
    </row>
    <row r="181" ht="14.7" customHeight="1">
      <c r="A181" t="s" s="13">
        <v>196</v>
      </c>
      <c r="B181" s="14">
        <v>11140.849609</v>
      </c>
      <c r="C181" s="15">
        <v>11239.349609</v>
      </c>
      <c r="D181" s="15">
        <v>11099.849609</v>
      </c>
      <c r="E181" s="15">
        <v>11227.549805</v>
      </c>
      <c r="F181" s="16">
        <f>LN($E181/$E180)</f>
        <v>0.0159175098107722</v>
      </c>
      <c r="G181" s="12"/>
      <c r="H181" s="12"/>
      <c r="I181" s="12"/>
      <c r="J181" s="12"/>
      <c r="K181" s="12"/>
    </row>
    <row r="182" ht="14.7" customHeight="1">
      <c r="A182" t="s" s="13">
        <v>197</v>
      </c>
      <c r="B182" s="14">
        <v>11288.599609</v>
      </c>
      <c r="C182" s="15">
        <v>11305.400391</v>
      </c>
      <c r="D182" s="15">
        <v>11181</v>
      </c>
      <c r="E182" s="15">
        <v>11222.400391</v>
      </c>
      <c r="F182" s="16">
        <f>LN($E182/$E181)</f>
        <v>-0.000458746148240851</v>
      </c>
      <c r="G182" s="12"/>
      <c r="H182" s="12"/>
      <c r="I182" s="12"/>
      <c r="J182" s="12"/>
      <c r="K182" s="12"/>
    </row>
    <row r="183" ht="14.7" customHeight="1">
      <c r="A183" t="s" s="13">
        <v>198</v>
      </c>
      <c r="B183" s="14">
        <v>11244.450195</v>
      </c>
      <c r="C183" s="15">
        <v>11295.400391</v>
      </c>
      <c r="D183" s="15">
        <v>11184.549805</v>
      </c>
      <c r="E183" s="15">
        <v>11247.549805</v>
      </c>
      <c r="F183" s="16">
        <f>LN($E183/$E182)</f>
        <v>0.00223849401376508</v>
      </c>
      <c r="G183" s="12"/>
      <c r="H183" s="12"/>
      <c r="I183" s="12"/>
      <c r="J183" s="12"/>
      <c r="K183" s="12"/>
    </row>
    <row r="184" ht="14.7" customHeight="1">
      <c r="A184" t="s" s="13">
        <v>199</v>
      </c>
      <c r="B184" s="14">
        <v>11364.450195</v>
      </c>
      <c r="C184" s="15">
        <v>11428.599609</v>
      </c>
      <c r="D184" s="15">
        <v>11347.049805</v>
      </c>
      <c r="E184" s="15">
        <v>11416.950195</v>
      </c>
      <c r="F184" s="16">
        <f>LN($E184/$E183)</f>
        <v>0.0149488005117725</v>
      </c>
      <c r="G184" s="12"/>
      <c r="H184" s="12"/>
      <c r="I184" s="12"/>
      <c r="J184" s="12"/>
      <c r="K184" s="12"/>
    </row>
    <row r="185" ht="14.7" customHeight="1">
      <c r="A185" t="s" s="13">
        <v>200</v>
      </c>
      <c r="B185" s="14">
        <v>11487.799805</v>
      </c>
      <c r="C185" s="15">
        <v>11578.049805</v>
      </c>
      <c r="D185" s="15">
        <v>11452.299805</v>
      </c>
      <c r="E185" s="15">
        <v>11503.349609</v>
      </c>
      <c r="F185" s="16">
        <f>LN($E185/$E184)</f>
        <v>0.0075391529757666</v>
      </c>
      <c r="G185" s="12"/>
      <c r="H185" s="12"/>
      <c r="I185" s="12"/>
      <c r="J185" s="12"/>
      <c r="K185" s="12"/>
    </row>
    <row r="186" ht="14.7" customHeight="1">
      <c r="A186" t="s" s="13">
        <v>201</v>
      </c>
      <c r="B186" s="14">
        <v>11603.450195</v>
      </c>
      <c r="C186" s="15">
        <v>11680.299805</v>
      </c>
      <c r="D186" s="15">
        <v>11564.299805</v>
      </c>
      <c r="E186" s="15">
        <v>11662.400391</v>
      </c>
      <c r="F186" s="16">
        <f>LN($E186/$E185)</f>
        <v>0.0137317618662998</v>
      </c>
      <c r="G186" s="12"/>
      <c r="H186" s="12"/>
      <c r="I186" s="12"/>
      <c r="J186" s="12"/>
      <c r="K186" s="12"/>
    </row>
    <row r="187" ht="14.7" customHeight="1">
      <c r="A187" t="s" s="13">
        <v>202</v>
      </c>
      <c r="B187" s="14">
        <v>11679.25</v>
      </c>
      <c r="C187" s="15">
        <v>11763.049805</v>
      </c>
      <c r="D187" s="15">
        <v>11629.349609</v>
      </c>
      <c r="E187" s="15">
        <v>11738.849609</v>
      </c>
      <c r="F187" s="16">
        <f>LN($E187/$E186)</f>
        <v>0.00653379541443068</v>
      </c>
      <c r="G187" s="12"/>
      <c r="H187" s="12"/>
      <c r="I187" s="12"/>
      <c r="J187" s="12"/>
      <c r="K187" s="12"/>
    </row>
    <row r="188" ht="14.7" customHeight="1">
      <c r="A188" t="s" s="13">
        <v>203</v>
      </c>
      <c r="B188" s="14">
        <v>11835.400391</v>
      </c>
      <c r="C188" s="15">
        <v>11905.700195</v>
      </c>
      <c r="D188" s="15">
        <v>11791.150391</v>
      </c>
      <c r="E188" s="15">
        <v>11834.599609</v>
      </c>
      <c r="F188" s="16">
        <f>LN($E188/$E187)</f>
        <v>0.00812359071266233</v>
      </c>
      <c r="G188" s="12"/>
      <c r="H188" s="12"/>
      <c r="I188" s="12"/>
      <c r="J188" s="12"/>
      <c r="K188" s="12"/>
    </row>
    <row r="189" ht="14.7" customHeight="1">
      <c r="A189" t="s" s="13">
        <v>204</v>
      </c>
      <c r="B189" s="14">
        <v>11852.049805</v>
      </c>
      <c r="C189" s="15">
        <v>11938.599609</v>
      </c>
      <c r="D189" s="15">
        <v>11805.200195</v>
      </c>
      <c r="E189" s="15">
        <v>11914.200195</v>
      </c>
      <c r="F189" s="16">
        <f>LN($E189/$E188)</f>
        <v>0.00670357110647811</v>
      </c>
      <c r="G189" s="12"/>
      <c r="H189" s="12"/>
      <c r="I189" s="12"/>
      <c r="J189" s="12"/>
      <c r="K189" s="12"/>
    </row>
    <row r="190" ht="14.7" customHeight="1">
      <c r="A190" t="s" s="13">
        <v>205</v>
      </c>
      <c r="B190" s="14">
        <v>11973.549805</v>
      </c>
      <c r="C190" s="15">
        <v>12022.049805</v>
      </c>
      <c r="D190" s="15">
        <v>11867.200195</v>
      </c>
      <c r="E190" s="15">
        <v>11930.950195</v>
      </c>
      <c r="F190" s="16">
        <f>LN($E190/$E189)</f>
        <v>0.00140489805944216</v>
      </c>
      <c r="G190" s="12"/>
      <c r="H190" s="12"/>
      <c r="I190" s="12"/>
      <c r="J190" s="12"/>
      <c r="K190" s="12"/>
    </row>
    <row r="191" ht="14.7" customHeight="1">
      <c r="A191" t="s" s="13">
        <v>206</v>
      </c>
      <c r="B191" s="14">
        <v>11934.650391</v>
      </c>
      <c r="C191" s="15">
        <v>11988.200195</v>
      </c>
      <c r="D191" s="15">
        <v>11888.900391</v>
      </c>
      <c r="E191" s="15">
        <v>11934.5</v>
      </c>
      <c r="F191" s="16">
        <f>LN($E191/$E190)</f>
        <v>0.000297484857580554</v>
      </c>
      <c r="G191" s="12"/>
      <c r="H191" s="12"/>
      <c r="I191" s="12"/>
      <c r="J191" s="12"/>
      <c r="K191" s="12"/>
    </row>
    <row r="192" ht="14.7" customHeight="1">
      <c r="A192" t="s" s="13">
        <v>207</v>
      </c>
      <c r="B192" s="14">
        <v>11917.400391</v>
      </c>
      <c r="C192" s="15">
        <v>11997.200195</v>
      </c>
      <c r="D192" s="15">
        <v>11822.150391</v>
      </c>
      <c r="E192" s="15">
        <v>11971.049805</v>
      </c>
      <c r="F192" s="16">
        <f>LN($E192/$E191)</f>
        <v>0.00305785340876487</v>
      </c>
      <c r="G192" s="12"/>
      <c r="H192" s="12"/>
      <c r="I192" s="12"/>
      <c r="J192" s="12"/>
      <c r="K192" s="12"/>
    </row>
    <row r="193" ht="14.7" customHeight="1">
      <c r="A193" t="s" s="13">
        <v>208</v>
      </c>
      <c r="B193" s="14">
        <v>12023.450195</v>
      </c>
      <c r="C193" s="15">
        <v>12025.450195</v>
      </c>
      <c r="D193" s="15">
        <v>11661.299805</v>
      </c>
      <c r="E193" s="15">
        <v>11680.349609</v>
      </c>
      <c r="F193" s="16">
        <f>LN($E193/$E192)</f>
        <v>-0.0245833095022001</v>
      </c>
      <c r="G193" s="12"/>
      <c r="H193" s="12"/>
      <c r="I193" s="12"/>
      <c r="J193" s="12"/>
      <c r="K193" s="12"/>
    </row>
    <row r="194" ht="14.7" customHeight="1">
      <c r="A194" t="s" s="13">
        <v>209</v>
      </c>
      <c r="B194" s="14">
        <v>11727.400391</v>
      </c>
      <c r="C194" s="15">
        <v>11789.75</v>
      </c>
      <c r="D194" s="15">
        <v>11667.849609</v>
      </c>
      <c r="E194" s="15">
        <v>11762.450195</v>
      </c>
      <c r="F194" s="16">
        <f>LN($E194/$E193)</f>
        <v>0.00700436145410111</v>
      </c>
      <c r="G194" s="12"/>
      <c r="H194" s="12"/>
      <c r="I194" s="12"/>
      <c r="J194" s="12"/>
      <c r="K194" s="12"/>
    </row>
    <row r="195" ht="14.7" customHeight="1">
      <c r="A195" t="s" s="13">
        <v>210</v>
      </c>
      <c r="B195" s="14">
        <v>11879.200195</v>
      </c>
      <c r="C195" s="15">
        <v>11898.25</v>
      </c>
      <c r="D195" s="15">
        <v>11820.400391</v>
      </c>
      <c r="E195" s="15">
        <v>11873.049805</v>
      </c>
      <c r="F195" s="16">
        <f>LN($E195/$E194)</f>
        <v>0.009358838802997141</v>
      </c>
      <c r="G195" s="12"/>
      <c r="H195" s="12"/>
      <c r="I195" s="12"/>
      <c r="J195" s="12"/>
      <c r="K195" s="12"/>
    </row>
    <row r="196" ht="14.7" customHeight="1">
      <c r="A196" t="s" s="13">
        <v>211</v>
      </c>
      <c r="B196" s="14">
        <v>11861</v>
      </c>
      <c r="C196" s="15">
        <v>11949.25</v>
      </c>
      <c r="D196" s="15">
        <v>11837.25</v>
      </c>
      <c r="E196" s="15">
        <v>11896.799805</v>
      </c>
      <c r="F196" s="16">
        <f>LN($E196/$E195)</f>
        <v>0.00199833051475952</v>
      </c>
      <c r="G196" s="12"/>
      <c r="H196" s="12"/>
      <c r="I196" s="12"/>
      <c r="J196" s="12"/>
      <c r="K196" s="12"/>
    </row>
    <row r="197" ht="14.7" customHeight="1">
      <c r="A197" t="s" s="13">
        <v>212</v>
      </c>
      <c r="B197" s="14">
        <v>11958.549805</v>
      </c>
      <c r="C197" s="15">
        <v>12018.650391</v>
      </c>
      <c r="D197" s="15">
        <v>11775.75</v>
      </c>
      <c r="E197" s="15">
        <v>11937.650391</v>
      </c>
      <c r="F197" s="16">
        <f>LN($E197/$E196)</f>
        <v>0.00342786392507052</v>
      </c>
      <c r="G197" s="12"/>
      <c r="H197" s="12"/>
      <c r="I197" s="12"/>
      <c r="J197" s="12"/>
      <c r="K197" s="12"/>
    </row>
    <row r="198" ht="14.7" customHeight="1">
      <c r="A198" t="s" s="13">
        <v>213</v>
      </c>
      <c r="B198" s="14">
        <v>11890</v>
      </c>
      <c r="C198" s="15">
        <v>11939.549805</v>
      </c>
      <c r="D198" s="15">
        <v>11823.450195</v>
      </c>
      <c r="E198" s="15">
        <v>11896.450195</v>
      </c>
      <c r="F198" s="16">
        <f>LN($E198/$E197)</f>
        <v>-0.00345725125131007</v>
      </c>
      <c r="G198" s="12"/>
      <c r="H198" s="12"/>
      <c r="I198" s="12"/>
      <c r="J198" s="12"/>
      <c r="K198" s="12"/>
    </row>
    <row r="199" ht="14.7" customHeight="1">
      <c r="A199" t="s" s="13">
        <v>214</v>
      </c>
      <c r="B199" s="14">
        <v>11957.900391</v>
      </c>
      <c r="C199" s="15">
        <v>11974.549805</v>
      </c>
      <c r="D199" s="15">
        <v>11908.75</v>
      </c>
      <c r="E199" s="15">
        <v>11930.349609</v>
      </c>
      <c r="F199" s="16">
        <f>LN($E199/$E198)</f>
        <v>0.00284548803464376</v>
      </c>
      <c r="G199" s="12"/>
      <c r="H199" s="12"/>
      <c r="I199" s="12"/>
      <c r="J199" s="12"/>
      <c r="K199" s="12"/>
    </row>
    <row r="200" ht="14.7" customHeight="1">
      <c r="A200" t="s" s="13">
        <v>215</v>
      </c>
      <c r="B200" s="14">
        <v>11937.400391</v>
      </c>
      <c r="C200" s="15">
        <v>11942.849609</v>
      </c>
      <c r="D200" s="15">
        <v>11711.700195</v>
      </c>
      <c r="E200" s="15">
        <v>11767.75</v>
      </c>
      <c r="F200" s="16">
        <f>LN($E200/$E199)</f>
        <v>-0.0137228016879658</v>
      </c>
      <c r="G200" s="12"/>
      <c r="H200" s="12"/>
      <c r="I200" s="12"/>
      <c r="J200" s="12"/>
      <c r="K200" s="12"/>
    </row>
    <row r="201" ht="14.7" customHeight="1">
      <c r="A201" t="s" s="13">
        <v>216</v>
      </c>
      <c r="B201" s="14">
        <v>11807.099609</v>
      </c>
      <c r="C201" s="15">
        <v>11899.049805</v>
      </c>
      <c r="D201" s="15">
        <v>11723</v>
      </c>
      <c r="E201" s="15">
        <v>11889.400391</v>
      </c>
      <c r="F201" s="16">
        <f>LN($E201/$E200)</f>
        <v>0.0102845407204441</v>
      </c>
      <c r="G201" s="12"/>
      <c r="H201" s="12"/>
      <c r="I201" s="12"/>
      <c r="J201" s="12"/>
      <c r="K201" s="12"/>
    </row>
    <row r="202" ht="14.7" customHeight="1">
      <c r="A202" t="s" s="13">
        <v>217</v>
      </c>
      <c r="B202" s="14">
        <v>11922.599609</v>
      </c>
      <c r="C202" s="15">
        <v>11929.400391</v>
      </c>
      <c r="D202" s="15">
        <v>11684.849609</v>
      </c>
      <c r="E202" s="15">
        <v>11729.599609</v>
      </c>
      <c r="F202" s="16">
        <f>LN($E202/$E201)</f>
        <v>-0.0135317515895424</v>
      </c>
      <c r="G202" s="12"/>
      <c r="H202" s="12"/>
      <c r="I202" s="12"/>
      <c r="J202" s="12"/>
      <c r="K202" s="12"/>
    </row>
    <row r="203" ht="14.7" customHeight="1">
      <c r="A203" t="s" s="13">
        <v>218</v>
      </c>
      <c r="B203" s="14">
        <v>11633.299805</v>
      </c>
      <c r="C203" s="15">
        <v>11744.150391</v>
      </c>
      <c r="D203" s="15">
        <v>11606.450195</v>
      </c>
      <c r="E203" s="15">
        <v>11670.799805</v>
      </c>
      <c r="F203" s="16">
        <f>LN($E203/$E202)</f>
        <v>-0.00502554906985559</v>
      </c>
      <c r="G203" s="12"/>
      <c r="H203" s="12"/>
      <c r="I203" s="12"/>
      <c r="J203" s="12"/>
      <c r="K203" s="12"/>
    </row>
    <row r="204" ht="14.7" customHeight="1">
      <c r="A204" t="s" s="13">
        <v>219</v>
      </c>
      <c r="B204" s="14">
        <v>11678.450195</v>
      </c>
      <c r="C204" s="15">
        <v>11748.950195</v>
      </c>
      <c r="D204" s="15">
        <v>11535.450195</v>
      </c>
      <c r="E204" s="15">
        <v>11642.400391</v>
      </c>
      <c r="F204" s="16">
        <f>LN($E204/$E203)</f>
        <v>-0.00243633888173934</v>
      </c>
      <c r="G204" s="12"/>
      <c r="H204" s="12"/>
      <c r="I204" s="12"/>
      <c r="J204" s="12"/>
      <c r="K204" s="12"/>
    </row>
    <row r="205" ht="14.7" customHeight="1">
      <c r="A205" t="s" s="13">
        <v>220</v>
      </c>
      <c r="B205" s="14">
        <v>11697.349609</v>
      </c>
      <c r="C205" s="15">
        <v>11725.650391</v>
      </c>
      <c r="D205" s="15">
        <v>11557.400391</v>
      </c>
      <c r="E205" s="15">
        <v>11669.150391</v>
      </c>
      <c r="F205" s="16">
        <f>LN($E205/$E204)</f>
        <v>0.00229500061932696</v>
      </c>
      <c r="G205" s="12"/>
      <c r="H205" s="12"/>
      <c r="I205" s="12"/>
      <c r="J205" s="12"/>
      <c r="K205" s="12"/>
    </row>
    <row r="206" ht="14.7" customHeight="1">
      <c r="A206" t="s" s="13">
        <v>221</v>
      </c>
      <c r="B206" s="14">
        <v>11734.450195</v>
      </c>
      <c r="C206" s="15">
        <v>11836.200195</v>
      </c>
      <c r="D206" s="15">
        <v>11723.299805</v>
      </c>
      <c r="E206" s="15">
        <v>11813.5</v>
      </c>
      <c r="F206" s="16">
        <f>LN($E206/$E205)</f>
        <v>0.0122943045009464</v>
      </c>
      <c r="G206" s="12"/>
      <c r="H206" s="12"/>
      <c r="I206" s="12"/>
      <c r="J206" s="12"/>
      <c r="K206" s="12"/>
    </row>
    <row r="207" ht="14.7" customHeight="1">
      <c r="A207" t="s" s="13">
        <v>222</v>
      </c>
      <c r="B207" s="14">
        <v>11783.349609</v>
      </c>
      <c r="C207" s="15">
        <v>11929.650391</v>
      </c>
      <c r="D207" s="15">
        <v>11756.400391</v>
      </c>
      <c r="E207" s="15">
        <v>11908.5</v>
      </c>
      <c r="F207" s="16">
        <f>LN($E207/$E206)</f>
        <v>0.008009485529747539</v>
      </c>
      <c r="G207" s="12"/>
      <c r="H207" s="12"/>
      <c r="I207" s="12"/>
      <c r="J207" s="12"/>
      <c r="K207" s="12"/>
    </row>
    <row r="208" ht="14.7" customHeight="1">
      <c r="A208" t="s" s="13">
        <v>223</v>
      </c>
      <c r="B208" s="14">
        <v>12062.400391</v>
      </c>
      <c r="C208" s="15">
        <v>12131.099609</v>
      </c>
      <c r="D208" s="15">
        <v>12027.599609</v>
      </c>
      <c r="E208" s="15">
        <v>12120.299805</v>
      </c>
      <c r="F208" s="16">
        <f>LN($E208/$E207)</f>
        <v>0.0176292858702269</v>
      </c>
      <c r="G208" s="12"/>
      <c r="H208" s="12"/>
      <c r="I208" s="12"/>
      <c r="J208" s="12"/>
      <c r="K208" s="12"/>
    </row>
    <row r="209" ht="14.7" customHeight="1">
      <c r="A209" t="s" s="13">
        <v>224</v>
      </c>
      <c r="B209" s="14">
        <v>12156.650391</v>
      </c>
      <c r="C209" s="15">
        <v>12280.400391</v>
      </c>
      <c r="D209" s="15">
        <v>12131.849609</v>
      </c>
      <c r="E209" s="15">
        <v>12263.549805</v>
      </c>
      <c r="F209" s="16">
        <f>LN($E209/$E208)</f>
        <v>0.0117497155148748</v>
      </c>
      <c r="G209" s="12"/>
      <c r="H209" s="12"/>
      <c r="I209" s="12"/>
      <c r="J209" s="12"/>
      <c r="K209" s="12"/>
    </row>
    <row r="210" ht="14.7" customHeight="1">
      <c r="A210" t="s" s="13">
        <v>225</v>
      </c>
      <c r="B210" s="14">
        <v>12399.400391</v>
      </c>
      <c r="C210" s="15">
        <v>12474.049805</v>
      </c>
      <c r="D210" s="15">
        <v>12367.349609</v>
      </c>
      <c r="E210" s="15">
        <v>12461.049805</v>
      </c>
      <c r="F210" s="16">
        <f>LN($E210/$E209)</f>
        <v>0.0159763315867356</v>
      </c>
      <c r="G210" s="12"/>
      <c r="H210" s="12"/>
      <c r="I210" s="12"/>
      <c r="J210" s="12"/>
      <c r="K210" s="12"/>
    </row>
    <row r="211" ht="14.7" customHeight="1">
      <c r="A211" t="s" s="13">
        <v>226</v>
      </c>
      <c r="B211" s="14">
        <v>12556.400391</v>
      </c>
      <c r="C211" s="15">
        <v>12643.900391</v>
      </c>
      <c r="D211" s="15">
        <v>12475.25</v>
      </c>
      <c r="E211" s="15">
        <v>12631.099609</v>
      </c>
      <c r="F211" s="16">
        <f>LN($E211/$E210)</f>
        <v>0.01355423201171</v>
      </c>
      <c r="G211" s="12"/>
      <c r="H211" s="12"/>
      <c r="I211" s="12"/>
      <c r="J211" s="12"/>
      <c r="K211" s="12"/>
    </row>
    <row r="212" ht="14.7" customHeight="1">
      <c r="A212" t="s" s="13">
        <v>227</v>
      </c>
      <c r="B212" s="14">
        <v>12680.599609</v>
      </c>
      <c r="C212" s="15">
        <v>12769.75</v>
      </c>
      <c r="D212" s="15">
        <v>12571.099609</v>
      </c>
      <c r="E212" s="15">
        <v>12749.150391</v>
      </c>
      <c r="F212" s="16">
        <f>LN($E212/$E211)</f>
        <v>0.00930263754946992</v>
      </c>
      <c r="G212" s="12"/>
      <c r="H212" s="12"/>
      <c r="I212" s="12"/>
      <c r="J212" s="12"/>
      <c r="K212" s="12"/>
    </row>
    <row r="213" ht="14.7" customHeight="1">
      <c r="A213" t="s" s="13">
        <v>228</v>
      </c>
      <c r="B213" s="14">
        <v>12702.150391</v>
      </c>
      <c r="C213" s="15">
        <v>12741.150391</v>
      </c>
      <c r="D213" s="15">
        <v>12624.849609</v>
      </c>
      <c r="E213" s="15">
        <v>12690.799805</v>
      </c>
      <c r="F213" s="16">
        <f>LN($E213/$E212)</f>
        <v>-0.00458732724520283</v>
      </c>
      <c r="G213" s="12"/>
      <c r="H213" s="12"/>
      <c r="I213" s="12"/>
      <c r="J213" s="12"/>
      <c r="K213" s="12"/>
    </row>
    <row r="214" ht="14.7" customHeight="1">
      <c r="A214" t="s" s="13">
        <v>229</v>
      </c>
      <c r="B214" s="14">
        <v>12659.700195</v>
      </c>
      <c r="C214" s="15">
        <v>12735.950195</v>
      </c>
      <c r="D214" s="15">
        <v>12607.700195</v>
      </c>
      <c r="E214" s="15">
        <v>12719.950195</v>
      </c>
      <c r="F214" s="16">
        <f>LN($E214/$E213)</f>
        <v>0.00229433627793373</v>
      </c>
      <c r="G214" s="12"/>
      <c r="H214" s="12"/>
      <c r="I214" s="12"/>
      <c r="J214" s="12"/>
      <c r="K214" s="12"/>
    </row>
    <row r="215" ht="14.7" customHeight="1">
      <c r="A215" t="s" s="13">
        <v>230</v>
      </c>
      <c r="B215" s="14">
        <v>12932.5</v>
      </c>
      <c r="C215" s="15">
        <v>12934.049805</v>
      </c>
      <c r="D215" s="15">
        <v>12797.099609</v>
      </c>
      <c r="E215" s="15">
        <v>12874.200195</v>
      </c>
      <c r="F215" s="16">
        <f>LN($E215/$E214)</f>
        <v>0.0120536814266363</v>
      </c>
      <c r="G215" s="12"/>
      <c r="H215" s="12"/>
      <c r="I215" s="12"/>
      <c r="J215" s="12"/>
      <c r="K215" s="12"/>
    </row>
    <row r="216" ht="14.7" customHeight="1">
      <c r="A216" t="s" s="13">
        <v>231</v>
      </c>
      <c r="B216" s="14">
        <v>12860.099609</v>
      </c>
      <c r="C216" s="15">
        <v>12948.849609</v>
      </c>
      <c r="D216" s="15">
        <v>12819.349609</v>
      </c>
      <c r="E216" s="15">
        <v>12938.25</v>
      </c>
      <c r="F216" s="16">
        <f>LN($E216/$E215)</f>
        <v>0.00496271651630088</v>
      </c>
      <c r="G216" s="12"/>
      <c r="H216" s="12"/>
      <c r="I216" s="12"/>
      <c r="J216" s="12"/>
      <c r="K216" s="12"/>
    </row>
    <row r="217" ht="14.7" customHeight="1">
      <c r="A217" t="s" s="13">
        <v>232</v>
      </c>
      <c r="B217" s="14">
        <v>12839.5</v>
      </c>
      <c r="C217" s="15">
        <v>12963</v>
      </c>
      <c r="D217" s="15">
        <v>12745.75</v>
      </c>
      <c r="E217" s="15">
        <v>12771.700195</v>
      </c>
      <c r="F217" s="16">
        <f>LN($E217/$E216)</f>
        <v>-0.0129562393969562</v>
      </c>
      <c r="G217" s="12"/>
      <c r="H217" s="12"/>
      <c r="I217" s="12"/>
      <c r="J217" s="12"/>
      <c r="K217" s="12"/>
    </row>
    <row r="218" ht="14.7" customHeight="1">
      <c r="A218" t="s" s="13">
        <v>233</v>
      </c>
      <c r="B218" s="14">
        <v>12813.400391</v>
      </c>
      <c r="C218" s="15">
        <v>12892.450195</v>
      </c>
      <c r="D218" s="15">
        <v>12730.25</v>
      </c>
      <c r="E218" s="15">
        <v>12859.049805</v>
      </c>
      <c r="F218" s="16">
        <f>LN($E218/$E217)</f>
        <v>0.00681602748069669</v>
      </c>
      <c r="G218" s="12"/>
      <c r="H218" s="12"/>
      <c r="I218" s="12"/>
      <c r="J218" s="12"/>
      <c r="K218" s="12"/>
    </row>
    <row r="219" ht="14.7" customHeight="1">
      <c r="A219" t="s" s="13">
        <v>234</v>
      </c>
      <c r="B219" s="14">
        <v>12960.299805</v>
      </c>
      <c r="C219" s="15">
        <v>12968.849609</v>
      </c>
      <c r="D219" s="15">
        <v>12825.700195</v>
      </c>
      <c r="E219" s="15">
        <v>12926.450195</v>
      </c>
      <c r="F219" s="16">
        <f>LN($E219/$E218)</f>
        <v>0.0052277864305847</v>
      </c>
      <c r="G219" s="12"/>
      <c r="H219" s="12"/>
      <c r="I219" s="12"/>
      <c r="J219" s="12"/>
      <c r="K219" s="12"/>
    </row>
    <row r="220" ht="14.7" customHeight="1">
      <c r="A220" t="s" s="13">
        <v>235</v>
      </c>
      <c r="B220" s="14">
        <v>13002.599609</v>
      </c>
      <c r="C220" s="15">
        <v>13079.099609</v>
      </c>
      <c r="D220" s="15">
        <v>12978</v>
      </c>
      <c r="E220" s="15">
        <v>13055.150391</v>
      </c>
      <c r="F220" s="16">
        <f>LN($E220/$E219)</f>
        <v>0.009907107011431269</v>
      </c>
      <c r="G220" s="12"/>
      <c r="H220" s="12"/>
      <c r="I220" s="12"/>
      <c r="J220" s="12"/>
      <c r="K220" s="12"/>
    </row>
    <row r="221" ht="14.7" customHeight="1">
      <c r="A221" t="s" s="13">
        <v>236</v>
      </c>
      <c r="B221" s="14">
        <v>13130</v>
      </c>
      <c r="C221" s="15">
        <v>13145.849609</v>
      </c>
      <c r="D221" s="15">
        <v>12833.650391</v>
      </c>
      <c r="E221" s="15">
        <v>12858.400391</v>
      </c>
      <c r="F221" s="16">
        <f>LN($E221/$E220)</f>
        <v>-0.0151853972046508</v>
      </c>
      <c r="G221" s="12"/>
      <c r="H221" s="12"/>
      <c r="I221" s="12"/>
      <c r="J221" s="12"/>
      <c r="K221" s="12"/>
    </row>
    <row r="222" ht="14.7" customHeight="1">
      <c r="A222" t="s" s="13">
        <v>237</v>
      </c>
      <c r="B222" s="14">
        <v>12906.450195</v>
      </c>
      <c r="C222" s="15">
        <v>13018</v>
      </c>
      <c r="D222" s="15">
        <v>12790.400391</v>
      </c>
      <c r="E222" s="15">
        <v>12987</v>
      </c>
      <c r="F222" s="16">
        <f>LN($E222/$E221)</f>
        <v>0.00995153244702161</v>
      </c>
      <c r="G222" s="12"/>
      <c r="H222" s="12"/>
      <c r="I222" s="12"/>
      <c r="J222" s="12"/>
      <c r="K222" s="12"/>
    </row>
    <row r="223" ht="14.7" customHeight="1">
      <c r="A223" t="s" s="13">
        <v>238</v>
      </c>
      <c r="B223" s="14">
        <v>13012.049805</v>
      </c>
      <c r="C223" s="15">
        <v>13035.299805</v>
      </c>
      <c r="D223" s="15">
        <v>12914.299805</v>
      </c>
      <c r="E223" s="15">
        <v>12968.950195</v>
      </c>
      <c r="F223" s="16">
        <f>LN($E223/$E222)</f>
        <v>-0.00139080309323485</v>
      </c>
      <c r="G223" s="12"/>
      <c r="H223" s="12"/>
      <c r="I223" s="12"/>
      <c r="J223" s="12"/>
      <c r="K223" s="12"/>
    </row>
    <row r="224" ht="14.7" customHeight="1">
      <c r="A224" t="s" s="13">
        <v>239</v>
      </c>
      <c r="B224" s="14">
        <v>13062.200195</v>
      </c>
      <c r="C224" s="15">
        <v>13128.400391</v>
      </c>
      <c r="D224" s="15">
        <v>12962.799805</v>
      </c>
      <c r="E224" s="15">
        <v>13109.049805</v>
      </c>
      <c r="F224" s="16">
        <f>LN($E224/$E223)</f>
        <v>0.0107447624719287</v>
      </c>
      <c r="G224" s="12"/>
      <c r="H224" s="12"/>
      <c r="I224" s="12"/>
      <c r="J224" s="12"/>
      <c r="K224" s="12"/>
    </row>
    <row r="225" ht="14.7" customHeight="1">
      <c r="A225" t="s" s="13">
        <v>240</v>
      </c>
      <c r="B225" s="14">
        <v>13121.400391</v>
      </c>
      <c r="C225" s="15">
        <v>13128.5</v>
      </c>
      <c r="D225" s="15">
        <v>12983.549805</v>
      </c>
      <c r="E225" s="15">
        <v>13113.75</v>
      </c>
      <c r="F225" s="16">
        <f>LN($E225/$E224)</f>
        <v>0.000358481556911298</v>
      </c>
      <c r="G225" s="12"/>
      <c r="H225" s="12"/>
      <c r="I225" s="12"/>
      <c r="J225" s="12"/>
      <c r="K225" s="12"/>
    </row>
    <row r="226" ht="14.7" customHeight="1">
      <c r="A226" t="s" s="13">
        <v>241</v>
      </c>
      <c r="B226" s="14">
        <v>13215.299805</v>
      </c>
      <c r="C226" s="15">
        <v>13216.599609</v>
      </c>
      <c r="D226" s="15">
        <v>13107.900391</v>
      </c>
      <c r="E226" s="15">
        <v>13133.900391</v>
      </c>
      <c r="F226" s="16">
        <f>LN($E226/$E225)</f>
        <v>0.0015354056198166</v>
      </c>
      <c r="G226" s="12"/>
      <c r="H226" s="12"/>
      <c r="I226" s="12"/>
      <c r="J226" s="12"/>
      <c r="K226" s="12"/>
    </row>
    <row r="227" ht="14.7" customHeight="1">
      <c r="A227" t="s" s="13">
        <v>242</v>
      </c>
      <c r="B227" s="14">
        <v>13177.400391</v>
      </c>
      <c r="C227" s="15">
        <v>13280.049805</v>
      </c>
      <c r="D227" s="15">
        <v>13152.849609</v>
      </c>
      <c r="E227" s="15">
        <v>13258.549805</v>
      </c>
      <c r="F227" s="16">
        <f>LN($E227/$E226)</f>
        <v>0.009445908954666149</v>
      </c>
      <c r="G227" s="12"/>
      <c r="H227" s="12"/>
      <c r="I227" s="12"/>
      <c r="J227" s="12"/>
      <c r="K227" s="12"/>
    </row>
    <row r="228" ht="14.7" customHeight="1">
      <c r="A228" t="s" s="13">
        <v>243</v>
      </c>
      <c r="B228" s="14">
        <v>13264.849609</v>
      </c>
      <c r="C228" s="15">
        <v>13366.650391</v>
      </c>
      <c r="D228" s="15">
        <v>13241.950195</v>
      </c>
      <c r="E228" s="15">
        <v>13355.75</v>
      </c>
      <c r="F228" s="16">
        <f>LN($E228/$E227)</f>
        <v>0.00730439108908434</v>
      </c>
      <c r="G228" s="12"/>
      <c r="H228" s="12"/>
      <c r="I228" s="12"/>
      <c r="J228" s="12"/>
      <c r="K228" s="12"/>
    </row>
    <row r="229" ht="14.7" customHeight="1">
      <c r="A229" t="s" s="13">
        <v>244</v>
      </c>
      <c r="B229" s="14">
        <v>13393.849609</v>
      </c>
      <c r="C229" s="15">
        <v>13435.450195</v>
      </c>
      <c r="D229" s="15">
        <v>13311.049805</v>
      </c>
      <c r="E229" s="15">
        <v>13392.950195</v>
      </c>
      <c r="F229" s="16">
        <f>LN($E229/$E228)</f>
        <v>0.00278145993727856</v>
      </c>
      <c r="G229" s="12"/>
      <c r="H229" s="12"/>
      <c r="I229" s="12"/>
      <c r="J229" s="12"/>
      <c r="K229" s="12"/>
    </row>
    <row r="230" ht="14.7" customHeight="1">
      <c r="A230" t="s" s="13">
        <v>245</v>
      </c>
      <c r="B230" s="14">
        <v>13458.099609</v>
      </c>
      <c r="C230" s="15">
        <v>13548.900391</v>
      </c>
      <c r="D230" s="15">
        <v>13449.599609</v>
      </c>
      <c r="E230" s="15">
        <v>13529.099609</v>
      </c>
      <c r="F230" s="16">
        <f>LN($E230/$E229)</f>
        <v>0.0101144285581434</v>
      </c>
      <c r="G230" s="12"/>
      <c r="H230" s="12"/>
      <c r="I230" s="12"/>
      <c r="J230" s="12"/>
      <c r="K230" s="12"/>
    </row>
    <row r="231" ht="14.7" customHeight="1">
      <c r="A231" t="s" s="13">
        <v>246</v>
      </c>
      <c r="B231" s="14">
        <v>13488.5</v>
      </c>
      <c r="C231" s="15">
        <v>13503.549805</v>
      </c>
      <c r="D231" s="15">
        <v>13399.299805</v>
      </c>
      <c r="E231" s="15">
        <v>13478.299805</v>
      </c>
      <c r="F231" s="16">
        <f>LN($E231/$E230)</f>
        <v>-0.0037619219186127</v>
      </c>
      <c r="G231" s="12"/>
      <c r="H231" s="12"/>
      <c r="I231" s="12"/>
      <c r="J231" s="12"/>
      <c r="K231" s="12"/>
    </row>
    <row r="232" ht="14.7" customHeight="1">
      <c r="A232" t="s" s="13">
        <v>247</v>
      </c>
      <c r="B232" s="14">
        <v>13512.299805</v>
      </c>
      <c r="C232" s="15">
        <v>13579.349609</v>
      </c>
      <c r="D232" s="15">
        <v>13402.849609</v>
      </c>
      <c r="E232" s="15">
        <v>13513.849609</v>
      </c>
      <c r="F232" s="16">
        <f>LN($E232/$E231)</f>
        <v>0.00263408623075322</v>
      </c>
      <c r="G232" s="12"/>
      <c r="H232" s="12"/>
      <c r="I232" s="12"/>
      <c r="J232" s="12"/>
      <c r="K232" s="12"/>
    </row>
    <row r="233" ht="14.7" customHeight="1">
      <c r="A233" t="s" s="13">
        <v>248</v>
      </c>
      <c r="B233" s="14">
        <v>13571.450195</v>
      </c>
      <c r="C233" s="15">
        <v>13597.5</v>
      </c>
      <c r="D233" s="15">
        <v>13472.450195</v>
      </c>
      <c r="E233" s="15">
        <v>13558.150391</v>
      </c>
      <c r="F233" s="16">
        <f>LN($E233/$E232)</f>
        <v>0.00327281483032668</v>
      </c>
      <c r="G233" s="12"/>
      <c r="H233" s="12"/>
      <c r="I233" s="12"/>
      <c r="J233" s="12"/>
      <c r="K233" s="12"/>
    </row>
    <row r="234" ht="14.7" customHeight="1">
      <c r="A234" t="s" s="13">
        <v>249</v>
      </c>
      <c r="B234" s="14">
        <v>13547.200195</v>
      </c>
      <c r="C234" s="15">
        <v>13589.650391</v>
      </c>
      <c r="D234" s="15">
        <v>13447.049805</v>
      </c>
      <c r="E234" s="15">
        <v>13567.849609</v>
      </c>
      <c r="F234" s="16">
        <f>LN($E234/$E233)</f>
        <v>0.000715123380767393</v>
      </c>
      <c r="G234" s="12"/>
      <c r="H234" s="12"/>
      <c r="I234" s="12"/>
      <c r="J234" s="12"/>
      <c r="K234" s="12"/>
    </row>
    <row r="235" ht="14.7" customHeight="1">
      <c r="A235" t="s" s="13">
        <v>250</v>
      </c>
      <c r="B235" s="14">
        <v>13663.099609</v>
      </c>
      <c r="C235" s="15">
        <v>13692.349609</v>
      </c>
      <c r="D235" s="15">
        <v>13606.450195</v>
      </c>
      <c r="E235" s="15">
        <v>13682.700195</v>
      </c>
      <c r="F235" s="16">
        <f>LN($E235/$E234)</f>
        <v>0.008429280646664081</v>
      </c>
      <c r="G235" s="12"/>
      <c r="H235" s="12"/>
      <c r="I235" s="12"/>
      <c r="J235" s="12"/>
      <c r="K235" s="12"/>
    </row>
    <row r="236" ht="14.7" customHeight="1">
      <c r="A236" t="s" s="13">
        <v>251</v>
      </c>
      <c r="B236" s="14">
        <v>13713.549805</v>
      </c>
      <c r="C236" s="15">
        <v>13773.25</v>
      </c>
      <c r="D236" s="15">
        <v>13673.549805</v>
      </c>
      <c r="E236" s="15">
        <v>13740.700195</v>
      </c>
      <c r="F236" s="16">
        <f>LN($E236/$E235)</f>
        <v>0.00422997043811286</v>
      </c>
      <c r="G236" s="12"/>
      <c r="H236" s="12"/>
      <c r="I236" s="12"/>
      <c r="J236" s="12"/>
      <c r="K236" s="12"/>
    </row>
    <row r="237" ht="14.7" customHeight="1">
      <c r="A237" t="s" s="13">
        <v>252</v>
      </c>
      <c r="B237" s="14">
        <v>13764.400391</v>
      </c>
      <c r="C237" s="15">
        <v>13772.849609</v>
      </c>
      <c r="D237" s="15">
        <v>13658.599609</v>
      </c>
      <c r="E237" s="15">
        <v>13760.549805</v>
      </c>
      <c r="F237" s="16">
        <f>LN($E237/$E236)</f>
        <v>0.00144354263511006</v>
      </c>
      <c r="G237" s="12"/>
      <c r="H237" s="12"/>
      <c r="I237" s="12"/>
      <c r="J237" s="12"/>
      <c r="K237" s="12"/>
    </row>
    <row r="238" ht="14.7" customHeight="1">
      <c r="A238" t="s" s="13">
        <v>253</v>
      </c>
      <c r="B238" s="14">
        <v>13741.900391</v>
      </c>
      <c r="C238" s="15">
        <v>13777.5</v>
      </c>
      <c r="D238" s="15">
        <v>13131.450195</v>
      </c>
      <c r="E238" s="15">
        <v>13328.400391</v>
      </c>
      <c r="F238" s="16">
        <f>LN($E238/$E237)</f>
        <v>-0.031908662150877</v>
      </c>
      <c r="G238" s="12"/>
      <c r="H238" s="12"/>
      <c r="I238" s="12"/>
      <c r="J238" s="12"/>
      <c r="K238" s="12"/>
    </row>
    <row r="239" ht="14.7" customHeight="1">
      <c r="A239" t="s" s="13">
        <v>254</v>
      </c>
      <c r="B239" s="14">
        <v>13373.650391</v>
      </c>
      <c r="C239" s="15">
        <v>13492.049805</v>
      </c>
      <c r="D239" s="15">
        <v>13192.900391</v>
      </c>
      <c r="E239" s="15">
        <v>13466.299805</v>
      </c>
      <c r="F239" s="16">
        <f>LN($E239/$E238)</f>
        <v>0.0102931274101574</v>
      </c>
      <c r="G239" s="12"/>
      <c r="H239" s="12"/>
      <c r="I239" s="12"/>
      <c r="J239" s="12"/>
      <c r="K239" s="12"/>
    </row>
    <row r="240" ht="14.7" customHeight="1">
      <c r="A240" t="s" s="13">
        <v>255</v>
      </c>
      <c r="B240" s="14">
        <v>13473.5</v>
      </c>
      <c r="C240" s="15">
        <v>13619.450195</v>
      </c>
      <c r="D240" s="15">
        <v>13432.200195</v>
      </c>
      <c r="E240" s="15">
        <v>13601.099609</v>
      </c>
      <c r="F240" s="16">
        <f>LN($E240/$E239)</f>
        <v>0.009960389351522179</v>
      </c>
      <c r="G240" s="12"/>
      <c r="H240" s="12"/>
      <c r="I240" s="12"/>
      <c r="J240" s="12"/>
      <c r="K240" s="12"/>
    </row>
    <row r="241" ht="14.7" customHeight="1">
      <c r="A241" t="s" s="13">
        <v>256</v>
      </c>
      <c r="B241" s="14">
        <v>13672.150391</v>
      </c>
      <c r="C241" s="15">
        <v>13771.75</v>
      </c>
      <c r="D241" s="15">
        <v>13626.900391</v>
      </c>
      <c r="E241" s="15">
        <v>13749.25</v>
      </c>
      <c r="F241" s="16">
        <f>LN($E241/$E240)</f>
        <v>0.0108336340939064</v>
      </c>
      <c r="G241" s="12"/>
      <c r="H241" s="12"/>
      <c r="I241" s="12"/>
      <c r="J241" s="12"/>
      <c r="K241" s="12"/>
    </row>
    <row r="242" ht="14.7" customHeight="1">
      <c r="A242" t="s" s="13">
        <v>257</v>
      </c>
      <c r="B242" s="14">
        <v>13815.150391</v>
      </c>
      <c r="C242" s="15">
        <v>13885.299805</v>
      </c>
      <c r="D242" s="15">
        <v>13811.549805</v>
      </c>
      <c r="E242" s="15">
        <v>13873.200195</v>
      </c>
      <c r="F242" s="16">
        <f>LN($E242/$E241)</f>
        <v>0.00897465837263926</v>
      </c>
      <c r="G242" s="12"/>
      <c r="H242" s="12"/>
      <c r="I242" s="12"/>
      <c r="J242" s="12"/>
      <c r="K242" s="12"/>
    </row>
    <row r="243" ht="14.7" customHeight="1">
      <c r="A243" t="s" s="13">
        <v>258</v>
      </c>
      <c r="B243" s="14">
        <v>13910.349609</v>
      </c>
      <c r="C243" s="15">
        <v>13967.599609</v>
      </c>
      <c r="D243" s="15">
        <v>13859.900391</v>
      </c>
      <c r="E243" s="15">
        <v>13932.599609</v>
      </c>
      <c r="F243" s="16">
        <f>LN($E243/$E242)</f>
        <v>0.00427245429186838</v>
      </c>
      <c r="G243" s="12"/>
      <c r="H243" s="12"/>
      <c r="I243" s="12"/>
      <c r="J243" s="12"/>
      <c r="K243" s="12"/>
    </row>
    <row r="244" ht="14.7" customHeight="1">
      <c r="A244" t="s" s="13">
        <v>259</v>
      </c>
      <c r="B244" s="14">
        <v>13980.900391</v>
      </c>
      <c r="C244" s="15">
        <v>13997</v>
      </c>
      <c r="D244" s="15">
        <v>13864.950195</v>
      </c>
      <c r="E244" s="15">
        <v>13981.950195</v>
      </c>
      <c r="F244" s="16">
        <f>LN($E244/$E243)</f>
        <v>0.00353583616874733</v>
      </c>
      <c r="G244" s="12"/>
      <c r="H244" s="12"/>
      <c r="I244" s="12"/>
      <c r="J244" s="12"/>
      <c r="K244" s="12"/>
    </row>
    <row r="245" ht="14.7" customHeight="1">
      <c r="A245" t="s" s="13">
        <v>260</v>
      </c>
      <c r="B245" s="14">
        <v>13970</v>
      </c>
      <c r="C245" s="15">
        <v>14024.849609</v>
      </c>
      <c r="D245" s="15">
        <v>13936.450195</v>
      </c>
      <c r="E245" s="15">
        <v>13981.75</v>
      </c>
      <c r="F245" s="16">
        <f>LN($E245/$E244)</f>
        <v>-1.43182052880851e-05</v>
      </c>
      <c r="G245" s="12"/>
      <c r="H245" s="12"/>
      <c r="I245" s="12"/>
      <c r="J245" s="12"/>
      <c r="K245" s="12"/>
    </row>
    <row r="246" ht="14.7" customHeight="1">
      <c r="A246" t="s" s="13">
        <v>261</v>
      </c>
      <c r="B246" s="14">
        <v>14104.349609</v>
      </c>
      <c r="C246" s="15">
        <v>14147.950195</v>
      </c>
      <c r="D246" s="15">
        <v>13953.75</v>
      </c>
      <c r="E246" s="15">
        <v>14132.900391</v>
      </c>
      <c r="F246" s="16">
        <f>LN($E246/$E245)</f>
        <v>0.0107525325900029</v>
      </c>
      <c r="G246" s="12"/>
      <c r="H246" s="12"/>
      <c r="I246" s="12"/>
      <c r="J246" s="12"/>
      <c r="K246" s="12"/>
    </row>
    <row r="247" ht="14.7" customHeight="1">
      <c r="A247" t="s" s="13">
        <v>262</v>
      </c>
      <c r="B247" s="14">
        <v>14075.150391</v>
      </c>
      <c r="C247" s="15">
        <v>14215.599609</v>
      </c>
      <c r="D247" s="15">
        <v>14048.150391</v>
      </c>
      <c r="E247" s="15">
        <v>14199.5</v>
      </c>
      <c r="F247" s="16">
        <f>LN($E247/$E246)</f>
        <v>0.00470131233133107</v>
      </c>
      <c r="G247" s="12"/>
      <c r="H247" s="12"/>
      <c r="I247" s="12"/>
      <c r="J247" s="12"/>
      <c r="K247" s="12"/>
    </row>
    <row r="248" ht="14.7" customHeight="1">
      <c r="A248" t="s" s="13">
        <v>263</v>
      </c>
      <c r="B248" s="14">
        <v>14240.950195</v>
      </c>
      <c r="C248" s="15">
        <v>14244.150391</v>
      </c>
      <c r="D248" s="15">
        <v>14039.900391</v>
      </c>
      <c r="E248" s="15">
        <v>14146.25</v>
      </c>
      <c r="F248" s="16">
        <f>LN($E248/$E247)</f>
        <v>-0.00375718142166394</v>
      </c>
      <c r="G248" s="12"/>
      <c r="H248" s="12"/>
      <c r="I248" s="12"/>
      <c r="J248" s="12"/>
      <c r="K248" s="12"/>
    </row>
    <row r="249" ht="14.7" customHeight="1">
      <c r="A249" t="s" s="13">
        <v>264</v>
      </c>
      <c r="B249" s="14">
        <v>14253.75</v>
      </c>
      <c r="C249" s="15">
        <v>14256.25</v>
      </c>
      <c r="D249" s="15">
        <v>14123.099609</v>
      </c>
      <c r="E249" s="15">
        <v>14137.349609</v>
      </c>
      <c r="F249" s="16">
        <f>LN($E249/$E248)</f>
        <v>-0.000629367648872952</v>
      </c>
      <c r="G249" s="12"/>
      <c r="H249" s="12"/>
      <c r="I249" s="12"/>
      <c r="J249" s="12"/>
      <c r="K249" s="12"/>
    </row>
    <row r="250" ht="14.7" customHeight="1">
      <c r="A250" t="s" s="13">
        <v>265</v>
      </c>
      <c r="B250" s="14">
        <v>14258.400391</v>
      </c>
      <c r="C250" s="15">
        <v>14367.299805</v>
      </c>
      <c r="D250" s="15">
        <v>14221.650391</v>
      </c>
      <c r="E250" s="15">
        <v>14347.25</v>
      </c>
      <c r="F250" s="16">
        <f>LN($E250/$E249)</f>
        <v>0.0147380825609897</v>
      </c>
      <c r="G250" s="12"/>
      <c r="H250" s="12"/>
      <c r="I250" s="12"/>
      <c r="J250" s="12"/>
      <c r="K250" s="12"/>
    </row>
    <row r="251" ht="14.7" customHeight="1">
      <c r="A251" t="s" s="13">
        <v>266</v>
      </c>
      <c r="B251" s="14">
        <v>14474.049805</v>
      </c>
      <c r="C251" s="15">
        <v>14498.200195</v>
      </c>
      <c r="D251" s="15">
        <v>14383.099609</v>
      </c>
      <c r="E251" s="15">
        <v>14484.75</v>
      </c>
      <c r="F251" s="16">
        <f>LN($E251/$E250)</f>
        <v>0.009538085628550319</v>
      </c>
      <c r="G251" s="12"/>
      <c r="H251" s="12"/>
      <c r="I251" s="12"/>
      <c r="J251" s="12"/>
      <c r="K251" s="12"/>
    </row>
    <row r="252" ht="14.7" customHeight="1">
      <c r="A252" t="s" s="13">
        <v>267</v>
      </c>
      <c r="B252" s="14">
        <v>14473.799805</v>
      </c>
      <c r="C252" s="15">
        <v>14590.650391</v>
      </c>
      <c r="D252" s="15">
        <v>14432.849609</v>
      </c>
      <c r="E252" s="15">
        <v>14563.450195</v>
      </c>
      <c r="F252" s="16">
        <f>LN($E252/$E251)</f>
        <v>0.00541860680064568</v>
      </c>
      <c r="G252" s="12"/>
      <c r="H252" s="12"/>
      <c r="I252" s="12"/>
      <c r="J252" s="12"/>
      <c r="K252" s="12"/>
    </row>
    <row r="253" ht="14.7" customHeight="1">
      <c r="A253" t="s" s="13">
        <v>268</v>
      </c>
      <c r="B253" s="14">
        <v>14639.799805</v>
      </c>
      <c r="C253" s="15">
        <v>14653.349609</v>
      </c>
      <c r="D253" s="15">
        <v>14435.700195</v>
      </c>
      <c r="E253" s="15">
        <v>14564.85</v>
      </c>
      <c r="F253" s="16">
        <f>LN($E253/$E252)</f>
        <v>9.611305786508149e-05</v>
      </c>
      <c r="G253" s="12"/>
      <c r="H253" s="12"/>
      <c r="I253" s="12"/>
      <c r="J253" s="12"/>
      <c r="K253" s="12"/>
    </row>
    <row r="254" ht="14.7" customHeight="1">
      <c r="A254" t="s" s="13">
        <v>269</v>
      </c>
      <c r="B254" s="14"/>
      <c r="C254" s="15"/>
      <c r="D254" s="15"/>
      <c r="E254" s="15"/>
      <c r="F254" s="11"/>
      <c r="G254" s="12"/>
      <c r="H254" s="12"/>
      <c r="I254" s="12"/>
      <c r="J254" s="12"/>
      <c r="K254" s="12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