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PhD\Publications\Article_Empirical_Study\"/>
    </mc:Choice>
  </mc:AlternateContent>
  <xr:revisionPtr revIDLastSave="0" documentId="13_ncr:1_{9B63FF12-D218-4728-ADF8-17630A587747}" xr6:coauthVersionLast="47" xr6:coauthVersionMax="47" xr10:uidLastSave="{00000000-0000-0000-0000-000000000000}"/>
  <bookViews>
    <workbookView xWindow="-120" yWindow="-120" windowWidth="29040" windowHeight="15720" tabRatio="528" xr2:uid="{00000000-000D-0000-FFFF-FFFF00000000}"/>
  </bookViews>
  <sheets>
    <sheet name="Summary" sheetId="6" r:id="rId1"/>
    <sheet name="working_notes" sheetId="7" r:id="rId2"/>
    <sheet name="Comments" sheetId="2" r:id="rId3"/>
    <sheet name="Original Comments" sheetId="3" r:id="rId4"/>
    <sheet name="Safe_All_Comments" sheetId="5" r:id="rId5"/>
    <sheet name="XXXX" sheetId="4" r:id="rId6"/>
  </sheets>
  <definedNames>
    <definedName name="_xlnm._FilterDatabase" localSheetId="0" hidden="1">Summary!$A$1:$M$23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 i="6" l="1"/>
  <c r="I9" i="6" s="1"/>
  <c r="J5" i="6"/>
  <c r="I4" i="6"/>
  <c r="L4" i="6" s="1"/>
  <c r="I3" i="6"/>
  <c r="L3" i="6" s="1"/>
  <c r="I2" i="6"/>
  <c r="L2" i="6" s="1"/>
  <c r="K3" i="5"/>
  <c r="I3" i="5"/>
  <c r="K2" i="5"/>
  <c r="I2" i="5"/>
  <c r="E1" i="5"/>
  <c r="C1" i="5"/>
  <c r="E1" i="2"/>
  <c r="C1" i="2"/>
  <c r="K3" i="2"/>
  <c r="I3" i="2"/>
  <c r="K2" i="2"/>
  <c r="I2" i="2"/>
  <c r="I5" i="6" l="1"/>
  <c r="K6" i="6" l="1"/>
  <c r="L5" i="6"/>
  <c r="L6" i="6" s="1"/>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Rajesh Siraskar</author>
  </authors>
  <commentList>
    <comment ref="D6" authorId="0" shapeId="0" xr:uid="{85667D5C-3E9E-46C4-B7ED-3352AF43AABB}">
      <text>
        <r>
          <rPr>
            <sz val="9"/>
            <color indexed="81"/>
            <rFont val="Tahoma"/>
            <family val="2"/>
          </rPr>
          <t>"The recall is critical in industrial maintenance tasks because failing to replace a tool at the right time can lead to catastrophic failure or significant downtime. Therefore, this poses a risk to reliability in high-stakes environments."</t>
        </r>
      </text>
    </comment>
    <comment ref="F10" authorId="0" shapeId="0" xr:uid="{2A6FEC64-4480-427D-8954-529C95993DC6}">
      <text>
        <r>
          <rPr>
            <b/>
            <sz val="9"/>
            <color indexed="81"/>
            <rFont val="Tahoma"/>
            <family val="2"/>
          </rPr>
          <t>Rajesh Siraskar:</t>
        </r>
        <r>
          <rPr>
            <sz val="9"/>
            <color indexed="81"/>
            <rFont val="Tahoma"/>
            <family val="2"/>
          </rPr>
          <t xml:space="preserve">
1. Simpler: Compute ONLY for overall? And mention in text - embedded - without modifying the tables
2. Harder: Show at least in summary and super models tables</t>
        </r>
      </text>
    </comment>
  </commentList>
</comments>
</file>

<file path=xl/sharedStrings.xml><?xml version="1.0" encoding="utf-8"?>
<sst xmlns="http://schemas.openxmlformats.org/spreadsheetml/2006/main" count="433" uniqueCount="169">
  <si>
    <t>Reviewer 1</t>
  </si>
  <si>
    <t>The paper conducts an empirical analysis of the REINFORCE reinforcement learning (RL) algorithm to evaluate its effectiveness in predictive maintenance applications for milling machines. This study presents a novel perspective by focusing on untuned RL models and exploring their potential in industrial applications without significant preprocessing or hyperparameter adjustment.</t>
  </si>
  <si>
    <t>The research has several strength points such as:</t>
  </si>
  <si>
    <t>1- choosing REINFORCE, a relatively underappreciated RL algorithm, in contrast to well-known advanced algorithms such as DQN, A2C, and PPO, challenges established notions.</t>
  </si>
  <si>
    <t>2- the research presents detailed statistical tests providing a strong quantitative foundation for the findings.</t>
  </si>
  <si>
    <t>3- The paper targets practitioners unfamiliar with RL tuning, and bridges the gap between research-centric RL approaches and real-world application needs.</t>
  </si>
  <si>
    <t>However, several areas should be addressed before publication:</t>
  </si>
  <si>
    <t>1- While the study’s focus on “untuned” RL models is its core premise, exploring minor variations in key hyperparameters could provide richer insights. For instance, a broader evaluation of learning rates for REINFORCE may clarify whether its exceptional performance stems from unique dynamics or optimal settings.</t>
  </si>
  <si>
    <t>2- REINFORCE’s training time is reported as significantly longer than the other algorithms, with considerable variance. However, there is no discussion of strategies to reduce its training time. I suggest adding a cost-benefit analysis comparing training time to achieve precision or recall.</t>
  </si>
  <si>
    <t>3- the REINFORCE algorithm reported pool recall, especially in complex multivariate states' experiments. The recall is critical in industrial maintenance tasks because failing to replace a tool at the right time can lead to catastrophic failure or significant downtime. Therefore, this poses a risk to reliability in high-stakes environments.</t>
  </si>
  <si>
    <t>4- While the concept of testing untuned models makes the results more accessible to practitioners, it also limits the study’s depth. Practically tuned models are preferred for deployment. Also, comparing untuned versions ignores the fact that other algorithms (e.g., PPO or DQN) might outperform REINFORCE when tuned.</t>
  </si>
  <si>
    <t>5- The paper attributes REINFORCE’s surprising performance to factors like activation functions (ReLU vs. Tanh) and learning rate. Still, there is no discussion of architectural simplicity as a driver for better performance in smaller data environments. I suggest including baseline comparisons against simpler supervised learning models to contextualize the value of RL.</t>
  </si>
  <si>
    <t>6- Although statistical metrics and tests are provided, the paper does not offer confidence intervals for most metrics, limiting interpretation of results’ robustness. Also, variability in performance across datasets is not well analyzed or explained.</t>
  </si>
  <si>
    <t>1. Please include the stats of the paper found and also the methodology employed in this paper.</t>
  </si>
  <si>
    <t>2. There is no discussion on the cost effectiveness of the method. What is the computational complexity? What is the runtime? Please include such discussions.</t>
  </si>
  <si>
    <t>3. To have an unbiased view in the paper, there should be some discussions on the limitations of the method.</t>
  </si>
  <si>
    <t>4. Neither the novelty nor the uniqueness of the research is established.</t>
  </si>
  <si>
    <t xml:space="preserve">5. Authors need to add more latest references from the years 2022 and 2024. </t>
  </si>
  <si>
    <t>6. Abstract needs to relook and highlight the scope and then add what is the aim/Objective of the paper, also highlight the numerical Findings and compared to existing works to justify that the training set model works better and what is the overall analysis.</t>
  </si>
  <si>
    <r>
      <t>7. Suggested to relook the conclusion section and highlight the open issue for further research contribution.</t>
    </r>
    <r>
      <rPr>
        <sz val="11"/>
        <rFont val="Calibri"/>
        <family val="2"/>
        <scheme val="minor"/>
      </rPr>
      <t xml:space="preserve"> </t>
    </r>
    <r>
      <rPr>
        <sz val="11"/>
        <color rgb="FF222222"/>
        <rFont val="Times New Roman"/>
        <family val="1"/>
      </rPr>
      <t xml:space="preserve">The quality of the figures and tables need to be checked. </t>
    </r>
  </si>
  <si>
    <t>8. The technical contribution of this research is not adequately described in the abstract. I advise rewriting it.</t>
  </si>
  <si>
    <t>9. The methods part is poorly designed and needs improvement to include more evidence on the adequacy of the research procedure.</t>
  </si>
  <si>
    <t>Reviewer 2</t>
  </si>
  <si>
    <t>R-1</t>
  </si>
  <si>
    <t>Comments</t>
  </si>
  <si>
    <t>Type</t>
  </si>
  <si>
    <t>Section</t>
  </si>
  <si>
    <r>
      <t>This study </t>
    </r>
    <r>
      <rPr>
        <sz val="11"/>
        <color rgb="FF0000FF"/>
        <rFont val="Aptos Display"/>
        <family val="2"/>
      </rPr>
      <t>presents a novel perspective by focusing on untuned RL models and exploring their potential in industrial applications without significant preprocessing or hyperparameter adjustment</t>
    </r>
    <r>
      <rPr>
        <sz val="11"/>
        <color theme="1"/>
        <rFont val="Aptos Display"/>
        <family val="2"/>
      </rPr>
      <t>.</t>
    </r>
  </si>
  <si>
    <t>P</t>
  </si>
  <si>
    <r>
      <t>choosing REINFORCE, a </t>
    </r>
    <r>
      <rPr>
        <sz val="11"/>
        <color rgb="FF0000FF"/>
        <rFont val="Aptos Display"/>
        <family val="2"/>
      </rPr>
      <t>relatively underappreciated RL algorithm</t>
    </r>
    <r>
      <rPr>
        <sz val="11"/>
        <color theme="1"/>
        <rFont val="Aptos Display"/>
        <family val="2"/>
      </rPr>
      <t>, in contrast to well-known advanced algorithms such as DQN, A2C, and PPO, challenges established notions.</t>
    </r>
  </si>
  <si>
    <r>
      <t>the research presents </t>
    </r>
    <r>
      <rPr>
        <sz val="11"/>
        <color rgb="FF0000FF"/>
        <rFont val="Aptos Display"/>
        <family val="2"/>
      </rPr>
      <t>detailed statistical tests providing a strong quantitative foundation for the findings</t>
    </r>
    <r>
      <rPr>
        <sz val="11"/>
        <color theme="1"/>
        <rFont val="Aptos Display"/>
        <family val="2"/>
      </rPr>
      <t>.</t>
    </r>
  </si>
  <si>
    <t>The paper targets practitioners unfamiliar with RL tuning, and bridges the gap between research-centric RL approaches and real-world application needs.</t>
  </si>
  <si>
    <t>Editor</t>
  </si>
  <si>
    <r>
      <t>Three</t>
    </r>
    <r>
      <rPr>
        <sz val="11"/>
        <color theme="1"/>
        <rFont val="Aptos Display"/>
        <family val="2"/>
      </rPr>
      <t> short bullet points (</t>
    </r>
    <r>
      <rPr>
        <sz val="11"/>
        <color rgb="FF0000FF"/>
        <rFont val="Aptos Display"/>
        <family val="2"/>
      </rPr>
      <t>120 characters</t>
    </r>
    <r>
      <rPr>
        <sz val="11"/>
        <color theme="1"/>
        <rFont val="Aptos Display"/>
        <family val="2"/>
      </rPr>
      <t> each) summarizing the key findings and implications of the paper. These should be presented in </t>
    </r>
    <r>
      <rPr>
        <sz val="11"/>
        <color rgb="FF0000FF"/>
        <rFont val="Aptos Display"/>
        <family val="2"/>
      </rPr>
      <t>non-technical</t>
    </r>
    <r>
      <rPr>
        <sz val="11"/>
        <color theme="1"/>
        <rFont val="Aptos Display"/>
        <family val="2"/>
      </rPr>
      <t> language and not repeat verbatim text found in the abstract. They should be placed </t>
    </r>
    <r>
      <rPr>
        <sz val="11"/>
        <color rgb="FF0000FF"/>
        <rFont val="Aptos Display"/>
        <family val="2"/>
      </rPr>
      <t>beneath the abstract</t>
    </r>
    <r>
      <rPr>
        <sz val="11"/>
        <color theme="1"/>
        <rFont val="Aptos Display"/>
        <family val="2"/>
      </rPr>
      <t> under the heading of ‘</t>
    </r>
    <r>
      <rPr>
        <sz val="11"/>
        <color rgb="FF0000FF"/>
        <rFont val="Aptos Display"/>
        <family val="2"/>
      </rPr>
      <t>Article Highlights</t>
    </r>
    <r>
      <rPr>
        <sz val="11"/>
        <color theme="1"/>
        <rFont val="Aptos Display"/>
        <family val="2"/>
      </rPr>
      <t>’.</t>
    </r>
  </si>
  <si>
    <t>WIP</t>
  </si>
  <si>
    <t>Abstract</t>
  </si>
  <si>
    <r>
      <t>While the study’s focus on “untuned” RL models is its core premise, </t>
    </r>
    <r>
      <rPr>
        <sz val="11"/>
        <color rgb="FF0000FF"/>
        <rFont val="Aptos Display"/>
        <family val="2"/>
      </rPr>
      <t>exploring minor variations in key hyperparameters could provide richer insights</t>
    </r>
    <r>
      <rPr>
        <sz val="11"/>
        <color theme="1"/>
        <rFont val="Aptos Display"/>
        <family val="2"/>
      </rPr>
      <t>. For instance, a broader evaluation of </t>
    </r>
    <r>
      <rPr>
        <sz val="11"/>
        <color rgb="FF0000FF"/>
        <rFont val="Aptos Display"/>
        <family val="2"/>
      </rPr>
      <t>learning rates for REINFORCE may clarify whether its exceptional performance stems from unique dynamics or optimal settings</t>
    </r>
    <r>
      <rPr>
        <sz val="11"/>
        <color theme="1"/>
        <rFont val="Aptos Display"/>
        <family val="2"/>
      </rPr>
      <t>.</t>
    </r>
  </si>
  <si>
    <t>B</t>
  </si>
  <si>
    <t>Code</t>
  </si>
  <si>
    <t>Evaluate REINFORCE for sensitivity to KEY hyper-parameters</t>
  </si>
  <si>
    <t>(1) Learning Rates</t>
  </si>
  <si>
    <r>
      <t>REINFORCE’s training time is reported as significantly longer than the other algorithms, with considerable variance. However, there is </t>
    </r>
    <r>
      <rPr>
        <sz val="11"/>
        <color rgb="FF0000FF"/>
        <rFont val="Aptos Display"/>
        <family val="2"/>
      </rPr>
      <t>no discussion of strategies to reduce its training time</t>
    </r>
    <r>
      <rPr>
        <sz val="11"/>
        <color theme="1"/>
        <rFont val="Aptos Display"/>
        <family val="2"/>
      </rPr>
      <t>. I suggest adding a </t>
    </r>
    <r>
      <rPr>
        <sz val="11"/>
        <color rgb="FF0000FF"/>
        <rFont val="Aptos Display"/>
        <family val="2"/>
      </rPr>
      <t>cost-benefit analysis comparing training time to achieve precision or recall</t>
    </r>
    <r>
      <rPr>
        <sz val="11"/>
        <color theme="1"/>
        <rFont val="Aptos Display"/>
        <family val="2"/>
      </rPr>
      <t>.</t>
    </r>
  </si>
  <si>
    <r>
      <t>Training time </t>
    </r>
    <r>
      <rPr>
        <sz val="11"/>
        <color rgb="FFC00000"/>
        <rFont val="Aptos Display"/>
        <family val="2"/>
      </rPr>
      <t>cost-benefit analysis</t>
    </r>
    <r>
      <rPr>
        <sz val="11"/>
        <color rgb="FF000000"/>
        <rFont val="Aptos Display"/>
        <family val="2"/>
      </rPr>
      <t> </t>
    </r>
  </si>
  <si>
    <r>
      <t>The REINFORCE algorithm reported pool recall, especially in complex multivariate states' experiments. The </t>
    </r>
    <r>
      <rPr>
        <sz val="11"/>
        <color rgb="FF0000FF"/>
        <rFont val="Aptos Display"/>
        <family val="2"/>
      </rPr>
      <t>recall is critical in industrial maintenance tasks because failing to replace a tool at the right time can lead to catastrophic failure or significant downtime. Therefore, this poses a risk to reliability in high-stakes environments</t>
    </r>
    <r>
      <rPr>
        <sz val="11"/>
        <color theme="1"/>
        <rFont val="Aptos Display"/>
        <family val="2"/>
      </rPr>
      <t>.</t>
    </r>
  </si>
  <si>
    <t>M</t>
  </si>
  <si>
    <t>Abstract, Methodology, Results, Conclusion</t>
  </si>
  <si>
    <t>Change abstract to show RECALL instead? Also helps "rewrite abstract R.2.6 and R.2.8. Add as Discussion?</t>
  </si>
  <si>
    <r>
      <t>Just acknowledge and state </t>
    </r>
    <r>
      <rPr>
        <i/>
        <sz val="11"/>
        <color rgb="FF000000"/>
        <rFont val="Aptos Display"/>
        <family val="2"/>
      </rPr>
      <t>"Recall impact on high-stake env."</t>
    </r>
    <r>
      <rPr>
        <sz val="11"/>
        <color rgb="FF000000"/>
        <rFont val="Aptos Display"/>
        <family val="2"/>
      </rPr>
      <t>?  Include LRs</t>
    </r>
  </si>
  <si>
    <r>
      <t>While the concept of testing untuned models makes the results more accessible to practitioners, it also</t>
    </r>
    <r>
      <rPr>
        <sz val="11"/>
        <color rgb="FF0000FF"/>
        <rFont val="Aptos Display"/>
        <family val="2"/>
      </rPr>
      <t> limits the study’s depth</t>
    </r>
    <r>
      <rPr>
        <sz val="11"/>
        <color theme="1"/>
        <rFont val="Aptos Display"/>
        <family val="2"/>
      </rPr>
      <t>. Practically tuned models are preferred for deployment. Also, comparing </t>
    </r>
    <r>
      <rPr>
        <sz val="11"/>
        <color rgb="FF0000FF"/>
        <rFont val="Aptos Display"/>
        <family val="2"/>
      </rPr>
      <t>untuned versions ignores the fact that other algorithms (e.g., PPO or DQN) might outperform REINFORCE when tuned</t>
    </r>
    <r>
      <rPr>
        <sz val="11"/>
        <color theme="1"/>
        <rFont val="Aptos Display"/>
        <family val="2"/>
      </rPr>
      <t>.</t>
    </r>
  </si>
  <si>
    <t>Discussion, Conclusion</t>
  </si>
  <si>
    <t>Not clear. Add as Discussion?</t>
  </si>
  <si>
    <r>
      <t>Just acknowledge and state "</t>
    </r>
    <r>
      <rPr>
        <i/>
        <sz val="11"/>
        <color rgb="FF000000"/>
        <rFont val="Aptos Display"/>
        <family val="2"/>
      </rPr>
      <t>impact of tuning adv. Algos"</t>
    </r>
    <r>
      <rPr>
        <sz val="11"/>
        <color rgb="FF000000"/>
        <rFont val="Aptos Display"/>
        <family val="2"/>
      </rPr>
      <t>? Can include LRs</t>
    </r>
  </si>
  <si>
    <r>
      <t>The paper attributes REINFORCE’s surprising performance to factors like activation functions (ReLU vs. Tanh) and learning rate. Still, there is </t>
    </r>
    <r>
      <rPr>
        <sz val="11"/>
        <color rgb="FF0000FF"/>
        <rFont val="Aptos Display"/>
        <family val="2"/>
      </rPr>
      <t>no discussion of architectural simplicity</t>
    </r>
    <r>
      <rPr>
        <sz val="11"/>
        <color theme="1"/>
        <rFont val="Aptos Display"/>
        <family val="2"/>
      </rPr>
      <t> as a driver for better performance in </t>
    </r>
    <r>
      <rPr>
        <sz val="11"/>
        <color rgb="FF0000FF"/>
        <rFont val="Aptos Display"/>
        <family val="2"/>
      </rPr>
      <t>smaller data environments</t>
    </r>
    <r>
      <rPr>
        <sz val="11"/>
        <color theme="1"/>
        <rFont val="Aptos Display"/>
        <family val="2"/>
      </rPr>
      <t>. I </t>
    </r>
    <r>
      <rPr>
        <sz val="11"/>
        <color rgb="FF0000FF"/>
        <rFont val="Aptos Display"/>
        <family val="2"/>
      </rPr>
      <t>suggest including baseline comparisons against simpler supervised learning models to contextualize the value of RL</t>
    </r>
    <r>
      <rPr>
        <sz val="11"/>
        <color theme="1"/>
        <rFont val="Aptos Display"/>
        <family val="2"/>
      </rPr>
      <t>.</t>
    </r>
  </si>
  <si>
    <t>Discussion</t>
  </si>
  <si>
    <t>Pick from Method-X?</t>
  </si>
  <si>
    <t>Add as Discussion?</t>
  </si>
  <si>
    <r>
      <t>Although statistical metrics and tests are provided, the paper </t>
    </r>
    <r>
      <rPr>
        <sz val="11"/>
        <color rgb="FF0000FF"/>
        <rFont val="Aptos Display"/>
        <family val="2"/>
      </rPr>
      <t>does not offer confidence intervals</t>
    </r>
    <r>
      <rPr>
        <sz val="11"/>
        <color theme="1"/>
        <rFont val="Aptos Display"/>
        <family val="2"/>
      </rPr>
      <t> for most metrics,</t>
    </r>
    <r>
      <rPr>
        <sz val="11"/>
        <color rgb="FF0000FF"/>
        <rFont val="Aptos Display"/>
        <family val="2"/>
      </rPr>
      <t> limiting interpretation of results’ robustness</t>
    </r>
    <r>
      <rPr>
        <sz val="11"/>
        <color theme="1"/>
        <rFont val="Aptos Display"/>
        <family val="2"/>
      </rPr>
      <t>. Also,</t>
    </r>
    <r>
      <rPr>
        <sz val="11"/>
        <color rgb="FF0000FF"/>
        <rFont val="Aptos Display"/>
        <family val="2"/>
      </rPr>
      <t> variability in performance across datasets is not well analyzed or explained</t>
    </r>
    <r>
      <rPr>
        <sz val="11"/>
        <color theme="1"/>
        <rFont val="Aptos Display"/>
        <family val="2"/>
      </rPr>
      <t>.</t>
    </r>
  </si>
  <si>
    <t>1. Confidence intervals</t>
  </si>
  <si>
    <t>2. Variability performance across data-sets</t>
  </si>
  <si>
    <t>R-2</t>
  </si>
  <si>
    <r>
      <t>Please include the </t>
    </r>
    <r>
      <rPr>
        <sz val="11"/>
        <color rgb="FF0000FF"/>
        <rFont val="Aptos Display"/>
        <family val="2"/>
      </rPr>
      <t>stats of the paper found</t>
    </r>
    <r>
      <rPr>
        <sz val="11"/>
        <color theme="1"/>
        <rFont val="Aptos Display"/>
        <family val="2"/>
      </rPr>
      <t> and also </t>
    </r>
    <r>
      <rPr>
        <sz val="11"/>
        <color rgb="FF0000FF"/>
        <rFont val="Aptos Display"/>
        <family val="2"/>
      </rPr>
      <t>the methodology employed in this paper</t>
    </r>
    <r>
      <rPr>
        <sz val="11"/>
        <color theme="1"/>
        <rFont val="Aptos Display"/>
        <family val="2"/>
      </rPr>
      <t>.</t>
    </r>
  </si>
  <si>
    <t>?</t>
  </si>
  <si>
    <t>???</t>
  </si>
  <si>
    <t>Stats of which paper?</t>
  </si>
  <si>
    <r>
      <t>There is no discussion on the </t>
    </r>
    <r>
      <rPr>
        <sz val="11"/>
        <color rgb="FF0000FF"/>
        <rFont val="Aptos Display"/>
        <family val="2"/>
      </rPr>
      <t>cost effectiveness</t>
    </r>
    <r>
      <rPr>
        <sz val="11"/>
        <color theme="1"/>
        <rFont val="Aptos Display"/>
        <family val="2"/>
      </rPr>
      <t> of the method. What is the </t>
    </r>
    <r>
      <rPr>
        <sz val="11"/>
        <color rgb="FF0000FF"/>
        <rFont val="Aptos Display"/>
        <family val="2"/>
      </rPr>
      <t>computational complexity</t>
    </r>
    <r>
      <rPr>
        <sz val="11"/>
        <color theme="1"/>
        <rFont val="Aptos Display"/>
        <family val="2"/>
      </rPr>
      <t>? What is the </t>
    </r>
    <r>
      <rPr>
        <sz val="11"/>
        <color rgb="FF0000FF"/>
        <rFont val="Aptos Display"/>
        <family val="2"/>
      </rPr>
      <t>runtime</t>
    </r>
    <r>
      <rPr>
        <sz val="11"/>
        <color theme="1"/>
        <rFont val="Aptos Display"/>
        <family val="2"/>
      </rPr>
      <t>? Please include such discussions.</t>
    </r>
  </si>
  <si>
    <r>
      <t>Add as Discussion</t>
    </r>
    <r>
      <rPr>
        <sz val="11"/>
        <color rgb="FF000000"/>
        <rFont val="Aptos Display"/>
        <family val="2"/>
      </rPr>
      <t>: Cost, computational complexity etc</t>
    </r>
  </si>
  <si>
    <r>
      <t>To have an unbiased view in the paper, there should be some discussions on the </t>
    </r>
    <r>
      <rPr>
        <sz val="11"/>
        <color rgb="FF0000FF"/>
        <rFont val="Aptos Display"/>
        <family val="2"/>
      </rPr>
      <t>limitations of the method</t>
    </r>
    <r>
      <rPr>
        <sz val="11"/>
        <color theme="1"/>
        <rFont val="Aptos Display"/>
        <family val="2"/>
      </rPr>
      <t>.</t>
    </r>
  </si>
  <si>
    <r>
      <t>Add as Discussion</t>
    </r>
    <r>
      <rPr>
        <sz val="11"/>
        <color rgb="FF000000"/>
        <rFont val="Aptos Display"/>
        <family val="2"/>
      </rPr>
      <t>: Limitations of method</t>
    </r>
  </si>
  <si>
    <r>
      <t>Neither the </t>
    </r>
    <r>
      <rPr>
        <sz val="11"/>
        <color rgb="FF0000FF"/>
        <rFont val="Aptos Display"/>
        <family val="2"/>
      </rPr>
      <t>novelty nor the uniqueness of the research is established</t>
    </r>
    <r>
      <rPr>
        <sz val="11"/>
        <color theme="1"/>
        <rFont val="Aptos Display"/>
        <family val="2"/>
      </rPr>
      <t>.</t>
    </r>
  </si>
  <si>
    <t>Introduction</t>
  </si>
  <si>
    <t>Conflict with R-1</t>
  </si>
  <si>
    <r>
      <t>Authors need to add more </t>
    </r>
    <r>
      <rPr>
        <sz val="11"/>
        <color rgb="FF0000FF"/>
        <rFont val="Aptos Display"/>
        <family val="2"/>
      </rPr>
      <t>latest references</t>
    </r>
    <r>
      <rPr>
        <sz val="11"/>
        <color theme="1"/>
        <rFont val="Aptos Display"/>
        <family val="2"/>
      </rPr>
      <t> from the years 2022 and 2024. </t>
    </r>
  </si>
  <si>
    <t>Background</t>
  </si>
  <si>
    <t>Add LRs - 2022-2024</t>
  </si>
  <si>
    <r>
      <t>Abstract</t>
    </r>
    <r>
      <rPr>
        <sz val="11"/>
        <color theme="1"/>
        <rFont val="Aptos Display"/>
        <family val="2"/>
      </rPr>
      <t> needs to relook and highlight the scope and then add what is the aim/Objective of the paper, also highlight the numerical Findings and compared to existing works to justify that the training set model works better and what is the overall analysis.</t>
    </r>
  </si>
  <si>
    <t>Change Abstract</t>
  </si>
  <si>
    <r>
      <t>Suggested to relook the </t>
    </r>
    <r>
      <rPr>
        <sz val="11"/>
        <color rgb="FF0000FF"/>
        <rFont val="Aptos Display"/>
        <family val="2"/>
      </rPr>
      <t>conclusion section</t>
    </r>
    <r>
      <rPr>
        <sz val="11"/>
        <color theme="1"/>
        <rFont val="Aptos Display"/>
        <family val="2"/>
      </rPr>
      <t> and highlight the open issue for further research contribution.</t>
    </r>
    <r>
      <rPr>
        <sz val="11"/>
        <rFont val="Aptos Display"/>
        <family val="2"/>
      </rPr>
      <t> </t>
    </r>
    <r>
      <rPr>
        <sz val="11"/>
        <color theme="1"/>
        <rFont val="Aptos Display"/>
        <family val="2"/>
      </rPr>
      <t>The quality of the figures and tables need to be checked. </t>
    </r>
  </si>
  <si>
    <t>Conclusion</t>
  </si>
  <si>
    <t>Change Conclusion section</t>
  </si>
  <si>
    <r>
      <t>The technical contribution of this research is not adequately </t>
    </r>
    <r>
      <rPr>
        <sz val="11"/>
        <color rgb="FF0000FF"/>
        <rFont val="Aptos Display"/>
        <family val="2"/>
      </rPr>
      <t>described in the abstract</t>
    </r>
    <r>
      <rPr>
        <sz val="11"/>
        <color theme="1"/>
        <rFont val="Aptos Display"/>
        <family val="2"/>
      </rPr>
      <t>. I advise rewriting it.</t>
    </r>
  </si>
  <si>
    <t>Change Abstract - Re-write</t>
  </si>
  <si>
    <r>
      <t>The methods part is poorly designed and needs improvement to</t>
    </r>
    <r>
      <rPr>
        <sz val="11"/>
        <color rgb="FF0000FF"/>
        <rFont val="Aptos Display"/>
        <family val="2"/>
      </rPr>
      <t> include more evidence on the adequacy of the research procedure</t>
    </r>
    <r>
      <rPr>
        <sz val="11"/>
        <color theme="1"/>
        <rFont val="Aptos Display"/>
        <family val="2"/>
      </rPr>
      <t>.</t>
    </r>
  </si>
  <si>
    <t>Methods</t>
  </si>
  <si>
    <r>
      <t>Methods section: Include </t>
    </r>
    <r>
      <rPr>
        <b/>
        <sz val="11"/>
        <color rgb="FF000000"/>
        <rFont val="Aptos Display"/>
        <family val="2"/>
      </rPr>
      <t>evidence</t>
    </r>
    <r>
      <rPr>
        <sz val="11"/>
        <color rgb="FF000000"/>
        <rFont val="Aptos Display"/>
        <family val="2"/>
      </rPr>
      <t> on the </t>
    </r>
    <r>
      <rPr>
        <b/>
        <sz val="11"/>
        <color rgb="FF000000"/>
        <rFont val="Aptos Display"/>
        <family val="2"/>
      </rPr>
      <t>adequacy of the research procedure</t>
    </r>
  </si>
  <si>
    <t>Editor comment</t>
  </si>
  <si>
    <t>Contributes to the broader goal of AutoML and AutoRL for Predictive Maintenance</t>
  </si>
  <si>
    <t>Research aimed at practitioners unfamiliar with RL tuning and works toward real-world application needs</t>
  </si>
  <si>
    <r>
      <t>The simple REINFORCE algorithm demonstrated higher tool replacement precision and F1 and lower variability </t>
    </r>
    <r>
      <rPr>
        <sz val="11"/>
        <color rgb="FFC00000"/>
        <rFont val="Aptos Display"/>
        <family val="2"/>
      </rPr>
      <t>add numbers</t>
    </r>
  </si>
  <si>
    <t>Type B/M/S/P</t>
  </si>
  <si>
    <t>Total</t>
  </si>
  <si>
    <t>Edtr.</t>
  </si>
  <si>
    <r>
      <t xml:space="preserve">Include the Stats of papers in LR section.
Add </t>
    </r>
    <r>
      <rPr>
        <b/>
        <sz val="11"/>
        <color rgb="FF000000"/>
        <rFont val="Aptos Display"/>
        <family val="2"/>
      </rPr>
      <t xml:space="preserve">table: </t>
    </r>
    <r>
      <rPr>
        <sz val="11"/>
        <color rgb="FF000000"/>
        <rFont val="Aptos Display"/>
        <family val="2"/>
      </rPr>
      <t xml:space="preserve">Paper | Method | Accuracy etc.
Here include ML supervised + RL !!! And therefore tie to  </t>
    </r>
  </si>
  <si>
    <t>Cross-Refs</t>
  </si>
  <si>
    <r>
      <t xml:space="preserve">Change abstract to show RECALL instead? Also helps "rewrite abstract R.2.6 and R.2.8. Add as Discussion? </t>
    </r>
    <r>
      <rPr>
        <sz val="11"/>
        <rFont val="Aptos Display"/>
        <family val="2"/>
      </rPr>
      <t>Just acknowledge and state "Recall impact on high-stake env."?  Include LRs</t>
    </r>
  </si>
  <si>
    <t>R.2 #1</t>
  </si>
  <si>
    <t>R.2 #6, #8</t>
  </si>
  <si>
    <t>Days</t>
  </si>
  <si>
    <t>R-1 positives</t>
  </si>
  <si>
    <t>R.2 #2</t>
  </si>
  <si>
    <r>
      <t xml:space="preserve">Not clear. Add as Discussion? </t>
    </r>
    <r>
      <rPr>
        <sz val="11"/>
        <rFont val="Aptos Display"/>
        <family val="2"/>
      </rPr>
      <t>Just acknowledge and state "impact of tuning adv. Algos"? Can include LRs</t>
    </r>
  </si>
  <si>
    <t>Pick from Method-X? Add as Discussion?</t>
  </si>
  <si>
    <t>1. Confidence intervals
2. Variability performance across data-sets</t>
  </si>
  <si>
    <t>Evaluate REINFORCE for sensitivity to KEY hyper-parameters
(1) Learning Rates</t>
  </si>
  <si>
    <r>
      <t>* Contributes to the broader goal of AutoML and AutoRL for Predictive Maintenance
* Research aimed at practitioners unfamiliar with RL tuning and works toward real-world application needs
* The simple REINFORCE algorithm demonstrated higher tool replacement precision and F1 and lower variability </t>
    </r>
    <r>
      <rPr>
        <b/>
        <u/>
        <sz val="11"/>
        <color rgb="FF000000"/>
        <rFont val="Aptos Display"/>
        <family val="2"/>
      </rPr>
      <t>add numbers</t>
    </r>
  </si>
  <si>
    <t>S</t>
  </si>
  <si>
    <t>Ed.</t>
  </si>
  <si>
    <t>REINFORCE: Strategies to reduce training time.</t>
  </si>
  <si>
    <t>Add cost-benefit analysis comparing training time to achieve precision or recall.</t>
  </si>
  <si>
    <t>Recall is more important -- Modify stand in various sections.</t>
  </si>
  <si>
    <t>Sensitivity analysis on REINFORCE: Learning rates &amp; Activations. Others?</t>
  </si>
  <si>
    <t>Mention: In reality always tuned models preferred + PPO etc may outperform when tuned.</t>
  </si>
  <si>
    <t>Add confidence intervals for metrics</t>
  </si>
  <si>
    <r>
      <t xml:space="preserve">Analyze/explain </t>
    </r>
    <r>
      <rPr>
        <u/>
        <sz val="11"/>
        <color theme="1"/>
        <rFont val="Aptos Display"/>
        <family val="2"/>
      </rPr>
      <t>variability</t>
    </r>
    <r>
      <rPr>
        <sz val="11"/>
        <color theme="1"/>
        <rFont val="Aptos Display"/>
        <family val="2"/>
      </rPr>
      <t xml:space="preserve"> in performance across datasets</t>
    </r>
  </si>
  <si>
    <t>LR: Add Table. Stats of papers found and methodology employed.</t>
  </si>
  <si>
    <t>Add limitations of REINFORCE</t>
  </si>
  <si>
    <t>Novelty of the research - Not established</t>
  </si>
  <si>
    <t>LR: Add latest refs. 2022-2024. </t>
  </si>
  <si>
    <t>Discuss: Cost effectiveness</t>
  </si>
  <si>
    <t>Discuss: Computational complexity</t>
  </si>
  <si>
    <t>Discuss: Runtime</t>
  </si>
  <si>
    <t>Conclusion: Open issues for further research. </t>
  </si>
  <si>
    <t>Quality of the figures and tables - check</t>
  </si>
  <si>
    <t>Abstract: Technical contribution</t>
  </si>
  <si>
    <r>
      <t xml:space="preserve">Methods: Add evidence + adequacy of research </t>
    </r>
    <r>
      <rPr>
        <u/>
        <sz val="11"/>
        <color theme="1"/>
        <rFont val="Aptos Display"/>
        <family val="2"/>
      </rPr>
      <t>procedure</t>
    </r>
  </si>
  <si>
    <t>Mention: Architectural simplicity = better performance in smaller data environments.</t>
  </si>
  <si>
    <t>Add baseline comparison with ML/SL to contextualize the value of RL.</t>
  </si>
  <si>
    <r>
      <t xml:space="preserve">Abstract: Highlight scope/aim/objective + numerical findings + compare </t>
    </r>
    <r>
      <rPr>
        <u/>
        <sz val="11"/>
        <color theme="1"/>
        <rFont val="Aptos Display"/>
        <family val="2"/>
      </rPr>
      <t>existing</t>
    </r>
    <r>
      <rPr>
        <sz val="11"/>
        <color theme="1"/>
        <rFont val="Aptos Display"/>
        <family val="2"/>
      </rPr>
      <t xml:space="preserve"> work + overall analysis</t>
    </r>
  </si>
  <si>
    <t>R.2 #2 (12)</t>
  </si>
  <si>
    <t>R-1-Positives, R.1 #5 (8)</t>
  </si>
  <si>
    <t>Ed</t>
  </si>
  <si>
    <t>Done</t>
  </si>
  <si>
    <t>Due</t>
  </si>
  <si>
    <t>Today</t>
  </si>
  <si>
    <t>Highlights - 3 x 120</t>
  </si>
  <si>
    <t>R-1: 6 - 9</t>
  </si>
  <si>
    <t>Cross-Refs and Notes</t>
  </si>
  <si>
    <r>
      <t xml:space="preserve">CI = µ </t>
    </r>
    <r>
      <rPr>
        <b/>
        <u/>
        <sz val="11"/>
        <color rgb="FF0000FF"/>
        <rFont val="Aptos Display"/>
        <family val="2"/>
      </rPr>
      <t>+</t>
    </r>
    <r>
      <rPr>
        <b/>
        <sz val="11"/>
        <color rgb="FF0000FF"/>
        <rFont val="Aptos Display"/>
        <family val="2"/>
      </rPr>
      <t xml:space="preserve"> σ / </t>
    </r>
    <r>
      <rPr>
        <b/>
        <sz val="11"/>
        <color rgb="FF0000FF"/>
        <rFont val="Symbol"/>
        <family val="1"/>
        <charset val="2"/>
      </rPr>
      <t>Ö</t>
    </r>
    <r>
      <rPr>
        <b/>
        <sz val="11"/>
        <color rgb="FF0000FF"/>
        <rFont val="Aptos Display"/>
        <family val="2"/>
      </rPr>
      <t>n</t>
    </r>
  </si>
  <si>
    <t>See .jpg: 100%-1200% zoom. Maintains clarity</t>
  </si>
  <si>
    <t>E.1</t>
  </si>
  <si>
    <t>* Contributes to the broader goal of AutoRL (Automated Reinforcement Learning) for Predictive Maintenance
* Research for practitioners with limited hyperparameter tuning expertise - thereby focusing on industrial needs
* REINFORCE, despite simplicity, outperforms complex algorithms under default configurations</t>
  </si>
  <si>
    <r>
      <t xml:space="preserve">3. Article Highlights: Please provide three short bullet points (maximum of 120 characters each) summarizing the key findings and implications of the paper. These should be presented in non-technical language and not repeat verbatim text found in the abstract. They should be </t>
    </r>
    <r>
      <rPr>
        <b/>
        <sz val="11"/>
        <color theme="1"/>
        <rFont val="Calibri"/>
        <family val="2"/>
        <scheme val="minor"/>
      </rPr>
      <t>placed beneath the abstract under the heading of ‘Article Highlights’.</t>
    </r>
  </si>
  <si>
    <t>To-do</t>
  </si>
  <si>
    <r>
      <t xml:space="preserve">For 95% confidence, z* = 1.96. CI = mean </t>
    </r>
    <r>
      <rPr>
        <u/>
        <sz val="11"/>
        <color theme="1"/>
        <rFont val="Calibri"/>
        <family val="2"/>
        <scheme val="minor"/>
      </rPr>
      <t>+</t>
    </r>
    <r>
      <rPr>
        <sz val="11"/>
        <color theme="1"/>
        <rFont val="Calibri"/>
        <family val="2"/>
        <scheme val="minor"/>
      </rPr>
      <t xml:space="preserve"> ME. ME = z* . </t>
    </r>
    <r>
      <rPr>
        <sz val="11"/>
        <color theme="1"/>
        <rFont val="Aptos Display"/>
        <family val="2"/>
      </rPr>
      <t xml:space="preserve">σ / </t>
    </r>
    <r>
      <rPr>
        <sz val="11"/>
        <color theme="1"/>
        <rFont val="Symbol"/>
        <family val="1"/>
        <charset val="2"/>
      </rPr>
      <t>Ö</t>
    </r>
    <r>
      <rPr>
        <sz val="11"/>
        <color theme="1"/>
        <rFont val="Calibri"/>
        <family val="2"/>
        <scheme val="minor"/>
      </rPr>
      <t>n .</t>
    </r>
  </si>
  <si>
    <t>R-1: 5 - 17</t>
  </si>
  <si>
    <t>Scopus and WoS = 0 for Auto RL</t>
  </si>
  <si>
    <t>( "automated reinforcement learning" OR "auto RL" OR "AutoRL" OR "Auto RL" ) AND ( "predictive maintenance" )</t>
  </si>
  <si>
    <t>( "automated machine learning" OR "auto ML" ) AND ( "predictive maintenance" )</t>
  </si>
  <si>
    <t>Conference Paper: 14
Article: 7</t>
  </si>
  <si>
    <t>Stats</t>
  </si>
  <si>
    <t>Scopus: 21 and WoS: 13 for Auto ML</t>
  </si>
  <si>
    <t>Year </t>
  </si>
  <si>
    <t>Documents </t>
  </si>
  <si>
    <t>10 articles downloaded</t>
  </si>
  <si>
    <t>Pick from MethodsX + REVIEW article</t>
  </si>
  <si>
    <r>
      <t xml:space="preserve">Defence: CI now added. We eralier represented it as </t>
    </r>
    <r>
      <rPr>
        <u/>
        <sz val="10"/>
        <color rgb="FF000000"/>
        <rFont val="Aptos Display"/>
        <family val="2"/>
      </rPr>
      <t xml:space="preserve">Err bars </t>
    </r>
    <r>
      <rPr>
        <sz val="10"/>
        <color rgb="FF000000"/>
        <rFont val="Aptos Display"/>
        <family val="2"/>
      </rPr>
      <t xml:space="preserve">added to all plots. And mentioned on pg.18 and 22. </t>
    </r>
    <r>
      <rPr>
        <b/>
        <sz val="10"/>
        <color rgb="FF000000"/>
        <rFont val="Aptos Display"/>
        <family val="2"/>
      </rPr>
      <t xml:space="preserve">Tables: 4, 5, 6, 7 and 8: </t>
    </r>
    <r>
      <rPr>
        <sz val="10"/>
        <color rgb="FF000000"/>
        <rFont val="Aptos Display"/>
        <family val="2"/>
      </rPr>
      <t>n=900. 3 datasets × 10 training rounds × 10 test
rounds × 3 noise settings = 900 sample points
Pg.18 The error-bars are also pretty small, indicating lower uncertainty.
'</t>
    </r>
    <r>
      <rPr>
        <b/>
        <sz val="10"/>
        <color rgb="FF000000"/>
        <rFont val="Aptos Display"/>
        <family val="2"/>
      </rPr>
      <t>Simple</t>
    </r>
    <r>
      <rPr>
        <sz val="10"/>
        <color rgb="FF000000"/>
        <rFont val="Aptos Display"/>
        <family val="2"/>
      </rPr>
      <t xml:space="preserve">: Overall/Super CI in text. </t>
    </r>
    <r>
      <rPr>
        <b/>
        <sz val="10"/>
        <color rgb="FF000000"/>
        <rFont val="Aptos Display"/>
        <family val="2"/>
      </rPr>
      <t>Hard</t>
    </r>
    <r>
      <rPr>
        <sz val="10"/>
        <color rgb="FF000000"/>
        <rFont val="Aptos Display"/>
        <family val="2"/>
      </rPr>
      <t>: Add to tables
1. Simpler: Compute ONLY for overall? And mention in text - embedded - without modifying the tables
2. Harder: Show at least in summary and super models tables</t>
    </r>
  </si>
  <si>
    <t>R.2 #6, #8. F0.5 everyhwhere! ADD "Pr or Rc is the question?" - then say we used this but this could also be the case</t>
  </si>
  <si>
    <t>A typical AutoML - such DataRobot (Krzywanski, 2024)</t>
  </si>
  <si>
    <r>
      <rPr>
        <sz val="11"/>
        <color rgb="FF0000FF"/>
        <rFont val="Calibri"/>
        <family val="2"/>
        <scheme val="minor"/>
      </rPr>
      <t>O'Leary 2023</t>
    </r>
    <r>
      <rPr>
        <sz val="11"/>
        <color theme="1"/>
        <rFont val="Calibri"/>
        <family val="2"/>
        <scheme val="minor"/>
      </rPr>
      <t xml:space="preserve">  - conducts a comprehensive </t>
    </r>
    <r>
      <rPr>
        <b/>
        <u/>
        <sz val="11"/>
        <color rgb="FF0000FF"/>
        <rFont val="Calibri"/>
        <family val="2"/>
        <scheme val="minor"/>
      </rPr>
      <t>review</t>
    </r>
    <r>
      <rPr>
        <sz val="11"/>
        <color theme="1"/>
        <rFont val="Calibri"/>
        <family val="2"/>
        <scheme val="minor"/>
      </rPr>
      <t xml:space="preserve"> on AutoML of </t>
    </r>
    <r>
      <rPr>
        <sz val="11"/>
        <color rgb="FF0000FF"/>
        <rFont val="Calibri"/>
        <family val="2"/>
        <scheme val="minor"/>
      </rPr>
      <t>22 libraries</t>
    </r>
    <r>
      <rPr>
        <sz val="11"/>
        <color theme="1"/>
        <rFont val="Calibri"/>
        <family val="2"/>
        <scheme val="minor"/>
      </rPr>
      <t xml:space="preserve">. The number of academic citations relating to a project may be a useful metric for future works, although this is limited to measuring the activity of publishing researchers and may exclude </t>
    </r>
    <r>
      <rPr>
        <sz val="11"/>
        <color rgb="FF0000FF"/>
        <rFont val="Calibri"/>
        <family val="2"/>
        <scheme val="minor"/>
      </rPr>
      <t>many industry-based practitioners</t>
    </r>
  </si>
  <si>
    <t>PUNCH STATEMENT</t>
  </si>
  <si>
    <t>AutoML systems tend to be highly configurable, although increased configuration can be overwhelming for some practitioners (Thessen, 2016).</t>
  </si>
  <si>
    <t>support for methodology</t>
  </si>
  <si>
    <t xml:space="preserve">original Bahri et al., 2022  (in O'Leary 2023) " AutoML can incorporate many phases of a typical ML pipeline including data cleaning, data augmentation, feature selection, model training, HYPERPARAMETER optimization and Architecture Optimization, </t>
  </si>
  <si>
    <t>\cite
{OLeary2023}
{Thessen2016}</t>
  </si>
  <si>
    <t>{krzywanski2024}</t>
  </si>
  <si>
    <t>Tornede2020AutoML</t>
  </si>
  <si>
    <r>
      <t xml:space="preserve">ML-Plan-RUL
- Claims </t>
    </r>
    <r>
      <rPr>
        <sz val="11"/>
        <color rgb="FF0000FF"/>
        <rFont val="Calibri"/>
        <family val="2"/>
        <scheme val="minor"/>
      </rPr>
      <t>NO available Auto ML for timeseries</t>
    </r>
    <r>
      <rPr>
        <sz val="11"/>
        <color theme="1"/>
        <rFont val="Calibri"/>
        <family val="2"/>
        <scheme val="minor"/>
      </rPr>
      <t xml:space="preserve">
- Issue with standard algos: </t>
    </r>
    <r>
      <rPr>
        <sz val="11"/>
        <color rgb="FF0000FF"/>
        <rFont val="Calibri"/>
        <family val="2"/>
        <scheme val="minor"/>
      </rPr>
      <t>Timeseries RUL prob has varying length of time - so converts to fixed length</t>
    </r>
  </si>
  <si>
    <t>R.2 #2 (14). {Ganeshkumar2020}</t>
  </si>
  <si>
    <t>R-1: 2.3</t>
  </si>
  <si>
    <t>{Ganeshkumar2020} - Minimising Processing Time when Training Deep Reinforcement Learning Models
1) increase sample time, 2) reduce episode duration and 3) reduce size of mini-batch.
One additional thing to try is to parallelize training. You can use Parallel Computing Toolbox for that, and to set this up, you pretty much need to set a flag in training options (see e.g. here).
We are also working on adding more training algorithms for continuous action spaces that are more sample efficient, so I would check back when R2020a goes live.
{Anderlini2019} - MATLAB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</si>
</sst>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b/>
      <sz val="11"/>
      <color theme="1"/>
      <name val="Calibri"/>
      <family val="2"/>
      <scheme val="minor"/>
    </font>
    <font>
      <b/>
      <sz val="11"/>
      <color rgb="FF222222"/>
      <name val="Arial"/>
      <family val="2"/>
    </font>
    <font>
      <sz val="11"/>
      <color rgb="FF222222"/>
      <name val="Arial"/>
      <family val="2"/>
    </font>
    <font>
      <sz val="11"/>
      <name val="Times New Roman"/>
      <family val="1"/>
    </font>
    <font>
      <sz val="11"/>
      <color rgb="FF222222"/>
      <name val="Times New Roman"/>
      <family val="1"/>
    </font>
    <font>
      <sz val="11"/>
      <name val="Calibri"/>
      <family val="2"/>
      <scheme val="minor"/>
    </font>
    <font>
      <sz val="11"/>
      <color rgb="FFC00000"/>
      <name val="Arial"/>
      <family val="2"/>
    </font>
    <font>
      <b/>
      <sz val="11"/>
      <color rgb="FF000000"/>
      <name val="Aptos Display"/>
      <family val="2"/>
    </font>
    <font>
      <sz val="11"/>
      <color rgb="FF000000"/>
      <name val="Aptos Display"/>
      <family val="2"/>
    </font>
    <font>
      <b/>
      <sz val="11"/>
      <color rgb="FF000000"/>
      <name val="Aptos Narrow"/>
      <family val="2"/>
    </font>
    <font>
      <sz val="11"/>
      <color theme="1"/>
      <name val="Aptos Display"/>
      <family val="2"/>
    </font>
    <font>
      <sz val="11"/>
      <color rgb="FF0000FF"/>
      <name val="Aptos Display"/>
      <family val="2"/>
    </font>
    <font>
      <b/>
      <sz val="11"/>
      <color rgb="FFC00000"/>
      <name val="Aptos Display"/>
      <family val="2"/>
    </font>
    <font>
      <sz val="11"/>
      <color rgb="FFC00000"/>
      <name val="Aptos Display"/>
      <family val="2"/>
    </font>
    <font>
      <i/>
      <sz val="11"/>
      <color rgb="FF000000"/>
      <name val="Aptos Display"/>
      <family val="2"/>
    </font>
    <font>
      <sz val="11"/>
      <name val="Aptos Display"/>
      <family val="2"/>
    </font>
    <font>
      <sz val="11"/>
      <color theme="0" tint="-0.499984740745262"/>
      <name val="Calibri"/>
      <family val="2"/>
      <scheme val="minor"/>
    </font>
    <font>
      <sz val="11"/>
      <color rgb="FFC00000"/>
      <name val="Calibri"/>
      <family val="2"/>
      <scheme val="minor"/>
    </font>
    <font>
      <b/>
      <sz val="11"/>
      <color rgb="FFC00000"/>
      <name val="Calibri"/>
      <family val="2"/>
      <scheme val="minor"/>
    </font>
    <font>
      <b/>
      <u/>
      <sz val="11"/>
      <color rgb="FF000000"/>
      <name val="Aptos Display"/>
      <family val="2"/>
    </font>
    <font>
      <b/>
      <sz val="16"/>
      <color rgb="FFC00000"/>
      <name val="Aptos Display"/>
      <family val="2"/>
    </font>
    <font>
      <b/>
      <sz val="11"/>
      <color theme="1"/>
      <name val="Aptos Display"/>
      <family val="2"/>
    </font>
    <font>
      <u/>
      <sz val="11"/>
      <color theme="1"/>
      <name val="Aptos Display"/>
      <family val="2"/>
    </font>
    <font>
      <sz val="11"/>
      <color theme="0" tint="-0.34998626667073579"/>
      <name val="Aptos Display"/>
      <family val="2"/>
    </font>
    <font>
      <sz val="11"/>
      <color theme="0" tint="-0.34998626667073579"/>
      <name val="Calibri"/>
      <family val="2"/>
      <scheme val="minor"/>
    </font>
    <font>
      <b/>
      <sz val="11"/>
      <color theme="0" tint="-0.34998626667073579"/>
      <name val="Aptos Display"/>
      <family val="2"/>
    </font>
    <font>
      <b/>
      <sz val="11"/>
      <color theme="0" tint="-0.34998626667073579"/>
      <name val="Aptos Narrow"/>
      <family val="2"/>
    </font>
    <font>
      <b/>
      <sz val="10"/>
      <color rgb="FF000000"/>
      <name val="Aptos Display"/>
      <family val="2"/>
    </font>
    <font>
      <sz val="10"/>
      <color rgb="FF000000"/>
      <name val="Aptos Display"/>
      <family val="2"/>
    </font>
    <font>
      <sz val="10"/>
      <color theme="1"/>
      <name val="Calibri"/>
      <family val="2"/>
      <scheme val="minor"/>
    </font>
    <font>
      <sz val="10"/>
      <color rgb="FFC00000"/>
      <name val="Aptos Display"/>
      <family val="2"/>
    </font>
    <font>
      <sz val="9"/>
      <color indexed="81"/>
      <name val="Tahoma"/>
      <family val="2"/>
    </font>
    <font>
      <b/>
      <sz val="11"/>
      <name val="Aptos Narrow"/>
      <family val="2"/>
    </font>
    <font>
      <b/>
      <sz val="9"/>
      <color indexed="81"/>
      <name val="Tahoma"/>
      <family val="2"/>
    </font>
    <font>
      <u/>
      <sz val="11"/>
      <color theme="1"/>
      <name val="Calibri"/>
      <family val="2"/>
      <scheme val="minor"/>
    </font>
    <font>
      <b/>
      <sz val="11"/>
      <color rgb="FF0000FF"/>
      <name val="Aptos Display"/>
      <family val="2"/>
    </font>
    <font>
      <b/>
      <u/>
      <sz val="11"/>
      <color rgb="FF0000FF"/>
      <name val="Aptos Display"/>
      <family val="2"/>
    </font>
    <font>
      <b/>
      <sz val="11"/>
      <color rgb="FF0000FF"/>
      <name val="Symbol"/>
      <family val="1"/>
      <charset val="2"/>
    </font>
    <font>
      <sz val="11"/>
      <color theme="1"/>
      <name val="Calibri"/>
      <family val="2"/>
      <scheme val="minor"/>
    </font>
    <font>
      <sz val="11"/>
      <color theme="1"/>
      <name val="Symbol"/>
      <family val="1"/>
      <charset val="2"/>
    </font>
    <font>
      <u/>
      <sz val="10"/>
      <color rgb="FF000000"/>
      <name val="Aptos Display"/>
      <family val="2"/>
    </font>
    <font>
      <sz val="11"/>
      <color rgb="FF0000FF"/>
      <name val="Calibri"/>
      <family val="2"/>
      <scheme val="minor"/>
    </font>
    <font>
      <b/>
      <u/>
      <sz val="11"/>
      <color rgb="FF0000FF"/>
      <name val="Calibri"/>
      <family val="2"/>
      <scheme val="minor"/>
    </font>
    <font>
      <b/>
      <sz val="14"/>
      <color rgb="FF0000FF"/>
      <name val="Cascadia Mono SemiBold"/>
      <family val="3"/>
    </font>
  </fonts>
  <fills count="13">
    <fill>
      <patternFill patternType="none"/>
    </fill>
    <fill>
      <patternFill patternType="gray125"/>
    </fill>
    <fill>
      <patternFill patternType="solid">
        <fgColor rgb="FFDAE9F8"/>
        <bgColor indexed="64"/>
      </patternFill>
    </fill>
    <fill>
      <patternFill patternType="solid">
        <fgColor rgb="FFECF9E7"/>
        <bgColor indexed="64"/>
      </patternFill>
    </fill>
    <fill>
      <patternFill patternType="solid">
        <fgColor rgb="FFFFD961"/>
        <bgColor indexed="64"/>
      </patternFill>
    </fill>
    <fill>
      <patternFill patternType="solid">
        <fgColor rgb="FFFFFFFF"/>
        <bgColor indexed="64"/>
      </patternFill>
    </fill>
    <fill>
      <patternFill patternType="solid">
        <fgColor rgb="FFFFB3B3"/>
        <bgColor indexed="64"/>
      </patternFill>
    </fill>
    <fill>
      <patternFill patternType="solid">
        <fgColor theme="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rgb="FFB0EED0"/>
        <bgColor indexed="64"/>
      </patternFill>
    </fill>
  </fills>
  <borders count="18">
    <border>
      <left/>
      <right/>
      <top/>
      <bottom/>
      <diagonal/>
    </border>
    <border>
      <left/>
      <right/>
      <top style="thin">
        <color rgb="FFBFBFBF"/>
      </top>
      <bottom style="thin">
        <color rgb="FFBFBFBF"/>
      </bottom>
      <diagonal/>
    </border>
    <border>
      <left/>
      <right/>
      <top/>
      <bottom style="thin">
        <color rgb="FFBFBFBF"/>
      </bottom>
      <diagonal/>
    </border>
    <border>
      <left/>
      <right/>
      <top/>
      <bottom style="double">
        <color indexed="64"/>
      </bottom>
      <diagonal/>
    </border>
    <border>
      <left/>
      <right/>
      <top style="thin">
        <color rgb="FFBFBFBF"/>
      </top>
      <bottom/>
      <diagonal/>
    </border>
    <border>
      <left/>
      <right/>
      <top style="thin">
        <color rgb="FFBFBFBF"/>
      </top>
      <bottom style="double">
        <color indexed="64"/>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theme="0" tint="-0.24994659260841701"/>
      </top>
      <bottom style="thin">
        <color theme="0" tint="-0.24994659260841701"/>
      </bottom>
      <diagonal/>
    </border>
    <border>
      <left/>
      <right style="medium">
        <color indexed="64"/>
      </right>
      <top style="thin">
        <color theme="0" tint="-0.24994659260841701"/>
      </top>
      <bottom style="thin">
        <color theme="0" tint="-0.24994659260841701"/>
      </bottom>
      <diagonal/>
    </border>
    <border>
      <left style="medium">
        <color indexed="64"/>
      </left>
      <right/>
      <top style="thin">
        <color theme="0" tint="-0.24994659260841701"/>
      </top>
      <bottom style="thin">
        <color indexed="64"/>
      </bottom>
      <diagonal/>
    </border>
    <border>
      <left/>
      <right style="medium">
        <color indexed="64"/>
      </right>
      <top style="thin">
        <color theme="0" tint="-0.24994659260841701"/>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9" fontId="39" fillId="0" borderId="0" applyFont="0" applyFill="0" applyBorder="0" applyAlignment="0" applyProtection="0"/>
  </cellStyleXfs>
  <cellXfs count="145">
    <xf numFmtId="0" fontId="0" fillId="0" borderId="0" xfId="0"/>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vertical="center" wrapText="1"/>
    </xf>
    <xf numFmtId="0" fontId="1" fillId="0" borderId="0" xfId="0" applyFont="1" applyAlignment="1">
      <alignment horizontal="center" vertical="top"/>
    </xf>
    <xf numFmtId="0" fontId="8" fillId="2" borderId="0" xfId="0" applyFont="1" applyFill="1" applyAlignment="1">
      <alignment vertical="top" wrapText="1" indent="2"/>
    </xf>
    <xf numFmtId="0" fontId="9" fillId="2" borderId="0" xfId="0" applyFont="1" applyFill="1" applyAlignment="1">
      <alignment vertical="top" wrapText="1"/>
    </xf>
    <xf numFmtId="0" fontId="8" fillId="2" borderId="0" xfId="0" applyFont="1" applyFill="1" applyAlignment="1">
      <alignment horizontal="center" vertical="top" wrapText="1"/>
    </xf>
    <xf numFmtId="0" fontId="8" fillId="2" borderId="0" xfId="0" applyFont="1" applyFill="1" applyAlignment="1">
      <alignment vertical="top" wrapText="1" indent="1"/>
    </xf>
    <xf numFmtId="0" fontId="10" fillId="0" borderId="1" xfId="0" applyFont="1" applyBorder="1" applyAlignment="1">
      <alignment horizontal="center" vertical="top" wrapText="1"/>
    </xf>
    <xf numFmtId="0" fontId="9" fillId="0" borderId="1" xfId="0" applyFont="1" applyBorder="1" applyAlignment="1">
      <alignment horizontal="right" vertical="top" wrapText="1"/>
    </xf>
    <xf numFmtId="0" fontId="11" fillId="0" borderId="1" xfId="0" applyFont="1" applyBorder="1" applyAlignment="1">
      <alignment vertical="top" wrapText="1" indent="1"/>
    </xf>
    <xf numFmtId="0" fontId="9" fillId="3" borderId="1" xfId="0" applyFont="1" applyFill="1" applyBorder="1" applyAlignment="1">
      <alignment horizontal="center" vertical="top" wrapText="1"/>
    </xf>
    <xf numFmtId="0" fontId="9" fillId="0" borderId="1" xfId="0" applyFont="1" applyBorder="1" applyAlignment="1">
      <alignment vertical="top" wrapText="1" indent="1"/>
    </xf>
    <xf numFmtId="0" fontId="10" fillId="0" borderId="2" xfId="0" applyFont="1" applyBorder="1" applyAlignment="1">
      <alignment horizontal="center" vertical="top" wrapText="1"/>
    </xf>
    <xf numFmtId="0" fontId="9" fillId="0" borderId="2" xfId="0" applyFont="1" applyBorder="1" applyAlignment="1">
      <alignment horizontal="right" vertical="top" wrapText="1"/>
    </xf>
    <xf numFmtId="0" fontId="11" fillId="0" borderId="2" xfId="0" applyFont="1" applyBorder="1" applyAlignment="1">
      <alignment vertical="top" wrapText="1" indent="1"/>
    </xf>
    <xf numFmtId="0" fontId="9" fillId="3" borderId="2" xfId="0" applyFont="1" applyFill="1" applyBorder="1" applyAlignment="1">
      <alignment horizontal="center" vertical="top" wrapText="1"/>
    </xf>
    <xf numFmtId="0" fontId="9" fillId="0" borderId="2" xfId="0" applyFont="1" applyBorder="1" applyAlignment="1">
      <alignment vertical="top" wrapText="1" indent="1"/>
    </xf>
    <xf numFmtId="0" fontId="12" fillId="0" borderId="2" xfId="0" applyFont="1" applyBorder="1" applyAlignment="1">
      <alignment vertical="top" wrapText="1" indent="1"/>
    </xf>
    <xf numFmtId="0" fontId="9" fillId="4" borderId="2" xfId="0" applyFont="1" applyFill="1" applyBorder="1" applyAlignment="1">
      <alignment horizontal="center" vertical="top" wrapText="1"/>
    </xf>
    <xf numFmtId="0" fontId="10" fillId="0" borderId="0" xfId="0" applyFont="1" applyAlignment="1">
      <alignment horizontal="center" vertical="top" wrapText="1"/>
    </xf>
    <xf numFmtId="0" fontId="9" fillId="0" borderId="0" xfId="0" applyFont="1" applyAlignment="1">
      <alignment horizontal="center" vertical="top" wrapText="1"/>
    </xf>
    <xf numFmtId="0" fontId="14" fillId="0" borderId="0" xfId="0" applyFont="1" applyAlignment="1">
      <alignment vertical="top" wrapText="1" indent="1"/>
    </xf>
    <xf numFmtId="0" fontId="14" fillId="0" borderId="2" xfId="0" applyFont="1" applyBorder="1" applyAlignment="1">
      <alignment vertical="top" wrapText="1" indent="1"/>
    </xf>
    <xf numFmtId="0" fontId="9" fillId="0" borderId="2" xfId="0" applyFont="1" applyBorder="1" applyAlignment="1">
      <alignment horizontal="center" vertical="top" wrapText="1"/>
    </xf>
    <xf numFmtId="0" fontId="13" fillId="0" borderId="2" xfId="0" applyFont="1" applyBorder="1" applyAlignment="1">
      <alignment horizontal="center" vertical="top" wrapText="1"/>
    </xf>
    <xf numFmtId="0" fontId="9" fillId="0" borderId="0" xfId="0" applyFont="1" applyAlignment="1">
      <alignment vertical="top" wrapText="1" indent="1"/>
    </xf>
    <xf numFmtId="0" fontId="9" fillId="0" borderId="3" xfId="0" applyFont="1" applyBorder="1" applyAlignment="1">
      <alignment vertical="top" wrapText="1" indent="1"/>
    </xf>
    <xf numFmtId="0" fontId="9" fillId="0" borderId="0" xfId="0" applyFont="1" applyAlignment="1">
      <alignment vertical="top" wrapText="1"/>
    </xf>
    <xf numFmtId="0" fontId="11" fillId="0" borderId="0" xfId="0" applyFont="1" applyAlignment="1">
      <alignment vertical="top" wrapText="1" indent="2"/>
    </xf>
    <xf numFmtId="0" fontId="8" fillId="0" borderId="0" xfId="0" applyFont="1" applyAlignment="1">
      <alignment vertical="top" wrapText="1" indent="2"/>
    </xf>
    <xf numFmtId="0" fontId="9" fillId="0" borderId="0" xfId="0" applyFont="1" applyAlignment="1">
      <alignment vertical="top" wrapText="1" indent="2"/>
    </xf>
    <xf numFmtId="0" fontId="10" fillId="5" borderId="0" xfId="0" applyFont="1" applyFill="1" applyAlignment="1">
      <alignment horizontal="center" vertical="top" wrapText="1"/>
    </xf>
    <xf numFmtId="0" fontId="9" fillId="5" borderId="0" xfId="0" applyFont="1" applyFill="1" applyAlignment="1">
      <alignment vertical="top" wrapText="1"/>
    </xf>
    <xf numFmtId="0" fontId="9" fillId="5" borderId="0" xfId="0" applyFont="1" applyFill="1" applyAlignment="1">
      <alignment vertical="top" wrapText="1" indent="2"/>
    </xf>
    <xf numFmtId="0" fontId="9" fillId="5" borderId="0" xfId="0" applyFont="1" applyFill="1" applyAlignment="1">
      <alignment horizontal="center" vertical="top" wrapText="1"/>
    </xf>
    <xf numFmtId="0" fontId="10" fillId="0" borderId="3" xfId="0" applyFont="1" applyBorder="1" applyAlignment="1">
      <alignment horizontal="center" vertical="top" wrapText="1"/>
    </xf>
    <xf numFmtId="0" fontId="9" fillId="0" borderId="3" xfId="0" applyFont="1" applyBorder="1" applyAlignment="1">
      <alignment horizontal="right" vertical="top" wrapText="1"/>
    </xf>
    <xf numFmtId="0" fontId="9" fillId="0" borderId="3" xfId="0" applyFont="1" applyBorder="1" applyAlignment="1">
      <alignment horizontal="center" vertical="top" wrapText="1"/>
    </xf>
    <xf numFmtId="0" fontId="8" fillId="2" borderId="0" xfId="0" applyFont="1" applyFill="1" applyAlignment="1">
      <alignment horizontal="center" vertical="top"/>
    </xf>
    <xf numFmtId="0" fontId="9" fillId="4" borderId="3" xfId="0" applyFont="1" applyFill="1" applyBorder="1" applyAlignment="1">
      <alignment horizontal="center" vertical="top" wrapText="1"/>
    </xf>
    <xf numFmtId="0" fontId="10" fillId="0" borderId="5" xfId="0" applyFont="1" applyBorder="1" applyAlignment="1">
      <alignment horizontal="center" vertical="top" wrapText="1"/>
    </xf>
    <xf numFmtId="0" fontId="9" fillId="0" borderId="5" xfId="0" applyFont="1" applyBorder="1" applyAlignment="1">
      <alignment horizontal="right" vertical="top" wrapText="1"/>
    </xf>
    <xf numFmtId="0" fontId="11" fillId="0" borderId="5" xfId="0" applyFont="1" applyBorder="1" applyAlignment="1">
      <alignment vertical="top" wrapText="1" indent="1"/>
    </xf>
    <xf numFmtId="0" fontId="9" fillId="0" borderId="5" xfId="0" applyFont="1" applyBorder="1" applyAlignment="1">
      <alignment horizontal="center" vertical="top" wrapText="1"/>
    </xf>
    <xf numFmtId="0" fontId="9" fillId="0" borderId="5" xfId="0" applyFont="1" applyBorder="1" applyAlignment="1">
      <alignment vertical="top" wrapText="1" indent="1"/>
    </xf>
    <xf numFmtId="0" fontId="0" fillId="0" borderId="0" xfId="0" applyAlignment="1">
      <alignment horizontal="right"/>
    </xf>
    <xf numFmtId="0" fontId="0" fillId="0" borderId="0" xfId="0" applyAlignment="1">
      <alignment horizontal="center"/>
    </xf>
    <xf numFmtId="0" fontId="0" fillId="0" borderId="0" xfId="0" applyAlignment="1">
      <alignment horizontal="right" vertical="top"/>
    </xf>
    <xf numFmtId="16" fontId="0" fillId="0" borderId="0" xfId="0" applyNumberFormat="1"/>
    <xf numFmtId="16" fontId="18" fillId="0" borderId="0" xfId="0" applyNumberFormat="1" applyFont="1" applyAlignment="1">
      <alignment horizontal="right"/>
    </xf>
    <xf numFmtId="0" fontId="17" fillId="0" borderId="0" xfId="0" applyFont="1" applyAlignment="1">
      <alignment horizontal="right"/>
    </xf>
    <xf numFmtId="0" fontId="19" fillId="0" borderId="0" xfId="0" applyFont="1" applyAlignment="1">
      <alignment horizontal="left" indent="1"/>
    </xf>
    <xf numFmtId="0" fontId="14" fillId="0" borderId="5" xfId="0" applyFont="1" applyBorder="1" applyAlignment="1">
      <alignment vertical="top" wrapText="1" indent="1"/>
    </xf>
    <xf numFmtId="0" fontId="9" fillId="0" borderId="3" xfId="0" applyFont="1" applyBorder="1" applyAlignment="1">
      <alignment vertical="top"/>
    </xf>
    <xf numFmtId="0" fontId="12" fillId="0" borderId="3" xfId="0" applyFont="1" applyBorder="1" applyAlignment="1">
      <alignment horizontal="left" vertical="top" indent="1"/>
    </xf>
    <xf numFmtId="0" fontId="21" fillId="6" borderId="2" xfId="0" applyFont="1" applyFill="1" applyBorder="1" applyAlignment="1">
      <alignment horizontal="center" vertical="center" wrapText="1"/>
    </xf>
    <xf numFmtId="0" fontId="11" fillId="0" borderId="3" xfId="0" applyFont="1" applyBorder="1" applyAlignment="1">
      <alignment horizontal="left" vertical="top" indent="1"/>
    </xf>
    <xf numFmtId="0" fontId="0" fillId="0" borderId="0" xfId="0" applyAlignment="1">
      <alignment horizontal="left" indent="1"/>
    </xf>
    <xf numFmtId="0" fontId="24" fillId="2" borderId="0" xfId="0" applyFont="1" applyFill="1" applyAlignment="1">
      <alignment vertical="top" wrapText="1"/>
    </xf>
    <xf numFmtId="0" fontId="24" fillId="0" borderId="3" xfId="0" applyFont="1" applyBorder="1" applyAlignment="1">
      <alignment horizontal="right" vertical="top" wrapText="1"/>
    </xf>
    <xf numFmtId="0" fontId="24" fillId="0" borderId="2" xfId="0" applyFont="1" applyBorder="1" applyAlignment="1">
      <alignment horizontal="right" vertical="top" wrapText="1"/>
    </xf>
    <xf numFmtId="0" fontId="24" fillId="7" borderId="2" xfId="0" applyFont="1" applyFill="1" applyBorder="1" applyAlignment="1">
      <alignment horizontal="right" vertical="top" wrapText="1"/>
    </xf>
    <xf numFmtId="0" fontId="24" fillId="8" borderId="2" xfId="0" applyFont="1" applyFill="1" applyBorder="1" applyAlignment="1">
      <alignment horizontal="right" vertical="top" wrapText="1"/>
    </xf>
    <xf numFmtId="0" fontId="24" fillId="8" borderId="5" xfId="0" applyFont="1" applyFill="1" applyBorder="1" applyAlignment="1">
      <alignment horizontal="right" vertical="top" wrapText="1"/>
    </xf>
    <xf numFmtId="0" fontId="24" fillId="0" borderId="5" xfId="0" applyFont="1" applyBorder="1" applyAlignment="1">
      <alignment horizontal="right" vertical="top" wrapText="1"/>
    </xf>
    <xf numFmtId="0" fontId="24" fillId="0" borderId="0" xfId="0" applyFont="1" applyAlignment="1">
      <alignment vertical="top" wrapText="1"/>
    </xf>
    <xf numFmtId="0" fontId="25" fillId="0" borderId="0" xfId="0" applyFont="1"/>
    <xf numFmtId="0" fontId="26" fillId="2" borderId="0" xfId="0" applyFont="1" applyFill="1" applyAlignment="1">
      <alignment vertical="top" wrapText="1" indent="2"/>
    </xf>
    <xf numFmtId="0" fontId="27" fillId="0" borderId="3" xfId="0" applyFont="1" applyBorder="1" applyAlignment="1">
      <alignment horizontal="center" vertical="top" wrapText="1"/>
    </xf>
    <xf numFmtId="0" fontId="27" fillId="0" borderId="2" xfId="0" applyFont="1" applyBorder="1" applyAlignment="1">
      <alignment horizontal="center" vertical="top" wrapText="1"/>
    </xf>
    <xf numFmtId="0" fontId="27" fillId="0" borderId="5" xfId="0" applyFont="1" applyBorder="1" applyAlignment="1">
      <alignment horizontal="center" vertical="top" wrapText="1"/>
    </xf>
    <xf numFmtId="0" fontId="27" fillId="0" borderId="0" xfId="0" applyFont="1" applyAlignment="1">
      <alignment horizontal="center" vertical="top" wrapText="1"/>
    </xf>
    <xf numFmtId="0" fontId="22" fillId="2" borderId="0" xfId="0" applyFont="1" applyFill="1" applyAlignment="1">
      <alignment horizontal="left" vertical="top" indent="1"/>
    </xf>
    <xf numFmtId="0" fontId="11" fillId="0" borderId="2" xfId="0" applyFont="1" applyBorder="1" applyAlignment="1">
      <alignment horizontal="left" vertical="top" indent="1"/>
    </xf>
    <xf numFmtId="0" fontId="11" fillId="0" borderId="5" xfId="0" applyFont="1" applyBorder="1" applyAlignment="1">
      <alignment horizontal="left" vertical="top" indent="1"/>
    </xf>
    <xf numFmtId="0" fontId="11" fillId="0" borderId="0" xfId="0" applyFont="1" applyAlignment="1">
      <alignment horizontal="left" vertical="top" indent="1"/>
    </xf>
    <xf numFmtId="0" fontId="28" fillId="2" borderId="0" xfId="0" applyFont="1" applyFill="1" applyAlignment="1">
      <alignment horizontal="center" vertical="top"/>
    </xf>
    <xf numFmtId="0" fontId="29" fillId="0" borderId="2" xfId="0" applyFont="1" applyBorder="1" applyAlignment="1">
      <alignment horizontal="center" vertical="top" wrapText="1"/>
    </xf>
    <xf numFmtId="0" fontId="29" fillId="0" borderId="5" xfId="0" applyFont="1" applyBorder="1" applyAlignment="1">
      <alignment horizontal="center" vertical="top" wrapText="1"/>
    </xf>
    <xf numFmtId="0" fontId="29" fillId="0" borderId="0" xfId="0" applyFont="1" applyAlignment="1">
      <alignment horizontal="center" vertical="top" wrapText="1"/>
    </xf>
    <xf numFmtId="0" fontId="30" fillId="0" borderId="0" xfId="0" applyFont="1"/>
    <xf numFmtId="0" fontId="29" fillId="0" borderId="2" xfId="0" applyFont="1" applyBorder="1" applyAlignment="1">
      <alignment horizontal="left" vertical="top" indent="1"/>
    </xf>
    <xf numFmtId="0" fontId="28" fillId="2" borderId="0" xfId="0" applyFont="1" applyFill="1" applyAlignment="1">
      <alignment horizontal="left" vertical="top" wrapText="1" indent="1"/>
    </xf>
    <xf numFmtId="0" fontId="29" fillId="0" borderId="3" xfId="0" applyFont="1" applyBorder="1" applyAlignment="1">
      <alignment horizontal="left" vertical="top" wrapText="1" indent="1"/>
    </xf>
    <xf numFmtId="0" fontId="29" fillId="0" borderId="2" xfId="0" applyFont="1" applyBorder="1" applyAlignment="1">
      <alignment horizontal="left" vertical="top" wrapText="1" indent="1"/>
    </xf>
    <xf numFmtId="0" fontId="29" fillId="0" borderId="5" xfId="0" applyFont="1" applyBorder="1" applyAlignment="1">
      <alignment horizontal="left" vertical="top" wrapText="1" indent="1"/>
    </xf>
    <xf numFmtId="0" fontId="29" fillId="0" borderId="0" xfId="0" applyFont="1" applyAlignment="1">
      <alignment horizontal="left" vertical="top" wrapText="1" indent="1"/>
    </xf>
    <xf numFmtId="0" fontId="30" fillId="0" borderId="0" xfId="0" applyFont="1" applyAlignment="1">
      <alignment horizontal="left" indent="1"/>
    </xf>
    <xf numFmtId="0" fontId="8" fillId="0" borderId="0" xfId="0" applyFont="1" applyAlignment="1">
      <alignment horizontal="left" vertical="top" wrapText="1" indent="1"/>
    </xf>
    <xf numFmtId="0" fontId="9" fillId="0" borderId="0" xfId="0" applyFont="1" applyAlignment="1">
      <alignment horizontal="left" vertical="top" wrapText="1" indent="1"/>
    </xf>
    <xf numFmtId="0" fontId="31" fillId="0" borderId="2" xfId="0" applyFont="1" applyBorder="1" applyAlignment="1">
      <alignment horizontal="center" vertical="top" wrapText="1"/>
    </xf>
    <xf numFmtId="0" fontId="8" fillId="0" borderId="8" xfId="0" applyFont="1" applyBorder="1" applyAlignment="1">
      <alignment horizontal="left" vertical="top" wrapText="1" indent="1"/>
    </xf>
    <xf numFmtId="0" fontId="9" fillId="0" borderId="15" xfId="0" applyFont="1" applyBorder="1" applyAlignment="1">
      <alignment horizontal="left" vertical="top" wrapText="1" indent="1"/>
    </xf>
    <xf numFmtId="0" fontId="1" fillId="9" borderId="11" xfId="0" applyFont="1" applyFill="1" applyBorder="1" applyAlignment="1">
      <alignment horizontal="left" indent="1"/>
    </xf>
    <xf numFmtId="0" fontId="8" fillId="9" borderId="11" xfId="0" applyFont="1" applyFill="1" applyBorder="1" applyAlignment="1">
      <alignment horizontal="left" vertical="top" wrapText="1" indent="1"/>
    </xf>
    <xf numFmtId="0" fontId="8" fillId="9" borderId="13" xfId="0" applyFont="1" applyFill="1" applyBorder="1" applyAlignment="1">
      <alignment horizontal="left" vertical="top" wrapText="1" indent="1"/>
    </xf>
    <xf numFmtId="0" fontId="29" fillId="0" borderId="2" xfId="0" quotePrefix="1" applyFont="1" applyBorder="1" applyAlignment="1">
      <alignment horizontal="left" vertical="top" wrapText="1" indent="1"/>
    </xf>
    <xf numFmtId="0" fontId="33" fillId="0" borderId="2" xfId="0" applyFont="1" applyBorder="1" applyAlignment="1">
      <alignment horizontal="left" vertical="top" wrapText="1" indent="1"/>
    </xf>
    <xf numFmtId="0" fontId="36" fillId="0" borderId="0" xfId="0" applyFont="1" applyAlignment="1">
      <alignment horizontal="left" vertical="top" wrapText="1" indent="1"/>
    </xf>
    <xf numFmtId="0" fontId="0" fillId="0" borderId="0" xfId="0" applyAlignment="1">
      <alignment horizontal="left" vertical="top" indent="1"/>
    </xf>
    <xf numFmtId="0" fontId="0" fillId="0" borderId="0" xfId="0" applyAlignment="1">
      <alignment horizontal="left" vertical="top" wrapText="1" indent="1"/>
    </xf>
    <xf numFmtId="0" fontId="1" fillId="0" borderId="0" xfId="0" applyFont="1" applyAlignment="1">
      <alignment horizontal="left" vertical="top" indent="1"/>
    </xf>
    <xf numFmtId="0" fontId="29" fillId="10" borderId="2" xfId="0" applyFont="1" applyFill="1" applyBorder="1" applyAlignment="1">
      <alignment horizontal="center" vertical="top" wrapText="1"/>
    </xf>
    <xf numFmtId="0" fontId="1" fillId="0" borderId="0" xfId="0" applyFont="1"/>
    <xf numFmtId="0" fontId="0" fillId="0" borderId="0" xfId="0" applyAlignment="1">
      <alignment wrapText="1"/>
    </xf>
    <xf numFmtId="0" fontId="12" fillId="0" borderId="3" xfId="0" applyFont="1" applyBorder="1" applyAlignment="1">
      <alignment horizontal="left" vertical="top" wrapText="1" indent="1"/>
    </xf>
    <xf numFmtId="0" fontId="29" fillId="10" borderId="3" xfId="0" applyFont="1" applyFill="1" applyBorder="1" applyAlignment="1">
      <alignment horizontal="center" vertical="top" wrapText="1"/>
    </xf>
    <xf numFmtId="0" fontId="1" fillId="0" borderId="0" xfId="0" applyFont="1" applyAlignment="1">
      <alignment horizontal="right"/>
    </xf>
    <xf numFmtId="0" fontId="29" fillId="11" borderId="2" xfId="0" applyFont="1" applyFill="1" applyBorder="1" applyAlignment="1">
      <alignment horizontal="center" vertical="top" wrapText="1"/>
    </xf>
    <xf numFmtId="0" fontId="9" fillId="0" borderId="0" xfId="0" applyFont="1" applyAlignment="1">
      <alignment horizontal="right" vertical="top" wrapText="1"/>
    </xf>
    <xf numFmtId="0" fontId="9" fillId="0" borderId="0" xfId="0" applyFont="1" applyAlignment="1">
      <alignment horizontal="left" vertical="top" wrapText="1" indent="2"/>
    </xf>
    <xf numFmtId="0" fontId="8" fillId="9" borderId="9" xfId="0" applyFont="1" applyFill="1" applyBorder="1" applyAlignment="1">
      <alignment horizontal="right" vertical="top" wrapText="1"/>
    </xf>
    <xf numFmtId="0" fontId="8" fillId="6" borderId="10" xfId="0" applyFont="1" applyFill="1" applyBorder="1" applyAlignment="1">
      <alignment horizontal="right" vertical="top" wrapText="1"/>
    </xf>
    <xf numFmtId="0" fontId="9" fillId="0" borderId="6" xfId="0" applyFont="1" applyBorder="1" applyAlignment="1">
      <alignment horizontal="right" vertical="top" wrapText="1"/>
    </xf>
    <xf numFmtId="0" fontId="14" fillId="0" borderId="12" xfId="0" applyFont="1" applyBorder="1" applyAlignment="1">
      <alignment horizontal="right" vertical="top" wrapText="1"/>
    </xf>
    <xf numFmtId="0" fontId="9" fillId="0" borderId="7" xfId="0" applyFont="1" applyBorder="1" applyAlignment="1">
      <alignment horizontal="right" vertical="top" wrapText="1"/>
    </xf>
    <xf numFmtId="0" fontId="14" fillId="0" borderId="14" xfId="0" applyFont="1" applyBorder="1" applyAlignment="1">
      <alignment horizontal="right" vertical="top" wrapText="1"/>
    </xf>
    <xf numFmtId="0" fontId="8" fillId="0" borderId="16" xfId="0" applyFont="1" applyBorder="1" applyAlignment="1">
      <alignment horizontal="right" vertical="top" wrapText="1"/>
    </xf>
    <xf numFmtId="0" fontId="13" fillId="6" borderId="17" xfId="0" applyFont="1" applyFill="1" applyBorder="1" applyAlignment="1">
      <alignment horizontal="right" vertical="top" wrapText="1"/>
    </xf>
    <xf numFmtId="9" fontId="9" fillId="0" borderId="0" xfId="1" applyFont="1" applyAlignment="1">
      <alignment vertical="top" wrapText="1"/>
    </xf>
    <xf numFmtId="0" fontId="42" fillId="0" borderId="0" xfId="0" applyFont="1" applyAlignment="1">
      <alignment horizontal="left" vertical="top" indent="1"/>
    </xf>
    <xf numFmtId="0" fontId="44" fillId="12" borderId="0" xfId="0" applyFont="1" applyFill="1" applyAlignment="1">
      <alignment horizontal="left" vertical="top" indent="1"/>
    </xf>
    <xf numFmtId="0" fontId="42" fillId="0" borderId="0" xfId="0" applyFont="1" applyAlignment="1">
      <alignment horizontal="left" vertical="top" wrapText="1" indent="1"/>
    </xf>
    <xf numFmtId="0" fontId="1" fillId="0" borderId="0" xfId="0" applyFont="1" applyAlignment="1">
      <alignment horizontal="left" vertical="top" wrapText="1" indent="1"/>
    </xf>
    <xf numFmtId="16" fontId="9" fillId="0" borderId="0" xfId="0" applyNumberFormat="1" applyFont="1" applyAlignment="1">
      <alignment horizontal="left" vertical="top" wrapText="1" indent="1"/>
    </xf>
    <xf numFmtId="0" fontId="10" fillId="0" borderId="4" xfId="0" applyFont="1" applyBorder="1" applyAlignment="1">
      <alignment horizontal="center" vertical="top" wrapText="1"/>
    </xf>
    <xf numFmtId="0" fontId="10" fillId="0" borderId="3" xfId="0" applyFont="1" applyBorder="1" applyAlignment="1">
      <alignment horizontal="center" vertical="top" wrapText="1"/>
    </xf>
    <xf numFmtId="0" fontId="9" fillId="0" borderId="4" xfId="0" applyFont="1" applyBorder="1" applyAlignment="1">
      <alignment horizontal="right" vertical="top" wrapText="1"/>
    </xf>
    <xf numFmtId="0" fontId="9" fillId="0" borderId="3" xfId="0" applyFont="1" applyBorder="1" applyAlignment="1">
      <alignment horizontal="right" vertical="top" wrapText="1"/>
    </xf>
    <xf numFmtId="0" fontId="11" fillId="0" borderId="4" xfId="0" applyFont="1" applyBorder="1" applyAlignment="1">
      <alignment vertical="top" wrapText="1" indent="1"/>
    </xf>
    <xf numFmtId="0" fontId="11" fillId="0" borderId="3" xfId="0" applyFont="1" applyBorder="1" applyAlignment="1">
      <alignment vertical="top" wrapText="1" indent="1"/>
    </xf>
    <xf numFmtId="0" fontId="9" fillId="0" borderId="4" xfId="0" applyFont="1" applyBorder="1" applyAlignment="1">
      <alignment horizontal="center" vertical="top" wrapText="1"/>
    </xf>
    <xf numFmtId="0" fontId="9" fillId="0" borderId="3" xfId="0" applyFont="1" applyBorder="1" applyAlignment="1">
      <alignment horizontal="center" vertical="top" wrapText="1"/>
    </xf>
    <xf numFmtId="0" fontId="13" fillId="0" borderId="4" xfId="0" applyFont="1" applyBorder="1" applyAlignment="1">
      <alignment horizontal="center" vertical="top" wrapText="1"/>
    </xf>
    <xf numFmtId="0" fontId="13" fillId="0" borderId="3" xfId="0" applyFont="1" applyBorder="1" applyAlignment="1">
      <alignment horizontal="center" vertical="top" wrapText="1"/>
    </xf>
    <xf numFmtId="0" fontId="10" fillId="0" borderId="2" xfId="0" applyFont="1" applyBorder="1" applyAlignment="1">
      <alignment horizontal="center" vertical="top" wrapText="1"/>
    </xf>
    <xf numFmtId="0" fontId="9" fillId="0" borderId="2" xfId="0" applyFont="1" applyBorder="1" applyAlignment="1">
      <alignment horizontal="right" vertical="top" wrapText="1"/>
    </xf>
    <xf numFmtId="0" fontId="11" fillId="0" borderId="2" xfId="0" applyFont="1" applyBorder="1" applyAlignment="1">
      <alignment vertical="top" wrapText="1" indent="1"/>
    </xf>
    <xf numFmtId="0" fontId="9" fillId="0" borderId="2" xfId="0" applyFont="1" applyBorder="1" applyAlignment="1">
      <alignment horizontal="center" vertical="top" wrapText="1"/>
    </xf>
    <xf numFmtId="0" fontId="13" fillId="0" borderId="2" xfId="0" applyFont="1" applyBorder="1" applyAlignment="1">
      <alignment horizontal="center" vertical="top" wrapText="1"/>
    </xf>
  </cellXfs>
  <cellStyles count="2">
    <cellStyle name="Normal" xfId="0" builtinId="0"/>
    <cellStyle name="Percent" xfId="1" builtinId="5"/>
  </cellStyles>
  <dxfs count="0"/>
  <tableStyles count="0" defaultTableStyle="TableStyleMedium2" defaultPivotStyle="PivotStyleLight16"/>
  <colors>
    <mruColors>
      <color rgb="FFB0EED0"/>
      <color rgb="FF0000FF"/>
      <color rgb="FFFFB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Publications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working_notes!$E$6</c:f>
              <c:strCache>
                <c:ptCount val="1"/>
                <c:pt idx="0">
                  <c:v>Documents </c:v>
                </c:pt>
              </c:strCache>
            </c:strRef>
          </c:tx>
          <c:spPr>
            <a:ln w="31750" cap="rnd">
              <a:solidFill>
                <a:srgbClr val="0070C0"/>
              </a:solidFill>
              <a:round/>
            </a:ln>
            <a:effectLst/>
          </c:spPr>
          <c:marker>
            <c:symbol val="none"/>
          </c:marker>
          <c:xVal>
            <c:numRef>
              <c:f>working_notes!$D$7:$D$12</c:f>
              <c:numCache>
                <c:formatCode>General</c:formatCode>
                <c:ptCount val="6"/>
                <c:pt idx="0">
                  <c:v>2024</c:v>
                </c:pt>
                <c:pt idx="1">
                  <c:v>2023</c:v>
                </c:pt>
                <c:pt idx="2">
                  <c:v>2022</c:v>
                </c:pt>
                <c:pt idx="3">
                  <c:v>2021</c:v>
                </c:pt>
                <c:pt idx="4">
                  <c:v>2020</c:v>
                </c:pt>
                <c:pt idx="5">
                  <c:v>2019</c:v>
                </c:pt>
              </c:numCache>
            </c:numRef>
          </c:xVal>
          <c:yVal>
            <c:numRef>
              <c:f>working_notes!$E$7:$E$12</c:f>
              <c:numCache>
                <c:formatCode>General</c:formatCode>
                <c:ptCount val="6"/>
                <c:pt idx="0">
                  <c:v>3</c:v>
                </c:pt>
                <c:pt idx="1">
                  <c:v>6</c:v>
                </c:pt>
                <c:pt idx="2">
                  <c:v>5</c:v>
                </c:pt>
                <c:pt idx="3">
                  <c:v>5</c:v>
                </c:pt>
                <c:pt idx="4">
                  <c:v>1</c:v>
                </c:pt>
                <c:pt idx="5">
                  <c:v>1</c:v>
                </c:pt>
              </c:numCache>
            </c:numRef>
          </c:yVal>
          <c:smooth val="0"/>
          <c:extLst>
            <c:ext xmlns:c16="http://schemas.microsoft.com/office/drawing/2014/chart" uri="{C3380CC4-5D6E-409C-BE32-E72D297353CC}">
              <c16:uniqueId val="{00000000-67BB-4A9D-84F5-9219A9B32615}"/>
            </c:ext>
          </c:extLst>
        </c:ser>
        <c:dLbls>
          <c:showLegendKey val="0"/>
          <c:showVal val="0"/>
          <c:showCatName val="0"/>
          <c:showSerName val="0"/>
          <c:showPercent val="0"/>
          <c:showBubbleSize val="0"/>
        </c:dLbls>
        <c:axId val="1485061424"/>
        <c:axId val="1485064784"/>
      </c:scatterChart>
      <c:valAx>
        <c:axId val="14850614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5064784"/>
        <c:crosses val="autoZero"/>
        <c:crossBetween val="midCat"/>
      </c:valAx>
      <c:valAx>
        <c:axId val="148506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850614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183173</xdr:colOff>
      <xdr:row>2</xdr:row>
      <xdr:rowOff>161192</xdr:rowOff>
    </xdr:from>
    <xdr:to>
      <xdr:col>10</xdr:col>
      <xdr:colOff>131884</xdr:colOff>
      <xdr:row>12</xdr:row>
      <xdr:rowOff>131885</xdr:rowOff>
    </xdr:to>
    <xdr:graphicFrame macro="">
      <xdr:nvGraphicFramePr>
        <xdr:cNvPr id="3" name="Chart 2">
          <a:extLst>
            <a:ext uri="{FF2B5EF4-FFF2-40B4-BE49-F238E27FC236}">
              <a16:creationId xmlns:a16="http://schemas.microsoft.com/office/drawing/2014/main" id="{998E7B52-DCF1-5DCF-9AD3-5B6AB4BEC8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F3457-95CC-4A5E-96D0-1EA42C9E78DF}">
  <dimension ref="A1:M24"/>
  <sheetViews>
    <sheetView showGridLines="0" tabSelected="1" zoomScale="130" zoomScaleNormal="130" workbookViewId="0">
      <pane ySplit="1" topLeftCell="A2" activePane="bottomLeft" state="frozen"/>
      <selection pane="bottomLeft" activeCell="J4" sqref="J4"/>
    </sheetView>
  </sheetViews>
  <sheetFormatPr defaultRowHeight="16.5" customHeight="1" x14ac:dyDescent="0.25"/>
  <cols>
    <col min="1" max="1" width="4" style="71" bestFit="1" customWidth="1"/>
    <col min="2" max="2" width="2.140625" style="71" bestFit="1" customWidth="1"/>
    <col min="3" max="3" width="3.28515625" bestFit="1" customWidth="1"/>
    <col min="4" max="4" width="69.140625" style="62" customWidth="1"/>
    <col min="5" max="5" width="6.140625" style="85" customWidth="1"/>
    <col min="6" max="6" width="64.140625" style="92" customWidth="1"/>
    <col min="7" max="7" width="2.28515625" style="62" customWidth="1"/>
    <col min="8" max="11" width="5.85546875" style="62" customWidth="1"/>
    <col min="12" max="12" width="6.5703125" style="62" customWidth="1"/>
    <col min="13" max="13" width="6.140625" style="62" customWidth="1"/>
    <col min="14" max="14" width="24.5703125" bestFit="1" customWidth="1"/>
  </cols>
  <sheetData>
    <row r="1" spans="1:13" ht="16.5" customHeight="1" x14ac:dyDescent="0.25">
      <c r="A1" s="72"/>
      <c r="B1" s="63"/>
      <c r="C1" s="9"/>
      <c r="D1" s="77" t="s">
        <v>24</v>
      </c>
      <c r="E1" s="81" t="s">
        <v>25</v>
      </c>
      <c r="F1" s="87" t="s">
        <v>135</v>
      </c>
      <c r="G1" s="93"/>
      <c r="H1" s="96"/>
      <c r="I1" s="116" t="s">
        <v>89</v>
      </c>
      <c r="J1" s="116" t="s">
        <v>34</v>
      </c>
      <c r="K1" s="116" t="s">
        <v>130</v>
      </c>
      <c r="L1" s="117" t="s">
        <v>141</v>
      </c>
      <c r="M1" s="93"/>
    </row>
    <row r="2" spans="1:13" ht="16.5" customHeight="1" thickBot="1" x14ac:dyDescent="0.3">
      <c r="A2" s="73" t="s">
        <v>105</v>
      </c>
      <c r="B2" s="64">
        <v>1</v>
      </c>
      <c r="C2" s="41">
        <v>1</v>
      </c>
      <c r="D2" s="61" t="s">
        <v>133</v>
      </c>
      <c r="E2" s="111" t="s">
        <v>130</v>
      </c>
      <c r="F2" s="88"/>
      <c r="G2" s="94"/>
      <c r="H2" s="98" t="s">
        <v>129</v>
      </c>
      <c r="I2" s="118">
        <f>COUNTA(C2)</f>
        <v>1</v>
      </c>
      <c r="J2" s="118"/>
      <c r="K2" s="118">
        <v>1</v>
      </c>
      <c r="L2" s="119">
        <f>I2-K2</f>
        <v>0</v>
      </c>
      <c r="M2" s="94"/>
    </row>
    <row r="3" spans="1:13" ht="16.5" customHeight="1" thickTop="1" x14ac:dyDescent="0.25">
      <c r="A3" s="74" t="s">
        <v>23</v>
      </c>
      <c r="B3" s="65">
        <v>1</v>
      </c>
      <c r="C3" s="18">
        <v>2</v>
      </c>
      <c r="D3" s="78" t="s">
        <v>109</v>
      </c>
      <c r="E3" s="95" t="s">
        <v>38</v>
      </c>
      <c r="F3" s="89"/>
      <c r="G3" s="94"/>
      <c r="H3" s="99" t="s">
        <v>23</v>
      </c>
      <c r="I3" s="118">
        <f>COUNTA(C3:C11)</f>
        <v>9</v>
      </c>
      <c r="J3" s="118">
        <v>3</v>
      </c>
      <c r="K3" s="118"/>
      <c r="L3" s="119">
        <f t="shared" ref="L3:L5" si="0">I3-K3</f>
        <v>9</v>
      </c>
      <c r="M3" s="94"/>
    </row>
    <row r="4" spans="1:13" ht="16.5" customHeight="1" x14ac:dyDescent="0.25">
      <c r="A4" s="74" t="s">
        <v>23</v>
      </c>
      <c r="B4" s="66">
        <v>2</v>
      </c>
      <c r="C4" s="18">
        <v>3</v>
      </c>
      <c r="D4" s="78" t="s">
        <v>106</v>
      </c>
      <c r="E4" s="113" t="s">
        <v>34</v>
      </c>
      <c r="F4" s="89" t="s">
        <v>166</v>
      </c>
      <c r="G4" s="94"/>
      <c r="H4" s="100" t="s">
        <v>59</v>
      </c>
      <c r="I4" s="120">
        <f>COUNTA(C12:C23)</f>
        <v>12</v>
      </c>
      <c r="J4" s="120">
        <v>1</v>
      </c>
      <c r="K4" s="120">
        <v>1</v>
      </c>
      <c r="L4" s="121">
        <f t="shared" si="0"/>
        <v>11</v>
      </c>
      <c r="M4" s="94"/>
    </row>
    <row r="5" spans="1:13" ht="16.5" customHeight="1" thickBot="1" x14ac:dyDescent="0.3">
      <c r="A5" s="74"/>
      <c r="B5" s="66">
        <v>2</v>
      </c>
      <c r="C5" s="18">
        <v>4</v>
      </c>
      <c r="D5" s="78" t="s">
        <v>107</v>
      </c>
      <c r="E5" s="95" t="s">
        <v>38</v>
      </c>
      <c r="F5" s="89" t="s">
        <v>127</v>
      </c>
      <c r="G5" s="94"/>
      <c r="H5" s="97"/>
      <c r="I5" s="122">
        <f>SUM(I2:I4)</f>
        <v>22</v>
      </c>
      <c r="J5" s="122">
        <f>SUM(J2:J4)</f>
        <v>4</v>
      </c>
      <c r="K5" s="122">
        <v>2</v>
      </c>
      <c r="L5" s="123">
        <f t="shared" si="0"/>
        <v>20</v>
      </c>
      <c r="M5" s="94"/>
    </row>
    <row r="6" spans="1:13" ht="16.5" customHeight="1" x14ac:dyDescent="0.25">
      <c r="A6" s="74" t="s">
        <v>23</v>
      </c>
      <c r="B6" s="65">
        <v>3</v>
      </c>
      <c r="C6" s="18">
        <v>5</v>
      </c>
      <c r="D6" s="78" t="s">
        <v>108</v>
      </c>
      <c r="E6" s="82" t="s">
        <v>44</v>
      </c>
      <c r="F6" s="89" t="s">
        <v>155</v>
      </c>
      <c r="G6" s="94"/>
      <c r="H6" s="94"/>
      <c r="I6" s="94"/>
      <c r="J6" s="124">
        <f>J5/$I$5</f>
        <v>0.18181818181818182</v>
      </c>
      <c r="K6" s="124">
        <f>K5/$I$5</f>
        <v>9.0909090909090912E-2</v>
      </c>
      <c r="L6" s="124">
        <f>L5/$I$5</f>
        <v>0.90909090909090906</v>
      </c>
      <c r="M6" s="94"/>
    </row>
    <row r="7" spans="1:13" ht="16.5" customHeight="1" x14ac:dyDescent="0.25">
      <c r="A7" s="74" t="s">
        <v>23</v>
      </c>
      <c r="B7" s="65">
        <v>4</v>
      </c>
      <c r="C7" s="18">
        <v>6</v>
      </c>
      <c r="D7" s="78" t="s">
        <v>110</v>
      </c>
      <c r="E7" s="82" t="s">
        <v>104</v>
      </c>
      <c r="F7" s="89"/>
      <c r="G7" s="94"/>
      <c r="H7" s="114" t="s">
        <v>131</v>
      </c>
      <c r="I7" s="129">
        <v>45653</v>
      </c>
      <c r="J7" s="129"/>
      <c r="K7" s="94"/>
      <c r="L7" s="94"/>
      <c r="M7" s="94"/>
    </row>
    <row r="8" spans="1:13" ht="16.5" customHeight="1" x14ac:dyDescent="0.25">
      <c r="A8" s="74" t="s">
        <v>23</v>
      </c>
      <c r="B8" s="66">
        <v>5</v>
      </c>
      <c r="C8" s="18">
        <v>7</v>
      </c>
      <c r="D8" s="78" t="s">
        <v>124</v>
      </c>
      <c r="E8" s="82" t="s">
        <v>104</v>
      </c>
      <c r="F8" s="89"/>
      <c r="G8" s="94"/>
      <c r="H8" s="114" t="s">
        <v>132</v>
      </c>
      <c r="I8" s="129">
        <f ca="1">TODAY()</f>
        <v>45648</v>
      </c>
      <c r="J8" s="129"/>
      <c r="K8" s="94"/>
      <c r="L8" s="94"/>
      <c r="M8" s="94"/>
    </row>
    <row r="9" spans="1:13" ht="16.5" customHeight="1" x14ac:dyDescent="0.25">
      <c r="A9" s="74"/>
      <c r="B9" s="66">
        <v>5</v>
      </c>
      <c r="C9" s="18">
        <v>8</v>
      </c>
      <c r="D9" s="78" t="s">
        <v>125</v>
      </c>
      <c r="E9" s="113" t="s">
        <v>34</v>
      </c>
      <c r="F9" s="89" t="s">
        <v>153</v>
      </c>
      <c r="G9" s="94"/>
      <c r="H9" s="114" t="s">
        <v>96</v>
      </c>
      <c r="I9" s="94">
        <f ca="1">I7-I8-1</f>
        <v>4</v>
      </c>
      <c r="J9" s="115"/>
      <c r="K9" s="94"/>
      <c r="L9" s="94"/>
      <c r="M9" s="94"/>
    </row>
    <row r="10" spans="1:13" ht="16.5" customHeight="1" x14ac:dyDescent="0.25">
      <c r="A10" s="74" t="s">
        <v>23</v>
      </c>
      <c r="B10" s="67">
        <v>6</v>
      </c>
      <c r="C10" s="18">
        <v>9</v>
      </c>
      <c r="D10" s="78" t="s">
        <v>111</v>
      </c>
      <c r="E10" s="113" t="s">
        <v>34</v>
      </c>
      <c r="F10" s="101" t="s">
        <v>154</v>
      </c>
      <c r="G10" s="94"/>
      <c r="H10" s="94"/>
      <c r="I10" s="94"/>
      <c r="J10" s="94"/>
      <c r="K10" s="94"/>
      <c r="L10" s="94"/>
      <c r="M10" s="94"/>
    </row>
    <row r="11" spans="1:13" ht="16.5" customHeight="1" thickBot="1" x14ac:dyDescent="0.3">
      <c r="A11" s="75"/>
      <c r="B11" s="68">
        <v>6</v>
      </c>
      <c r="C11" s="46">
        <v>10</v>
      </c>
      <c r="D11" s="79" t="s">
        <v>112</v>
      </c>
      <c r="E11" s="83" t="s">
        <v>37</v>
      </c>
      <c r="F11" s="90"/>
      <c r="G11" s="94"/>
      <c r="H11" s="94"/>
      <c r="I11" s="94"/>
      <c r="J11" s="94"/>
      <c r="K11" s="94"/>
      <c r="L11" s="94"/>
      <c r="M11" s="94"/>
    </row>
    <row r="12" spans="1:13" ht="16.5" customHeight="1" thickTop="1" x14ac:dyDescent="0.25">
      <c r="A12" s="74" t="s">
        <v>59</v>
      </c>
      <c r="B12" s="65">
        <v>1</v>
      </c>
      <c r="C12" s="18">
        <v>11</v>
      </c>
      <c r="D12" s="78" t="s">
        <v>113</v>
      </c>
      <c r="E12" s="82" t="s">
        <v>37</v>
      </c>
      <c r="F12" s="89"/>
      <c r="G12" s="94"/>
      <c r="H12" s="94"/>
      <c r="I12" s="94"/>
      <c r="J12" s="94"/>
      <c r="K12" s="94"/>
      <c r="L12" s="94"/>
      <c r="M12" s="94"/>
    </row>
    <row r="13" spans="1:13" ht="16.5" customHeight="1" x14ac:dyDescent="0.25">
      <c r="A13" s="74" t="s">
        <v>59</v>
      </c>
      <c r="B13" s="66">
        <v>2</v>
      </c>
      <c r="C13" s="18">
        <v>12</v>
      </c>
      <c r="D13" s="78" t="s">
        <v>117</v>
      </c>
      <c r="E13" s="82" t="s">
        <v>104</v>
      </c>
      <c r="F13" s="89"/>
      <c r="G13" s="94"/>
      <c r="H13" s="94"/>
      <c r="I13" s="94"/>
      <c r="J13" s="94"/>
      <c r="K13" s="94"/>
      <c r="L13" s="94"/>
      <c r="M13" s="94"/>
    </row>
    <row r="14" spans="1:13" ht="16.5" customHeight="1" x14ac:dyDescent="0.25">
      <c r="A14" s="74"/>
      <c r="B14" s="66">
        <v>2</v>
      </c>
      <c r="C14" s="18">
        <v>13</v>
      </c>
      <c r="D14" s="78" t="s">
        <v>118</v>
      </c>
      <c r="E14" s="82" t="s">
        <v>44</v>
      </c>
      <c r="F14" s="89"/>
      <c r="G14" s="94"/>
      <c r="H14" s="94"/>
      <c r="I14" s="94"/>
      <c r="J14" s="94"/>
      <c r="K14" s="94"/>
      <c r="L14" s="94"/>
      <c r="M14" s="94"/>
    </row>
    <row r="15" spans="1:13" ht="16.5" customHeight="1" x14ac:dyDescent="0.25">
      <c r="A15" s="74"/>
      <c r="B15" s="66">
        <v>2</v>
      </c>
      <c r="C15" s="18">
        <v>14</v>
      </c>
      <c r="D15" s="78" t="s">
        <v>119</v>
      </c>
      <c r="E15" s="82" t="s">
        <v>104</v>
      </c>
      <c r="F15" s="89"/>
      <c r="G15" s="94"/>
      <c r="H15" s="94"/>
      <c r="I15" s="94"/>
      <c r="J15" s="94"/>
      <c r="K15" s="94"/>
      <c r="L15" s="94"/>
      <c r="M15" s="94"/>
    </row>
    <row r="16" spans="1:13" ht="16.5" customHeight="1" x14ac:dyDescent="0.25">
      <c r="A16" s="74" t="s">
        <v>59</v>
      </c>
      <c r="B16" s="65">
        <v>3</v>
      </c>
      <c r="C16" s="18">
        <v>15</v>
      </c>
      <c r="D16" s="78" t="s">
        <v>114</v>
      </c>
      <c r="E16" s="82" t="s">
        <v>104</v>
      </c>
      <c r="F16" s="89"/>
      <c r="G16" s="94"/>
      <c r="H16" s="94"/>
      <c r="I16" s="94"/>
      <c r="J16" s="94"/>
      <c r="K16" s="94"/>
      <c r="L16" s="94"/>
      <c r="M16" s="94"/>
    </row>
    <row r="17" spans="1:13" ht="16.5" customHeight="1" x14ac:dyDescent="0.25">
      <c r="A17" s="74" t="s">
        <v>59</v>
      </c>
      <c r="B17" s="65">
        <v>4</v>
      </c>
      <c r="C17" s="18">
        <v>16</v>
      </c>
      <c r="D17" s="78" t="s">
        <v>115</v>
      </c>
      <c r="E17" s="82" t="s">
        <v>37</v>
      </c>
      <c r="F17" s="86" t="s">
        <v>128</v>
      </c>
      <c r="G17" s="94"/>
      <c r="H17" s="94"/>
      <c r="I17" s="94"/>
      <c r="J17" s="94"/>
      <c r="K17" s="94"/>
      <c r="L17" s="94"/>
      <c r="M17" s="94"/>
    </row>
    <row r="18" spans="1:13" ht="16.5" customHeight="1" x14ac:dyDescent="0.25">
      <c r="A18" s="74" t="s">
        <v>59</v>
      </c>
      <c r="B18" s="65">
        <v>5</v>
      </c>
      <c r="C18" s="18">
        <v>17</v>
      </c>
      <c r="D18" s="78" t="s">
        <v>116</v>
      </c>
      <c r="E18" s="113" t="s">
        <v>34</v>
      </c>
      <c r="F18" s="89" t="s">
        <v>152</v>
      </c>
      <c r="G18" s="94"/>
      <c r="H18" s="94"/>
      <c r="I18" s="94"/>
      <c r="J18" s="94"/>
      <c r="K18" s="94"/>
      <c r="L18" s="94"/>
      <c r="M18" s="94"/>
    </row>
    <row r="19" spans="1:13" ht="16.5" customHeight="1" x14ac:dyDescent="0.25">
      <c r="A19" s="74" t="s">
        <v>59</v>
      </c>
      <c r="B19" s="65">
        <v>6</v>
      </c>
      <c r="C19" s="18">
        <v>18</v>
      </c>
      <c r="D19" s="78" t="s">
        <v>126</v>
      </c>
      <c r="E19" s="82" t="s">
        <v>104</v>
      </c>
      <c r="F19" s="89"/>
      <c r="G19" s="94"/>
      <c r="H19" s="94"/>
      <c r="I19" s="94"/>
      <c r="J19" s="94"/>
      <c r="K19" s="94"/>
      <c r="L19" s="94"/>
      <c r="M19" s="94"/>
    </row>
    <row r="20" spans="1:13" ht="16.5" customHeight="1" x14ac:dyDescent="0.25">
      <c r="A20" s="74" t="s">
        <v>59</v>
      </c>
      <c r="B20" s="66">
        <v>7</v>
      </c>
      <c r="C20" s="18">
        <v>19</v>
      </c>
      <c r="D20" s="78" t="s">
        <v>120</v>
      </c>
      <c r="E20" s="82" t="s">
        <v>104</v>
      </c>
      <c r="F20" s="89"/>
      <c r="G20" s="94"/>
      <c r="H20" s="94"/>
      <c r="I20" s="94"/>
      <c r="J20" s="94"/>
      <c r="K20" s="94"/>
      <c r="L20" s="94"/>
      <c r="M20" s="94"/>
    </row>
    <row r="21" spans="1:13" ht="16.5" customHeight="1" x14ac:dyDescent="0.25">
      <c r="A21" s="74"/>
      <c r="B21" s="66">
        <v>7</v>
      </c>
      <c r="C21" s="18">
        <v>20</v>
      </c>
      <c r="D21" s="78" t="s">
        <v>121</v>
      </c>
      <c r="E21" s="107" t="s">
        <v>130</v>
      </c>
      <c r="F21" s="89" t="s">
        <v>137</v>
      </c>
      <c r="G21" s="94"/>
      <c r="H21" s="94"/>
      <c r="I21" s="94"/>
      <c r="J21" s="94"/>
      <c r="K21" s="94"/>
      <c r="L21" s="94"/>
      <c r="M21" s="94"/>
    </row>
    <row r="22" spans="1:13" ht="16.5" customHeight="1" x14ac:dyDescent="0.25">
      <c r="A22" s="74" t="s">
        <v>59</v>
      </c>
      <c r="B22" s="65">
        <v>8</v>
      </c>
      <c r="C22" s="18">
        <v>21</v>
      </c>
      <c r="D22" s="78" t="s">
        <v>122</v>
      </c>
      <c r="E22" s="82" t="s">
        <v>104</v>
      </c>
      <c r="F22" s="89"/>
      <c r="G22" s="94"/>
      <c r="H22" s="94"/>
      <c r="I22" s="94"/>
      <c r="J22" s="94"/>
      <c r="K22" s="94"/>
      <c r="L22" s="94"/>
      <c r="M22" s="94"/>
    </row>
    <row r="23" spans="1:13" ht="16.5" customHeight="1" thickBot="1" x14ac:dyDescent="0.3">
      <c r="A23" s="75" t="s">
        <v>59</v>
      </c>
      <c r="B23" s="69">
        <v>9</v>
      </c>
      <c r="C23" s="46">
        <v>22</v>
      </c>
      <c r="D23" s="79" t="s">
        <v>123</v>
      </c>
      <c r="E23" s="83" t="s">
        <v>44</v>
      </c>
      <c r="F23" s="90"/>
      <c r="G23" s="94"/>
      <c r="H23" s="94"/>
      <c r="I23" s="94"/>
      <c r="J23" s="94"/>
      <c r="K23" s="94"/>
      <c r="L23" s="94"/>
      <c r="M23" s="94"/>
    </row>
    <row r="24" spans="1:13" ht="16.5" customHeight="1" thickTop="1" x14ac:dyDescent="0.25">
      <c r="A24" s="76"/>
      <c r="B24" s="70"/>
      <c r="C24" s="32"/>
      <c r="D24" s="80"/>
      <c r="E24" s="84"/>
      <c r="F24" s="91"/>
      <c r="G24" s="94"/>
      <c r="H24" s="94"/>
      <c r="J24" s="94"/>
      <c r="K24" s="94"/>
      <c r="L24" s="94"/>
      <c r="M24" s="94"/>
    </row>
  </sheetData>
  <autoFilter ref="A1:M23" xr:uid="{816F3457-95CC-4A5E-96D0-1EA42C9E78DF}"/>
  <mergeCells count="2">
    <mergeCell ref="I7:J7"/>
    <mergeCell ref="I8:J8"/>
  </mergeCells>
  <pageMargins left="0.7" right="0.7" top="0.75" bottom="0.75" header="0.3" footer="0.3"/>
  <pageSetup paperSize="9" orientation="portrait" r:id="rId1"/>
  <ignoredErrors>
    <ignoredError sqref="I3:I4" formulaRange="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F838E-581A-4053-8853-3FD311356AFD}">
  <dimension ref="B2:G27"/>
  <sheetViews>
    <sheetView showGridLines="0" topLeftCell="A7" zoomScale="130" zoomScaleNormal="130" workbookViewId="0">
      <selection activeCell="C20" sqref="C20"/>
    </sheetView>
  </sheetViews>
  <sheetFormatPr defaultRowHeight="15" x14ac:dyDescent="0.25"/>
  <cols>
    <col min="2" max="2" width="16.140625" style="104" customWidth="1"/>
    <col min="3" max="3" width="98.7109375" style="104" customWidth="1"/>
    <col min="4" max="4" width="17.140625" customWidth="1"/>
    <col min="5" max="5" width="11.42578125" bestFit="1" customWidth="1"/>
  </cols>
  <sheetData>
    <row r="2" spans="2:5" ht="21" x14ac:dyDescent="0.25">
      <c r="B2" s="126" t="s">
        <v>158</v>
      </c>
      <c r="C2" s="126"/>
    </row>
    <row r="4" spans="2:5" x14ac:dyDescent="0.25">
      <c r="B4" s="102" t="s">
        <v>134</v>
      </c>
      <c r="C4" s="104" t="s">
        <v>142</v>
      </c>
      <c r="D4" s="103" t="s">
        <v>136</v>
      </c>
    </row>
    <row r="5" spans="2:5" x14ac:dyDescent="0.25">
      <c r="D5" s="104"/>
    </row>
    <row r="6" spans="2:5" x14ac:dyDescent="0.25">
      <c r="B6" s="102" t="s">
        <v>143</v>
      </c>
      <c r="C6" s="104" t="s">
        <v>145</v>
      </c>
      <c r="D6" s="112" t="s">
        <v>150</v>
      </c>
      <c r="E6" s="112" t="s">
        <v>151</v>
      </c>
    </row>
    <row r="7" spans="2:5" x14ac:dyDescent="0.25">
      <c r="C7" s="104" t="s">
        <v>144</v>
      </c>
      <c r="D7">
        <v>2024</v>
      </c>
      <c r="E7">
        <v>3</v>
      </c>
    </row>
    <row r="8" spans="2:5" x14ac:dyDescent="0.25">
      <c r="C8" s="104" t="s">
        <v>146</v>
      </c>
      <c r="D8">
        <v>2023</v>
      </c>
      <c r="E8">
        <v>6</v>
      </c>
    </row>
    <row r="9" spans="2:5" x14ac:dyDescent="0.25">
      <c r="C9" s="104" t="s">
        <v>149</v>
      </c>
      <c r="D9">
        <v>2022</v>
      </c>
      <c r="E9">
        <v>5</v>
      </c>
    </row>
    <row r="10" spans="2:5" x14ac:dyDescent="0.25">
      <c r="B10" s="106" t="s">
        <v>148</v>
      </c>
      <c r="D10">
        <v>2021</v>
      </c>
      <c r="E10">
        <v>5</v>
      </c>
    </row>
    <row r="11" spans="2:5" ht="30" x14ac:dyDescent="0.25">
      <c r="C11" s="105" t="s">
        <v>147</v>
      </c>
      <c r="D11">
        <v>2020</v>
      </c>
      <c r="E11">
        <v>1</v>
      </c>
    </row>
    <row r="12" spans="2:5" x14ac:dyDescent="0.25">
      <c r="B12" s="102" t="s">
        <v>143</v>
      </c>
      <c r="C12" s="125" t="s">
        <v>156</v>
      </c>
      <c r="D12">
        <v>2019</v>
      </c>
      <c r="E12">
        <v>1</v>
      </c>
    </row>
    <row r="13" spans="2:5" ht="45" x14ac:dyDescent="0.25">
      <c r="B13" s="105" t="s">
        <v>162</v>
      </c>
      <c r="C13" s="105" t="s">
        <v>157</v>
      </c>
    </row>
    <row r="14" spans="2:5" ht="45" x14ac:dyDescent="0.25">
      <c r="B14" s="104" t="s">
        <v>163</v>
      </c>
      <c r="C14" s="105" t="s">
        <v>161</v>
      </c>
    </row>
    <row r="15" spans="2:5" ht="30" x14ac:dyDescent="0.25">
      <c r="B15" s="128" t="s">
        <v>160</v>
      </c>
      <c r="C15" s="127" t="s">
        <v>159</v>
      </c>
      <c r="D15" s="18"/>
      <c r="E15" s="78"/>
    </row>
    <row r="17" spans="2:7" ht="45" x14ac:dyDescent="0.25">
      <c r="B17" s="125" t="s">
        <v>164</v>
      </c>
      <c r="C17" s="105" t="s">
        <v>165</v>
      </c>
    </row>
    <row r="19" spans="2:7" ht="120" x14ac:dyDescent="0.25">
      <c r="B19" s="102" t="s">
        <v>167</v>
      </c>
      <c r="C19" s="105" t="s">
        <v>168</v>
      </c>
    </row>
    <row r="20" spans="2:7" x14ac:dyDescent="0.25">
      <c r="C20" s="105"/>
      <c r="F20" s="66">
        <v>2</v>
      </c>
      <c r="G20" s="18">
        <v>3</v>
      </c>
    </row>
    <row r="27" spans="2:7" ht="75" x14ac:dyDescent="0.25">
      <c r="B27" s="106" t="s">
        <v>138</v>
      </c>
      <c r="C27" s="105" t="s">
        <v>139</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23D4F-5107-4FD6-95BF-BA0D379BF449}">
  <dimension ref="A1:M23"/>
  <sheetViews>
    <sheetView showGridLines="0" zoomScale="130" zoomScaleNormal="130" workbookViewId="0">
      <pane ySplit="2" topLeftCell="A6" activePane="bottomLeft" state="frozen"/>
      <selection pane="bottomLeft" activeCell="C10" sqref="C10"/>
    </sheetView>
  </sheetViews>
  <sheetFormatPr defaultRowHeight="15" x14ac:dyDescent="0.25"/>
  <cols>
    <col min="1" max="1" width="5.7109375" customWidth="1"/>
    <col min="2" max="2" width="2.140625" bestFit="1" customWidth="1"/>
    <col min="3" max="3" width="77.42578125" customWidth="1"/>
    <col min="4" max="4" width="6" customWidth="1"/>
    <col min="5" max="5" width="16.42578125" customWidth="1"/>
    <col min="6" max="6" width="13.140625" customWidth="1"/>
    <col min="7" max="7" width="48.140625" customWidth="1"/>
    <col min="8" max="8" width="6.28515625" customWidth="1"/>
    <col min="9" max="9" width="6.28515625" style="51" customWidth="1"/>
    <col min="10" max="13" width="6.28515625" customWidth="1"/>
  </cols>
  <sheetData>
    <row r="1" spans="1:13" x14ac:dyDescent="0.25">
      <c r="A1" s="53"/>
      <c r="C1" s="54" t="str">
        <f ca="1">_xlfn.CONCAT("Deadline: 27-Dec | Today: ", TEXT(TODAY(),"dd-mmm"))</f>
        <v>Deadline: 27-Dec | Today: 22-Dec</v>
      </c>
      <c r="D1" s="55" t="s">
        <v>96</v>
      </c>
      <c r="E1" s="56">
        <f ca="1">DATE(2024,12,27)-TODAY()-1</f>
        <v>4</v>
      </c>
    </row>
    <row r="2" spans="1:13" x14ac:dyDescent="0.25">
      <c r="A2" s="8"/>
      <c r="B2" s="9"/>
      <c r="C2" s="8" t="s">
        <v>24</v>
      </c>
      <c r="D2" s="43" t="s">
        <v>25</v>
      </c>
      <c r="E2" s="10" t="s">
        <v>26</v>
      </c>
      <c r="F2" s="10" t="s">
        <v>92</v>
      </c>
      <c r="G2" s="11" t="s">
        <v>24</v>
      </c>
      <c r="H2" s="50" t="s">
        <v>23</v>
      </c>
      <c r="I2" s="51">
        <f>COUNTIF($D$4:$D$9, "Done")</f>
        <v>0</v>
      </c>
      <c r="J2" s="50" t="s">
        <v>59</v>
      </c>
      <c r="K2" s="51">
        <f>COUNTIF($D$10:$D$18, "Done")</f>
        <v>0</v>
      </c>
      <c r="L2" s="50" t="s">
        <v>90</v>
      </c>
      <c r="M2" s="51">
        <v>1</v>
      </c>
    </row>
    <row r="3" spans="1:13" ht="30.75" thickBot="1" x14ac:dyDescent="0.3">
      <c r="A3" s="40" t="s">
        <v>32</v>
      </c>
      <c r="B3" s="41">
        <v>1</v>
      </c>
      <c r="C3" s="59" t="s">
        <v>33</v>
      </c>
      <c r="D3" s="44" t="s">
        <v>34</v>
      </c>
      <c r="E3" s="42" t="s">
        <v>35</v>
      </c>
      <c r="F3" s="42"/>
      <c r="G3" s="58" t="s">
        <v>103</v>
      </c>
      <c r="H3" s="52" t="s">
        <v>89</v>
      </c>
      <c r="I3" s="7">
        <f>COUNTA($D$4:$D$9)</f>
        <v>6</v>
      </c>
      <c r="K3" s="7">
        <f>COUNTA($D$10:$D$18)</f>
        <v>9</v>
      </c>
      <c r="M3" s="7">
        <v>1</v>
      </c>
    </row>
    <row r="4" spans="1:13" ht="60.75" thickTop="1" x14ac:dyDescent="0.25">
      <c r="A4" s="17" t="s">
        <v>23</v>
      </c>
      <c r="B4" s="18">
        <v>1</v>
      </c>
      <c r="C4" s="19" t="s">
        <v>36</v>
      </c>
      <c r="D4" s="28" t="s">
        <v>37</v>
      </c>
      <c r="E4" s="28" t="s">
        <v>38</v>
      </c>
      <c r="F4" s="28"/>
      <c r="G4" s="27" t="s">
        <v>102</v>
      </c>
    </row>
    <row r="5" spans="1:13" ht="60" x14ac:dyDescent="0.25">
      <c r="A5" s="17" t="s">
        <v>23</v>
      </c>
      <c r="B5" s="18">
        <v>2</v>
      </c>
      <c r="C5" s="19" t="s">
        <v>41</v>
      </c>
      <c r="D5" s="28" t="s">
        <v>37</v>
      </c>
      <c r="E5" s="28" t="s">
        <v>38</v>
      </c>
      <c r="F5" s="28" t="s">
        <v>98</v>
      </c>
      <c r="G5" s="27" t="s">
        <v>42</v>
      </c>
    </row>
    <row r="6" spans="1:13" ht="60" x14ac:dyDescent="0.25">
      <c r="A6" s="17" t="s">
        <v>23</v>
      </c>
      <c r="B6" s="18">
        <v>3</v>
      </c>
      <c r="C6" s="19" t="s">
        <v>43</v>
      </c>
      <c r="D6" s="28" t="s">
        <v>44</v>
      </c>
      <c r="E6" s="28" t="s">
        <v>45</v>
      </c>
      <c r="F6" s="28" t="s">
        <v>95</v>
      </c>
      <c r="G6" s="27" t="s">
        <v>93</v>
      </c>
    </row>
    <row r="7" spans="1:13" ht="60" x14ac:dyDescent="0.25">
      <c r="A7" s="17" t="s">
        <v>23</v>
      </c>
      <c r="B7" s="18">
        <v>4</v>
      </c>
      <c r="C7" s="19" t="s">
        <v>48</v>
      </c>
      <c r="D7" s="28" t="s">
        <v>37</v>
      </c>
      <c r="E7" s="28" t="s">
        <v>49</v>
      </c>
      <c r="F7" s="28"/>
      <c r="G7" s="27" t="s">
        <v>99</v>
      </c>
    </row>
    <row r="8" spans="1:13" ht="75" x14ac:dyDescent="0.25">
      <c r="A8" s="17" t="s">
        <v>23</v>
      </c>
      <c r="B8" s="18">
        <v>5</v>
      </c>
      <c r="C8" s="19" t="s">
        <v>52</v>
      </c>
      <c r="D8" s="28" t="s">
        <v>37</v>
      </c>
      <c r="E8" s="28" t="s">
        <v>53</v>
      </c>
      <c r="F8" s="28" t="s">
        <v>94</v>
      </c>
      <c r="G8" s="27" t="s">
        <v>100</v>
      </c>
    </row>
    <row r="9" spans="1:13" ht="45.75" thickBot="1" x14ac:dyDescent="0.3">
      <c r="A9" s="45" t="s">
        <v>23</v>
      </c>
      <c r="B9" s="46">
        <v>6</v>
      </c>
      <c r="C9" s="47" t="s">
        <v>56</v>
      </c>
      <c r="D9" s="48" t="s">
        <v>37</v>
      </c>
      <c r="E9" s="48" t="s">
        <v>38</v>
      </c>
      <c r="F9" s="48"/>
      <c r="G9" s="57" t="s">
        <v>101</v>
      </c>
    </row>
    <row r="10" spans="1:13" ht="60.75" thickTop="1" x14ac:dyDescent="0.25">
      <c r="A10" s="17" t="s">
        <v>59</v>
      </c>
      <c r="B10" s="18">
        <v>1</v>
      </c>
      <c r="C10" s="19" t="s">
        <v>60</v>
      </c>
      <c r="D10" s="28" t="s">
        <v>61</v>
      </c>
      <c r="E10" s="28" t="s">
        <v>62</v>
      </c>
      <c r="F10" s="28"/>
      <c r="G10" s="27" t="s">
        <v>91</v>
      </c>
    </row>
    <row r="11" spans="1:13" ht="45" x14ac:dyDescent="0.25">
      <c r="A11" s="17" t="s">
        <v>59</v>
      </c>
      <c r="B11" s="18">
        <v>2</v>
      </c>
      <c r="C11" s="19" t="s">
        <v>64</v>
      </c>
      <c r="D11" s="28" t="s">
        <v>44</v>
      </c>
      <c r="E11" s="28" t="s">
        <v>53</v>
      </c>
      <c r="F11" s="28"/>
      <c r="G11" s="27" t="s">
        <v>65</v>
      </c>
    </row>
    <row r="12" spans="1:13" ht="30" x14ac:dyDescent="0.25">
      <c r="A12" s="17" t="s">
        <v>59</v>
      </c>
      <c r="B12" s="18">
        <v>3</v>
      </c>
      <c r="C12" s="19" t="s">
        <v>66</v>
      </c>
      <c r="D12" s="28" t="s">
        <v>44</v>
      </c>
      <c r="E12" s="28" t="s">
        <v>53</v>
      </c>
      <c r="F12" s="28"/>
      <c r="G12" s="27" t="s">
        <v>67</v>
      </c>
    </row>
    <row r="13" spans="1:13" x14ac:dyDescent="0.25">
      <c r="A13" s="17" t="s">
        <v>59</v>
      </c>
      <c r="B13" s="18">
        <v>4</v>
      </c>
      <c r="C13" s="19" t="s">
        <v>68</v>
      </c>
      <c r="D13" s="28" t="s">
        <v>37</v>
      </c>
      <c r="E13" s="28" t="s">
        <v>69</v>
      </c>
      <c r="F13" s="28" t="s">
        <v>97</v>
      </c>
      <c r="G13" s="27" t="s">
        <v>70</v>
      </c>
    </row>
    <row r="14" spans="1:13" x14ac:dyDescent="0.25">
      <c r="A14" s="17" t="s">
        <v>59</v>
      </c>
      <c r="B14" s="18">
        <v>5</v>
      </c>
      <c r="C14" s="19" t="s">
        <v>71</v>
      </c>
      <c r="D14" s="28" t="s">
        <v>44</v>
      </c>
      <c r="E14" s="28" t="s">
        <v>72</v>
      </c>
      <c r="F14" s="28"/>
      <c r="G14" s="21" t="s">
        <v>73</v>
      </c>
    </row>
    <row r="15" spans="1:13" ht="60" x14ac:dyDescent="0.25">
      <c r="A15" s="17" t="s">
        <v>59</v>
      </c>
      <c r="B15" s="18">
        <v>6</v>
      </c>
      <c r="C15" s="22" t="s">
        <v>74</v>
      </c>
      <c r="D15" s="28" t="s">
        <v>44</v>
      </c>
      <c r="E15" s="28" t="s">
        <v>35</v>
      </c>
      <c r="F15" s="28"/>
      <c r="G15" s="21" t="s">
        <v>75</v>
      </c>
    </row>
    <row r="16" spans="1:13" ht="30" x14ac:dyDescent="0.25">
      <c r="A16" s="17" t="s">
        <v>59</v>
      </c>
      <c r="B16" s="18">
        <v>7</v>
      </c>
      <c r="C16" s="19" t="s">
        <v>76</v>
      </c>
      <c r="D16" s="28" t="s">
        <v>44</v>
      </c>
      <c r="E16" s="28" t="s">
        <v>77</v>
      </c>
      <c r="F16" s="28"/>
      <c r="G16" s="21" t="s">
        <v>78</v>
      </c>
    </row>
    <row r="17" spans="1:7" ht="30" x14ac:dyDescent="0.25">
      <c r="A17" s="17" t="s">
        <v>59</v>
      </c>
      <c r="B17" s="18">
        <v>8</v>
      </c>
      <c r="C17" s="19" t="s">
        <v>79</v>
      </c>
      <c r="D17" s="28" t="s">
        <v>104</v>
      </c>
      <c r="E17" s="28" t="s">
        <v>35</v>
      </c>
      <c r="F17" s="28"/>
      <c r="G17" s="21" t="s">
        <v>80</v>
      </c>
    </row>
    <row r="18" spans="1:7" ht="30.75" thickBot="1" x14ac:dyDescent="0.3">
      <c r="A18" s="45" t="s">
        <v>59</v>
      </c>
      <c r="B18" s="46">
        <v>9</v>
      </c>
      <c r="C18" s="47" t="s">
        <v>81</v>
      </c>
      <c r="D18" s="48" t="s">
        <v>44</v>
      </c>
      <c r="E18" s="48" t="s">
        <v>82</v>
      </c>
      <c r="F18" s="48"/>
      <c r="G18" s="49" t="s">
        <v>83</v>
      </c>
    </row>
    <row r="19" spans="1:7" ht="15.75" thickTop="1" x14ac:dyDescent="0.25">
      <c r="A19" s="24"/>
      <c r="B19" s="32"/>
      <c r="C19" s="33"/>
      <c r="D19" s="25"/>
      <c r="E19" s="25"/>
      <c r="F19" s="25"/>
      <c r="G19" s="30"/>
    </row>
    <row r="20" spans="1:7" x14ac:dyDescent="0.25">
      <c r="A20" s="24"/>
      <c r="B20" s="32"/>
      <c r="C20" s="34" t="s">
        <v>84</v>
      </c>
      <c r="D20" s="25"/>
      <c r="E20" s="25"/>
      <c r="F20" s="25"/>
      <c r="G20" s="30"/>
    </row>
    <row r="21" spans="1:7" x14ac:dyDescent="0.25">
      <c r="A21" s="24"/>
      <c r="B21" s="32"/>
      <c r="C21" s="35" t="s">
        <v>85</v>
      </c>
      <c r="D21" s="25">
        <v>79</v>
      </c>
      <c r="E21" s="25"/>
      <c r="F21" s="25"/>
      <c r="G21" s="30"/>
    </row>
    <row r="22" spans="1:7" ht="30" x14ac:dyDescent="0.25">
      <c r="A22" s="24"/>
      <c r="B22" s="32"/>
      <c r="C22" s="35" t="s">
        <v>86</v>
      </c>
      <c r="D22" s="25">
        <v>103</v>
      </c>
      <c r="E22" s="25"/>
      <c r="F22" s="25"/>
      <c r="G22" s="30"/>
    </row>
    <row r="23" spans="1:7" ht="30" x14ac:dyDescent="0.25">
      <c r="A23" s="36"/>
      <c r="B23" s="37"/>
      <c r="C23" s="38" t="s">
        <v>87</v>
      </c>
      <c r="D23" s="39">
        <v>118</v>
      </c>
      <c r="E23" s="39"/>
      <c r="F23" s="3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CE9F-712C-4507-AED0-56401ED0B51C}">
  <dimension ref="B1:D25"/>
  <sheetViews>
    <sheetView topLeftCell="A11" zoomScale="115" zoomScaleNormal="115" workbookViewId="0">
      <selection activeCell="D18" sqref="D18:D19"/>
    </sheetView>
  </sheetViews>
  <sheetFormatPr defaultRowHeight="15" x14ac:dyDescent="0.25"/>
  <cols>
    <col min="2" max="2" width="113.7109375" customWidth="1"/>
    <col min="4" max="4" width="70.5703125" customWidth="1"/>
  </cols>
  <sheetData>
    <row r="1" spans="2:4" x14ac:dyDescent="0.25">
      <c r="B1" s="108" t="s">
        <v>32</v>
      </c>
    </row>
    <row r="2" spans="2:4" ht="45" x14ac:dyDescent="0.25">
      <c r="B2" s="109" t="s">
        <v>140</v>
      </c>
    </row>
    <row r="5" spans="2:4" x14ac:dyDescent="0.25">
      <c r="B5" s="2" t="s">
        <v>0</v>
      </c>
      <c r="D5" s="2" t="s">
        <v>22</v>
      </c>
    </row>
    <row r="7" spans="2:4" ht="57" x14ac:dyDescent="0.25">
      <c r="B7" s="3" t="s">
        <v>1</v>
      </c>
      <c r="D7" s="4" t="s">
        <v>13</v>
      </c>
    </row>
    <row r="8" spans="2:4" ht="30" x14ac:dyDescent="0.25">
      <c r="B8" s="3" t="s">
        <v>2</v>
      </c>
      <c r="D8" s="4" t="s">
        <v>14</v>
      </c>
    </row>
    <row r="9" spans="2:4" ht="30" x14ac:dyDescent="0.25">
      <c r="B9" s="3" t="s">
        <v>3</v>
      </c>
      <c r="D9" s="5" t="s">
        <v>15</v>
      </c>
    </row>
    <row r="10" spans="2:4" x14ac:dyDescent="0.25">
      <c r="B10" s="3" t="s">
        <v>4</v>
      </c>
      <c r="D10" s="4" t="s">
        <v>16</v>
      </c>
    </row>
    <row r="11" spans="2:4" ht="28.5" x14ac:dyDescent="0.25">
      <c r="B11" s="3" t="s">
        <v>5</v>
      </c>
      <c r="D11" s="4" t="s">
        <v>17</v>
      </c>
    </row>
    <row r="12" spans="2:4" ht="60" x14ac:dyDescent="0.25">
      <c r="B12" s="1"/>
      <c r="D12" s="4" t="s">
        <v>18</v>
      </c>
    </row>
    <row r="13" spans="2:4" ht="45" x14ac:dyDescent="0.25">
      <c r="B13" s="6" t="s">
        <v>6</v>
      </c>
      <c r="D13" s="5" t="s">
        <v>19</v>
      </c>
    </row>
    <row r="14" spans="2:4" ht="42.75" x14ac:dyDescent="0.25">
      <c r="B14" s="3" t="s">
        <v>7</v>
      </c>
      <c r="D14" s="4" t="s">
        <v>20</v>
      </c>
    </row>
    <row r="15" spans="2:4" ht="30" x14ac:dyDescent="0.25">
      <c r="B15" s="1"/>
      <c r="D15" s="5" t="s">
        <v>21</v>
      </c>
    </row>
    <row r="16" spans="2:4" ht="42.75" x14ac:dyDescent="0.25">
      <c r="B16" s="3" t="s">
        <v>8</v>
      </c>
    </row>
    <row r="17" spans="2:2" x14ac:dyDescent="0.25">
      <c r="B17" s="1"/>
    </row>
    <row r="18" spans="2:2" ht="42.75" x14ac:dyDescent="0.25">
      <c r="B18" s="3" t="s">
        <v>9</v>
      </c>
    </row>
    <row r="19" spans="2:2" x14ac:dyDescent="0.25">
      <c r="B19" s="1"/>
    </row>
    <row r="20" spans="2:2" ht="42.75" x14ac:dyDescent="0.25">
      <c r="B20" s="3" t="s">
        <v>10</v>
      </c>
    </row>
    <row r="21" spans="2:2" x14ac:dyDescent="0.25">
      <c r="B21" s="1"/>
    </row>
    <row r="22" spans="2:2" ht="57" x14ac:dyDescent="0.25">
      <c r="B22" s="3" t="s">
        <v>11</v>
      </c>
    </row>
    <row r="23" spans="2:2" x14ac:dyDescent="0.25">
      <c r="B23" s="1"/>
    </row>
    <row r="24" spans="2:2" x14ac:dyDescent="0.25">
      <c r="B24" s="1"/>
    </row>
    <row r="25" spans="2:2" ht="42.75" x14ac:dyDescent="0.25">
      <c r="B25" s="3" t="s">
        <v>12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2D5A3-0E0E-4A83-B66A-EB1C1DD92394}">
  <dimension ref="A1:M23"/>
  <sheetViews>
    <sheetView showGridLines="0" zoomScale="130" zoomScaleNormal="130" workbookViewId="0">
      <pane ySplit="2" topLeftCell="A3" activePane="bottomLeft" state="frozen"/>
      <selection pane="bottomLeft" activeCell="C4" sqref="C4"/>
    </sheetView>
  </sheetViews>
  <sheetFormatPr defaultRowHeight="15" x14ac:dyDescent="0.25"/>
  <cols>
    <col min="1" max="1" width="5.7109375" customWidth="1"/>
    <col min="2" max="2" width="2.140625" bestFit="1" customWidth="1"/>
    <col min="3" max="3" width="77.42578125" customWidth="1"/>
    <col min="4" max="4" width="6" customWidth="1"/>
    <col min="5" max="5" width="16.42578125" customWidth="1"/>
    <col min="6" max="6" width="13.140625" customWidth="1"/>
    <col min="7" max="7" width="48.140625" customWidth="1"/>
    <col min="8" max="8" width="6.28515625" customWidth="1"/>
    <col min="9" max="9" width="6.28515625" style="51" customWidth="1"/>
    <col min="10" max="13" width="6.28515625" customWidth="1"/>
  </cols>
  <sheetData>
    <row r="1" spans="1:13" x14ac:dyDescent="0.25">
      <c r="A1" s="53"/>
      <c r="C1" s="54" t="str">
        <f ca="1">_xlfn.CONCAT("Deadline: 27-Dec | Today: ", TEXT(TODAY(),"dd-mmm"))</f>
        <v>Deadline: 27-Dec | Today: 22-Dec</v>
      </c>
      <c r="D1" s="55" t="s">
        <v>96</v>
      </c>
      <c r="E1" s="56">
        <f ca="1">DATE(2024,12,27)-TODAY()-1</f>
        <v>4</v>
      </c>
    </row>
    <row r="2" spans="1:13" x14ac:dyDescent="0.25">
      <c r="A2" s="8"/>
      <c r="B2" s="9"/>
      <c r="C2" s="8" t="s">
        <v>24</v>
      </c>
      <c r="D2" s="43" t="s">
        <v>25</v>
      </c>
      <c r="E2" s="10" t="s">
        <v>26</v>
      </c>
      <c r="F2" s="10" t="s">
        <v>92</v>
      </c>
      <c r="G2" s="11" t="s">
        <v>24</v>
      </c>
      <c r="H2" s="50" t="s">
        <v>23</v>
      </c>
      <c r="I2" s="51">
        <f>COUNTIF($D$4:$D$9, "Done")</f>
        <v>0</v>
      </c>
      <c r="J2" s="50" t="s">
        <v>59</v>
      </c>
      <c r="K2" s="51">
        <f>COUNTIF($D$10:$D$18, "Done")</f>
        <v>0</v>
      </c>
      <c r="L2" s="50" t="s">
        <v>90</v>
      </c>
      <c r="M2" s="51">
        <v>1</v>
      </c>
    </row>
    <row r="3" spans="1:13" ht="60.75" thickBot="1" x14ac:dyDescent="0.3">
      <c r="A3" s="40" t="s">
        <v>32</v>
      </c>
      <c r="B3" s="41">
        <v>1</v>
      </c>
      <c r="C3" s="110" t="s">
        <v>33</v>
      </c>
      <c r="D3" s="44" t="s">
        <v>34</v>
      </c>
      <c r="E3" s="42" t="s">
        <v>35</v>
      </c>
      <c r="F3" s="42"/>
      <c r="G3" s="58" t="s">
        <v>103</v>
      </c>
      <c r="H3" s="52" t="s">
        <v>89</v>
      </c>
      <c r="I3" s="7">
        <f>COUNTA($D$4:$D$9)</f>
        <v>6</v>
      </c>
      <c r="K3" s="7">
        <f>COUNTA($D$10:$D$18)</f>
        <v>9</v>
      </c>
      <c r="M3" s="7">
        <v>1</v>
      </c>
    </row>
    <row r="4" spans="1:13" ht="60.75" thickTop="1" x14ac:dyDescent="0.25">
      <c r="A4" s="17" t="s">
        <v>23</v>
      </c>
      <c r="B4" s="18">
        <v>1</v>
      </c>
      <c r="C4" s="19" t="s">
        <v>36</v>
      </c>
      <c r="D4" s="28" t="s">
        <v>37</v>
      </c>
      <c r="E4" s="60" t="s">
        <v>38</v>
      </c>
      <c r="F4" s="28"/>
      <c r="G4" s="27" t="s">
        <v>102</v>
      </c>
    </row>
    <row r="5" spans="1:13" ht="60" x14ac:dyDescent="0.25">
      <c r="A5" s="17" t="s">
        <v>23</v>
      </c>
      <c r="B5" s="18">
        <v>2</v>
      </c>
      <c r="C5" s="19" t="s">
        <v>41</v>
      </c>
      <c r="D5" s="28" t="s">
        <v>37</v>
      </c>
      <c r="E5" s="28" t="s">
        <v>38</v>
      </c>
      <c r="F5" s="28" t="s">
        <v>98</v>
      </c>
      <c r="G5" s="27" t="s">
        <v>42</v>
      </c>
    </row>
    <row r="6" spans="1:13" ht="60" x14ac:dyDescent="0.25">
      <c r="A6" s="17" t="s">
        <v>23</v>
      </c>
      <c r="B6" s="18">
        <v>3</v>
      </c>
      <c r="C6" s="19" t="s">
        <v>43</v>
      </c>
      <c r="D6" s="28" t="s">
        <v>44</v>
      </c>
      <c r="E6" s="28" t="s">
        <v>45</v>
      </c>
      <c r="F6" s="28" t="s">
        <v>95</v>
      </c>
      <c r="G6" s="27" t="s">
        <v>93</v>
      </c>
    </row>
    <row r="7" spans="1:13" ht="60" x14ac:dyDescent="0.25">
      <c r="A7" s="17" t="s">
        <v>23</v>
      </c>
      <c r="B7" s="18">
        <v>4</v>
      </c>
      <c r="C7" s="19" t="s">
        <v>48</v>
      </c>
      <c r="D7" s="28" t="s">
        <v>37</v>
      </c>
      <c r="E7" s="28" t="s">
        <v>49</v>
      </c>
      <c r="F7" s="28"/>
      <c r="G7" s="27" t="s">
        <v>99</v>
      </c>
    </row>
    <row r="8" spans="1:13" ht="75" x14ac:dyDescent="0.25">
      <c r="A8" s="17" t="s">
        <v>23</v>
      </c>
      <c r="B8" s="18">
        <v>5</v>
      </c>
      <c r="C8" s="19" t="s">
        <v>52</v>
      </c>
      <c r="D8" s="28" t="s">
        <v>37</v>
      </c>
      <c r="E8" s="28" t="s">
        <v>53</v>
      </c>
      <c r="F8" s="28" t="s">
        <v>94</v>
      </c>
      <c r="G8" s="27" t="s">
        <v>100</v>
      </c>
    </row>
    <row r="9" spans="1:13" ht="45.75" thickBot="1" x14ac:dyDescent="0.3">
      <c r="A9" s="45" t="s">
        <v>23</v>
      </c>
      <c r="B9" s="46">
        <v>6</v>
      </c>
      <c r="C9" s="47" t="s">
        <v>56</v>
      </c>
      <c r="D9" s="48" t="s">
        <v>37</v>
      </c>
      <c r="E9" s="48" t="s">
        <v>38</v>
      </c>
      <c r="F9" s="48"/>
      <c r="G9" s="57" t="s">
        <v>101</v>
      </c>
    </row>
    <row r="10" spans="1:13" ht="60.75" thickTop="1" x14ac:dyDescent="0.25">
      <c r="A10" s="17" t="s">
        <v>59</v>
      </c>
      <c r="B10" s="18">
        <v>1</v>
      </c>
      <c r="C10" s="19" t="s">
        <v>60</v>
      </c>
      <c r="D10" s="28" t="s">
        <v>61</v>
      </c>
      <c r="E10" s="28" t="s">
        <v>62</v>
      </c>
      <c r="F10" s="28"/>
      <c r="G10" s="27" t="s">
        <v>91</v>
      </c>
    </row>
    <row r="11" spans="1:13" ht="45" x14ac:dyDescent="0.25">
      <c r="A11" s="17" t="s">
        <v>59</v>
      </c>
      <c r="B11" s="18">
        <v>2</v>
      </c>
      <c r="C11" s="19" t="s">
        <v>64</v>
      </c>
      <c r="D11" s="28" t="s">
        <v>44</v>
      </c>
      <c r="E11" s="28" t="s">
        <v>53</v>
      </c>
      <c r="F11" s="28"/>
      <c r="G11" s="27" t="s">
        <v>65</v>
      </c>
    </row>
    <row r="12" spans="1:13" ht="30" x14ac:dyDescent="0.25">
      <c r="A12" s="17" t="s">
        <v>59</v>
      </c>
      <c r="B12" s="18">
        <v>3</v>
      </c>
      <c r="C12" s="19" t="s">
        <v>66</v>
      </c>
      <c r="D12" s="28" t="s">
        <v>44</v>
      </c>
      <c r="E12" s="28" t="s">
        <v>53</v>
      </c>
      <c r="F12" s="28"/>
      <c r="G12" s="27" t="s">
        <v>67</v>
      </c>
    </row>
    <row r="13" spans="1:13" x14ac:dyDescent="0.25">
      <c r="A13" s="17" t="s">
        <v>59</v>
      </c>
      <c r="B13" s="18">
        <v>4</v>
      </c>
      <c r="C13" s="19" t="s">
        <v>68</v>
      </c>
      <c r="D13" s="28" t="s">
        <v>37</v>
      </c>
      <c r="E13" s="28" t="s">
        <v>69</v>
      </c>
      <c r="F13" s="28" t="s">
        <v>97</v>
      </c>
      <c r="G13" s="27" t="s">
        <v>70</v>
      </c>
    </row>
    <row r="14" spans="1:13" x14ac:dyDescent="0.25">
      <c r="A14" s="17" t="s">
        <v>59</v>
      </c>
      <c r="B14" s="18">
        <v>5</v>
      </c>
      <c r="C14" s="19" t="s">
        <v>71</v>
      </c>
      <c r="D14" s="28" t="s">
        <v>44</v>
      </c>
      <c r="E14" s="28" t="s">
        <v>72</v>
      </c>
      <c r="F14" s="28"/>
      <c r="G14" s="21" t="s">
        <v>73</v>
      </c>
    </row>
    <row r="15" spans="1:13" ht="60" x14ac:dyDescent="0.25">
      <c r="A15" s="17" t="s">
        <v>59</v>
      </c>
      <c r="B15" s="18">
        <v>6</v>
      </c>
      <c r="C15" s="22" t="s">
        <v>74</v>
      </c>
      <c r="D15" s="28" t="s">
        <v>44</v>
      </c>
      <c r="E15" s="28" t="s">
        <v>35</v>
      </c>
      <c r="F15" s="28"/>
      <c r="G15" s="21" t="s">
        <v>75</v>
      </c>
    </row>
    <row r="16" spans="1:13" ht="30" x14ac:dyDescent="0.25">
      <c r="A16" s="17" t="s">
        <v>59</v>
      </c>
      <c r="B16" s="18">
        <v>7</v>
      </c>
      <c r="C16" s="19" t="s">
        <v>76</v>
      </c>
      <c r="D16" s="28" t="s">
        <v>44</v>
      </c>
      <c r="E16" s="28" t="s">
        <v>77</v>
      </c>
      <c r="F16" s="28"/>
      <c r="G16" s="21" t="s">
        <v>78</v>
      </c>
    </row>
    <row r="17" spans="1:7" ht="30" x14ac:dyDescent="0.25">
      <c r="A17" s="17" t="s">
        <v>59</v>
      </c>
      <c r="B17" s="18">
        <v>8</v>
      </c>
      <c r="C17" s="19" t="s">
        <v>79</v>
      </c>
      <c r="D17" s="28" t="s">
        <v>104</v>
      </c>
      <c r="E17" s="28" t="s">
        <v>35</v>
      </c>
      <c r="F17" s="28"/>
      <c r="G17" s="21" t="s">
        <v>80</v>
      </c>
    </row>
    <row r="18" spans="1:7" ht="30.75" thickBot="1" x14ac:dyDescent="0.3">
      <c r="A18" s="45" t="s">
        <v>59</v>
      </c>
      <c r="B18" s="46">
        <v>9</v>
      </c>
      <c r="C18" s="47" t="s">
        <v>81</v>
      </c>
      <c r="D18" s="48" t="s">
        <v>44</v>
      </c>
      <c r="E18" s="48" t="s">
        <v>82</v>
      </c>
      <c r="F18" s="48"/>
      <c r="G18" s="49" t="s">
        <v>83</v>
      </c>
    </row>
    <row r="19" spans="1:7" ht="15.75" thickTop="1" x14ac:dyDescent="0.25">
      <c r="A19" s="24"/>
      <c r="B19" s="32"/>
      <c r="C19" s="33"/>
      <c r="D19" s="25"/>
      <c r="E19" s="25"/>
      <c r="F19" s="25"/>
      <c r="G19" s="30"/>
    </row>
    <row r="20" spans="1:7" x14ac:dyDescent="0.25">
      <c r="A20" s="24"/>
      <c r="B20" s="32"/>
      <c r="C20" s="34" t="s">
        <v>84</v>
      </c>
      <c r="D20" s="25"/>
      <c r="E20" s="25"/>
      <c r="F20" s="25"/>
      <c r="G20" s="30"/>
    </row>
    <row r="21" spans="1:7" x14ac:dyDescent="0.25">
      <c r="A21" s="24"/>
      <c r="B21" s="32"/>
      <c r="C21" s="35" t="s">
        <v>85</v>
      </c>
      <c r="D21" s="25">
        <v>79</v>
      </c>
      <c r="E21" s="25"/>
      <c r="F21" s="25"/>
      <c r="G21" s="30"/>
    </row>
    <row r="22" spans="1:7" ht="30" x14ac:dyDescent="0.25">
      <c r="A22" s="24"/>
      <c r="B22" s="32"/>
      <c r="C22" s="35" t="s">
        <v>86</v>
      </c>
      <c r="D22" s="25">
        <v>103</v>
      </c>
      <c r="E22" s="25"/>
      <c r="F22" s="25"/>
      <c r="G22" s="30"/>
    </row>
    <row r="23" spans="1:7" ht="30" x14ac:dyDescent="0.25">
      <c r="A23" s="36"/>
      <c r="B23" s="37"/>
      <c r="C23" s="38" t="s">
        <v>87</v>
      </c>
      <c r="D23" s="39">
        <v>118</v>
      </c>
      <c r="E23" s="39"/>
      <c r="F23" s="3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96EB8-A1C3-4731-8738-541064BF7D9F}">
  <dimension ref="A1:F31"/>
  <sheetViews>
    <sheetView showGridLines="0" zoomScale="130" zoomScaleNormal="130" workbookViewId="0">
      <pane ySplit="1" topLeftCell="A2" activePane="bottomLeft" state="frozen"/>
      <selection pane="bottomLeft" activeCell="A7" sqref="A7:A8"/>
    </sheetView>
  </sheetViews>
  <sheetFormatPr defaultRowHeight="15" x14ac:dyDescent="0.25"/>
  <cols>
    <col min="3" max="3" width="77.42578125" customWidth="1"/>
    <col min="4" max="4" width="6" customWidth="1"/>
    <col min="5" max="5" width="16.42578125" customWidth="1"/>
    <col min="6" max="6" width="46.42578125" customWidth="1"/>
  </cols>
  <sheetData>
    <row r="1" spans="1:6" x14ac:dyDescent="0.25">
      <c r="A1" s="8"/>
      <c r="B1" s="9"/>
      <c r="C1" s="8" t="s">
        <v>24</v>
      </c>
      <c r="D1" s="43" t="s">
        <v>88</v>
      </c>
      <c r="E1" s="10" t="s">
        <v>26</v>
      </c>
      <c r="F1" s="11" t="s">
        <v>24</v>
      </c>
    </row>
    <row r="2" spans="1:6" ht="45" x14ac:dyDescent="0.25">
      <c r="A2" s="12" t="s">
        <v>23</v>
      </c>
      <c r="B2" s="13">
        <v>0</v>
      </c>
      <c r="C2" s="14" t="s">
        <v>27</v>
      </c>
      <c r="D2" s="15" t="s">
        <v>28</v>
      </c>
      <c r="E2" s="15"/>
      <c r="F2" s="16"/>
    </row>
    <row r="3" spans="1:6" ht="45" x14ac:dyDescent="0.25">
      <c r="A3" s="17" t="s">
        <v>23</v>
      </c>
      <c r="B3" s="18">
        <v>0</v>
      </c>
      <c r="C3" s="19" t="s">
        <v>29</v>
      </c>
      <c r="D3" s="20" t="s">
        <v>28</v>
      </c>
      <c r="E3" s="20"/>
      <c r="F3" s="21"/>
    </row>
    <row r="4" spans="1:6" ht="30" x14ac:dyDescent="0.25">
      <c r="A4" s="17" t="s">
        <v>23</v>
      </c>
      <c r="B4" s="18">
        <v>0</v>
      </c>
      <c r="C4" s="19" t="s">
        <v>30</v>
      </c>
      <c r="D4" s="20" t="s">
        <v>28</v>
      </c>
      <c r="E4" s="20"/>
      <c r="F4" s="21"/>
    </row>
    <row r="5" spans="1:6" ht="30" x14ac:dyDescent="0.25">
      <c r="A5" s="17" t="s">
        <v>23</v>
      </c>
      <c r="B5" s="18">
        <v>0</v>
      </c>
      <c r="C5" s="19" t="s">
        <v>31</v>
      </c>
      <c r="D5" s="20" t="s">
        <v>28</v>
      </c>
      <c r="E5" s="20"/>
      <c r="F5" s="21"/>
    </row>
    <row r="6" spans="1:6" ht="60" x14ac:dyDescent="0.25">
      <c r="A6" s="17" t="s">
        <v>32</v>
      </c>
      <c r="B6" s="18">
        <v>1</v>
      </c>
      <c r="C6" s="22" t="s">
        <v>33</v>
      </c>
      <c r="D6" s="23" t="s">
        <v>34</v>
      </c>
      <c r="E6" s="23" t="s">
        <v>35</v>
      </c>
      <c r="F6" s="21"/>
    </row>
    <row r="7" spans="1:6" ht="30" x14ac:dyDescent="0.25">
      <c r="A7" s="130" t="s">
        <v>23</v>
      </c>
      <c r="B7" s="132">
        <v>1</v>
      </c>
      <c r="C7" s="134" t="s">
        <v>36</v>
      </c>
      <c r="D7" s="136" t="s">
        <v>37</v>
      </c>
      <c r="E7" s="138" t="s">
        <v>38</v>
      </c>
      <c r="F7" s="26" t="s">
        <v>39</v>
      </c>
    </row>
    <row r="8" spans="1:6" x14ac:dyDescent="0.25">
      <c r="A8" s="140"/>
      <c r="B8" s="141"/>
      <c r="C8" s="142"/>
      <c r="D8" s="143"/>
      <c r="E8" s="144"/>
      <c r="F8" s="27" t="s">
        <v>40</v>
      </c>
    </row>
    <row r="9" spans="1:6" ht="60" x14ac:dyDescent="0.25">
      <c r="A9" s="17" t="s">
        <v>23</v>
      </c>
      <c r="B9" s="18">
        <v>2</v>
      </c>
      <c r="C9" s="19" t="s">
        <v>41</v>
      </c>
      <c r="D9" s="28" t="s">
        <v>37</v>
      </c>
      <c r="E9" s="29" t="s">
        <v>38</v>
      </c>
      <c r="F9" s="21" t="s">
        <v>42</v>
      </c>
    </row>
    <row r="10" spans="1:6" ht="45" x14ac:dyDescent="0.25">
      <c r="A10" s="130" t="s">
        <v>23</v>
      </c>
      <c r="B10" s="132">
        <v>3</v>
      </c>
      <c r="C10" s="134" t="s">
        <v>43</v>
      </c>
      <c r="D10" s="136" t="s">
        <v>44</v>
      </c>
      <c r="E10" s="136" t="s">
        <v>45</v>
      </c>
      <c r="F10" s="26" t="s">
        <v>46</v>
      </c>
    </row>
    <row r="11" spans="1:6" ht="30" x14ac:dyDescent="0.25">
      <c r="A11" s="140"/>
      <c r="B11" s="141"/>
      <c r="C11" s="142"/>
      <c r="D11" s="143"/>
      <c r="E11" s="143"/>
      <c r="F11" s="21" t="s">
        <v>47</v>
      </c>
    </row>
    <row r="12" spans="1:6" x14ac:dyDescent="0.25">
      <c r="A12" s="130" t="s">
        <v>23</v>
      </c>
      <c r="B12" s="132">
        <v>4</v>
      </c>
      <c r="C12" s="134" t="s">
        <v>48</v>
      </c>
      <c r="D12" s="136" t="s">
        <v>37</v>
      </c>
      <c r="E12" s="136" t="s">
        <v>49</v>
      </c>
      <c r="F12" s="26" t="s">
        <v>50</v>
      </c>
    </row>
    <row r="13" spans="1:6" ht="30" x14ac:dyDescent="0.25">
      <c r="A13" s="140"/>
      <c r="B13" s="141"/>
      <c r="C13" s="142"/>
      <c r="D13" s="143"/>
      <c r="E13" s="143"/>
      <c r="F13" s="21" t="s">
        <v>51</v>
      </c>
    </row>
    <row r="14" spans="1:6" x14ac:dyDescent="0.25">
      <c r="A14" s="130" t="s">
        <v>23</v>
      </c>
      <c r="B14" s="132">
        <v>5</v>
      </c>
      <c r="C14" s="134" t="s">
        <v>52</v>
      </c>
      <c r="D14" s="136" t="s">
        <v>37</v>
      </c>
      <c r="E14" s="136" t="s">
        <v>53</v>
      </c>
      <c r="F14" s="26" t="s">
        <v>54</v>
      </c>
    </row>
    <row r="15" spans="1:6" x14ac:dyDescent="0.25">
      <c r="A15" s="140"/>
      <c r="B15" s="141"/>
      <c r="C15" s="142"/>
      <c r="D15" s="143"/>
      <c r="E15" s="143"/>
      <c r="F15" s="27" t="s">
        <v>55</v>
      </c>
    </row>
    <row r="16" spans="1:6" x14ac:dyDescent="0.25">
      <c r="A16" s="130" t="s">
        <v>23</v>
      </c>
      <c r="B16" s="132">
        <v>6</v>
      </c>
      <c r="C16" s="134" t="s">
        <v>56</v>
      </c>
      <c r="D16" s="136" t="s">
        <v>37</v>
      </c>
      <c r="E16" s="138" t="s">
        <v>38</v>
      </c>
      <c r="F16" s="30" t="s">
        <v>57</v>
      </c>
    </row>
    <row r="17" spans="1:6" ht="15.75" thickBot="1" x14ac:dyDescent="0.3">
      <c r="A17" s="131"/>
      <c r="B17" s="133"/>
      <c r="C17" s="135"/>
      <c r="D17" s="137"/>
      <c r="E17" s="139"/>
      <c r="F17" s="31" t="s">
        <v>58</v>
      </c>
    </row>
    <row r="18" spans="1:6" ht="30.75" thickTop="1" x14ac:dyDescent="0.25">
      <c r="A18" s="17" t="s">
        <v>59</v>
      </c>
      <c r="B18" s="18">
        <v>1</v>
      </c>
      <c r="C18" s="19" t="s">
        <v>60</v>
      </c>
      <c r="D18" s="28" t="s">
        <v>61</v>
      </c>
      <c r="E18" s="28" t="s">
        <v>62</v>
      </c>
      <c r="F18" s="21" t="s">
        <v>63</v>
      </c>
    </row>
    <row r="19" spans="1:6" ht="45" x14ac:dyDescent="0.25">
      <c r="A19" s="17" t="s">
        <v>59</v>
      </c>
      <c r="B19" s="18">
        <v>2</v>
      </c>
      <c r="C19" s="19" t="s">
        <v>64</v>
      </c>
      <c r="D19" s="28" t="s">
        <v>44</v>
      </c>
      <c r="E19" s="28" t="s">
        <v>53</v>
      </c>
      <c r="F19" s="27" t="s">
        <v>65</v>
      </c>
    </row>
    <row r="20" spans="1:6" ht="30" x14ac:dyDescent="0.25">
      <c r="A20" s="17" t="s">
        <v>59</v>
      </c>
      <c r="B20" s="18">
        <v>3</v>
      </c>
      <c r="C20" s="19" t="s">
        <v>66</v>
      </c>
      <c r="D20" s="28" t="s">
        <v>44</v>
      </c>
      <c r="E20" s="28" t="s">
        <v>53</v>
      </c>
      <c r="F20" s="27" t="s">
        <v>67</v>
      </c>
    </row>
    <row r="21" spans="1:6" x14ac:dyDescent="0.25">
      <c r="A21" s="17" t="s">
        <v>59</v>
      </c>
      <c r="B21" s="18">
        <v>4</v>
      </c>
      <c r="C21" s="19" t="s">
        <v>68</v>
      </c>
      <c r="D21" s="28" t="s">
        <v>37</v>
      </c>
      <c r="E21" s="28" t="s">
        <v>69</v>
      </c>
      <c r="F21" s="27" t="s">
        <v>70</v>
      </c>
    </row>
    <row r="22" spans="1:6" x14ac:dyDescent="0.25">
      <c r="A22" s="17" t="s">
        <v>59</v>
      </c>
      <c r="B22" s="18">
        <v>5</v>
      </c>
      <c r="C22" s="19" t="s">
        <v>71</v>
      </c>
      <c r="D22" s="28" t="s">
        <v>44</v>
      </c>
      <c r="E22" s="28" t="s">
        <v>72</v>
      </c>
      <c r="F22" s="21" t="s">
        <v>73</v>
      </c>
    </row>
    <row r="23" spans="1:6" ht="60" x14ac:dyDescent="0.25">
      <c r="A23" s="17" t="s">
        <v>59</v>
      </c>
      <c r="B23" s="18">
        <v>6</v>
      </c>
      <c r="C23" s="22" t="s">
        <v>74</v>
      </c>
      <c r="D23" s="28" t="s">
        <v>44</v>
      </c>
      <c r="E23" s="28" t="s">
        <v>35</v>
      </c>
      <c r="F23" s="21" t="s">
        <v>75</v>
      </c>
    </row>
    <row r="24" spans="1:6" ht="30" x14ac:dyDescent="0.25">
      <c r="A24" s="17" t="s">
        <v>59</v>
      </c>
      <c r="B24" s="18">
        <v>7</v>
      </c>
      <c r="C24" s="19" t="s">
        <v>76</v>
      </c>
      <c r="D24" s="28" t="s">
        <v>44</v>
      </c>
      <c r="E24" s="28" t="s">
        <v>77</v>
      </c>
      <c r="F24" s="21" t="s">
        <v>78</v>
      </c>
    </row>
    <row r="25" spans="1:6" ht="30" x14ac:dyDescent="0.25">
      <c r="A25" s="17" t="s">
        <v>59</v>
      </c>
      <c r="B25" s="18">
        <v>8</v>
      </c>
      <c r="C25" s="19" t="s">
        <v>79</v>
      </c>
      <c r="D25" s="28" t="s">
        <v>44</v>
      </c>
      <c r="E25" s="28" t="s">
        <v>35</v>
      </c>
      <c r="F25" s="21" t="s">
        <v>80</v>
      </c>
    </row>
    <row r="26" spans="1:6" ht="30" x14ac:dyDescent="0.25">
      <c r="A26" s="17" t="s">
        <v>59</v>
      </c>
      <c r="B26" s="18">
        <v>9</v>
      </c>
      <c r="C26" s="19" t="s">
        <v>81</v>
      </c>
      <c r="D26" s="28" t="s">
        <v>44</v>
      </c>
      <c r="E26" s="28" t="s">
        <v>82</v>
      </c>
      <c r="F26" s="21" t="s">
        <v>83</v>
      </c>
    </row>
    <row r="27" spans="1:6" x14ac:dyDescent="0.25">
      <c r="A27" s="24"/>
      <c r="B27" s="32"/>
      <c r="C27" s="33"/>
      <c r="D27" s="25"/>
      <c r="E27" s="25"/>
      <c r="F27" s="30"/>
    </row>
    <row r="28" spans="1:6" x14ac:dyDescent="0.25">
      <c r="A28" s="24"/>
      <c r="B28" s="32"/>
      <c r="C28" s="34" t="s">
        <v>84</v>
      </c>
      <c r="D28" s="25"/>
      <c r="E28" s="25"/>
      <c r="F28" s="30"/>
    </row>
    <row r="29" spans="1:6" x14ac:dyDescent="0.25">
      <c r="A29" s="24"/>
      <c r="B29" s="32"/>
      <c r="C29" s="35" t="s">
        <v>85</v>
      </c>
      <c r="D29" s="25">
        <v>79</v>
      </c>
      <c r="E29" s="25"/>
      <c r="F29" s="30"/>
    </row>
    <row r="30" spans="1:6" ht="30" x14ac:dyDescent="0.25">
      <c r="A30" s="24"/>
      <c r="B30" s="32"/>
      <c r="C30" s="35" t="s">
        <v>86</v>
      </c>
      <c r="D30" s="25">
        <v>103</v>
      </c>
      <c r="E30" s="25"/>
      <c r="F30" s="30"/>
    </row>
    <row r="31" spans="1:6" ht="30" x14ac:dyDescent="0.25">
      <c r="A31" s="36"/>
      <c r="B31" s="37"/>
      <c r="C31" s="38" t="s">
        <v>87</v>
      </c>
      <c r="D31" s="39">
        <v>118</v>
      </c>
      <c r="E31" s="39"/>
    </row>
  </sheetData>
  <mergeCells count="25">
    <mergeCell ref="A10:A11"/>
    <mergeCell ref="B10:B11"/>
    <mergeCell ref="C10:C11"/>
    <mergeCell ref="D10:D11"/>
    <mergeCell ref="E10:E11"/>
    <mergeCell ref="A7:A8"/>
    <mergeCell ref="B7:B8"/>
    <mergeCell ref="C7:C8"/>
    <mergeCell ref="D7:D8"/>
    <mergeCell ref="E7:E8"/>
    <mergeCell ref="A14:A15"/>
    <mergeCell ref="B14:B15"/>
    <mergeCell ref="C14:C15"/>
    <mergeCell ref="D14:D15"/>
    <mergeCell ref="E14:E15"/>
    <mergeCell ref="A12:A13"/>
    <mergeCell ref="B12:B13"/>
    <mergeCell ref="C12:C13"/>
    <mergeCell ref="D12:D13"/>
    <mergeCell ref="E12:E13"/>
    <mergeCell ref="A16:A17"/>
    <mergeCell ref="B16:B17"/>
    <mergeCell ref="C16:C17"/>
    <mergeCell ref="D16:D17"/>
    <mergeCell ref="E16: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working_notes</vt:lpstr>
      <vt:lpstr>Comments</vt:lpstr>
      <vt:lpstr>Original Comments</vt:lpstr>
      <vt:lpstr>Safe_All_Comments</vt:lpstr>
      <vt:lpstr>XXXX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Siraskar</dc:creator>
  <cp:lastModifiedBy>Rajesh Siraskar</cp:lastModifiedBy>
  <dcterms:created xsi:type="dcterms:W3CDTF">2015-06-05T18:17:20Z</dcterms:created>
  <dcterms:modified xsi:type="dcterms:W3CDTF">2024-12-22T06:35:49Z</dcterms:modified>
</cp:coreProperties>
</file>