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35" windowWidth="20115" windowHeight="9780"/>
  </bookViews>
  <sheets>
    <sheet name="Kunle " sheetId="1" r:id="rId1"/>
  </sheets>
  <definedNames>
    <definedName name="_xlnm.Print_Area" localSheetId="0">'Kunle '!$B$1:$J$167</definedName>
  </definedNames>
  <calcPr calcId="125725"/>
</workbook>
</file>

<file path=xl/calcChain.xml><?xml version="1.0" encoding="utf-8"?>
<calcChain xmlns="http://schemas.openxmlformats.org/spreadsheetml/2006/main">
  <c r="J124" i="1"/>
  <c r="J123"/>
  <c r="J122"/>
  <c r="J121"/>
  <c r="J120"/>
  <c r="J119"/>
  <c r="J125" s="1"/>
  <c r="H112"/>
  <c r="H111"/>
  <c r="H110"/>
  <c r="H109"/>
  <c r="H108"/>
  <c r="H107"/>
  <c r="H113" s="1"/>
  <c r="G113" s="1"/>
  <c r="J134" s="1"/>
  <c r="H97"/>
  <c r="H96"/>
  <c r="H95"/>
  <c r="H94"/>
  <c r="H93"/>
  <c r="H92"/>
  <c r="H91"/>
  <c r="H90"/>
  <c r="H98" s="1"/>
  <c r="G98" s="1"/>
  <c r="J133" s="1"/>
  <c r="G79"/>
  <c r="I78"/>
  <c r="J78" s="1"/>
  <c r="I77"/>
  <c r="J77" s="1"/>
  <c r="I76"/>
  <c r="J76" s="1"/>
  <c r="I75"/>
  <c r="J75" s="1"/>
  <c r="J79" s="1"/>
  <c r="G67"/>
  <c r="I66"/>
  <c r="J66" s="1"/>
  <c r="I65"/>
  <c r="J65" s="1"/>
  <c r="I64"/>
  <c r="J64" s="1"/>
  <c r="I63"/>
  <c r="J63" s="1"/>
  <c r="I62"/>
  <c r="J62" s="1"/>
  <c r="J67" s="1"/>
  <c r="G55"/>
  <c r="I54"/>
  <c r="J54" s="1"/>
  <c r="I53"/>
  <c r="J53" s="1"/>
  <c r="I52"/>
  <c r="J52" s="1"/>
  <c r="I51"/>
  <c r="J51" s="1"/>
  <c r="I50"/>
  <c r="J50" s="1"/>
  <c r="I49"/>
  <c r="J49" s="1"/>
  <c r="I48"/>
  <c r="J48" s="1"/>
  <c r="I47"/>
  <c r="J47" s="1"/>
  <c r="I46"/>
  <c r="J46" s="1"/>
  <c r="I45"/>
  <c r="J45" s="1"/>
  <c r="I44"/>
  <c r="J44" s="1"/>
  <c r="I43"/>
  <c r="J43" s="1"/>
  <c r="I42"/>
  <c r="J42" s="1"/>
  <c r="J55" s="1"/>
  <c r="G37"/>
  <c r="I36"/>
  <c r="J36" s="1"/>
  <c r="I35"/>
  <c r="J35" s="1"/>
  <c r="I34"/>
  <c r="J34" s="1"/>
  <c r="I33"/>
  <c r="J33" s="1"/>
  <c r="G27"/>
  <c r="I26"/>
  <c r="J26" s="1"/>
  <c r="I25"/>
  <c r="J25" s="1"/>
  <c r="I24"/>
  <c r="J24" s="1"/>
  <c r="J27" l="1"/>
  <c r="J131" s="1"/>
  <c r="J132" s="1"/>
  <c r="J136" s="1"/>
  <c r="H137" s="1"/>
  <c r="J37"/>
</calcChain>
</file>

<file path=xl/comments1.xml><?xml version="1.0" encoding="utf-8"?>
<comments xmlns="http://schemas.openxmlformats.org/spreadsheetml/2006/main">
  <authors>
    <author>Jumoke</author>
  </authors>
  <commentList>
    <comment ref="D43" authorId="0">
      <text>
        <r>
          <rPr>
            <b/>
            <sz val="9"/>
            <color indexed="81"/>
            <rFont val="Tahoma"/>
            <family val="2"/>
          </rPr>
          <t>Jumoke:</t>
        </r>
        <r>
          <rPr>
            <sz val="9"/>
            <color indexed="81"/>
            <rFont val="Tahoma"/>
            <family val="2"/>
          </rPr>
          <t xml:space="preserve">
kpi should be linked/ tied to payroll
</t>
        </r>
      </text>
    </comment>
  </commentList>
</comments>
</file>

<file path=xl/sharedStrings.xml><?xml version="1.0" encoding="utf-8"?>
<sst xmlns="http://schemas.openxmlformats.org/spreadsheetml/2006/main" count="222" uniqueCount="163">
  <si>
    <t xml:space="preserve">STAFF PERFORMANCE APPRAISAL FORM </t>
  </si>
  <si>
    <t xml:space="preserve">Employee Name: </t>
  </si>
  <si>
    <t>_________________</t>
  </si>
  <si>
    <t xml:space="preserve">Appraiser's Designation: </t>
  </si>
  <si>
    <t xml:space="preserve">Grade Level: </t>
  </si>
  <si>
    <t xml:space="preserve">Job Position: </t>
  </si>
  <si>
    <t xml:space="preserve">Appraiser's Name: </t>
  </si>
  <si>
    <t>Period on the Level: 6months</t>
  </si>
  <si>
    <t xml:space="preserve">Department: </t>
  </si>
  <si>
    <t>HR Outsourcing</t>
  </si>
  <si>
    <t>Appraisal Period: Jan - November, 2016</t>
  </si>
  <si>
    <t>Length of Service in MacTay:  Six Years</t>
  </si>
  <si>
    <t>Date: 08/11/2016</t>
  </si>
  <si>
    <t>INSTRUCTIONS</t>
  </si>
  <si>
    <t>The Employee Performance Appraisal Form is a vital tool for managing staff performance in Mactay. It is divided into Five (5) sections - the 'TARGETS/OUTCOMES' section highlighting the pre-agreed and set measures and targets; the 'PERFORMANCE QUALITIES' section containing the key qualities and behaviours required of each staff on the job; the 'CORE VALUE' section highlighting the companys values; the 'ADDITIONAL PERFORMANCE FACTORS' section highlighting performance Eroders and Boosters; and the 'COMMENTS' section, for employee and supervisor comments. Please take time to complete each section.  Completed Appraisal Forms should be forwarded to the Human Resources Unit.</t>
  </si>
  <si>
    <t>SECTION 1: TARGETS/OUTCOMES</t>
  </si>
  <si>
    <t xml:space="preserve"> SUB SECTION A:  BUSINESS GROWTH </t>
  </si>
  <si>
    <t>S/No</t>
  </si>
  <si>
    <t>Performance Outcomes/Targets</t>
  </si>
  <si>
    <t>Achievement</t>
  </si>
  <si>
    <t>Weight</t>
  </si>
  <si>
    <t xml:space="preserve">Rating </t>
  </si>
  <si>
    <t>Rating</t>
  </si>
  <si>
    <t xml:space="preserve">Score </t>
  </si>
  <si>
    <t>Retain and Grow existing account by 20% in this business year (2016)</t>
  </si>
  <si>
    <t xml:space="preserve">I brought in Romoil Mill  and Eagle Flour Mills lead.  Increased Romoil Statff strength from 66 to 80. Recruited 39 VSRs for Guinness.  Recruited 13 FSRs for Smile.  Onboarded 7 CRs for MTN. retained all accounts under westen region.
</t>
  </si>
  <si>
    <t>A minimum of 4 referrals per annum</t>
  </si>
  <si>
    <t xml:space="preserve">I brought Romoil Mill and Eagle Flour Mills.  Working with my contacts in FMN and IBEDC to get more referral. </t>
  </si>
  <si>
    <t>Attend a minimum of 2 HR conferences in 2016 (including completed health and safety certifications)</t>
  </si>
  <si>
    <t>Startted my MBA programe and Planning to attend any available HR conference in December</t>
  </si>
  <si>
    <t>TOTAL</t>
  </si>
  <si>
    <t xml:space="preserve">SUB SECTION B:  RELATIONSHIP MANAGEMENT  </t>
  </si>
  <si>
    <t>KNOW YOUR CUSTOMER (KYC) Maintain the records of all Key Contacts; this record to include but not limited to DOB, Work Anniversaries, etc.</t>
  </si>
  <si>
    <t>Database of key contact persons is maintained.</t>
  </si>
  <si>
    <t>Conduct quarterly meetings with Key Account contacts</t>
  </si>
  <si>
    <t>A meeting was held with the HRM and Logistic manager of Romoil to discuss salary and how to increase our staff numbers. Also met with Mr. Abiola IBEDC finance and Mr. Jude on how to increase our numbers</t>
  </si>
  <si>
    <t>95% Successful Client queries resolution within 48hrs</t>
  </si>
  <si>
    <t>Resolved all client queries ranging from pension, salary, HMO, letters, ID cards, attendance. Was able to manage apparels and safety gears, pre-employment test issues up till this moment. Resolved registration with procurement, SLA, Recruiters license issues.</t>
  </si>
  <si>
    <t>Attend to email request within 2hrs</t>
  </si>
  <si>
    <t>E-mail request for pension remittance, engagement of new resources, request for salary breakdown, queries, etc. were attended to within 2 hours of a request from the client.</t>
  </si>
  <si>
    <t xml:space="preserve">SUB SECTION C:  HRBP SUPERVISION  </t>
  </si>
  <si>
    <t>Submit salary information to Sector Head as stipulated</t>
  </si>
  <si>
    <t>Salary information for Romoil and IBEDC were sent on the 16th of the month</t>
  </si>
  <si>
    <t>Send pay slips on or before 22nd of every month.</t>
  </si>
  <si>
    <t>Pay slips were distributed on the 22nd.</t>
  </si>
  <si>
    <t>Ensure all duly filled  pensionn scheme forms  for new steff are submitted to  HR 48hours after resumption.</t>
  </si>
  <si>
    <t xml:space="preserve">All employees engaged during this period were registered within 48 hours after the engagement. </t>
  </si>
  <si>
    <t>Place all new recruits on the HMO scheme 48hours after resumption.</t>
  </si>
  <si>
    <t>All employees engaged during this peroid were registered within 48 hours after the engagement.</t>
  </si>
  <si>
    <t>Submit invoice to the clients on or before 10th &amp; 21st of the month.</t>
  </si>
  <si>
    <t xml:space="preserve">Invoices were submitted before the deadline date. </t>
  </si>
  <si>
    <t>Ensure 100% pension registration of all employees and100% health care registration of all employees within the first week of employment.</t>
  </si>
  <si>
    <t>All employees engaged during this period were registered within 48 hours after the engagement.</t>
  </si>
  <si>
    <t>Providing timely information to the HR unit for induction and orientation ceremony on new recruits before resumption of duties at least 24 hours before induction.</t>
  </si>
  <si>
    <t>Induction and orientaion ceremony was done at the region</t>
  </si>
  <si>
    <t>Provide assistance to the HR team to recruit qualified candidates within 5 working days of receiving an official email from the client.</t>
  </si>
  <si>
    <t>Recruitment exercise was done at the region. I support my team on recruitment if need arrieses. E.g FMN, PNG</t>
  </si>
  <si>
    <t>Provide support with interviewing and screening candidates based on the client’s specification with a minimum of 20% rejection rate from our clients.</t>
  </si>
  <si>
    <t>Recruitment exercise was done at the region with 0 rejection rate</t>
  </si>
  <si>
    <t>Implement disciplinary actions within 48 hours upon request from the client.</t>
  </si>
  <si>
    <t>Disciplinary actions were implemented within 24hours.</t>
  </si>
  <si>
    <t>100% resolution of queries from external employees</t>
  </si>
  <si>
    <t>Queries from external employees were resolved</t>
  </si>
  <si>
    <t>Submit a weekly report on/ before 3.00 pm activities at client’s location.</t>
  </si>
  <si>
    <t>Reports were sent on a daily basis</t>
  </si>
  <si>
    <t>Conduct quarterly meeting inviting PFA, HMO and other insurance organizations.</t>
  </si>
  <si>
    <t>This was done in  September. The next one is in December</t>
  </si>
  <si>
    <t xml:space="preserve">SUB SECTION D:  COMPLIANCE AND IMPLEMENTATION OF SLA’s </t>
  </si>
  <si>
    <t xml:space="preserve"> Ensure new recruits outstanding documents are completely filed  and Handed over to HR within 5 days</t>
  </si>
  <si>
    <t xml:space="preserve">New Recruits were documented properly </t>
  </si>
  <si>
    <t>Liaise with Compliance team on a 100% insurance coverage for all employees and insurance claims filed with 48hrs</t>
  </si>
  <si>
    <t>Employees are covered for Group life and ECA. No claim was recorded during this period</t>
  </si>
  <si>
    <t>Liaise with Compliance team to conduct disciplinary engagement with 48hrs and submit report with 24hrs.</t>
  </si>
  <si>
    <t>All disciplinary actions are taken at the client’s location. Except one that requires a warning letter</t>
  </si>
  <si>
    <t>Liaise with Compliance team to ensure 75% payment of all pension arrears.</t>
  </si>
  <si>
    <t>I follow up with compliance on pension remittances .All employees with pension issues have been advised to come along with their statement as same is forwarded to compliance for corrections. I send pension schedule on a monthly basis</t>
  </si>
  <si>
    <t>100% issuance of ID cards to all employees.</t>
  </si>
  <si>
    <t>I requested for ID cards for all employees engaged in this period</t>
  </si>
  <si>
    <t xml:space="preserve">SUB SECTION E:  PAYROLL MANAGEMENT </t>
  </si>
  <si>
    <t>Compile and send overtime and leave advice to Payroll manager on or before 20th of the month.</t>
  </si>
  <si>
    <t>Approved overtime was sent to payroll on the 18th</t>
  </si>
  <si>
    <t>100% accurate preparation of all salary information</t>
  </si>
  <si>
    <t>Accurate salary information was sent to Payroll for both Romoil and IBEDC</t>
  </si>
  <si>
    <t>Notify Payroll manager of new hires, termination, change in remuneration etc. on or before 20th of the month or within 24 hours upon receipt from the client</t>
  </si>
  <si>
    <t xml:space="preserve">Payroll manager was notified of  new hires, termination, and change in remuneration </t>
  </si>
  <si>
    <t>Ensure  pay slips are received from payroll manager on/before the 25th of every month</t>
  </si>
  <si>
    <t>Pay slips were distributed on the 22nd for both IBEDC and Romoil</t>
  </si>
  <si>
    <t>SECTION 2:   PERFORMANCE QUALITIES</t>
  </si>
  <si>
    <t>Performance Qualities</t>
  </si>
  <si>
    <t>Definition</t>
  </si>
  <si>
    <t>Score</t>
  </si>
  <si>
    <t>Knowledge of Job</t>
  </si>
  <si>
    <t>Sound understanding of job requirements</t>
  </si>
  <si>
    <t>Outstanding</t>
  </si>
  <si>
    <t>Product Knowledge</t>
  </si>
  <si>
    <t>Knowledge of Mactay's bouquet of products/services and efficient management of this knowledge. 95% attendance on product knowledge training scheduled by HR</t>
  </si>
  <si>
    <t>Develops Self</t>
  </si>
  <si>
    <t>Strives for learning and growth both professionally and personally.</t>
  </si>
  <si>
    <t>Customer/ Service Orientation</t>
  </si>
  <si>
    <t xml:space="preserve">Understands Mactay's customers' needs, anticipating those needs and giving high priority to customer satisfaction while at the same time balancing the needs of the organisation. Commitment to providing service to all customers </t>
  </si>
  <si>
    <t>Time Management and Punctuality</t>
  </si>
  <si>
    <t>Managing time effectively so that the right time is allocated to the right activity: ability to prioritize work according to urgency and making the best use of time.</t>
  </si>
  <si>
    <t>Attitude to work/Interpersonal Ability</t>
  </si>
  <si>
    <t>Demonstrates strong skills in establishing and maintaining healthy &amp; co-operative relationships with team members as well as customer.  Attitude to work, team members, instructions , responsibilities etc</t>
  </si>
  <si>
    <t>Result-Oriented</t>
  </si>
  <si>
    <t>Ability to think through the job and focus on results. Also aim to achieve maximum result based on clear and measurable agreement made upfront.</t>
  </si>
  <si>
    <t>Resource Management</t>
  </si>
  <si>
    <t>Manages internal and external resources efficiently (people, information, technologies, time, and capital). Effective usage, maintaining proper filing and cataloguing of emails received by creating folders for storage of different mails at all times.</t>
  </si>
  <si>
    <t>SECTION 3:   CORE VALUES</t>
  </si>
  <si>
    <t>VALUES</t>
  </si>
  <si>
    <t>CREATIVITY</t>
  </si>
  <si>
    <t>Generate Creative Ideas To Add Value To Process, Organization And Colleagues</t>
  </si>
  <si>
    <t>Development of new processes. (Developed incident report, attendace register in the factory and overtime sheet for Romoil) I also got pool of CV for seemless operation</t>
  </si>
  <si>
    <t>PROFESSIONALISM</t>
  </si>
  <si>
    <t>Exhibit The Highest Levels Of Excellence In Both Behavior And Work.</t>
  </si>
  <si>
    <t>I live the MacTay Brand. I relentlessly pursue excellence in everything I do, every day.</t>
  </si>
  <si>
    <t>TEAMWORK</t>
  </si>
  <si>
    <t>Providing Colleague and Interdepartmental Support</t>
  </si>
  <si>
    <t>I still support FMCG Lagos (receive complaints from the staff and Client give solutions) Also, I still give support to ATC and Huawei.</t>
  </si>
  <si>
    <t>INTEGRITY</t>
  </si>
  <si>
    <t>To Carry Out Functions That Would Promote Integrity To The Organization, Colleagues and Clients</t>
  </si>
  <si>
    <t>Act with uncompromising honesty and integrity in everything I do. I am accountable for my behaviors, actions and results. I treat everyone fairly and with trust and respect</t>
  </si>
  <si>
    <t>EXCELLENCE</t>
  </si>
  <si>
    <t>Ability To Do Things Right The First Time</t>
  </si>
  <si>
    <t>I develop relationships that make a positive difference in our customers’ lives. Stabilized Western region</t>
  </si>
  <si>
    <t>PASSION</t>
  </si>
  <si>
    <t>Loving What You Do And Being Charged Up About Going The ‘Extra Mile’ For The Job</t>
  </si>
  <si>
    <t>I am Passionate About Our Business and Our Brand. I also show pride in our brand</t>
  </si>
  <si>
    <t>SECTION 4:   ADDITIONAL PERFORMANCE FACTORS</t>
  </si>
  <si>
    <t>Additional Performance Factors</t>
  </si>
  <si>
    <t>Count</t>
  </si>
  <si>
    <t>%</t>
  </si>
  <si>
    <t> Eroders</t>
  </si>
  <si>
    <t>Consistent errors in salary information</t>
  </si>
  <si>
    <t>Loss of business (and/or clients) due to unprofessional client engagement and management</t>
  </si>
  <si>
    <t>Documented customer/client complaint resulting in potential loss of business</t>
  </si>
  <si>
    <t>Surpassing of annual  targets</t>
  </si>
  <si>
    <t>Boosters</t>
  </si>
  <si>
    <t xml:space="preserve">Flagging of material misstatements, errors and fraud resulting in significant financial savings </t>
  </si>
  <si>
    <t>Official Commendations received</t>
  </si>
  <si>
    <t>SECTION 5:   OVERALL RATING AND COMMENTS</t>
  </si>
  <si>
    <t>Area</t>
  </si>
  <si>
    <t>Target/Outcomes</t>
  </si>
  <si>
    <t>Core Values</t>
  </si>
  <si>
    <t>FINAL RATING</t>
  </si>
  <si>
    <t>TARGET/OUTCOMES SCORE STANDARD</t>
  </si>
  <si>
    <t>PERFORMANCE QUALITIES SCORE STANDARD</t>
  </si>
  <si>
    <t>Consistently Fails To Reach Expectations In This Area  (Does Not Meet)</t>
  </si>
  <si>
    <t>Poor</t>
  </si>
  <si>
    <t>Inconsistent Demonstration Of Results (Typically Meets)</t>
  </si>
  <si>
    <t>Below Expectation</t>
  </si>
  <si>
    <t>Meets The Desired Requirements (Meets)</t>
  </si>
  <si>
    <t>Meets Expectation</t>
  </si>
  <si>
    <t>Meets and exceeds the desired Requirement (Exceeds)</t>
  </si>
  <si>
    <t>Above Expectation</t>
  </si>
  <si>
    <t>Consistently Meets and exceeds the desired Requirement (OUTSTANDING)</t>
  </si>
  <si>
    <t>Employee's Comments :</t>
  </si>
  <si>
    <t>Appraiser's Comments :</t>
  </si>
  <si>
    <t xml:space="preserve">                         Kunle Agboola</t>
  </si>
  <si>
    <t>……………………………………………...………</t>
  </si>
  <si>
    <t>……………………………………………………..</t>
  </si>
  <si>
    <t>Appraiser's Signature</t>
  </si>
  <si>
    <t>Employee's Signature</t>
  </si>
</sst>
</file>

<file path=xl/styles.xml><?xml version="1.0" encoding="utf-8"?>
<styleSheet xmlns="http://schemas.openxmlformats.org/spreadsheetml/2006/main">
  <numFmts count="2">
    <numFmt numFmtId="164" formatCode="0.0"/>
    <numFmt numFmtId="165" formatCode="0.0%"/>
  </numFmts>
  <fonts count="40">
    <font>
      <sz val="10"/>
      <name val="Arial"/>
      <family val="2"/>
    </font>
    <font>
      <sz val="11"/>
      <color theme="1"/>
      <name val="Calibri"/>
      <family val="2"/>
      <scheme val="minor"/>
    </font>
    <font>
      <sz val="11"/>
      <color theme="1"/>
      <name val="Calibri"/>
      <family val="2"/>
      <scheme val="minor"/>
    </font>
    <font>
      <sz val="16"/>
      <color theme="1"/>
      <name val="Arial"/>
      <family val="2"/>
    </font>
    <font>
      <b/>
      <sz val="16"/>
      <color theme="1"/>
      <name val="Arial"/>
      <family val="2"/>
    </font>
    <font>
      <b/>
      <u/>
      <sz val="16"/>
      <name val="Arial"/>
      <family val="2"/>
    </font>
    <font>
      <b/>
      <sz val="16"/>
      <color rgb="FF0070C0"/>
      <name val="Arial"/>
      <family val="2"/>
    </font>
    <font>
      <b/>
      <sz val="16"/>
      <color rgb="FF00B0F0"/>
      <name val="Arial"/>
      <family val="2"/>
    </font>
    <font>
      <b/>
      <sz val="16"/>
      <color theme="1"/>
      <name val="Calibri"/>
      <family val="2"/>
      <scheme val="minor"/>
    </font>
    <font>
      <sz val="10"/>
      <name val="Arial"/>
      <family val="2"/>
    </font>
    <font>
      <b/>
      <u/>
      <sz val="16"/>
      <color theme="1"/>
      <name val="Arial"/>
      <family val="2"/>
    </font>
    <font>
      <b/>
      <sz val="16"/>
      <name val="Arial"/>
      <family val="2"/>
    </font>
    <font>
      <b/>
      <sz val="16"/>
      <name val="Calibri"/>
      <family val="2"/>
      <scheme val="minor"/>
    </font>
    <font>
      <sz val="16"/>
      <color theme="1"/>
      <name val="Calibri"/>
      <family val="2"/>
      <scheme val="minor"/>
    </font>
    <font>
      <i/>
      <sz val="16"/>
      <name val="Arial"/>
      <family val="2"/>
    </font>
    <font>
      <b/>
      <sz val="16"/>
      <color rgb="FFC00000"/>
      <name val="Arial"/>
      <family val="2"/>
    </font>
    <font>
      <b/>
      <sz val="16"/>
      <color theme="0"/>
      <name val="Arial"/>
      <family val="2"/>
    </font>
    <font>
      <sz val="16"/>
      <color theme="0"/>
      <name val="Calibri"/>
      <family val="2"/>
      <scheme val="minor"/>
    </font>
    <font>
      <sz val="16"/>
      <name val="Arial"/>
      <family val="2"/>
    </font>
    <font>
      <b/>
      <sz val="20"/>
      <name val="Arial"/>
      <family val="2"/>
    </font>
    <font>
      <sz val="20"/>
      <name val="Arial"/>
      <family val="2"/>
    </font>
    <font>
      <i/>
      <sz val="18"/>
      <name val="Arial"/>
      <family val="2"/>
    </font>
    <font>
      <b/>
      <sz val="18"/>
      <color theme="4" tint="-0.249977111117893"/>
      <name val="Arial"/>
      <family val="2"/>
    </font>
    <font>
      <b/>
      <sz val="16"/>
      <color theme="4" tint="-0.249977111117893"/>
      <name val="Arial"/>
      <family val="2"/>
    </font>
    <font>
      <b/>
      <sz val="18"/>
      <name val="Arial"/>
      <family val="2"/>
    </font>
    <font>
      <sz val="16"/>
      <color theme="0"/>
      <name val="Arial"/>
      <family val="2"/>
    </font>
    <font>
      <b/>
      <sz val="18"/>
      <color theme="0"/>
      <name val="Arial"/>
      <family val="2"/>
    </font>
    <font>
      <b/>
      <sz val="20"/>
      <color theme="1"/>
      <name val="Arial"/>
      <family val="2"/>
    </font>
    <font>
      <sz val="20"/>
      <color theme="1"/>
      <name val="Arial"/>
      <family val="2"/>
    </font>
    <font>
      <i/>
      <sz val="18"/>
      <color theme="1"/>
      <name val="Arial"/>
      <family val="2"/>
    </font>
    <font>
      <b/>
      <sz val="18"/>
      <color theme="1"/>
      <name val="Arial"/>
      <family val="2"/>
    </font>
    <font>
      <b/>
      <sz val="16"/>
      <color rgb="FFC00000"/>
      <name val="Calibri"/>
      <family val="2"/>
      <scheme val="minor"/>
    </font>
    <font>
      <b/>
      <u/>
      <sz val="16"/>
      <name val="Calibri"/>
      <family val="2"/>
      <scheme val="minor"/>
    </font>
    <font>
      <sz val="18"/>
      <name val="Arial"/>
      <family val="2"/>
    </font>
    <font>
      <b/>
      <i/>
      <sz val="16"/>
      <color theme="1"/>
      <name val="Arial"/>
      <family val="2"/>
    </font>
    <font>
      <sz val="18"/>
      <color theme="1"/>
      <name val="Arial"/>
      <family val="2"/>
    </font>
    <font>
      <i/>
      <sz val="16"/>
      <color theme="1"/>
      <name val="Arial"/>
      <family val="2"/>
    </font>
    <font>
      <sz val="20"/>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rgb="FFFFFF0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theme="0"/>
      </bottom>
      <diagonal/>
    </border>
    <border>
      <left style="thin">
        <color indexed="64"/>
      </left>
      <right style="thin">
        <color indexed="64"/>
      </right>
      <top/>
      <bottom style="thin">
        <color theme="0"/>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bottom style="medium">
        <color indexed="64"/>
      </bottom>
      <diagonal/>
    </border>
  </borders>
  <cellStyleXfs count="4">
    <xf numFmtId="0" fontId="0" fillId="0" borderId="0"/>
    <xf numFmtId="9" fontId="9" fillId="0" borderId="0" applyFont="0" applyFill="0" applyBorder="0" applyAlignment="0" applyProtection="0"/>
    <xf numFmtId="0" fontId="2" fillId="0" borderId="0"/>
    <xf numFmtId="9" fontId="1" fillId="0" borderId="0" applyFont="0" applyFill="0" applyBorder="0" applyAlignment="0" applyProtection="0"/>
  </cellStyleXfs>
  <cellXfs count="238">
    <xf numFmtId="0" fontId="0" fillId="0" borderId="0" xfId="0"/>
    <xf numFmtId="0" fontId="3" fillId="0" borderId="1" xfId="2" applyFont="1" applyBorder="1" applyProtection="1"/>
    <xf numFmtId="0" fontId="4" fillId="0" borderId="2" xfId="2" applyFont="1" applyBorder="1" applyAlignment="1" applyProtection="1">
      <alignment horizontal="center"/>
    </xf>
    <xf numFmtId="0" fontId="3" fillId="0" borderId="2" xfId="2" applyFont="1" applyBorder="1" applyProtection="1"/>
    <xf numFmtId="0" fontId="4" fillId="0" borderId="2" xfId="2" applyFont="1" applyBorder="1" applyAlignment="1" applyProtection="1">
      <alignment horizontal="center" vertical="center"/>
    </xf>
    <xf numFmtId="0" fontId="3" fillId="0" borderId="2" xfId="2" applyFont="1" applyBorder="1" applyAlignment="1" applyProtection="1">
      <alignment horizontal="center" vertical="center"/>
    </xf>
    <xf numFmtId="0" fontId="3" fillId="0" borderId="0" xfId="2" applyFont="1" applyBorder="1" applyProtection="1"/>
    <xf numFmtId="0" fontId="3" fillId="0" borderId="3" xfId="2" applyFont="1" applyBorder="1" applyProtection="1"/>
    <xf numFmtId="0" fontId="4" fillId="0" borderId="0" xfId="2" applyFont="1" applyBorder="1" applyAlignment="1" applyProtection="1">
      <alignment horizontal="center"/>
    </xf>
    <xf numFmtId="0" fontId="4"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0" fontId="5" fillId="0" borderId="3" xfId="2" applyFont="1" applyBorder="1" applyAlignment="1" applyProtection="1">
      <alignment horizontal="left" vertical="top" wrapText="1" indent="2"/>
    </xf>
    <xf numFmtId="0" fontId="6" fillId="0" borderId="0" xfId="2" applyFont="1" applyBorder="1" applyAlignment="1" applyProtection="1">
      <alignment horizontal="center" vertical="center" wrapText="1"/>
    </xf>
    <xf numFmtId="0" fontId="6" fillId="0" borderId="0" xfId="2" applyFont="1" applyBorder="1" applyAlignment="1" applyProtection="1">
      <alignment vertical="center" wrapText="1"/>
    </xf>
    <xf numFmtId="0" fontId="3" fillId="0" borderId="0" xfId="2" applyFont="1" applyBorder="1" applyAlignment="1" applyProtection="1">
      <alignment vertical="center"/>
    </xf>
    <xf numFmtId="0" fontId="4" fillId="0" borderId="3" xfId="2" applyFont="1" applyBorder="1" applyAlignment="1" applyProtection="1">
      <alignment vertical="center"/>
    </xf>
    <xf numFmtId="0" fontId="5" fillId="0" borderId="0" xfId="2" applyFont="1" applyBorder="1" applyAlignment="1" applyProtection="1">
      <alignment vertical="center"/>
    </xf>
    <xf numFmtId="0" fontId="7" fillId="0" borderId="0" xfId="2" applyFont="1" applyBorder="1" applyAlignment="1" applyProtection="1">
      <alignment horizontal="center" vertical="center" wrapText="1"/>
    </xf>
    <xf numFmtId="0" fontId="4" fillId="0" borderId="0" xfId="2" applyFont="1" applyBorder="1" applyAlignment="1" applyProtection="1">
      <alignment horizontal="left" vertical="center" wrapText="1"/>
    </xf>
    <xf numFmtId="0" fontId="4" fillId="0" borderId="0" xfId="2" applyFont="1" applyBorder="1" applyAlignment="1" applyProtection="1">
      <alignment horizontal="center" vertical="center" wrapText="1"/>
    </xf>
    <xf numFmtId="0" fontId="8" fillId="0" borderId="0" xfId="2" applyFont="1" applyBorder="1" applyAlignment="1" applyProtection="1">
      <alignment horizontal="left" vertical="top" wrapText="1" indent="2"/>
    </xf>
    <xf numFmtId="0" fontId="5" fillId="2" borderId="0" xfId="0" applyFont="1" applyFill="1" applyBorder="1" applyAlignment="1" applyProtection="1">
      <alignment horizontal="left" vertical="center" indent="5"/>
    </xf>
    <xf numFmtId="0" fontId="5" fillId="2" borderId="0" xfId="0" applyFont="1" applyFill="1" applyBorder="1" applyAlignment="1" applyProtection="1">
      <alignment horizontal="left" vertical="center" wrapText="1"/>
    </xf>
    <xf numFmtId="0" fontId="5" fillId="2" borderId="0" xfId="0" applyFont="1" applyFill="1" applyBorder="1" applyAlignment="1" applyProtection="1">
      <alignment vertical="center"/>
    </xf>
    <xf numFmtId="0" fontId="10" fillId="0" borderId="0" xfId="2" applyFont="1" applyBorder="1" applyAlignment="1" applyProtection="1">
      <alignment vertical="center"/>
      <protection locked="0"/>
    </xf>
    <xf numFmtId="0" fontId="12" fillId="0" borderId="0" xfId="2" applyFont="1" applyBorder="1" applyAlignment="1" applyProtection="1">
      <alignment horizontal="left" vertical="center" wrapText="1" indent="1"/>
    </xf>
    <xf numFmtId="0" fontId="4" fillId="2" borderId="0" xfId="2" applyFont="1" applyFill="1" applyBorder="1" applyAlignment="1" applyProtection="1">
      <alignment horizontal="center" vertical="center" wrapText="1"/>
    </xf>
    <xf numFmtId="0" fontId="13" fillId="2" borderId="0" xfId="2" applyFont="1" applyFill="1" applyBorder="1" applyAlignment="1" applyProtection="1">
      <alignment horizontal="center" vertical="center" wrapText="1"/>
    </xf>
    <xf numFmtId="0" fontId="15" fillId="0" borderId="0" xfId="2" applyFont="1" applyBorder="1" applyAlignment="1" applyProtection="1">
      <alignment horizontal="center" vertical="center" wrapText="1"/>
    </xf>
    <xf numFmtId="0" fontId="4" fillId="0" borderId="0" xfId="2" applyFont="1" applyBorder="1" applyAlignment="1" applyProtection="1">
      <alignment vertical="center" wrapText="1"/>
    </xf>
    <xf numFmtId="0" fontId="15" fillId="0" borderId="0" xfId="2" applyFont="1" applyBorder="1" applyAlignment="1" applyProtection="1">
      <alignment horizontal="left" vertical="center" wrapText="1"/>
    </xf>
    <xf numFmtId="0" fontId="16" fillId="0" borderId="0" xfId="2" applyFont="1" applyFill="1" applyBorder="1" applyAlignment="1" applyProtection="1">
      <alignment horizontal="center" vertical="center" wrapText="1"/>
    </xf>
    <xf numFmtId="0" fontId="17" fillId="0" borderId="0" xfId="2" applyFont="1" applyFill="1" applyBorder="1" applyAlignment="1" applyProtection="1">
      <alignment horizontal="center" vertical="center" wrapText="1"/>
    </xf>
    <xf numFmtId="0" fontId="3" fillId="0" borderId="3" xfId="2" applyFont="1" applyBorder="1" applyAlignment="1" applyProtection="1">
      <alignment vertical="center"/>
    </xf>
    <xf numFmtId="0" fontId="16" fillId="3" borderId="9" xfId="2" applyFont="1" applyFill="1" applyBorder="1" applyAlignment="1" applyProtection="1">
      <alignment horizontal="center" vertical="center" wrapText="1"/>
    </xf>
    <xf numFmtId="0" fontId="18" fillId="0" borderId="3" xfId="0" applyFont="1" applyBorder="1" applyProtection="1"/>
    <xf numFmtId="0" fontId="19" fillId="4" borderId="9" xfId="0" applyFont="1" applyFill="1" applyBorder="1" applyAlignment="1" applyProtection="1">
      <alignment horizontal="center" vertical="center" wrapText="1"/>
    </xf>
    <xf numFmtId="0" fontId="18" fillId="4" borderId="9" xfId="0" applyFont="1" applyFill="1" applyBorder="1" applyAlignment="1" applyProtection="1">
      <alignment horizontal="left" vertical="top" wrapText="1"/>
    </xf>
    <xf numFmtId="9" fontId="21" fillId="4" borderId="9" xfId="1" applyNumberFormat="1" applyFont="1" applyFill="1" applyBorder="1" applyAlignment="1" applyProtection="1">
      <alignment horizontal="center" vertical="center"/>
    </xf>
    <xf numFmtId="1" fontId="22" fillId="4" borderId="9" xfId="1" applyNumberFormat="1" applyFont="1" applyFill="1" applyBorder="1" applyAlignment="1" applyProtection="1">
      <alignment horizontal="center" vertical="center"/>
      <protection locked="0"/>
    </xf>
    <xf numFmtId="164" fontId="23" fillId="4" borderId="9" xfId="1" applyNumberFormat="1" applyFont="1" applyFill="1" applyBorder="1" applyAlignment="1" applyProtection="1">
      <alignment horizontal="center" vertical="center"/>
      <protection locked="0"/>
    </xf>
    <xf numFmtId="9" fontId="24" fillId="4" borderId="9" xfId="1" applyFont="1" applyFill="1" applyBorder="1" applyAlignment="1" applyProtection="1">
      <alignment horizontal="center" vertical="center"/>
    </xf>
    <xf numFmtId="0" fontId="18" fillId="0" borderId="0" xfId="0" applyFont="1" applyBorder="1" applyProtection="1"/>
    <xf numFmtId="0" fontId="18" fillId="0" borderId="3" xfId="2" applyFont="1" applyBorder="1" applyProtection="1"/>
    <xf numFmtId="0" fontId="11" fillId="0" borderId="0" xfId="2" applyFont="1" applyBorder="1" applyAlignment="1" applyProtection="1">
      <alignment horizontal="center" vertical="center"/>
    </xf>
    <xf numFmtId="0" fontId="11" fillId="2" borderId="0" xfId="2" applyFont="1" applyFill="1" applyBorder="1" applyAlignment="1" applyProtection="1">
      <alignment horizontal="center" vertical="center" wrapText="1"/>
    </xf>
    <xf numFmtId="0" fontId="11" fillId="2" borderId="0" xfId="2" applyFont="1" applyFill="1" applyBorder="1" applyAlignment="1" applyProtection="1">
      <alignment horizontal="right" vertical="center" wrapText="1" indent="2"/>
    </xf>
    <xf numFmtId="9" fontId="24" fillId="2" borderId="0" xfId="3" applyNumberFormat="1" applyFont="1" applyFill="1" applyBorder="1" applyAlignment="1" applyProtection="1">
      <alignment horizontal="center" vertical="center"/>
    </xf>
    <xf numFmtId="0" fontId="25" fillId="2" borderId="0" xfId="2" applyFont="1" applyFill="1" applyBorder="1" applyProtection="1"/>
    <xf numFmtId="9" fontId="26" fillId="5" borderId="0" xfId="1" applyFont="1" applyFill="1" applyBorder="1" applyAlignment="1" applyProtection="1">
      <alignment horizontal="center" vertical="center"/>
    </xf>
    <xf numFmtId="0" fontId="18" fillId="0" borderId="0" xfId="2" applyFont="1" applyBorder="1" applyProtection="1"/>
    <xf numFmtId="9" fontId="11" fillId="2" borderId="0" xfId="3" applyNumberFormat="1" applyFont="1" applyFill="1" applyBorder="1" applyAlignment="1" applyProtection="1">
      <alignment horizontal="center" vertical="center"/>
    </xf>
    <xf numFmtId="0" fontId="3" fillId="0" borderId="3" xfId="2" applyFont="1" applyFill="1" applyBorder="1" applyAlignment="1" applyProtection="1">
      <alignment vertical="center"/>
    </xf>
    <xf numFmtId="0" fontId="11" fillId="6" borderId="9" xfId="2" applyFont="1" applyFill="1" applyBorder="1" applyAlignment="1" applyProtection="1">
      <alignment horizontal="center" vertical="center" wrapText="1"/>
    </xf>
    <xf numFmtId="0" fontId="3" fillId="0" borderId="0" xfId="2" applyFont="1" applyFill="1" applyBorder="1" applyAlignment="1" applyProtection="1">
      <alignment vertical="center"/>
    </xf>
    <xf numFmtId="0" fontId="3" fillId="0" borderId="3" xfId="0" applyFont="1" applyFill="1" applyBorder="1" applyProtection="1"/>
    <xf numFmtId="0" fontId="27" fillId="7" borderId="9" xfId="0" applyFont="1" applyFill="1" applyBorder="1" applyAlignment="1" applyProtection="1">
      <alignment horizontal="center" vertical="center" wrapText="1"/>
    </xf>
    <xf numFmtId="0" fontId="3" fillId="7" borderId="9" xfId="0" applyFont="1" applyFill="1" applyBorder="1" applyAlignment="1" applyProtection="1">
      <alignment horizontal="left" vertical="top" wrapText="1"/>
    </xf>
    <xf numFmtId="9" fontId="29" fillId="7" borderId="9" xfId="1" applyNumberFormat="1" applyFont="1" applyFill="1" applyBorder="1" applyAlignment="1" applyProtection="1">
      <alignment horizontal="center" vertical="center"/>
    </xf>
    <xf numFmtId="1" fontId="30" fillId="7" borderId="9" xfId="1" applyNumberFormat="1" applyFont="1" applyFill="1" applyBorder="1" applyAlignment="1" applyProtection="1">
      <alignment horizontal="center" vertical="center"/>
      <protection locked="0"/>
    </xf>
    <xf numFmtId="164" fontId="4" fillId="7" borderId="9" xfId="1" applyNumberFormat="1" applyFont="1" applyFill="1" applyBorder="1" applyAlignment="1" applyProtection="1">
      <alignment horizontal="center" vertical="center"/>
      <protection locked="0"/>
    </xf>
    <xf numFmtId="9" fontId="30" fillId="7" borderId="9" xfId="1" applyFont="1" applyFill="1" applyBorder="1" applyAlignment="1" applyProtection="1">
      <alignment horizontal="center" vertical="center"/>
    </xf>
    <xf numFmtId="0" fontId="3" fillId="0" borderId="0" xfId="0" applyFont="1" applyFill="1" applyBorder="1" applyProtection="1"/>
    <xf numFmtId="0" fontId="3" fillId="0" borderId="3" xfId="2" applyFont="1" applyFill="1" applyBorder="1" applyProtection="1"/>
    <xf numFmtId="0" fontId="4" fillId="0" borderId="0" xfId="2" applyFont="1" applyFill="1" applyBorder="1" applyAlignment="1" applyProtection="1">
      <alignment horizontal="center" vertical="center"/>
    </xf>
    <xf numFmtId="0" fontId="4" fillId="0" borderId="0" xfId="2" applyFont="1" applyFill="1" applyBorder="1" applyAlignment="1" applyProtection="1">
      <alignment horizontal="center" vertical="center" wrapText="1"/>
    </xf>
    <xf numFmtId="0" fontId="4" fillId="0" borderId="0" xfId="2" applyFont="1" applyFill="1" applyBorder="1" applyAlignment="1" applyProtection="1">
      <alignment horizontal="right" vertical="center" wrapText="1" indent="2"/>
    </xf>
    <xf numFmtId="9" fontId="30" fillId="0" borderId="0" xfId="3" applyNumberFormat="1" applyFont="1" applyFill="1" applyBorder="1" applyAlignment="1" applyProtection="1">
      <alignment horizontal="center" vertical="center"/>
    </xf>
    <xf numFmtId="0" fontId="3" fillId="0" borderId="0" xfId="2" applyFont="1" applyFill="1" applyBorder="1" applyProtection="1"/>
    <xf numFmtId="9" fontId="30" fillId="5" borderId="0" xfId="1" applyFont="1" applyFill="1" applyBorder="1" applyAlignment="1" applyProtection="1">
      <alignment horizontal="center" vertical="center"/>
    </xf>
    <xf numFmtId="0" fontId="18" fillId="0" borderId="3" xfId="2" applyFont="1" applyFill="1" applyBorder="1" applyAlignment="1" applyProtection="1">
      <alignment vertical="center"/>
    </xf>
    <xf numFmtId="0" fontId="11" fillId="8" borderId="9" xfId="2" applyFont="1" applyFill="1" applyBorder="1" applyAlignment="1" applyProtection="1">
      <alignment horizontal="center" vertical="center" wrapText="1"/>
    </xf>
    <xf numFmtId="0" fontId="18" fillId="0" borderId="0" xfId="2" applyFont="1" applyFill="1" applyBorder="1" applyAlignment="1" applyProtection="1">
      <alignment vertical="center"/>
    </xf>
    <xf numFmtId="0" fontId="18" fillId="0" borderId="3" xfId="0" applyFont="1" applyFill="1" applyBorder="1" applyProtection="1"/>
    <xf numFmtId="0" fontId="19" fillId="7" borderId="9" xfId="0" applyFont="1" applyFill="1" applyBorder="1" applyAlignment="1" applyProtection="1">
      <alignment horizontal="center" vertical="center" wrapText="1"/>
    </xf>
    <xf numFmtId="0" fontId="18" fillId="7" borderId="9" xfId="0" applyFont="1" applyFill="1" applyBorder="1" applyAlignment="1" applyProtection="1">
      <alignment horizontal="left" vertical="top" wrapText="1"/>
    </xf>
    <xf numFmtId="9" fontId="21" fillId="7" borderId="9" xfId="1" applyNumberFormat="1" applyFont="1" applyFill="1" applyBorder="1" applyAlignment="1" applyProtection="1">
      <alignment horizontal="center" vertical="center"/>
    </xf>
    <xf numFmtId="1" fontId="24" fillId="7" borderId="9" xfId="1" applyNumberFormat="1" applyFont="1" applyFill="1" applyBorder="1" applyAlignment="1" applyProtection="1">
      <alignment horizontal="center" vertical="center"/>
      <protection locked="0"/>
    </xf>
    <xf numFmtId="164" fontId="11" fillId="7" borderId="9" xfId="1" applyNumberFormat="1" applyFont="1" applyFill="1" applyBorder="1" applyAlignment="1" applyProtection="1">
      <alignment horizontal="center" vertical="center"/>
      <protection locked="0"/>
    </xf>
    <xf numFmtId="9" fontId="24" fillId="7" borderId="9" xfId="1" applyFont="1" applyFill="1" applyBorder="1" applyAlignment="1" applyProtection="1">
      <alignment horizontal="center" vertical="center"/>
    </xf>
    <xf numFmtId="0" fontId="18" fillId="0" borderId="0" xfId="0" applyFont="1" applyFill="1" applyBorder="1" applyProtection="1"/>
    <xf numFmtId="0" fontId="18" fillId="0" borderId="3" xfId="2" applyFont="1" applyFill="1" applyBorder="1" applyProtection="1"/>
    <xf numFmtId="0" fontId="11" fillId="0" borderId="0" xfId="2" applyFont="1" applyFill="1" applyBorder="1" applyAlignment="1" applyProtection="1">
      <alignment horizontal="center" vertical="center"/>
    </xf>
    <xf numFmtId="0" fontId="11" fillId="0" borderId="0" xfId="2" applyFont="1" applyFill="1" applyBorder="1" applyAlignment="1" applyProtection="1">
      <alignment horizontal="center" vertical="center" wrapText="1"/>
    </xf>
    <xf numFmtId="0" fontId="11" fillId="0" borderId="0" xfId="2" applyFont="1" applyFill="1" applyBorder="1" applyAlignment="1" applyProtection="1">
      <alignment horizontal="right" vertical="center" wrapText="1" indent="2"/>
    </xf>
    <xf numFmtId="9" fontId="24" fillId="0" borderId="0" xfId="3" applyNumberFormat="1" applyFont="1" applyFill="1" applyBorder="1" applyAlignment="1" applyProtection="1">
      <alignment horizontal="center" vertical="center"/>
    </xf>
    <xf numFmtId="0" fontId="18" fillId="0" borderId="0" xfId="2" applyFont="1" applyFill="1" applyBorder="1" applyProtection="1"/>
    <xf numFmtId="9" fontId="24" fillId="5" borderId="0" xfId="1" applyFont="1" applyFill="1" applyBorder="1" applyAlignment="1" applyProtection="1">
      <alignment horizontal="center" vertical="center"/>
    </xf>
    <xf numFmtId="9" fontId="24" fillId="0" borderId="0" xfId="1" applyFont="1" applyFill="1" applyBorder="1" applyAlignment="1" applyProtection="1">
      <alignment horizontal="center" vertical="center"/>
    </xf>
    <xf numFmtId="0" fontId="11" fillId="9" borderId="9" xfId="2" applyFont="1" applyFill="1" applyBorder="1" applyAlignment="1" applyProtection="1">
      <alignment horizontal="center" vertical="center" wrapText="1"/>
    </xf>
    <xf numFmtId="0" fontId="11" fillId="10" borderId="9" xfId="2" applyFont="1" applyFill="1" applyBorder="1" applyAlignment="1" applyProtection="1">
      <alignment horizontal="center" vertical="center" wrapText="1"/>
    </xf>
    <xf numFmtId="0" fontId="25" fillId="0" borderId="0" xfId="2" applyFont="1" applyFill="1" applyBorder="1" applyProtection="1"/>
    <xf numFmtId="0" fontId="32" fillId="0" borderId="0" xfId="2" applyFont="1" applyBorder="1" applyAlignment="1" applyProtection="1">
      <alignment horizontal="left" vertical="center" wrapText="1" indent="1"/>
    </xf>
    <xf numFmtId="9" fontId="4" fillId="0" borderId="0" xfId="3" applyNumberFormat="1" applyFont="1" applyBorder="1" applyAlignment="1" applyProtection="1">
      <alignment horizontal="center" vertical="center"/>
    </xf>
    <xf numFmtId="9" fontId="3" fillId="0" borderId="0" xfId="3" applyNumberFormat="1" applyFont="1" applyBorder="1" applyAlignment="1" applyProtection="1">
      <alignment horizontal="center" vertical="center"/>
    </xf>
    <xf numFmtId="0" fontId="15" fillId="0" borderId="0" xfId="2" applyFont="1" applyBorder="1" applyAlignment="1" applyProtection="1">
      <alignment horizontal="left" vertical="center" wrapText="1" indent="1"/>
    </xf>
    <xf numFmtId="0" fontId="4" fillId="0" borderId="0" xfId="2" applyFont="1" applyBorder="1" applyAlignment="1" applyProtection="1">
      <alignment horizontal="left" vertical="center" wrapText="1" indent="6"/>
    </xf>
    <xf numFmtId="0" fontId="16" fillId="3" borderId="9" xfId="2" applyFont="1" applyFill="1" applyBorder="1" applyAlignment="1" applyProtection="1">
      <alignment horizontal="right" vertical="center" wrapText="1" indent="2"/>
    </xf>
    <xf numFmtId="0" fontId="16" fillId="3" borderId="0" xfId="2" applyFont="1" applyFill="1" applyBorder="1" applyAlignment="1" applyProtection="1">
      <alignment horizontal="center" vertical="center" wrapText="1"/>
    </xf>
    <xf numFmtId="0" fontId="16" fillId="0" borderId="0" xfId="2" applyFont="1" applyFill="1" applyBorder="1" applyAlignment="1" applyProtection="1">
      <alignment vertical="center" wrapText="1"/>
    </xf>
    <xf numFmtId="0" fontId="11" fillId="4" borderId="9" xfId="0" applyFont="1" applyFill="1" applyBorder="1" applyAlignment="1" applyProtection="1">
      <alignment horizontal="center" vertical="center" wrapText="1"/>
    </xf>
    <xf numFmtId="0" fontId="19" fillId="4" borderId="9" xfId="0" applyFont="1" applyFill="1" applyBorder="1" applyAlignment="1" applyProtection="1">
      <alignment horizontal="left" vertical="center" wrapText="1"/>
    </xf>
    <xf numFmtId="9" fontId="33" fillId="4" borderId="9" xfId="1" applyNumberFormat="1" applyFont="1" applyFill="1" applyBorder="1" applyAlignment="1" applyProtection="1">
      <alignment horizontal="center" vertical="center"/>
    </xf>
    <xf numFmtId="1" fontId="11" fillId="4" borderId="9" xfId="1" applyNumberFormat="1" applyFont="1" applyFill="1" applyBorder="1" applyAlignment="1" applyProtection="1">
      <alignment horizontal="center" vertical="center"/>
    </xf>
    <xf numFmtId="1" fontId="11" fillId="4" borderId="0" xfId="1" applyNumberFormat="1" applyFont="1" applyFill="1" applyBorder="1" applyAlignment="1" applyProtection="1">
      <alignment horizontal="center" vertical="center"/>
    </xf>
    <xf numFmtId="1" fontId="18" fillId="0" borderId="0" xfId="1" applyNumberFormat="1" applyFont="1" applyFill="1" applyBorder="1" applyAlignment="1" applyProtection="1">
      <alignment vertical="center"/>
    </xf>
    <xf numFmtId="1" fontId="18" fillId="0" borderId="0" xfId="1" applyNumberFormat="1" applyFont="1" applyFill="1" applyBorder="1" applyAlignment="1" applyProtection="1">
      <alignment horizontal="center" vertical="center"/>
    </xf>
    <xf numFmtId="0" fontId="18" fillId="0" borderId="0" xfId="0" applyFont="1" applyFill="1" applyBorder="1" applyAlignment="1" applyProtection="1">
      <alignment vertical="center" wrapText="1"/>
    </xf>
    <xf numFmtId="1" fontId="11" fillId="5" borderId="9" xfId="1" applyNumberFormat="1" applyFont="1" applyFill="1" applyBorder="1" applyAlignment="1" applyProtection="1">
      <alignment horizontal="center" vertical="center"/>
    </xf>
    <xf numFmtId="1" fontId="16" fillId="5" borderId="0" xfId="3" applyNumberFormat="1" applyFont="1" applyFill="1" applyBorder="1" applyAlignment="1" applyProtection="1">
      <alignment horizontal="center" vertical="center"/>
    </xf>
    <xf numFmtId="0" fontId="20" fillId="4" borderId="9" xfId="0" applyFont="1" applyFill="1" applyBorder="1" applyAlignment="1" applyProtection="1">
      <alignment vertical="center" wrapText="1"/>
    </xf>
    <xf numFmtId="0" fontId="20" fillId="4" borderId="9" xfId="0" applyFont="1" applyFill="1" applyBorder="1" applyAlignment="1" applyProtection="1">
      <alignment vertical="center"/>
    </xf>
    <xf numFmtId="1" fontId="11" fillId="5" borderId="13" xfId="1" applyNumberFormat="1" applyFont="1" applyFill="1" applyBorder="1" applyAlignment="1" applyProtection="1">
      <alignment horizontal="center" vertical="center"/>
    </xf>
    <xf numFmtId="0" fontId="15" fillId="0" borderId="0" xfId="2" applyFont="1" applyBorder="1" applyAlignment="1" applyProtection="1">
      <alignment horizontal="left" vertical="center" indent="1"/>
    </xf>
    <xf numFmtId="0" fontId="31" fillId="0" borderId="0" xfId="2" applyFont="1" applyBorder="1" applyAlignment="1" applyProtection="1">
      <alignment horizontal="left" vertical="center" wrapText="1" indent="1"/>
    </xf>
    <xf numFmtId="0" fontId="18" fillId="0" borderId="0" xfId="0" applyFont="1" applyBorder="1" applyAlignment="1" applyProtection="1">
      <alignment horizontal="left" vertical="center" wrapText="1" indent="1"/>
    </xf>
    <xf numFmtId="0" fontId="8" fillId="0" borderId="0" xfId="2" applyFont="1" applyBorder="1" applyAlignment="1" applyProtection="1">
      <alignment horizontal="right" vertical="center" wrapText="1"/>
    </xf>
    <xf numFmtId="0" fontId="4" fillId="11" borderId="0" xfId="2" applyFont="1" applyFill="1" applyBorder="1" applyAlignment="1" applyProtection="1">
      <alignment horizontal="left" vertical="center" indent="1"/>
    </xf>
    <xf numFmtId="0" fontId="4" fillId="0" borderId="0" xfId="2" applyFont="1" applyBorder="1" applyProtection="1"/>
    <xf numFmtId="0" fontId="4" fillId="0" borderId="3" xfId="2" applyFont="1" applyBorder="1" applyProtection="1"/>
    <xf numFmtId="0" fontId="34" fillId="0" borderId="14" xfId="2" applyFont="1" applyBorder="1" applyAlignment="1" applyProtection="1">
      <alignment horizontal="left" vertical="center" wrapText="1" indent="1"/>
    </xf>
    <xf numFmtId="0" fontId="18" fillId="0" borderId="17" xfId="0" applyFont="1" applyBorder="1" applyAlignment="1" applyProtection="1">
      <alignment horizontal="left" vertical="center" wrapText="1" indent="1"/>
      <protection locked="0"/>
    </xf>
    <xf numFmtId="0" fontId="18" fillId="0" borderId="6" xfId="0" applyFont="1" applyBorder="1" applyAlignment="1" applyProtection="1">
      <alignment horizontal="left" vertical="center" wrapText="1" indent="1"/>
      <protection locked="0"/>
    </xf>
    <xf numFmtId="165" fontId="4" fillId="0" borderId="18" xfId="2" applyNumberFormat="1" applyFont="1" applyBorder="1" applyAlignment="1" applyProtection="1">
      <alignment horizontal="left" vertical="center" indent="1"/>
    </xf>
    <xf numFmtId="165" fontId="34" fillId="0" borderId="19" xfId="2" applyNumberFormat="1" applyFont="1" applyBorder="1" applyAlignment="1" applyProtection="1">
      <alignment horizontal="left" vertical="center" wrapText="1" indent="1"/>
    </xf>
    <xf numFmtId="0" fontId="18" fillId="0" borderId="21" xfId="0" applyFont="1" applyBorder="1" applyAlignment="1" applyProtection="1">
      <alignment horizontal="left" vertical="center" wrapText="1" indent="1"/>
      <protection locked="0"/>
    </xf>
    <xf numFmtId="0" fontId="33" fillId="0" borderId="20" xfId="0" applyFont="1" applyFill="1" applyBorder="1" applyAlignment="1" applyProtection="1">
      <alignment horizontal="left" vertical="center" wrapText="1"/>
    </xf>
    <xf numFmtId="0" fontId="4" fillId="0" borderId="22" xfId="2" applyFont="1" applyBorder="1" applyAlignment="1" applyProtection="1">
      <alignment horizontal="left" vertical="center" wrapText="1" indent="1"/>
    </xf>
    <xf numFmtId="0" fontId="4" fillId="0" borderId="24" xfId="2" applyFont="1" applyBorder="1" applyAlignment="1" applyProtection="1">
      <alignment horizontal="left" vertical="center" wrapText="1" indent="1"/>
    </xf>
    <xf numFmtId="165" fontId="34" fillId="0" borderId="25" xfId="2" applyNumberFormat="1" applyFont="1" applyBorder="1" applyAlignment="1" applyProtection="1">
      <alignment horizontal="left" vertical="center" wrapText="1" indent="1"/>
    </xf>
    <xf numFmtId="0" fontId="18" fillId="0" borderId="28" xfId="0" applyFont="1" applyBorder="1" applyAlignment="1" applyProtection="1">
      <alignment horizontal="left" vertical="center" wrapText="1" indent="1"/>
      <protection locked="0"/>
    </xf>
    <xf numFmtId="165" fontId="4" fillId="0" borderId="29" xfId="2" applyNumberFormat="1" applyFont="1" applyBorder="1" applyAlignment="1" applyProtection="1">
      <alignment horizontal="left" vertical="center" indent="1"/>
    </xf>
    <xf numFmtId="0" fontId="3" fillId="0" borderId="0" xfId="2" applyFont="1" applyBorder="1" applyAlignment="1" applyProtection="1">
      <alignment horizontal="left" vertical="center" indent="1"/>
    </xf>
    <xf numFmtId="165" fontId="4" fillId="0" borderId="0" xfId="2" applyNumberFormat="1" applyFont="1" applyBorder="1" applyAlignment="1" applyProtection="1">
      <alignment horizontal="left" vertical="center" indent="1"/>
    </xf>
    <xf numFmtId="0" fontId="15" fillId="0" borderId="0" xfId="2" applyFont="1" applyBorder="1" applyAlignment="1" applyProtection="1">
      <alignment horizontal="left" vertical="center" indent="1" readingOrder="1"/>
    </xf>
    <xf numFmtId="0" fontId="10" fillId="11" borderId="0" xfId="2" applyFont="1" applyFill="1" applyBorder="1" applyAlignment="1" applyProtection="1">
      <alignment horizontal="left" vertical="center" wrapText="1" indent="1"/>
    </xf>
    <xf numFmtId="0" fontId="10" fillId="11" borderId="0" xfId="2" applyFont="1" applyFill="1" applyBorder="1" applyAlignment="1" applyProtection="1">
      <alignment horizontal="left" vertical="center" wrapText="1"/>
    </xf>
    <xf numFmtId="0" fontId="10" fillId="0" borderId="0" xfId="2" applyFont="1" applyFill="1" applyBorder="1" applyAlignment="1" applyProtection="1">
      <alignment horizontal="left" vertical="center" wrapText="1" indent="1"/>
    </xf>
    <xf numFmtId="0" fontId="10" fillId="0" borderId="0" xfId="2" applyFont="1" applyFill="1" applyBorder="1" applyAlignment="1" applyProtection="1">
      <alignment horizontal="left" vertical="center" wrapText="1"/>
    </xf>
    <xf numFmtId="9" fontId="10" fillId="12" borderId="0" xfId="2" applyNumberFormat="1" applyFont="1" applyFill="1" applyBorder="1" applyAlignment="1" applyProtection="1">
      <alignment horizontal="left" vertical="center" wrapText="1" indent="1"/>
    </xf>
    <xf numFmtId="0" fontId="4" fillId="7" borderId="0" xfId="2" applyFont="1" applyFill="1" applyBorder="1" applyAlignment="1" applyProtection="1">
      <alignment horizontal="left" vertical="center" wrapText="1" indent="1"/>
    </xf>
    <xf numFmtId="9" fontId="3" fillId="7" borderId="0" xfId="2" applyNumberFormat="1" applyFont="1" applyFill="1" applyBorder="1" applyAlignment="1" applyProtection="1">
      <alignment horizontal="center" vertical="center" wrapText="1"/>
    </xf>
    <xf numFmtId="9" fontId="4" fillId="7" borderId="0" xfId="1" applyFont="1" applyFill="1" applyBorder="1" applyAlignment="1" applyProtection="1">
      <alignment horizontal="center" vertical="center" wrapText="1"/>
    </xf>
    <xf numFmtId="0" fontId="36" fillId="7" borderId="0" xfId="2" applyFont="1" applyFill="1" applyBorder="1" applyAlignment="1" applyProtection="1">
      <alignment horizontal="left" vertical="center" wrapText="1" indent="2"/>
    </xf>
    <xf numFmtId="2" fontId="4" fillId="7" borderId="8" xfId="2" applyNumberFormat="1" applyFont="1" applyFill="1" applyBorder="1" applyAlignment="1" applyProtection="1">
      <alignment horizontal="center" vertical="center" wrapText="1"/>
    </xf>
    <xf numFmtId="0" fontId="3" fillId="7" borderId="0" xfId="2" applyFont="1" applyFill="1" applyBorder="1" applyAlignment="1" applyProtection="1">
      <alignment horizontal="left" vertical="center" indent="1"/>
    </xf>
    <xf numFmtId="0" fontId="4" fillId="0" borderId="0" xfId="2" applyFont="1" applyBorder="1" applyAlignment="1" applyProtection="1">
      <alignment horizontal="right" vertical="center" wrapText="1"/>
    </xf>
    <xf numFmtId="165" fontId="15" fillId="2" borderId="0" xfId="2" applyNumberFormat="1" applyFont="1" applyFill="1" applyBorder="1" applyAlignment="1" applyProtection="1">
      <alignment horizontal="left" vertical="center" wrapText="1" indent="1"/>
    </xf>
    <xf numFmtId="0" fontId="19" fillId="0" borderId="30" xfId="2" applyFont="1" applyBorder="1" applyAlignment="1" applyProtection="1">
      <alignment horizontal="center" vertical="center" wrapText="1"/>
    </xf>
    <xf numFmtId="0" fontId="20" fillId="0" borderId="31" xfId="2" applyFont="1" applyBorder="1" applyAlignment="1" applyProtection="1">
      <alignment horizontal="left" vertical="center" wrapText="1" indent="1"/>
    </xf>
    <xf numFmtId="0" fontId="20" fillId="0" borderId="32" xfId="2" applyFont="1" applyBorder="1" applyAlignment="1" applyProtection="1">
      <alignment horizontal="left" vertical="center" wrapText="1" indent="1"/>
    </xf>
    <xf numFmtId="0" fontId="19" fillId="0" borderId="33" xfId="2" applyFont="1" applyBorder="1" applyAlignment="1" applyProtection="1">
      <alignment horizontal="center" vertical="center" wrapText="1"/>
    </xf>
    <xf numFmtId="0" fontId="20" fillId="0" borderId="34" xfId="2" applyFont="1" applyBorder="1" applyAlignment="1" applyProtection="1">
      <alignment horizontal="left" vertical="center" wrapText="1" indent="1"/>
    </xf>
    <xf numFmtId="0" fontId="19" fillId="0" borderId="35" xfId="2" applyFont="1" applyBorder="1" applyAlignment="1" applyProtection="1">
      <alignment horizontal="center" vertical="center" wrapText="1"/>
    </xf>
    <xf numFmtId="0" fontId="19" fillId="0" borderId="36" xfId="2" applyFont="1" applyBorder="1" applyAlignment="1" applyProtection="1">
      <alignment horizontal="center" vertical="center" wrapText="1"/>
    </xf>
    <xf numFmtId="0" fontId="20" fillId="0" borderId="37" xfId="2" applyFont="1" applyBorder="1" applyAlignment="1" applyProtection="1">
      <alignment horizontal="left" vertical="center" wrapText="1" indent="1"/>
    </xf>
    <xf numFmtId="0" fontId="4" fillId="0" borderId="0" xfId="2" applyFont="1" applyBorder="1" applyAlignment="1" applyProtection="1">
      <alignment horizontal="left" vertical="center" indent="1"/>
    </xf>
    <xf numFmtId="0" fontId="4" fillId="2" borderId="0" xfId="2" applyFont="1" applyFill="1" applyBorder="1" applyAlignment="1" applyProtection="1">
      <alignment horizontal="left" vertical="center" indent="1"/>
    </xf>
    <xf numFmtId="0" fontId="3" fillId="0" borderId="0" xfId="2" applyFont="1" applyBorder="1" applyAlignment="1" applyProtection="1">
      <alignment horizontal="left" vertical="top" indent="1"/>
    </xf>
    <xf numFmtId="0" fontId="3" fillId="0" borderId="0" xfId="2" applyFont="1" applyBorder="1" applyAlignment="1" applyProtection="1">
      <alignment vertical="top"/>
    </xf>
    <xf numFmtId="9" fontId="4" fillId="0" borderId="0" xfId="2" applyNumberFormat="1" applyFont="1" applyBorder="1" applyAlignment="1" applyProtection="1">
      <alignment horizontal="left" vertical="center" indent="1"/>
    </xf>
    <xf numFmtId="0" fontId="4" fillId="0" borderId="0" xfId="2" applyFont="1" applyBorder="1" applyAlignment="1" applyProtection="1">
      <alignment horizontal="left" wrapText="1" indent="10"/>
    </xf>
    <xf numFmtId="0" fontId="4" fillId="0" borderId="0" xfId="2" applyFont="1" applyBorder="1" applyAlignment="1" applyProtection="1">
      <alignment horizontal="left" wrapText="1" indent="15"/>
    </xf>
    <xf numFmtId="0" fontId="3" fillId="0" borderId="38" xfId="2" applyFont="1" applyBorder="1" applyProtection="1"/>
    <xf numFmtId="0" fontId="4" fillId="0" borderId="26" xfId="2" applyFont="1" applyBorder="1" applyAlignment="1" applyProtection="1">
      <alignment horizontal="center"/>
    </xf>
    <xf numFmtId="0" fontId="3" fillId="0" borderId="26" xfId="2" applyFont="1" applyBorder="1" applyProtection="1"/>
    <xf numFmtId="9" fontId="4" fillId="0" borderId="26" xfId="2" applyNumberFormat="1" applyFont="1" applyBorder="1" applyAlignment="1" applyProtection="1">
      <alignment horizontal="left" vertical="center" indent="1"/>
    </xf>
    <xf numFmtId="0" fontId="3" fillId="0" borderId="26" xfId="2" applyFont="1" applyBorder="1" applyAlignment="1" applyProtection="1">
      <alignment horizontal="left" vertical="center" indent="1"/>
    </xf>
    <xf numFmtId="0" fontId="3" fillId="0" borderId="0" xfId="2" applyFont="1" applyBorder="1" applyAlignment="1" applyProtection="1">
      <alignment horizontal="left" vertical="top"/>
    </xf>
    <xf numFmtId="0" fontId="3" fillId="0" borderId="0" xfId="2" applyFont="1" applyBorder="1" applyAlignment="1" applyProtection="1">
      <alignment horizontal="left" vertical="top" wrapText="1"/>
    </xf>
    <xf numFmtId="0" fontId="3" fillId="0" borderId="0" xfId="2" applyFont="1" applyBorder="1" applyAlignment="1" applyProtection="1"/>
    <xf numFmtId="0" fontId="28" fillId="0" borderId="1" xfId="2" applyFont="1" applyBorder="1" applyAlignment="1" applyProtection="1">
      <alignment horizontal="center" vertical="center" wrapText="1"/>
      <protection locked="0"/>
    </xf>
    <xf numFmtId="0" fontId="28" fillId="0" borderId="2" xfId="2" applyFont="1" applyBorder="1" applyAlignment="1" applyProtection="1">
      <alignment horizontal="center" vertical="center" wrapText="1"/>
      <protection locked="0"/>
    </xf>
    <xf numFmtId="0" fontId="28" fillId="0" borderId="3" xfId="2" applyFont="1" applyBorder="1" applyAlignment="1" applyProtection="1">
      <alignment horizontal="center" vertical="center" wrapText="1"/>
      <protection locked="0"/>
    </xf>
    <xf numFmtId="0" fontId="28" fillId="0" borderId="0" xfId="2" applyFont="1" applyBorder="1" applyAlignment="1" applyProtection="1">
      <alignment horizontal="center" vertical="center" wrapText="1"/>
      <protection locked="0"/>
    </xf>
    <xf numFmtId="0" fontId="28" fillId="0" borderId="38" xfId="2" applyFont="1" applyBorder="1" applyAlignment="1" applyProtection="1">
      <alignment horizontal="center" vertical="center" wrapText="1"/>
      <protection locked="0"/>
    </xf>
    <xf numFmtId="0" fontId="28" fillId="0" borderId="26" xfId="2" applyFont="1" applyBorder="1" applyAlignment="1" applyProtection="1">
      <alignment horizontal="center" vertical="center" wrapText="1"/>
      <protection locked="0"/>
    </xf>
    <xf numFmtId="0" fontId="3" fillId="0" borderId="1" xfId="2" applyFont="1" applyBorder="1" applyAlignment="1" applyProtection="1">
      <alignment horizontal="center" vertical="center" wrapText="1"/>
      <protection locked="0"/>
    </xf>
    <xf numFmtId="0" fontId="3" fillId="0" borderId="2" xfId="2" applyFont="1" applyBorder="1" applyAlignment="1" applyProtection="1">
      <alignment horizontal="center" vertical="center" wrapText="1"/>
      <protection locked="0"/>
    </xf>
    <xf numFmtId="0" fontId="3" fillId="0" borderId="3" xfId="2" applyFont="1" applyBorder="1" applyAlignment="1" applyProtection="1">
      <alignment horizontal="center" vertical="center" wrapText="1"/>
      <protection locked="0"/>
    </xf>
    <xf numFmtId="0" fontId="3" fillId="0" borderId="0" xfId="2" applyFont="1" applyBorder="1" applyAlignment="1" applyProtection="1">
      <alignment horizontal="center" vertical="center" wrapText="1"/>
      <protection locked="0"/>
    </xf>
    <xf numFmtId="0" fontId="3" fillId="0" borderId="38" xfId="2" applyFont="1" applyBorder="1" applyAlignment="1" applyProtection="1">
      <alignment horizontal="center" vertical="center" wrapText="1"/>
      <protection locked="0"/>
    </xf>
    <xf numFmtId="0" fontId="3" fillId="0" borderId="26" xfId="2" applyFont="1" applyBorder="1" applyAlignment="1" applyProtection="1">
      <alignment horizontal="center" vertical="center" wrapText="1"/>
      <protection locked="0"/>
    </xf>
    <xf numFmtId="9" fontId="4" fillId="0" borderId="0" xfId="2" applyNumberFormat="1" applyFont="1" applyBorder="1" applyAlignment="1" applyProtection="1">
      <alignment horizontal="left" vertical="center" indent="1"/>
    </xf>
    <xf numFmtId="0" fontId="4" fillId="0" borderId="0" xfId="2" applyFont="1" applyBorder="1" applyAlignment="1" applyProtection="1">
      <alignment horizontal="left" wrapText="1" indent="10"/>
    </xf>
    <xf numFmtId="0" fontId="4" fillId="0" borderId="0" xfId="2" applyFont="1" applyBorder="1" applyAlignment="1" applyProtection="1">
      <alignment horizontal="center"/>
    </xf>
    <xf numFmtId="0" fontId="4" fillId="0" borderId="0" xfId="2" applyFont="1" applyBorder="1" applyAlignment="1" applyProtection="1">
      <alignment horizontal="left" wrapText="1" indent="15"/>
    </xf>
    <xf numFmtId="0" fontId="35" fillId="0" borderId="5" xfId="0" applyFont="1" applyFill="1" applyBorder="1" applyAlignment="1" applyProtection="1">
      <alignment horizontal="left" vertical="center" wrapText="1"/>
    </xf>
    <xf numFmtId="0" fontId="35" fillId="0" borderId="23" xfId="0" applyFont="1" applyFill="1" applyBorder="1" applyAlignment="1" applyProtection="1">
      <alignment horizontal="left" vertical="center" wrapText="1"/>
    </xf>
    <xf numFmtId="0" fontId="35" fillId="0" borderId="0" xfId="0" applyFont="1" applyFill="1" applyBorder="1" applyAlignment="1" applyProtection="1">
      <alignment horizontal="left" vertical="center" wrapText="1"/>
    </xf>
    <xf numFmtId="0" fontId="35" fillId="0" borderId="20" xfId="0" applyFont="1" applyFill="1" applyBorder="1" applyAlignment="1" applyProtection="1">
      <alignment horizontal="left" vertical="center" wrapText="1"/>
    </xf>
    <xf numFmtId="0" fontId="35" fillId="0" borderId="26" xfId="0" applyFont="1" applyFill="1" applyBorder="1" applyAlignment="1" applyProtection="1">
      <alignment horizontal="left" vertical="center" wrapText="1"/>
    </xf>
    <xf numFmtId="0" fontId="35" fillId="0" borderId="27" xfId="0" applyFont="1" applyFill="1" applyBorder="1" applyAlignment="1" applyProtection="1">
      <alignment horizontal="left" vertical="center" wrapText="1"/>
    </xf>
    <xf numFmtId="0" fontId="19" fillId="11" borderId="26" xfId="2" applyFont="1" applyFill="1" applyBorder="1" applyAlignment="1" applyProtection="1">
      <alignment horizontal="center" vertical="center" wrapText="1"/>
    </xf>
    <xf numFmtId="0" fontId="37" fillId="11" borderId="26" xfId="2" applyFont="1" applyFill="1" applyBorder="1" applyAlignment="1" applyProtection="1">
      <alignment horizontal="center" vertical="center" wrapText="1"/>
    </xf>
    <xf numFmtId="0" fontId="15" fillId="0" borderId="0" xfId="2" applyFont="1" applyBorder="1" applyAlignment="1" applyProtection="1">
      <alignment horizontal="left" vertical="center" wrapText="1" indent="1"/>
    </xf>
    <xf numFmtId="0" fontId="31" fillId="0" borderId="0" xfId="2" applyFont="1" applyBorder="1" applyAlignment="1" applyProtection="1">
      <alignment horizontal="left" vertical="center" wrapText="1" indent="1"/>
    </xf>
    <xf numFmtId="0" fontId="4" fillId="0" borderId="0" xfId="2" applyFont="1" applyBorder="1" applyAlignment="1" applyProtection="1">
      <alignment horizontal="left" vertical="center" wrapText="1" indent="6"/>
    </xf>
    <xf numFmtId="0" fontId="8" fillId="0" borderId="0" xfId="2" applyFont="1" applyBorder="1" applyAlignment="1" applyProtection="1">
      <alignment horizontal="right" vertical="center" wrapText="1"/>
    </xf>
    <xf numFmtId="0" fontId="10" fillId="11" borderId="0" xfId="2" applyFont="1" applyFill="1" applyBorder="1" applyAlignment="1" applyProtection="1">
      <alignment horizontal="center" vertical="center" wrapText="1"/>
    </xf>
    <xf numFmtId="0" fontId="18" fillId="0" borderId="0" xfId="0" applyFont="1" applyBorder="1" applyAlignment="1" applyProtection="1">
      <alignment horizontal="center" vertical="center" wrapText="1"/>
    </xf>
    <xf numFmtId="0" fontId="35" fillId="0" borderId="15" xfId="0" applyFont="1" applyFill="1" applyBorder="1" applyAlignment="1" applyProtection="1">
      <alignment horizontal="left" vertical="center" wrapText="1"/>
    </xf>
    <xf numFmtId="0" fontId="35" fillId="0" borderId="2" xfId="0" applyFont="1" applyFill="1" applyBorder="1" applyAlignment="1" applyProtection="1">
      <alignment horizontal="left" vertical="center" wrapText="1"/>
    </xf>
    <xf numFmtId="0" fontId="35" fillId="0" borderId="16" xfId="0" applyFont="1" applyFill="1" applyBorder="1" applyAlignment="1" applyProtection="1">
      <alignment horizontal="left" vertical="center" wrapText="1"/>
    </xf>
    <xf numFmtId="0" fontId="33" fillId="0" borderId="6" xfId="0" applyFont="1" applyFill="1" applyBorder="1" applyAlignment="1" applyProtection="1">
      <alignment horizontal="left" vertical="center" wrapText="1"/>
    </xf>
    <xf numFmtId="0" fontId="33" fillId="0" borderId="0" xfId="0" applyFont="1" applyFill="1" applyBorder="1" applyAlignment="1" applyProtection="1">
      <alignment horizontal="left" vertical="center" wrapText="1"/>
    </xf>
    <xf numFmtId="0" fontId="33" fillId="0" borderId="20" xfId="0" applyFont="1" applyFill="1" applyBorder="1" applyAlignment="1" applyProtection="1">
      <alignment horizontal="left" vertical="center" wrapText="1"/>
    </xf>
    <xf numFmtId="0" fontId="33" fillId="0" borderId="7" xfId="0" applyFont="1" applyFill="1" applyBorder="1" applyAlignment="1" applyProtection="1">
      <alignment horizontal="left" vertical="center" wrapText="1"/>
    </xf>
    <xf numFmtId="0" fontId="33" fillId="0" borderId="8" xfId="0" applyFont="1" applyFill="1" applyBorder="1" applyAlignment="1" applyProtection="1">
      <alignment horizontal="left" vertical="center" wrapText="1"/>
    </xf>
    <xf numFmtId="0" fontId="20" fillId="4" borderId="9" xfId="0" applyFont="1" applyFill="1" applyBorder="1" applyAlignment="1" applyProtection="1">
      <alignment horizontal="left" vertical="center" wrapText="1"/>
    </xf>
    <xf numFmtId="0" fontId="20" fillId="4" borderId="9" xfId="0" applyFont="1" applyFill="1" applyBorder="1" applyAlignment="1" applyProtection="1">
      <alignment horizontal="left" wrapText="1"/>
    </xf>
    <xf numFmtId="0" fontId="5" fillId="0" borderId="12" xfId="2" applyFont="1" applyBorder="1" applyAlignment="1" applyProtection="1">
      <alignment horizontal="left" vertical="center" wrapText="1" indent="1"/>
    </xf>
    <xf numFmtId="0" fontId="32" fillId="0" borderId="12" xfId="2" applyFont="1" applyBorder="1" applyAlignment="1" applyProtection="1">
      <alignment horizontal="left" vertical="center" wrapText="1" indent="1"/>
    </xf>
    <xf numFmtId="0" fontId="16" fillId="3" borderId="9" xfId="2" applyFont="1" applyFill="1" applyBorder="1" applyAlignment="1" applyProtection="1">
      <alignment horizontal="center" vertical="center" wrapText="1"/>
    </xf>
    <xf numFmtId="0" fontId="20" fillId="4" borderId="9" xfId="0" applyFont="1" applyFill="1" applyBorder="1" applyAlignment="1" applyProtection="1">
      <alignment horizontal="left" vertical="center"/>
    </xf>
    <xf numFmtId="0" fontId="20" fillId="7" borderId="9" xfId="0" applyFont="1" applyFill="1" applyBorder="1" applyAlignment="1" applyProtection="1">
      <alignment horizontal="left" vertical="center" wrapText="1"/>
    </xf>
    <xf numFmtId="0" fontId="15" fillId="0" borderId="0" xfId="2" applyFont="1" applyBorder="1" applyAlignment="1" applyProtection="1">
      <alignment horizontal="left" vertical="center" wrapText="1"/>
    </xf>
    <xf numFmtId="0" fontId="16" fillId="0" borderId="10" xfId="2" applyFont="1" applyFill="1" applyBorder="1" applyAlignment="1" applyProtection="1">
      <alignment horizontal="center" vertical="center" wrapText="1"/>
    </xf>
    <xf numFmtId="0" fontId="17" fillId="0" borderId="11" xfId="2" applyFont="1" applyFill="1" applyBorder="1" applyAlignment="1" applyProtection="1">
      <alignment horizontal="center" vertical="center" wrapText="1"/>
    </xf>
    <xf numFmtId="0" fontId="11" fillId="10" borderId="9" xfId="2" applyFont="1" applyFill="1" applyBorder="1" applyAlignment="1" applyProtection="1">
      <alignment horizontal="center" vertical="center" wrapText="1"/>
    </xf>
    <xf numFmtId="0" fontId="11" fillId="9" borderId="9" xfId="2" applyFont="1" applyFill="1" applyBorder="1" applyAlignment="1" applyProtection="1">
      <alignment horizontal="center" vertical="center" wrapText="1"/>
    </xf>
    <xf numFmtId="0" fontId="28" fillId="7" borderId="9" xfId="0" applyFont="1" applyFill="1" applyBorder="1" applyAlignment="1" applyProtection="1">
      <alignment horizontal="left" vertical="center" wrapText="1"/>
    </xf>
    <xf numFmtId="0" fontId="11" fillId="8" borderId="9" xfId="2" applyFont="1" applyFill="1" applyBorder="1" applyAlignment="1" applyProtection="1">
      <alignment horizontal="center" vertical="center" wrapText="1"/>
    </xf>
    <xf numFmtId="0" fontId="16" fillId="0" borderId="0" xfId="2" applyFont="1" applyFill="1" applyBorder="1" applyAlignment="1" applyProtection="1">
      <alignment horizontal="center" vertical="center" wrapText="1"/>
    </xf>
    <xf numFmtId="0" fontId="17" fillId="0" borderId="0" xfId="2" applyFont="1" applyFill="1" applyBorder="1" applyAlignment="1" applyProtection="1">
      <alignment horizontal="center" vertical="center" wrapText="1"/>
    </xf>
    <xf numFmtId="0" fontId="11" fillId="6" borderId="9" xfId="2" applyFont="1" applyFill="1" applyBorder="1" applyAlignment="1" applyProtection="1">
      <alignment horizontal="center" vertical="center" wrapText="1"/>
    </xf>
    <xf numFmtId="0" fontId="6" fillId="0" borderId="0" xfId="2" applyFont="1" applyBorder="1" applyAlignment="1" applyProtection="1">
      <alignment horizontal="center" vertical="center" wrapText="1"/>
    </xf>
    <xf numFmtId="0" fontId="10" fillId="0" borderId="0" xfId="2" applyFont="1" applyBorder="1" applyAlignment="1" applyProtection="1">
      <alignment vertical="center"/>
      <protection locked="0"/>
    </xf>
    <xf numFmtId="17" fontId="10" fillId="0" borderId="0" xfId="2" applyNumberFormat="1" applyFont="1" applyBorder="1" applyAlignment="1" applyProtection="1">
      <alignment horizontal="left" vertical="center"/>
      <protection locked="0"/>
    </xf>
    <xf numFmtId="0" fontId="10" fillId="0" borderId="0" xfId="2" applyFont="1" applyBorder="1" applyAlignment="1" applyProtection="1">
      <alignment horizontal="left" vertical="center"/>
      <protection locked="0"/>
    </xf>
    <xf numFmtId="0" fontId="11" fillId="0" borderId="0" xfId="2" applyFont="1" applyBorder="1" applyAlignment="1" applyProtection="1">
      <alignment horizontal="left" vertical="center" wrapText="1" indent="1"/>
    </xf>
    <xf numFmtId="0" fontId="12" fillId="0" borderId="0" xfId="2" applyFont="1" applyBorder="1" applyAlignment="1" applyProtection="1">
      <alignment horizontal="left" vertical="center" wrapText="1" indent="1"/>
    </xf>
    <xf numFmtId="0" fontId="14" fillId="0" borderId="4" xfId="2" applyFont="1" applyBorder="1" applyAlignment="1" applyProtection="1">
      <alignment horizontal="left" vertical="center" wrapText="1"/>
    </xf>
    <xf numFmtId="0" fontId="14" fillId="0" borderId="5" xfId="2" applyFont="1" applyBorder="1" applyAlignment="1" applyProtection="1">
      <alignment horizontal="left" vertical="center" wrapText="1"/>
    </xf>
    <xf numFmtId="0" fontId="14" fillId="0" borderId="6" xfId="2" applyFont="1" applyBorder="1" applyAlignment="1" applyProtection="1">
      <alignment horizontal="left" vertical="center" wrapText="1"/>
    </xf>
    <xf numFmtId="0" fontId="14" fillId="0" borderId="0" xfId="2" applyFont="1" applyBorder="1" applyAlignment="1" applyProtection="1">
      <alignment horizontal="left" vertical="center" wrapText="1"/>
    </xf>
    <xf numFmtId="0" fontId="14" fillId="0" borderId="7" xfId="2" applyFont="1" applyBorder="1" applyAlignment="1" applyProtection="1">
      <alignment horizontal="left" vertical="center" wrapText="1"/>
    </xf>
    <xf numFmtId="0" fontId="14" fillId="0" borderId="8" xfId="2" applyFont="1" applyBorder="1" applyAlignment="1" applyProtection="1">
      <alignment horizontal="left" vertical="center" wrapText="1"/>
    </xf>
  </cellXfs>
  <cellStyles count="4">
    <cellStyle name="Normal" xfId="0" builtinId="0"/>
    <cellStyle name="Normal 5" xfId="2"/>
    <cellStyle name="Percent" xfId="1" builtinId="5"/>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1981200</xdr:colOff>
      <xdr:row>1</xdr:row>
      <xdr:rowOff>285750</xdr:rowOff>
    </xdr:from>
    <xdr:to>
      <xdr:col>9</xdr:col>
      <xdr:colOff>914400</xdr:colOff>
      <xdr:row>4</xdr:row>
      <xdr:rowOff>0</xdr:rowOff>
    </xdr:to>
    <xdr:pic>
      <xdr:nvPicPr>
        <xdr:cNvPr id="2" name="Picture 2" descr="E:\MACTAY NEW LOGO.png">
          <a:extLst>
            <a:ext uri="{FF2B5EF4-FFF2-40B4-BE49-F238E27FC236}">
              <a16:creationId xmlns:a16="http://schemas.microsoft.com/office/drawing/2014/main" xmlns="" id="{DBA6CD16-C19A-4185-9B4D-0802B66AF4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736175" y="600075"/>
          <a:ext cx="3286125" cy="600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tabColor rgb="FF7030A0"/>
    <outlinePr summaryBelow="0"/>
  </sheetPr>
  <dimension ref="A1:J181"/>
  <sheetViews>
    <sheetView showGridLines="0" tabSelected="1" view="pageBreakPreview" zoomScale="40" zoomScaleNormal="106" zoomScaleSheetLayoutView="40" workbookViewId="0">
      <pane ySplit="13" topLeftCell="A20" activePane="bottomLeft" state="frozen"/>
      <selection activeCell="E1" sqref="E1"/>
      <selection pane="bottomLeft" activeCell="J79" sqref="J79"/>
    </sheetView>
  </sheetViews>
  <sheetFormatPr defaultRowHeight="30" customHeight="1" outlineLevelRow="1"/>
  <cols>
    <col min="1" max="1" width="5.7109375" style="6" customWidth="1"/>
    <col min="2" max="2" width="2.7109375" style="6" customWidth="1"/>
    <col min="3" max="3" width="16.140625" style="8" customWidth="1"/>
    <col min="4" max="4" width="77.42578125" style="6" customWidth="1"/>
    <col min="5" max="5" width="107.7109375" style="6" customWidth="1"/>
    <col min="6" max="6" width="101.5703125" style="6" customWidth="1"/>
    <col min="7" max="7" width="35.7109375" style="9" bestFit="1" customWidth="1"/>
    <col min="8" max="8" width="29.5703125" style="10" customWidth="1"/>
    <col min="9" max="9" width="29.5703125" style="10" hidden="1" customWidth="1"/>
    <col min="10" max="10" width="25.7109375" style="10" customWidth="1"/>
    <col min="11" max="11" width="9.140625" style="6"/>
    <col min="12" max="12" width="0.5703125" style="6" customWidth="1"/>
    <col min="13" max="16384" width="9.140625" style="6"/>
  </cols>
  <sheetData>
    <row r="1" spans="2:10" ht="24.95" customHeight="1">
      <c r="B1" s="1"/>
      <c r="C1" s="2"/>
      <c r="D1" s="3"/>
      <c r="E1" s="3"/>
      <c r="F1" s="3"/>
      <c r="G1" s="4"/>
      <c r="H1" s="5"/>
      <c r="I1" s="5"/>
      <c r="J1" s="5"/>
    </row>
    <row r="2" spans="2:10" ht="30" customHeight="1">
      <c r="B2" s="7"/>
    </row>
    <row r="3" spans="2:10" s="14" customFormat="1" ht="30" customHeight="1">
      <c r="B3" s="11"/>
      <c r="C3" s="226" t="s">
        <v>0</v>
      </c>
      <c r="D3" s="226"/>
      <c r="E3" s="226"/>
      <c r="F3" s="226"/>
      <c r="G3" s="226"/>
      <c r="H3" s="226"/>
      <c r="I3" s="12"/>
      <c r="J3" s="13"/>
    </row>
    <row r="4" spans="2:10" s="14" customFormat="1" ht="9.9499999999999993" customHeight="1">
      <c r="B4" s="15"/>
      <c r="C4" s="226"/>
      <c r="D4" s="226"/>
      <c r="E4" s="226"/>
      <c r="F4" s="226"/>
      <c r="G4" s="226"/>
      <c r="H4" s="226"/>
      <c r="I4" s="12"/>
      <c r="J4" s="13"/>
    </row>
    <row r="5" spans="2:10" s="14" customFormat="1" ht="9.9499999999999993" customHeight="1">
      <c r="B5" s="15"/>
      <c r="C5" s="226"/>
      <c r="D5" s="226"/>
      <c r="E5" s="226"/>
      <c r="F5" s="226"/>
      <c r="G5" s="226"/>
      <c r="H5" s="226"/>
      <c r="I5" s="12"/>
      <c r="J5" s="13"/>
    </row>
    <row r="6" spans="2:10" s="14" customFormat="1" ht="9.9499999999999993" customHeight="1">
      <c r="B6" s="15"/>
      <c r="C6" s="226"/>
      <c r="D6" s="226"/>
      <c r="E6" s="226"/>
      <c r="F6" s="226"/>
      <c r="G6" s="226"/>
      <c r="H6" s="226"/>
      <c r="I6" s="12"/>
      <c r="J6" s="13"/>
    </row>
    <row r="7" spans="2:10" s="14" customFormat="1" ht="9.9499999999999993" customHeight="1">
      <c r="B7" s="15"/>
      <c r="C7" s="226"/>
      <c r="D7" s="226"/>
      <c r="E7" s="226"/>
      <c r="F7" s="226"/>
      <c r="G7" s="226"/>
      <c r="H7" s="226"/>
      <c r="I7" s="12"/>
      <c r="J7" s="13"/>
    </row>
    <row r="8" spans="2:10" s="14" customFormat="1" ht="9.9499999999999993" customHeight="1">
      <c r="B8" s="15"/>
      <c r="C8" s="16"/>
      <c r="E8" s="17"/>
      <c r="F8" s="17"/>
      <c r="G8" s="17"/>
      <c r="H8" s="17"/>
      <c r="I8" s="17"/>
      <c r="J8" s="17"/>
    </row>
    <row r="9" spans="2:10" s="14" customFormat="1" ht="9.9499999999999993" customHeight="1">
      <c r="B9" s="15"/>
      <c r="C9" s="16"/>
      <c r="G9" s="18"/>
      <c r="H9" s="19"/>
      <c r="I9" s="19"/>
      <c r="J9" s="18"/>
    </row>
    <row r="10" spans="2:10" s="14" customFormat="1" ht="39.950000000000003" customHeight="1">
      <c r="B10" s="11"/>
      <c r="C10" s="20"/>
      <c r="D10" s="21" t="s">
        <v>1</v>
      </c>
      <c r="E10" s="22" t="s">
        <v>2</v>
      </c>
      <c r="F10" s="23" t="s">
        <v>3</v>
      </c>
      <c r="G10" s="227" t="s">
        <v>4</v>
      </c>
      <c r="H10" s="227"/>
      <c r="I10" s="227"/>
      <c r="J10" s="227"/>
    </row>
    <row r="11" spans="2:10" s="14" customFormat="1" ht="44.25" customHeight="1">
      <c r="B11" s="11"/>
      <c r="C11" s="20"/>
      <c r="D11" s="21" t="s">
        <v>5</v>
      </c>
      <c r="E11" s="22" t="s">
        <v>2</v>
      </c>
      <c r="F11" s="23" t="s">
        <v>6</v>
      </c>
      <c r="G11" s="227" t="s">
        <v>7</v>
      </c>
      <c r="H11" s="227"/>
      <c r="I11" s="227"/>
      <c r="J11" s="227"/>
    </row>
    <row r="12" spans="2:10" s="14" customFormat="1" ht="50.25" customHeight="1">
      <c r="B12" s="11"/>
      <c r="C12" s="20"/>
      <c r="D12" s="21" t="s">
        <v>8</v>
      </c>
      <c r="E12" s="22" t="s">
        <v>9</v>
      </c>
      <c r="F12" s="23" t="s">
        <v>10</v>
      </c>
      <c r="G12" s="228" t="s">
        <v>11</v>
      </c>
      <c r="H12" s="229"/>
      <c r="I12" s="229"/>
      <c r="J12" s="229"/>
    </row>
    <row r="13" spans="2:10" ht="51" customHeight="1">
      <c r="B13" s="7"/>
      <c r="D13" s="21"/>
      <c r="E13" s="24"/>
      <c r="F13" s="24" t="s">
        <v>12</v>
      </c>
      <c r="G13" s="24"/>
      <c r="H13" s="24"/>
      <c r="I13" s="24"/>
      <c r="J13" s="24"/>
    </row>
    <row r="14" spans="2:10" ht="38.25" customHeight="1">
      <c r="B14" s="7"/>
      <c r="C14" s="230" t="s">
        <v>13</v>
      </c>
      <c r="D14" s="231"/>
      <c r="E14" s="231"/>
      <c r="F14" s="25"/>
      <c r="G14" s="26"/>
      <c r="H14" s="27"/>
      <c r="I14" s="27"/>
      <c r="J14" s="27"/>
    </row>
    <row r="15" spans="2:10" ht="30" customHeight="1">
      <c r="B15" s="7"/>
      <c r="C15" s="232" t="s">
        <v>14</v>
      </c>
      <c r="D15" s="233"/>
      <c r="E15" s="233"/>
      <c r="F15" s="233"/>
      <c r="G15" s="233"/>
      <c r="H15" s="233"/>
      <c r="I15" s="233"/>
      <c r="J15" s="233"/>
    </row>
    <row r="16" spans="2:10" ht="30" customHeight="1">
      <c r="B16" s="7"/>
      <c r="C16" s="234"/>
      <c r="D16" s="235"/>
      <c r="E16" s="235"/>
      <c r="F16" s="235"/>
      <c r="G16" s="235"/>
      <c r="H16" s="235"/>
      <c r="I16" s="235"/>
      <c r="J16" s="235"/>
    </row>
    <row r="17" spans="2:10" ht="21" customHeight="1">
      <c r="B17" s="7"/>
      <c r="C17" s="236"/>
      <c r="D17" s="237"/>
      <c r="E17" s="237"/>
      <c r="F17" s="237"/>
      <c r="G17" s="237"/>
      <c r="H17" s="237"/>
      <c r="I17" s="237"/>
      <c r="J17" s="237"/>
    </row>
    <row r="18" spans="2:10" ht="30" customHeight="1">
      <c r="B18" s="7"/>
      <c r="C18" s="28"/>
      <c r="D18" s="29"/>
      <c r="E18" s="29"/>
      <c r="F18" s="29"/>
      <c r="G18" s="26"/>
      <c r="H18" s="27"/>
      <c r="I18" s="27"/>
      <c r="J18" s="27"/>
    </row>
    <row r="19" spans="2:10" ht="39.75" customHeight="1">
      <c r="B19" s="7"/>
      <c r="C19" s="216" t="s">
        <v>15</v>
      </c>
      <c r="D19" s="216"/>
      <c r="E19" s="216"/>
      <c r="F19" s="29"/>
      <c r="G19" s="223"/>
      <c r="H19" s="224"/>
      <c r="I19" s="224"/>
      <c r="J19" s="224"/>
    </row>
    <row r="20" spans="2:10" ht="39.75" customHeight="1">
      <c r="B20" s="7"/>
      <c r="C20" s="216" t="s">
        <v>16</v>
      </c>
      <c r="D20" s="216"/>
      <c r="E20" s="216"/>
      <c r="F20" s="29"/>
      <c r="G20" s="223"/>
      <c r="H20" s="224"/>
      <c r="I20" s="224"/>
      <c r="J20" s="224"/>
    </row>
    <row r="21" spans="2:10" ht="39.75" customHeight="1">
      <c r="B21" s="7"/>
      <c r="C21" s="30"/>
      <c r="D21" s="30"/>
      <c r="E21" s="30"/>
      <c r="F21" s="29"/>
      <c r="G21" s="31"/>
      <c r="H21" s="32"/>
      <c r="I21" s="32"/>
      <c r="J21" s="32"/>
    </row>
    <row r="22" spans="2:10" ht="9.75" customHeight="1">
      <c r="B22" s="7"/>
      <c r="C22" s="28"/>
      <c r="D22" s="29"/>
      <c r="E22" s="29"/>
      <c r="F22" s="29"/>
      <c r="G22" s="26"/>
      <c r="H22" s="27"/>
      <c r="I22" s="27"/>
      <c r="J22" s="27"/>
    </row>
    <row r="23" spans="2:10" s="14" customFormat="1" ht="30" customHeight="1">
      <c r="B23" s="33"/>
      <c r="C23" s="34" t="s">
        <v>17</v>
      </c>
      <c r="D23" s="213" t="s">
        <v>18</v>
      </c>
      <c r="E23" s="213"/>
      <c r="F23" s="34" t="s">
        <v>19</v>
      </c>
      <c r="G23" s="34" t="s">
        <v>20</v>
      </c>
      <c r="H23" s="34" t="s">
        <v>21</v>
      </c>
      <c r="I23" s="34" t="s">
        <v>22</v>
      </c>
      <c r="J23" s="34" t="s">
        <v>23</v>
      </c>
    </row>
    <row r="24" spans="2:10" s="42" customFormat="1" ht="90.75" customHeight="1">
      <c r="B24" s="35"/>
      <c r="C24" s="36">
        <v>1</v>
      </c>
      <c r="D24" s="209" t="s">
        <v>24</v>
      </c>
      <c r="E24" s="209"/>
      <c r="F24" s="37" t="s">
        <v>25</v>
      </c>
      <c r="G24" s="38">
        <v>0.6</v>
      </c>
      <c r="H24" s="39">
        <v>5</v>
      </c>
      <c r="I24" s="40">
        <f>IF(H24=1,0.2,IF(H24=2,0.4,IF(H24=3,0.6,IF(H24=4,0.8,IF(H24=5,1,0)))))</f>
        <v>1</v>
      </c>
      <c r="J24" s="41">
        <f>G24*I24</f>
        <v>0.6</v>
      </c>
    </row>
    <row r="25" spans="2:10" s="42" customFormat="1" ht="63" customHeight="1">
      <c r="B25" s="35"/>
      <c r="C25" s="36">
        <v>2</v>
      </c>
      <c r="D25" s="209" t="s">
        <v>26</v>
      </c>
      <c r="E25" s="209"/>
      <c r="F25" s="37" t="s">
        <v>27</v>
      </c>
      <c r="G25" s="38">
        <v>0.3</v>
      </c>
      <c r="H25" s="39">
        <v>4</v>
      </c>
      <c r="I25" s="40">
        <f>IF(H25=1,0.2,IF(H25=2,0.4,IF(H25=3,0.6,IF(H25=4,0.8,IF(H25=5,1,0)))))</f>
        <v>0.8</v>
      </c>
      <c r="J25" s="41">
        <f>G25*I25</f>
        <v>0.24</v>
      </c>
    </row>
    <row r="26" spans="2:10" s="42" customFormat="1" ht="63" customHeight="1">
      <c r="B26" s="35"/>
      <c r="C26" s="36">
        <v>3</v>
      </c>
      <c r="D26" s="209" t="s">
        <v>28</v>
      </c>
      <c r="E26" s="209"/>
      <c r="F26" s="37" t="s">
        <v>29</v>
      </c>
      <c r="G26" s="38">
        <v>0.1</v>
      </c>
      <c r="H26" s="39">
        <v>4</v>
      </c>
      <c r="I26" s="40">
        <f>IF(H26=1,0.2,IF(H26=2,0.4,IF(H26=3,0.6,IF(H26=4,0.8,IF(H26=5,1,0)))))</f>
        <v>0.8</v>
      </c>
      <c r="J26" s="41">
        <f>G26*I26</f>
        <v>8.0000000000000016E-2</v>
      </c>
    </row>
    <row r="27" spans="2:10" s="50" customFormat="1" ht="30" customHeight="1">
      <c r="B27" s="43"/>
      <c r="C27" s="44"/>
      <c r="D27" s="45"/>
      <c r="E27" s="46" t="s">
        <v>30</v>
      </c>
      <c r="F27" s="46"/>
      <c r="G27" s="47">
        <f>SUM(G24:G26)</f>
        <v>0.99999999999999989</v>
      </c>
      <c r="H27" s="48"/>
      <c r="I27" s="48"/>
      <c r="J27" s="49">
        <f>SUM(J24:J26)</f>
        <v>0.91999999999999993</v>
      </c>
    </row>
    <row r="28" spans="2:10" s="50" customFormat="1" ht="19.5" customHeight="1">
      <c r="B28" s="43"/>
      <c r="C28" s="44"/>
      <c r="D28" s="45"/>
      <c r="E28" s="46"/>
      <c r="F28" s="46"/>
      <c r="G28" s="51"/>
      <c r="H28" s="48"/>
      <c r="I28" s="48"/>
      <c r="J28" s="48"/>
    </row>
    <row r="29" spans="2:10" ht="39.75" customHeight="1">
      <c r="B29" s="7"/>
      <c r="C29" s="216" t="s">
        <v>31</v>
      </c>
      <c r="D29" s="216"/>
      <c r="E29" s="216"/>
      <c r="F29" s="29"/>
      <c r="G29" s="223"/>
      <c r="H29" s="224"/>
      <c r="I29" s="224"/>
      <c r="J29" s="224"/>
    </row>
    <row r="30" spans="2:10" s="50" customFormat="1" ht="19.5" customHeight="1">
      <c r="B30" s="43"/>
      <c r="C30" s="44"/>
      <c r="D30" s="45"/>
      <c r="E30" s="46"/>
      <c r="F30" s="46"/>
      <c r="G30" s="51"/>
      <c r="H30" s="48"/>
      <c r="I30" s="48"/>
      <c r="J30" s="48"/>
    </row>
    <row r="31" spans="2:10" s="50" customFormat="1" ht="19.5" customHeight="1">
      <c r="B31" s="43"/>
      <c r="C31" s="44"/>
      <c r="D31" s="45"/>
      <c r="E31" s="46"/>
      <c r="F31" s="46"/>
      <c r="G31" s="51"/>
      <c r="H31" s="48"/>
      <c r="I31" s="48"/>
      <c r="J31" s="48"/>
    </row>
    <row r="32" spans="2:10" s="54" customFormat="1" ht="30" customHeight="1">
      <c r="B32" s="52"/>
      <c r="C32" s="53" t="s">
        <v>17</v>
      </c>
      <c r="D32" s="225" t="s">
        <v>18</v>
      </c>
      <c r="E32" s="225"/>
      <c r="F32" s="53" t="s">
        <v>19</v>
      </c>
      <c r="G32" s="53" t="s">
        <v>20</v>
      </c>
      <c r="H32" s="53" t="s">
        <v>21</v>
      </c>
      <c r="I32" s="53" t="s">
        <v>22</v>
      </c>
      <c r="J32" s="53" t="s">
        <v>23</v>
      </c>
    </row>
    <row r="33" spans="2:10" s="62" customFormat="1" ht="90.75" customHeight="1">
      <c r="B33" s="55"/>
      <c r="C33" s="56">
        <v>1</v>
      </c>
      <c r="D33" s="221" t="s">
        <v>32</v>
      </c>
      <c r="E33" s="221"/>
      <c r="F33" s="57" t="s">
        <v>33</v>
      </c>
      <c r="G33" s="58">
        <v>0.2</v>
      </c>
      <c r="H33" s="59">
        <v>5</v>
      </c>
      <c r="I33" s="60">
        <f>IF(H33=1,0.2,IF(H33=2,0.4,IF(H33=3,0.6,IF(H33=4,0.8,IF(H33=5,1,0)))))</f>
        <v>1</v>
      </c>
      <c r="J33" s="61">
        <f>G33*I33</f>
        <v>0.2</v>
      </c>
    </row>
    <row r="34" spans="2:10" s="62" customFormat="1" ht="63" customHeight="1">
      <c r="B34" s="55"/>
      <c r="C34" s="56">
        <v>2</v>
      </c>
      <c r="D34" s="221" t="s">
        <v>34</v>
      </c>
      <c r="E34" s="221"/>
      <c r="F34" s="57" t="s">
        <v>35</v>
      </c>
      <c r="G34" s="58">
        <v>0.3</v>
      </c>
      <c r="H34" s="59">
        <v>5</v>
      </c>
      <c r="I34" s="60">
        <f>IF(H34=1,0.2,IF(H34=2,0.4,IF(H34=3,0.6,IF(H34=4,0.8,IF(H34=5,1,0)))))</f>
        <v>1</v>
      </c>
      <c r="J34" s="61">
        <f>G34*I34</f>
        <v>0.3</v>
      </c>
    </row>
    <row r="35" spans="2:10" s="62" customFormat="1" ht="63" customHeight="1">
      <c r="B35" s="55"/>
      <c r="C35" s="56">
        <v>3</v>
      </c>
      <c r="D35" s="221" t="s">
        <v>36</v>
      </c>
      <c r="E35" s="221"/>
      <c r="F35" s="57" t="s">
        <v>37</v>
      </c>
      <c r="G35" s="58">
        <v>0.3</v>
      </c>
      <c r="H35" s="59">
        <v>5</v>
      </c>
      <c r="I35" s="60">
        <f>IF(H35=1,0.2,IF(H35=2,0.4,IF(H35=3,0.6,IF(H35=4,0.8,IF(H35=5,1,0)))))</f>
        <v>1</v>
      </c>
      <c r="J35" s="61">
        <f>G35*I35</f>
        <v>0.3</v>
      </c>
    </row>
    <row r="36" spans="2:10" s="62" customFormat="1" ht="63" customHeight="1">
      <c r="B36" s="55"/>
      <c r="C36" s="56">
        <v>4</v>
      </c>
      <c r="D36" s="221" t="s">
        <v>38</v>
      </c>
      <c r="E36" s="221"/>
      <c r="F36" s="57" t="s">
        <v>39</v>
      </c>
      <c r="G36" s="58">
        <v>0.2</v>
      </c>
      <c r="H36" s="59">
        <v>5</v>
      </c>
      <c r="I36" s="60">
        <f>IF(H36=1,0.2,IF(H36=2,0.4,IF(H36=3,0.6,IF(H36=4,0.8,IF(H36=5,1,0)))))</f>
        <v>1</v>
      </c>
      <c r="J36" s="61">
        <f>G36*I36</f>
        <v>0.2</v>
      </c>
    </row>
    <row r="37" spans="2:10" s="68" customFormat="1" ht="30" customHeight="1">
      <c r="B37" s="63"/>
      <c r="C37" s="64"/>
      <c r="D37" s="65"/>
      <c r="E37" s="66" t="s">
        <v>30</v>
      </c>
      <c r="F37" s="66"/>
      <c r="G37" s="67">
        <f>SUM(G33:G36)</f>
        <v>1</v>
      </c>
      <c r="J37" s="69">
        <f>SUM(J33:J36)</f>
        <v>1</v>
      </c>
    </row>
    <row r="38" spans="2:10" s="50" customFormat="1" ht="19.5" customHeight="1" thickBot="1">
      <c r="B38" s="43"/>
      <c r="C38" s="44"/>
      <c r="D38" s="45"/>
      <c r="E38" s="46"/>
      <c r="F38" s="46"/>
      <c r="G38" s="51"/>
      <c r="H38" s="48"/>
      <c r="I38" s="48"/>
      <c r="J38" s="48"/>
    </row>
    <row r="39" spans="2:10" ht="39.75" customHeight="1" thickBot="1">
      <c r="B39" s="7"/>
      <c r="C39" s="216" t="s">
        <v>40</v>
      </c>
      <c r="D39" s="216"/>
      <c r="E39" s="216"/>
      <c r="F39" s="29"/>
      <c r="G39" s="217"/>
      <c r="H39" s="218"/>
      <c r="I39" s="218"/>
      <c r="J39" s="218"/>
    </row>
    <row r="40" spans="2:10" s="50" customFormat="1" ht="19.5" customHeight="1">
      <c r="B40" s="43"/>
      <c r="C40" s="44"/>
      <c r="D40" s="45"/>
      <c r="E40" s="46"/>
      <c r="F40" s="46"/>
      <c r="G40" s="51"/>
      <c r="H40" s="48"/>
      <c r="I40" s="48"/>
      <c r="J40" s="48"/>
    </row>
    <row r="41" spans="2:10" s="72" customFormat="1" ht="30" customHeight="1">
      <c r="B41" s="70"/>
      <c r="C41" s="71" t="s">
        <v>17</v>
      </c>
      <c r="D41" s="222" t="s">
        <v>18</v>
      </c>
      <c r="E41" s="222"/>
      <c r="F41" s="71" t="s">
        <v>19</v>
      </c>
      <c r="G41" s="71" t="s">
        <v>20</v>
      </c>
      <c r="H41" s="71" t="s">
        <v>21</v>
      </c>
      <c r="I41" s="71" t="s">
        <v>22</v>
      </c>
      <c r="J41" s="71" t="s">
        <v>23</v>
      </c>
    </row>
    <row r="42" spans="2:10" s="80" customFormat="1" ht="90.75" customHeight="1">
      <c r="B42" s="73"/>
      <c r="C42" s="74">
        <v>1</v>
      </c>
      <c r="D42" s="215" t="s">
        <v>41</v>
      </c>
      <c r="E42" s="215"/>
      <c r="F42" s="75" t="s">
        <v>42</v>
      </c>
      <c r="G42" s="76">
        <v>0.2</v>
      </c>
      <c r="H42" s="77">
        <v>5</v>
      </c>
      <c r="I42" s="78">
        <f>IF(H42=1,0.2,IF(H42=2,0.4,IF(H42=3,0.6,IF(H42=4,0.8,IF(H42=5,1,0)))))</f>
        <v>1</v>
      </c>
      <c r="J42" s="79">
        <f>G42*I42</f>
        <v>0.2</v>
      </c>
    </row>
    <row r="43" spans="2:10" s="80" customFormat="1" ht="63" customHeight="1">
      <c r="B43" s="73"/>
      <c r="C43" s="74">
        <v>2</v>
      </c>
      <c r="D43" s="215" t="s">
        <v>43</v>
      </c>
      <c r="E43" s="215"/>
      <c r="F43" s="75" t="s">
        <v>44</v>
      </c>
      <c r="G43" s="76">
        <v>0.05</v>
      </c>
      <c r="H43" s="77">
        <v>5</v>
      </c>
      <c r="I43" s="78">
        <f>IF(H43=1,0.2,IF(H43=2,0.4,IF(H43=3,0.6,IF(H43=4,0.8,IF(H43=5,1,0)))))</f>
        <v>1</v>
      </c>
      <c r="J43" s="79">
        <f t="shared" ref="J43:J54" si="0">G43*I43</f>
        <v>0.05</v>
      </c>
    </row>
    <row r="44" spans="2:10" s="80" customFormat="1" ht="63" customHeight="1">
      <c r="B44" s="73"/>
      <c r="C44" s="74">
        <v>3</v>
      </c>
      <c r="D44" s="215" t="s">
        <v>45</v>
      </c>
      <c r="E44" s="215"/>
      <c r="F44" s="75" t="s">
        <v>46</v>
      </c>
      <c r="G44" s="76">
        <v>0.05</v>
      </c>
      <c r="H44" s="77">
        <v>5</v>
      </c>
      <c r="I44" s="78">
        <f t="shared" ref="I44:I54" si="1">IF(H44=1,0.2,IF(H44=2,0.4,IF(H44=3,0.6,IF(H44=4,0.8,IF(H44=5,1,0)))))</f>
        <v>1</v>
      </c>
      <c r="J44" s="79">
        <f t="shared" si="0"/>
        <v>0.05</v>
      </c>
    </row>
    <row r="45" spans="2:10" s="80" customFormat="1" ht="63" customHeight="1">
      <c r="B45" s="73"/>
      <c r="C45" s="74">
        <v>4</v>
      </c>
      <c r="D45" s="215" t="s">
        <v>47</v>
      </c>
      <c r="E45" s="215"/>
      <c r="F45" s="75" t="s">
        <v>48</v>
      </c>
      <c r="G45" s="76">
        <v>0.05</v>
      </c>
      <c r="H45" s="77">
        <v>5</v>
      </c>
      <c r="I45" s="78">
        <f t="shared" si="1"/>
        <v>1</v>
      </c>
      <c r="J45" s="79">
        <f t="shared" si="0"/>
        <v>0.05</v>
      </c>
    </row>
    <row r="46" spans="2:10" s="80" customFormat="1" ht="63" customHeight="1">
      <c r="B46" s="73"/>
      <c r="C46" s="74">
        <v>5</v>
      </c>
      <c r="D46" s="215" t="s">
        <v>49</v>
      </c>
      <c r="E46" s="215"/>
      <c r="F46" s="75" t="s">
        <v>50</v>
      </c>
      <c r="G46" s="76">
        <v>0.2</v>
      </c>
      <c r="H46" s="77">
        <v>5</v>
      </c>
      <c r="I46" s="78">
        <f t="shared" si="1"/>
        <v>1</v>
      </c>
      <c r="J46" s="79">
        <f t="shared" si="0"/>
        <v>0.2</v>
      </c>
    </row>
    <row r="47" spans="2:10" s="80" customFormat="1" ht="63" customHeight="1">
      <c r="B47" s="73"/>
      <c r="C47" s="74">
        <v>6</v>
      </c>
      <c r="D47" s="215" t="s">
        <v>51</v>
      </c>
      <c r="E47" s="215"/>
      <c r="F47" s="75" t="s">
        <v>52</v>
      </c>
      <c r="G47" s="76">
        <v>0.05</v>
      </c>
      <c r="H47" s="77">
        <v>5</v>
      </c>
      <c r="I47" s="78">
        <f t="shared" si="1"/>
        <v>1</v>
      </c>
      <c r="J47" s="79">
        <f t="shared" si="0"/>
        <v>0.05</v>
      </c>
    </row>
    <row r="48" spans="2:10" s="80" customFormat="1" ht="63" customHeight="1">
      <c r="B48" s="73"/>
      <c r="C48" s="74">
        <v>7</v>
      </c>
      <c r="D48" s="215" t="s">
        <v>53</v>
      </c>
      <c r="E48" s="215"/>
      <c r="F48" s="75" t="s">
        <v>54</v>
      </c>
      <c r="G48" s="76">
        <v>0.05</v>
      </c>
      <c r="H48" s="77">
        <v>5</v>
      </c>
      <c r="I48" s="78">
        <f t="shared" si="1"/>
        <v>1</v>
      </c>
      <c r="J48" s="79">
        <f t="shared" si="0"/>
        <v>0.05</v>
      </c>
    </row>
    <row r="49" spans="2:10" s="80" customFormat="1" ht="63" customHeight="1">
      <c r="B49" s="73"/>
      <c r="C49" s="74">
        <v>8</v>
      </c>
      <c r="D49" s="215" t="s">
        <v>55</v>
      </c>
      <c r="E49" s="215"/>
      <c r="F49" s="75" t="s">
        <v>56</v>
      </c>
      <c r="G49" s="76">
        <v>0.05</v>
      </c>
      <c r="H49" s="77">
        <v>5</v>
      </c>
      <c r="I49" s="78">
        <f t="shared" si="1"/>
        <v>1</v>
      </c>
      <c r="J49" s="79">
        <f t="shared" si="0"/>
        <v>0.05</v>
      </c>
    </row>
    <row r="50" spans="2:10" s="80" customFormat="1" ht="63" customHeight="1">
      <c r="B50" s="73"/>
      <c r="C50" s="74">
        <v>9</v>
      </c>
      <c r="D50" s="215" t="s">
        <v>57</v>
      </c>
      <c r="E50" s="215"/>
      <c r="F50" s="75" t="s">
        <v>58</v>
      </c>
      <c r="G50" s="76">
        <v>0.05</v>
      </c>
      <c r="H50" s="77">
        <v>5</v>
      </c>
      <c r="I50" s="78">
        <f t="shared" si="1"/>
        <v>1</v>
      </c>
      <c r="J50" s="79">
        <f t="shared" si="0"/>
        <v>0.05</v>
      </c>
    </row>
    <row r="51" spans="2:10" s="80" customFormat="1" ht="63" customHeight="1">
      <c r="B51" s="73"/>
      <c r="C51" s="74">
        <v>10</v>
      </c>
      <c r="D51" s="215" t="s">
        <v>59</v>
      </c>
      <c r="E51" s="215"/>
      <c r="F51" s="75" t="s">
        <v>60</v>
      </c>
      <c r="G51" s="76">
        <v>0.05</v>
      </c>
      <c r="H51" s="77">
        <v>5</v>
      </c>
      <c r="I51" s="78">
        <f t="shared" si="1"/>
        <v>1</v>
      </c>
      <c r="J51" s="79">
        <f t="shared" si="0"/>
        <v>0.05</v>
      </c>
    </row>
    <row r="52" spans="2:10" s="80" customFormat="1" ht="63" customHeight="1">
      <c r="B52" s="73"/>
      <c r="C52" s="74">
        <v>13</v>
      </c>
      <c r="D52" s="215" t="s">
        <v>61</v>
      </c>
      <c r="E52" s="215"/>
      <c r="F52" s="75" t="s">
        <v>62</v>
      </c>
      <c r="G52" s="76">
        <v>0.05</v>
      </c>
      <c r="H52" s="77">
        <v>5</v>
      </c>
      <c r="I52" s="78">
        <f t="shared" si="1"/>
        <v>1</v>
      </c>
      <c r="J52" s="79">
        <f t="shared" si="0"/>
        <v>0.05</v>
      </c>
    </row>
    <row r="53" spans="2:10" s="80" customFormat="1" ht="55.5" customHeight="1">
      <c r="B53" s="73"/>
      <c r="C53" s="74">
        <v>14</v>
      </c>
      <c r="D53" s="215" t="s">
        <v>63</v>
      </c>
      <c r="E53" s="215"/>
      <c r="F53" s="75" t="s">
        <v>64</v>
      </c>
      <c r="G53" s="76">
        <v>0.05</v>
      </c>
      <c r="H53" s="77">
        <v>4</v>
      </c>
      <c r="I53" s="78">
        <f t="shared" si="1"/>
        <v>0.8</v>
      </c>
      <c r="J53" s="79">
        <f t="shared" si="0"/>
        <v>4.0000000000000008E-2</v>
      </c>
    </row>
    <row r="54" spans="2:10" s="80" customFormat="1" ht="49.5" customHeight="1">
      <c r="B54" s="73"/>
      <c r="C54" s="74">
        <v>16</v>
      </c>
      <c r="D54" s="215" t="s">
        <v>65</v>
      </c>
      <c r="E54" s="215"/>
      <c r="F54" s="75" t="s">
        <v>66</v>
      </c>
      <c r="G54" s="76">
        <v>0.1</v>
      </c>
      <c r="H54" s="77">
        <v>4</v>
      </c>
      <c r="I54" s="78">
        <f t="shared" si="1"/>
        <v>0.8</v>
      </c>
      <c r="J54" s="79">
        <f t="shared" si="0"/>
        <v>8.0000000000000016E-2</v>
      </c>
    </row>
    <row r="55" spans="2:10" s="86" customFormat="1" ht="30" customHeight="1">
      <c r="B55" s="81"/>
      <c r="C55" s="82"/>
      <c r="D55" s="83"/>
      <c r="E55" s="84" t="s">
        <v>30</v>
      </c>
      <c r="F55" s="84"/>
      <c r="G55" s="85">
        <f>SUM(G42:G54)</f>
        <v>1.0000000000000004</v>
      </c>
      <c r="J55" s="87">
        <f>SUM(J42:J54)</f>
        <v>0.97000000000000042</v>
      </c>
    </row>
    <row r="56" spans="2:10" s="86" customFormat="1" ht="30" customHeight="1" thickBot="1">
      <c r="B56" s="81"/>
      <c r="C56" s="82"/>
      <c r="D56" s="83"/>
      <c r="E56" s="84"/>
      <c r="F56" s="84"/>
      <c r="G56" s="85"/>
      <c r="J56" s="88"/>
    </row>
    <row r="57" spans="2:10" ht="39.75" customHeight="1" thickBot="1">
      <c r="B57" s="7"/>
      <c r="C57" s="216" t="s">
        <v>67</v>
      </c>
      <c r="D57" s="216"/>
      <c r="E57" s="216"/>
      <c r="F57" s="29"/>
      <c r="G57" s="217"/>
      <c r="H57" s="218"/>
      <c r="I57" s="218"/>
      <c r="J57" s="218"/>
    </row>
    <row r="58" spans="2:10" s="86" customFormat="1" ht="30" customHeight="1">
      <c r="B58" s="81"/>
      <c r="C58" s="82"/>
      <c r="D58" s="83"/>
      <c r="E58" s="84"/>
      <c r="F58" s="84"/>
      <c r="G58" s="85"/>
      <c r="J58" s="88"/>
    </row>
    <row r="59" spans="2:10" s="50" customFormat="1" ht="19.5" customHeight="1">
      <c r="B59" s="43"/>
      <c r="C59" s="44"/>
      <c r="D59" s="45"/>
      <c r="E59" s="46"/>
      <c r="F59" s="46"/>
      <c r="G59" s="51"/>
      <c r="H59" s="48"/>
      <c r="I59" s="48"/>
      <c r="J59" s="48"/>
    </row>
    <row r="60" spans="2:10" s="50" customFormat="1" ht="19.5" customHeight="1">
      <c r="B60" s="43"/>
      <c r="C60" s="44"/>
      <c r="D60" s="45"/>
      <c r="E60" s="46"/>
      <c r="F60" s="46"/>
      <c r="G60" s="51"/>
      <c r="H60" s="48"/>
      <c r="I60" s="48"/>
      <c r="J60" s="48"/>
    </row>
    <row r="61" spans="2:10" s="54" customFormat="1" ht="30" customHeight="1">
      <c r="B61" s="52"/>
      <c r="C61" s="89" t="s">
        <v>17</v>
      </c>
      <c r="D61" s="220" t="s">
        <v>18</v>
      </c>
      <c r="E61" s="220"/>
      <c r="F61" s="89" t="s">
        <v>19</v>
      </c>
      <c r="G61" s="89" t="s">
        <v>20</v>
      </c>
      <c r="H61" s="89" t="s">
        <v>21</v>
      </c>
      <c r="I61" s="89" t="s">
        <v>22</v>
      </c>
      <c r="J61" s="89" t="s">
        <v>23</v>
      </c>
    </row>
    <row r="62" spans="2:10" s="80" customFormat="1" ht="90.75" customHeight="1">
      <c r="B62" s="73"/>
      <c r="C62" s="74">
        <v>1</v>
      </c>
      <c r="D62" s="215" t="s">
        <v>68</v>
      </c>
      <c r="E62" s="215"/>
      <c r="F62" s="75" t="s">
        <v>69</v>
      </c>
      <c r="G62" s="76">
        <v>0.1</v>
      </c>
      <c r="H62" s="77">
        <v>5</v>
      </c>
      <c r="I62" s="78">
        <f>IF(H62=1,0.2,IF(H62=2,0.4,IF(H62=3,0.6,IF(H62=4,0.8,IF(H62=5,1,0)))))</f>
        <v>1</v>
      </c>
      <c r="J62" s="79">
        <f>G62*I62</f>
        <v>0.1</v>
      </c>
    </row>
    <row r="63" spans="2:10" s="80" customFormat="1" ht="63" customHeight="1">
      <c r="B63" s="73"/>
      <c r="C63" s="74">
        <v>2</v>
      </c>
      <c r="D63" s="215" t="s">
        <v>70</v>
      </c>
      <c r="E63" s="215"/>
      <c r="F63" s="75" t="s">
        <v>71</v>
      </c>
      <c r="G63" s="76">
        <v>0.15</v>
      </c>
      <c r="H63" s="77">
        <v>5</v>
      </c>
      <c r="I63" s="78">
        <f>IF(H63=1,0.2,IF(H63=2,0.4,IF(H63=3,0.6,IF(H63=4,0.8,IF(H63=5,1,0)))))</f>
        <v>1</v>
      </c>
      <c r="J63" s="79">
        <f>G63*I63</f>
        <v>0.15</v>
      </c>
    </row>
    <row r="64" spans="2:10" s="80" customFormat="1" ht="63" customHeight="1">
      <c r="B64" s="73"/>
      <c r="C64" s="74">
        <v>4</v>
      </c>
      <c r="D64" s="215" t="s">
        <v>72</v>
      </c>
      <c r="E64" s="215"/>
      <c r="F64" s="75" t="s">
        <v>73</v>
      </c>
      <c r="G64" s="76">
        <v>0.15</v>
      </c>
      <c r="H64" s="77">
        <v>5</v>
      </c>
      <c r="I64" s="78">
        <f>IF(H64=1,0.2,IF(H64=2,0.4,IF(H64=3,0.6,IF(H64=4,0.8,IF(H64=5,1,0)))))</f>
        <v>1</v>
      </c>
      <c r="J64" s="79">
        <f>G64*I64</f>
        <v>0.15</v>
      </c>
    </row>
    <row r="65" spans="2:10" s="80" customFormat="1" ht="63" customHeight="1">
      <c r="B65" s="73"/>
      <c r="C65" s="74">
        <v>5</v>
      </c>
      <c r="D65" s="215" t="s">
        <v>74</v>
      </c>
      <c r="E65" s="215"/>
      <c r="F65" s="75" t="s">
        <v>75</v>
      </c>
      <c r="G65" s="76">
        <v>0.3</v>
      </c>
      <c r="H65" s="77">
        <v>5</v>
      </c>
      <c r="I65" s="78">
        <f>IF(H65=1,0.2,IF(H65=2,0.4,IF(H65=3,0.6,IF(H65=4,0.8,IF(H65=5,1,0)))))</f>
        <v>1</v>
      </c>
      <c r="J65" s="79">
        <f>G65*I65</f>
        <v>0.3</v>
      </c>
    </row>
    <row r="66" spans="2:10" s="80" customFormat="1" ht="55.5" customHeight="1">
      <c r="B66" s="73"/>
      <c r="C66" s="74">
        <v>6</v>
      </c>
      <c r="D66" s="215" t="s">
        <v>76</v>
      </c>
      <c r="E66" s="215"/>
      <c r="F66" s="75" t="s">
        <v>77</v>
      </c>
      <c r="G66" s="76">
        <v>0.3</v>
      </c>
      <c r="H66" s="77">
        <v>5</v>
      </c>
      <c r="I66" s="78">
        <f>IF(H66=1,0.2,IF(H66=2,0.4,IF(H66=3,0.6,IF(H66=4,0.8,IF(H66=5,1,0)))))</f>
        <v>1</v>
      </c>
      <c r="J66" s="79">
        <f>G66*I66</f>
        <v>0.3</v>
      </c>
    </row>
    <row r="67" spans="2:10" s="86" customFormat="1" ht="30" customHeight="1">
      <c r="B67" s="81"/>
      <c r="C67" s="82"/>
      <c r="D67" s="83"/>
      <c r="E67" s="84" t="s">
        <v>30</v>
      </c>
      <c r="F67" s="84"/>
      <c r="G67" s="85">
        <f>SUM(G62:G66)</f>
        <v>1</v>
      </c>
      <c r="J67" s="87">
        <f>SUM(J62:J66)</f>
        <v>1</v>
      </c>
    </row>
    <row r="68" spans="2:10" s="50" customFormat="1" ht="19.5" customHeight="1">
      <c r="B68" s="43"/>
      <c r="C68" s="44"/>
      <c r="D68" s="45"/>
      <c r="E68" s="46"/>
      <c r="F68" s="46"/>
      <c r="G68" s="51"/>
      <c r="H68" s="48"/>
      <c r="I68" s="48"/>
      <c r="J68" s="48"/>
    </row>
    <row r="69" spans="2:10" s="50" customFormat="1" ht="19.5" customHeight="1" thickBot="1">
      <c r="B69" s="43"/>
      <c r="C69" s="44"/>
      <c r="D69" s="45"/>
      <c r="E69" s="46"/>
      <c r="F69" s="46"/>
      <c r="G69" s="51"/>
      <c r="H69" s="48"/>
      <c r="I69" s="48"/>
      <c r="J69" s="48"/>
    </row>
    <row r="70" spans="2:10" ht="39.75" customHeight="1" thickBot="1">
      <c r="B70" s="7"/>
      <c r="C70" s="216" t="s">
        <v>78</v>
      </c>
      <c r="D70" s="216"/>
      <c r="E70" s="216"/>
      <c r="F70" s="29"/>
      <c r="G70" s="217"/>
      <c r="H70" s="218"/>
      <c r="I70" s="218"/>
      <c r="J70" s="218"/>
    </row>
    <row r="71" spans="2:10" s="50" customFormat="1" ht="19.5" customHeight="1">
      <c r="B71" s="43"/>
      <c r="C71" s="44"/>
      <c r="D71" s="45"/>
      <c r="E71" s="46"/>
      <c r="F71" s="46"/>
      <c r="G71" s="51"/>
      <c r="H71" s="48"/>
      <c r="I71" s="48"/>
      <c r="J71" s="48"/>
    </row>
    <row r="72" spans="2:10" s="50" customFormat="1" ht="19.5" customHeight="1">
      <c r="B72" s="43"/>
      <c r="C72" s="44"/>
      <c r="D72" s="45"/>
      <c r="E72" s="46"/>
      <c r="F72" s="46"/>
      <c r="G72" s="51"/>
      <c r="H72" s="48"/>
      <c r="I72" s="48"/>
      <c r="J72" s="48"/>
    </row>
    <row r="73" spans="2:10" s="50" customFormat="1" ht="19.5" customHeight="1">
      <c r="B73" s="43"/>
      <c r="C73" s="44"/>
      <c r="D73" s="45"/>
      <c r="E73" s="46"/>
      <c r="F73" s="46"/>
      <c r="G73" s="51"/>
      <c r="H73" s="48"/>
      <c r="I73" s="48"/>
      <c r="J73" s="48"/>
    </row>
    <row r="74" spans="2:10" s="54" customFormat="1" ht="30" customHeight="1">
      <c r="B74" s="70"/>
      <c r="C74" s="90" t="s">
        <v>17</v>
      </c>
      <c r="D74" s="219" t="s">
        <v>18</v>
      </c>
      <c r="E74" s="219"/>
      <c r="F74" s="90" t="s">
        <v>19</v>
      </c>
      <c r="G74" s="90" t="s">
        <v>20</v>
      </c>
      <c r="H74" s="90" t="s">
        <v>21</v>
      </c>
      <c r="I74" s="90" t="s">
        <v>22</v>
      </c>
      <c r="J74" s="90" t="s">
        <v>23</v>
      </c>
    </row>
    <row r="75" spans="2:10" s="80" customFormat="1" ht="90.75" customHeight="1">
      <c r="B75" s="73"/>
      <c r="C75" s="74">
        <v>1</v>
      </c>
      <c r="D75" s="215" t="s">
        <v>79</v>
      </c>
      <c r="E75" s="215"/>
      <c r="F75" s="75" t="s">
        <v>80</v>
      </c>
      <c r="G75" s="76">
        <v>0.3</v>
      </c>
      <c r="H75" s="77">
        <v>5</v>
      </c>
      <c r="I75" s="78">
        <f>IF(H75=1,0.2,IF(H75=2,0.4,IF(H75=3,0.6,IF(H75=4,0.8,IF(H75=5,1,0)))))</f>
        <v>1</v>
      </c>
      <c r="J75" s="79">
        <f>G75*I75</f>
        <v>0.3</v>
      </c>
    </row>
    <row r="76" spans="2:10" s="80" customFormat="1" ht="63" customHeight="1">
      <c r="B76" s="73"/>
      <c r="C76" s="74">
        <v>2</v>
      </c>
      <c r="D76" s="215" t="s">
        <v>81</v>
      </c>
      <c r="E76" s="215"/>
      <c r="F76" s="75" t="s">
        <v>82</v>
      </c>
      <c r="G76" s="76">
        <v>0.4</v>
      </c>
      <c r="H76" s="77">
        <v>5</v>
      </c>
      <c r="I76" s="78">
        <f>IF(H76=1,0.2,IF(H76=2,0.4,IF(H76=3,0.6,IF(H76=4,0.8,IF(H76=5,1,0)))))</f>
        <v>1</v>
      </c>
      <c r="J76" s="79">
        <f>G76*I76</f>
        <v>0.4</v>
      </c>
    </row>
    <row r="77" spans="2:10" s="80" customFormat="1" ht="63" customHeight="1">
      <c r="B77" s="73"/>
      <c r="C77" s="74">
        <v>3</v>
      </c>
      <c r="D77" s="215" t="s">
        <v>83</v>
      </c>
      <c r="E77" s="215"/>
      <c r="F77" s="75" t="s">
        <v>84</v>
      </c>
      <c r="G77" s="76">
        <v>0.15</v>
      </c>
      <c r="H77" s="77">
        <v>5</v>
      </c>
      <c r="I77" s="78">
        <f>IF(H77=1,0.2,IF(H77=2,0.4,IF(H77=3,0.6,IF(H77=4,0.8,IF(H77=5,1,0)))))</f>
        <v>1</v>
      </c>
      <c r="J77" s="79">
        <f>G77*I77</f>
        <v>0.15</v>
      </c>
    </row>
    <row r="78" spans="2:10" s="80" customFormat="1" ht="63" customHeight="1">
      <c r="B78" s="73"/>
      <c r="C78" s="74">
        <v>4</v>
      </c>
      <c r="D78" s="215" t="s">
        <v>85</v>
      </c>
      <c r="E78" s="215"/>
      <c r="F78" s="75" t="s">
        <v>86</v>
      </c>
      <c r="G78" s="76">
        <v>0.15</v>
      </c>
      <c r="H78" s="77">
        <v>5</v>
      </c>
      <c r="I78" s="78">
        <f>IF(H78=1,0.2,IF(H78=2,0.4,IF(H78=3,0.6,IF(H78=4,0.8,IF(H78=5,1,0)))))</f>
        <v>1</v>
      </c>
      <c r="J78" s="79">
        <f>G78*I78</f>
        <v>0.15</v>
      </c>
    </row>
    <row r="79" spans="2:10" s="86" customFormat="1" ht="30" customHeight="1">
      <c r="B79" s="81"/>
      <c r="C79" s="82"/>
      <c r="D79" s="83"/>
      <c r="E79" s="84" t="s">
        <v>30</v>
      </c>
      <c r="F79" s="84"/>
      <c r="G79" s="85">
        <f>SUM(G75:G78)</f>
        <v>1</v>
      </c>
      <c r="H79" s="91"/>
      <c r="I79" s="91"/>
      <c r="J79" s="87">
        <f>SUM(J75:J78)</f>
        <v>1</v>
      </c>
    </row>
    <row r="80" spans="2:10" s="50" customFormat="1" ht="19.5" customHeight="1">
      <c r="B80" s="43"/>
      <c r="C80" s="44"/>
      <c r="D80" s="45"/>
      <c r="E80" s="46"/>
      <c r="F80" s="46"/>
      <c r="G80" s="51"/>
      <c r="H80" s="48"/>
      <c r="I80" s="48"/>
      <c r="J80" s="48"/>
    </row>
    <row r="81" spans="2:10" s="50" customFormat="1" ht="19.5" customHeight="1">
      <c r="B81" s="43"/>
      <c r="C81" s="44"/>
      <c r="D81" s="45"/>
      <c r="E81" s="46"/>
      <c r="F81" s="46"/>
      <c r="G81" s="51"/>
      <c r="H81" s="48"/>
      <c r="I81" s="48"/>
      <c r="J81" s="48"/>
    </row>
    <row r="82" spans="2:10" s="50" customFormat="1" ht="19.5" customHeight="1">
      <c r="B82" s="43"/>
      <c r="C82" s="44"/>
      <c r="D82" s="45"/>
      <c r="E82" s="46"/>
      <c r="F82" s="46"/>
      <c r="G82" s="51"/>
      <c r="H82" s="48"/>
      <c r="I82" s="48"/>
      <c r="J82" s="48"/>
    </row>
    <row r="83" spans="2:10" s="50" customFormat="1" ht="19.5" customHeight="1">
      <c r="B83" s="43"/>
      <c r="C83" s="44"/>
      <c r="D83" s="45"/>
      <c r="E83" s="46"/>
      <c r="F83" s="46"/>
      <c r="G83" s="51"/>
      <c r="H83" s="48"/>
      <c r="I83" s="48"/>
      <c r="J83" s="48"/>
    </row>
    <row r="84" spans="2:10" s="50" customFormat="1" ht="20.100000000000001" customHeight="1">
      <c r="B84" s="43"/>
      <c r="C84" s="44"/>
      <c r="D84" s="45"/>
      <c r="E84" s="46"/>
      <c r="F84" s="46"/>
      <c r="G84" s="51"/>
      <c r="H84" s="48"/>
      <c r="I84" s="48"/>
      <c r="J84" s="48"/>
    </row>
    <row r="85" spans="2:10" s="50" customFormat="1" ht="20.100000000000001" customHeight="1">
      <c r="B85" s="43"/>
      <c r="C85" s="44"/>
      <c r="D85" s="45"/>
      <c r="E85" s="46"/>
      <c r="F85" s="46"/>
      <c r="G85" s="51"/>
      <c r="H85" s="48"/>
      <c r="I85" s="48"/>
      <c r="J85" s="48"/>
    </row>
    <row r="86" spans="2:10" s="50" customFormat="1" ht="33.75" customHeight="1">
      <c r="B86" s="43"/>
      <c r="C86" s="195" t="s">
        <v>87</v>
      </c>
      <c r="D86" s="196"/>
      <c r="E86" s="46"/>
      <c r="F86" s="46"/>
      <c r="G86" s="51"/>
      <c r="H86" s="48"/>
      <c r="I86" s="48"/>
      <c r="J86" s="48"/>
    </row>
    <row r="87" spans="2:10" ht="30" hidden="1" customHeight="1">
      <c r="B87" s="7"/>
      <c r="C87" s="211"/>
      <c r="D87" s="212"/>
      <c r="E87" s="212"/>
      <c r="F87" s="92"/>
      <c r="G87" s="93"/>
      <c r="H87" s="94"/>
      <c r="I87" s="94"/>
      <c r="J87" s="94"/>
    </row>
    <row r="88" spans="2:10" ht="9.9499999999999993" customHeight="1">
      <c r="B88" s="7"/>
      <c r="C88" s="95"/>
      <c r="D88" s="197"/>
      <c r="E88" s="197"/>
      <c r="F88" s="96"/>
      <c r="G88" s="26"/>
      <c r="H88" s="27"/>
      <c r="I88" s="27"/>
      <c r="J88" s="27"/>
    </row>
    <row r="89" spans="2:10" ht="55.5" customHeight="1">
      <c r="B89" s="7"/>
      <c r="C89" s="97" t="s">
        <v>17</v>
      </c>
      <c r="D89" s="34" t="s">
        <v>88</v>
      </c>
      <c r="E89" s="213" t="s">
        <v>89</v>
      </c>
      <c r="F89" s="213"/>
      <c r="G89" s="34" t="s">
        <v>22</v>
      </c>
      <c r="H89" s="34" t="s">
        <v>90</v>
      </c>
      <c r="I89" s="98"/>
      <c r="J89" s="99"/>
    </row>
    <row r="90" spans="2:10" s="42" customFormat="1" ht="54" customHeight="1">
      <c r="B90" s="35"/>
      <c r="C90" s="100">
        <v>1</v>
      </c>
      <c r="D90" s="101" t="s">
        <v>91</v>
      </c>
      <c r="E90" s="209" t="s">
        <v>92</v>
      </c>
      <c r="F90" s="209"/>
      <c r="G90" s="102" t="s">
        <v>93</v>
      </c>
      <c r="H90" s="103">
        <f t="shared" ref="H90:H97" si="2">IF(G90="Poor",$E$140,IF(G90="Below Expectation",$E$141, IF(G90="Meets Expectation",$E$142,IF(G90="Above Expectation",$E$143,IF(G90="Outstanding",$E$144)))))</f>
        <v>5</v>
      </c>
      <c r="I90" s="104"/>
      <c r="J90" s="105"/>
    </row>
    <row r="91" spans="2:10" s="42" customFormat="1" ht="65.25" customHeight="1">
      <c r="B91" s="35"/>
      <c r="C91" s="100">
        <v>2</v>
      </c>
      <c r="D91" s="101" t="s">
        <v>94</v>
      </c>
      <c r="E91" s="209" t="s">
        <v>95</v>
      </c>
      <c r="F91" s="209"/>
      <c r="G91" s="102" t="s">
        <v>93</v>
      </c>
      <c r="H91" s="103">
        <f t="shared" si="2"/>
        <v>5</v>
      </c>
      <c r="I91" s="104"/>
      <c r="J91" s="106"/>
    </row>
    <row r="92" spans="2:10" s="42" customFormat="1" ht="61.5" customHeight="1">
      <c r="B92" s="35"/>
      <c r="C92" s="100">
        <v>3</v>
      </c>
      <c r="D92" s="101" t="s">
        <v>96</v>
      </c>
      <c r="E92" s="214" t="s">
        <v>97</v>
      </c>
      <c r="F92" s="214"/>
      <c r="G92" s="102" t="s">
        <v>93</v>
      </c>
      <c r="H92" s="103">
        <f t="shared" si="2"/>
        <v>5</v>
      </c>
      <c r="I92" s="104"/>
      <c r="J92" s="107"/>
    </row>
    <row r="93" spans="2:10" s="42" customFormat="1" ht="60" customHeight="1">
      <c r="B93" s="35"/>
      <c r="C93" s="100">
        <v>4</v>
      </c>
      <c r="D93" s="101" t="s">
        <v>98</v>
      </c>
      <c r="E93" s="209" t="s">
        <v>99</v>
      </c>
      <c r="F93" s="209"/>
      <c r="G93" s="102" t="s">
        <v>93</v>
      </c>
      <c r="H93" s="103">
        <f t="shared" si="2"/>
        <v>5</v>
      </c>
      <c r="I93" s="104"/>
      <c r="J93" s="105"/>
    </row>
    <row r="94" spans="2:10" s="42" customFormat="1" ht="63" customHeight="1">
      <c r="B94" s="35"/>
      <c r="C94" s="100">
        <v>5</v>
      </c>
      <c r="D94" s="101" t="s">
        <v>100</v>
      </c>
      <c r="E94" s="209" t="s">
        <v>101</v>
      </c>
      <c r="F94" s="209"/>
      <c r="G94" s="102" t="s">
        <v>93</v>
      </c>
      <c r="H94" s="103">
        <f t="shared" si="2"/>
        <v>5</v>
      </c>
      <c r="I94" s="104"/>
      <c r="J94" s="105"/>
    </row>
    <row r="95" spans="2:10" s="42" customFormat="1" ht="63" customHeight="1">
      <c r="B95" s="35"/>
      <c r="C95" s="100">
        <v>6</v>
      </c>
      <c r="D95" s="101" t="s">
        <v>102</v>
      </c>
      <c r="E95" s="209" t="s">
        <v>103</v>
      </c>
      <c r="F95" s="209"/>
      <c r="G95" s="102" t="s">
        <v>93</v>
      </c>
      <c r="H95" s="103">
        <f t="shared" si="2"/>
        <v>5</v>
      </c>
      <c r="I95" s="104"/>
      <c r="J95" s="105"/>
    </row>
    <row r="96" spans="2:10" s="42" customFormat="1" ht="51.75" customHeight="1">
      <c r="B96" s="35"/>
      <c r="C96" s="100">
        <v>7</v>
      </c>
      <c r="D96" s="101" t="s">
        <v>104</v>
      </c>
      <c r="E96" s="210" t="s">
        <v>105</v>
      </c>
      <c r="F96" s="210"/>
      <c r="G96" s="102" t="s">
        <v>93</v>
      </c>
      <c r="H96" s="103">
        <f t="shared" si="2"/>
        <v>5</v>
      </c>
      <c r="I96" s="104"/>
      <c r="J96" s="105"/>
    </row>
    <row r="97" spans="2:10" s="42" customFormat="1" ht="90.75" customHeight="1">
      <c r="B97" s="35"/>
      <c r="C97" s="100">
        <v>8</v>
      </c>
      <c r="D97" s="101" t="s">
        <v>106</v>
      </c>
      <c r="E97" s="209" t="s">
        <v>107</v>
      </c>
      <c r="F97" s="209"/>
      <c r="G97" s="102" t="s">
        <v>93</v>
      </c>
      <c r="H97" s="103">
        <f t="shared" si="2"/>
        <v>5</v>
      </c>
      <c r="I97" s="104"/>
      <c r="J97" s="105"/>
    </row>
    <row r="98" spans="2:10" s="50" customFormat="1" ht="30" customHeight="1">
      <c r="B98" s="43"/>
      <c r="C98" s="44"/>
      <c r="D98" s="45"/>
      <c r="E98" s="46" t="s">
        <v>30</v>
      </c>
      <c r="F98" s="46"/>
      <c r="G98" s="85">
        <f>(H98/40)*1</f>
        <v>1</v>
      </c>
      <c r="H98" s="108">
        <f>SUM(H90:H97)</f>
        <v>40</v>
      </c>
      <c r="I98" s="109"/>
      <c r="J98" s="91"/>
    </row>
    <row r="99" spans="2:10" ht="30" customHeight="1">
      <c r="B99" s="7"/>
    </row>
    <row r="100" spans="2:10" ht="30" customHeight="1">
      <c r="B100" s="7"/>
    </row>
    <row r="101" spans="2:10" ht="30" customHeight="1">
      <c r="B101" s="7"/>
    </row>
    <row r="102" spans="2:10" ht="30" customHeight="1">
      <c r="B102" s="7"/>
    </row>
    <row r="103" spans="2:10" s="50" customFormat="1" ht="33.75" customHeight="1">
      <c r="B103" s="43"/>
      <c r="C103" s="195" t="s">
        <v>108</v>
      </c>
      <c r="D103" s="196"/>
      <c r="E103" s="46"/>
      <c r="F103" s="46"/>
      <c r="G103" s="51"/>
      <c r="H103" s="48"/>
      <c r="I103" s="48"/>
      <c r="J103" s="48"/>
    </row>
    <row r="104" spans="2:10" ht="30" hidden="1" customHeight="1">
      <c r="B104" s="7"/>
      <c r="C104" s="211"/>
      <c r="D104" s="212"/>
      <c r="E104" s="212"/>
      <c r="F104" s="92"/>
      <c r="G104" s="93"/>
      <c r="H104" s="94"/>
      <c r="I104" s="94"/>
      <c r="J104" s="94"/>
    </row>
    <row r="105" spans="2:10" ht="9.9499999999999993" customHeight="1">
      <c r="B105" s="7"/>
      <c r="C105" s="95"/>
      <c r="D105" s="197"/>
      <c r="E105" s="197"/>
      <c r="F105" s="96"/>
      <c r="G105" s="26"/>
      <c r="H105" s="27"/>
      <c r="I105" s="27"/>
      <c r="J105" s="27"/>
    </row>
    <row r="106" spans="2:10" ht="55.5" customHeight="1">
      <c r="B106" s="7"/>
      <c r="C106" s="97" t="s">
        <v>17</v>
      </c>
      <c r="D106" s="34" t="s">
        <v>109</v>
      </c>
      <c r="E106" s="34" t="s">
        <v>89</v>
      </c>
      <c r="F106" s="34" t="s">
        <v>19</v>
      </c>
      <c r="G106" s="34" t="s">
        <v>22</v>
      </c>
      <c r="H106" s="34" t="s">
        <v>90</v>
      </c>
      <c r="I106" s="98"/>
      <c r="J106" s="99"/>
    </row>
    <row r="107" spans="2:10" s="42" customFormat="1" ht="78.75" customHeight="1">
      <c r="B107" s="35"/>
      <c r="C107" s="100">
        <v>1</v>
      </c>
      <c r="D107" s="101" t="s">
        <v>110</v>
      </c>
      <c r="E107" s="110" t="s">
        <v>111</v>
      </c>
      <c r="F107" s="110" t="s">
        <v>112</v>
      </c>
      <c r="G107" s="102" t="s">
        <v>93</v>
      </c>
      <c r="H107" s="103">
        <f t="shared" ref="H107:H112" si="3">IF(G107="Poor",$E$140,IF(G107="Below Expectation",$E$141, IF(G107="Meets Expectation",$E$142,IF(G107="Above Expectation",$E$143,IF(G107="Outstanding",$E$144)))))</f>
        <v>5</v>
      </c>
      <c r="I107" s="104"/>
      <c r="J107" s="105"/>
    </row>
    <row r="108" spans="2:10" s="42" customFormat="1" ht="65.25" customHeight="1">
      <c r="B108" s="35"/>
      <c r="C108" s="100">
        <v>2</v>
      </c>
      <c r="D108" s="101" t="s">
        <v>113</v>
      </c>
      <c r="E108" s="110" t="s">
        <v>114</v>
      </c>
      <c r="F108" s="110" t="s">
        <v>115</v>
      </c>
      <c r="G108" s="102" t="s">
        <v>93</v>
      </c>
      <c r="H108" s="103">
        <f t="shared" si="3"/>
        <v>5</v>
      </c>
      <c r="I108" s="104"/>
      <c r="J108" s="106"/>
    </row>
    <row r="109" spans="2:10" s="42" customFormat="1" ht="61.5" customHeight="1">
      <c r="B109" s="35"/>
      <c r="C109" s="100">
        <v>3</v>
      </c>
      <c r="D109" s="101" t="s">
        <v>116</v>
      </c>
      <c r="E109" s="111" t="s">
        <v>117</v>
      </c>
      <c r="F109" s="111" t="s">
        <v>118</v>
      </c>
      <c r="G109" s="102" t="s">
        <v>93</v>
      </c>
      <c r="H109" s="103">
        <f t="shared" si="3"/>
        <v>5</v>
      </c>
      <c r="I109" s="104"/>
      <c r="J109" s="107"/>
    </row>
    <row r="110" spans="2:10" s="42" customFormat="1" ht="113.25" customHeight="1">
      <c r="B110" s="35"/>
      <c r="C110" s="100">
        <v>4</v>
      </c>
      <c r="D110" s="101" t="s">
        <v>119</v>
      </c>
      <c r="E110" s="110" t="s">
        <v>120</v>
      </c>
      <c r="F110" s="110" t="s">
        <v>121</v>
      </c>
      <c r="G110" s="102" t="s">
        <v>93</v>
      </c>
      <c r="H110" s="103">
        <f t="shared" si="3"/>
        <v>5</v>
      </c>
      <c r="I110" s="104"/>
      <c r="J110" s="105"/>
    </row>
    <row r="111" spans="2:10" s="42" customFormat="1" ht="63" customHeight="1">
      <c r="B111" s="35"/>
      <c r="C111" s="100">
        <v>5</v>
      </c>
      <c r="D111" s="101" t="s">
        <v>122</v>
      </c>
      <c r="E111" s="110" t="s">
        <v>123</v>
      </c>
      <c r="F111" s="110" t="s">
        <v>124</v>
      </c>
      <c r="G111" s="102" t="s">
        <v>93</v>
      </c>
      <c r="H111" s="103">
        <f t="shared" si="3"/>
        <v>5</v>
      </c>
      <c r="I111" s="104"/>
      <c r="J111" s="105"/>
    </row>
    <row r="112" spans="2:10" s="42" customFormat="1" ht="63" customHeight="1">
      <c r="B112" s="35"/>
      <c r="C112" s="100">
        <v>6</v>
      </c>
      <c r="D112" s="101" t="s">
        <v>125</v>
      </c>
      <c r="E112" s="110" t="s">
        <v>126</v>
      </c>
      <c r="F112" s="110" t="s">
        <v>127</v>
      </c>
      <c r="G112" s="102" t="s">
        <v>93</v>
      </c>
      <c r="H112" s="103">
        <f t="shared" si="3"/>
        <v>5</v>
      </c>
      <c r="I112" s="104"/>
      <c r="J112" s="105"/>
    </row>
    <row r="113" spans="1:10" s="50" customFormat="1" ht="30" customHeight="1">
      <c r="B113" s="43"/>
      <c r="C113" s="44"/>
      <c r="D113" s="45"/>
      <c r="E113" s="46" t="s">
        <v>30</v>
      </c>
      <c r="F113" s="46"/>
      <c r="G113" s="85">
        <f>(H113/30)*1</f>
        <v>1</v>
      </c>
      <c r="H113" s="112">
        <f>SUM(H107:H112)</f>
        <v>30</v>
      </c>
      <c r="I113" s="109"/>
      <c r="J113" s="91"/>
    </row>
    <row r="114" spans="1:10" ht="30" customHeight="1">
      <c r="B114" s="7"/>
    </row>
    <row r="115" spans="1:10" ht="30" customHeight="1">
      <c r="B115" s="7"/>
    </row>
    <row r="116" spans="1:10" ht="30" customHeight="1">
      <c r="B116" s="7"/>
      <c r="C116" s="113" t="s">
        <v>128</v>
      </c>
      <c r="D116" s="114"/>
      <c r="E116" s="115"/>
      <c r="F116" s="115"/>
      <c r="H116" s="198"/>
      <c r="I116" s="198"/>
      <c r="J116" s="198"/>
    </row>
    <row r="117" spans="1:10" ht="9.9499999999999993" customHeight="1">
      <c r="B117" s="7"/>
      <c r="C117" s="95"/>
      <c r="D117" s="114"/>
      <c r="H117" s="116"/>
      <c r="I117" s="116"/>
      <c r="J117" s="116"/>
    </row>
    <row r="118" spans="1:10" ht="30" customHeight="1" thickBot="1">
      <c r="B118" s="7"/>
      <c r="D118" s="199" t="s">
        <v>129</v>
      </c>
      <c r="E118" s="200"/>
      <c r="F118" s="200"/>
      <c r="G118" s="200"/>
      <c r="H118" s="117" t="s">
        <v>130</v>
      </c>
      <c r="I118" s="117"/>
      <c r="J118" s="117" t="s">
        <v>131</v>
      </c>
    </row>
    <row r="119" spans="1:10" ht="30" customHeight="1">
      <c r="A119" s="118"/>
      <c r="B119" s="119"/>
      <c r="D119" s="120" t="s">
        <v>132</v>
      </c>
      <c r="E119" s="201" t="s">
        <v>133</v>
      </c>
      <c r="F119" s="202"/>
      <c r="G119" s="203"/>
      <c r="H119" s="121">
        <v>0</v>
      </c>
      <c r="I119" s="122"/>
      <c r="J119" s="123">
        <f>H119*$D$120</f>
        <v>0</v>
      </c>
    </row>
    <row r="120" spans="1:10" ht="30" customHeight="1">
      <c r="A120" s="118"/>
      <c r="B120" s="119"/>
      <c r="D120" s="124">
        <v>-5.0000000000000001E-3</v>
      </c>
      <c r="E120" s="204" t="s">
        <v>134</v>
      </c>
      <c r="F120" s="205"/>
      <c r="G120" s="206"/>
      <c r="H120" s="125">
        <v>0</v>
      </c>
      <c r="I120" s="122"/>
      <c r="J120" s="123">
        <f>H120*$D$120</f>
        <v>0</v>
      </c>
    </row>
    <row r="121" spans="1:10" ht="30" customHeight="1" thickBot="1">
      <c r="A121" s="118"/>
      <c r="B121" s="119"/>
      <c r="D121" s="124"/>
      <c r="E121" s="207" t="s">
        <v>135</v>
      </c>
      <c r="F121" s="208"/>
      <c r="G121" s="126"/>
      <c r="H121" s="125">
        <v>0</v>
      </c>
      <c r="I121" s="122"/>
      <c r="J121" s="123">
        <f>H121*$D$120</f>
        <v>0</v>
      </c>
    </row>
    <row r="122" spans="1:10" ht="30" customHeight="1">
      <c r="A122" s="118"/>
      <c r="B122" s="119"/>
      <c r="D122" s="127"/>
      <c r="E122" s="187" t="s">
        <v>136</v>
      </c>
      <c r="F122" s="187"/>
      <c r="G122" s="188"/>
      <c r="H122" s="125">
        <v>0</v>
      </c>
      <c r="I122" s="122"/>
      <c r="J122" s="123">
        <f>H122*$D$124</f>
        <v>0</v>
      </c>
    </row>
    <row r="123" spans="1:10" ht="30" customHeight="1">
      <c r="A123" s="118"/>
      <c r="B123" s="119"/>
      <c r="D123" s="128" t="s">
        <v>137</v>
      </c>
      <c r="E123" s="189" t="s">
        <v>138</v>
      </c>
      <c r="F123" s="189"/>
      <c r="G123" s="190"/>
      <c r="H123" s="125">
        <v>0</v>
      </c>
      <c r="I123" s="122"/>
      <c r="J123" s="123">
        <f>H123*$D$124</f>
        <v>0</v>
      </c>
    </row>
    <row r="124" spans="1:10" ht="30" customHeight="1" thickBot="1">
      <c r="A124" s="118"/>
      <c r="B124" s="119"/>
      <c r="D124" s="129">
        <v>5.0000000000000001E-3</v>
      </c>
      <c r="E124" s="191" t="s">
        <v>139</v>
      </c>
      <c r="F124" s="191"/>
      <c r="G124" s="192"/>
      <c r="H124" s="130">
        <v>0</v>
      </c>
      <c r="I124" s="122"/>
      <c r="J124" s="131">
        <f>H124*$D$124</f>
        <v>0</v>
      </c>
    </row>
    <row r="125" spans="1:10" ht="30" customHeight="1">
      <c r="B125" s="7"/>
      <c r="H125" s="132"/>
      <c r="I125" s="132"/>
      <c r="J125" s="133">
        <f>SUM(J119:J124)</f>
        <v>0</v>
      </c>
    </row>
    <row r="126" spans="1:10" ht="30" customHeight="1">
      <c r="B126" s="7"/>
      <c r="H126" s="132"/>
      <c r="I126" s="132"/>
      <c r="J126" s="133"/>
    </row>
    <row r="127" spans="1:10" ht="30" customHeight="1">
      <c r="B127" s="7"/>
      <c r="H127" s="132"/>
      <c r="I127" s="132"/>
      <c r="J127" s="133"/>
    </row>
    <row r="128" spans="1:10" ht="30" customHeight="1">
      <c r="B128" s="7"/>
      <c r="C128" s="134" t="s">
        <v>140</v>
      </c>
      <c r="H128" s="132"/>
      <c r="I128" s="132"/>
      <c r="J128" s="133"/>
    </row>
    <row r="129" spans="2:10" ht="30" customHeight="1">
      <c r="B129" s="7"/>
      <c r="H129" s="132"/>
      <c r="I129" s="132"/>
      <c r="J129" s="133"/>
    </row>
    <row r="130" spans="2:10" ht="30" customHeight="1">
      <c r="B130" s="7"/>
      <c r="G130" s="135" t="s">
        <v>141</v>
      </c>
      <c r="H130" s="136" t="s">
        <v>20</v>
      </c>
      <c r="I130" s="136"/>
      <c r="J130" s="135" t="s">
        <v>90</v>
      </c>
    </row>
    <row r="131" spans="2:10" ht="30" hidden="1" customHeight="1">
      <c r="B131" s="7"/>
      <c r="G131" s="137"/>
      <c r="H131" s="138"/>
      <c r="I131" s="138"/>
      <c r="J131" s="139">
        <f>((J27+J37+J55+J67+J79)/500)*100</f>
        <v>0.97800000000000009</v>
      </c>
    </row>
    <row r="132" spans="2:10" ht="30" customHeight="1">
      <c r="B132" s="7"/>
      <c r="G132" s="140" t="s">
        <v>142</v>
      </c>
      <c r="H132" s="141">
        <v>0.7</v>
      </c>
      <c r="I132" s="141"/>
      <c r="J132" s="142">
        <f>J131*H132</f>
        <v>0.68459999999999999</v>
      </c>
    </row>
    <row r="133" spans="2:10" ht="43.5" customHeight="1">
      <c r="B133" s="7"/>
      <c r="G133" s="140" t="s">
        <v>88</v>
      </c>
      <c r="H133" s="141">
        <v>0.2</v>
      </c>
      <c r="I133" s="141"/>
      <c r="J133" s="142">
        <f>(G98*H133)</f>
        <v>0.2</v>
      </c>
    </row>
    <row r="134" spans="2:10" ht="43.5" customHeight="1">
      <c r="B134" s="7"/>
      <c r="G134" s="140" t="s">
        <v>143</v>
      </c>
      <c r="H134" s="141">
        <v>0.1</v>
      </c>
      <c r="I134" s="141"/>
      <c r="J134" s="142">
        <f>(G113*H134)</f>
        <v>0.1</v>
      </c>
    </row>
    <row r="135" spans="2:10" ht="30" customHeight="1">
      <c r="B135" s="7"/>
      <c r="G135" s="143"/>
      <c r="H135" s="141"/>
      <c r="I135" s="141"/>
      <c r="J135" s="144"/>
    </row>
    <row r="136" spans="2:10" ht="32.25" customHeight="1">
      <c r="B136" s="7"/>
      <c r="G136" s="145"/>
      <c r="H136" s="145"/>
      <c r="I136" s="145"/>
      <c r="J136" s="142">
        <f>SUM(J132:J135)</f>
        <v>0.98460000000000003</v>
      </c>
    </row>
    <row r="137" spans="2:10" ht="51" customHeight="1">
      <c r="B137" s="7"/>
      <c r="G137" s="146" t="s">
        <v>144</v>
      </c>
      <c r="H137" s="147">
        <f>J136+J125</f>
        <v>0.98460000000000003</v>
      </c>
      <c r="I137" s="116"/>
      <c r="J137" s="116"/>
    </row>
    <row r="138" spans="2:10" ht="30" customHeight="1" outlineLevel="1">
      <c r="B138" s="7"/>
    </row>
    <row r="139" spans="2:10" ht="30" customHeight="1" outlineLevel="1" thickBot="1">
      <c r="B139" s="7"/>
      <c r="C139" s="193" t="s">
        <v>145</v>
      </c>
      <c r="D139" s="194"/>
      <c r="E139" s="193" t="s">
        <v>146</v>
      </c>
      <c r="F139" s="194"/>
      <c r="G139" s="6"/>
      <c r="H139" s="6"/>
      <c r="I139" s="6"/>
      <c r="J139" s="6"/>
    </row>
    <row r="140" spans="2:10" ht="87" customHeight="1" outlineLevel="1">
      <c r="B140" s="7"/>
      <c r="C140" s="148">
        <v>1</v>
      </c>
      <c r="D140" s="149" t="s">
        <v>147</v>
      </c>
      <c r="E140" s="148">
        <v>1</v>
      </c>
      <c r="F140" s="150" t="s">
        <v>148</v>
      </c>
      <c r="G140" s="6"/>
      <c r="H140" s="6"/>
      <c r="I140" s="6"/>
      <c r="J140" s="6"/>
    </row>
    <row r="141" spans="2:10" ht="64.5" customHeight="1" outlineLevel="1">
      <c r="B141" s="7"/>
      <c r="C141" s="151">
        <v>2</v>
      </c>
      <c r="D141" s="149" t="s">
        <v>149</v>
      </c>
      <c r="E141" s="151">
        <v>2</v>
      </c>
      <c r="F141" s="149" t="s">
        <v>150</v>
      </c>
      <c r="G141" s="6"/>
      <c r="H141" s="6"/>
      <c r="I141" s="6"/>
      <c r="J141" s="6"/>
    </row>
    <row r="142" spans="2:10" ht="51" customHeight="1" outlineLevel="1">
      <c r="B142" s="7"/>
      <c r="C142" s="151">
        <v>3</v>
      </c>
      <c r="D142" s="152" t="s">
        <v>151</v>
      </c>
      <c r="E142" s="151">
        <v>3</v>
      </c>
      <c r="F142" s="149" t="s">
        <v>152</v>
      </c>
      <c r="G142" s="6"/>
      <c r="H142" s="6"/>
      <c r="I142" s="6"/>
      <c r="J142" s="6"/>
    </row>
    <row r="143" spans="2:10" ht="62.25" customHeight="1" outlineLevel="1">
      <c r="B143" s="7"/>
      <c r="C143" s="153">
        <v>4</v>
      </c>
      <c r="D143" s="152" t="s">
        <v>153</v>
      </c>
      <c r="E143" s="151">
        <v>4</v>
      </c>
      <c r="F143" s="152" t="s">
        <v>154</v>
      </c>
      <c r="G143" s="6"/>
      <c r="H143" s="6"/>
      <c r="I143" s="6"/>
      <c r="J143" s="6"/>
    </row>
    <row r="144" spans="2:10" ht="56.25" customHeight="1" outlineLevel="1">
      <c r="B144" s="7"/>
      <c r="C144" s="153">
        <v>5</v>
      </c>
      <c r="D144" s="152" t="s">
        <v>155</v>
      </c>
      <c r="E144" s="151">
        <v>5</v>
      </c>
      <c r="F144" s="152" t="s">
        <v>93</v>
      </c>
      <c r="G144" s="6"/>
      <c r="H144" s="6"/>
      <c r="I144" s="6"/>
      <c r="J144" s="6"/>
    </row>
    <row r="145" spans="2:10" ht="30" customHeight="1" outlineLevel="1" thickBot="1">
      <c r="B145" s="7"/>
      <c r="C145" s="154"/>
      <c r="D145" s="155"/>
      <c r="E145" s="154"/>
      <c r="F145" s="155"/>
      <c r="G145" s="6"/>
      <c r="H145" s="6"/>
      <c r="I145" s="6"/>
      <c r="J145" s="6"/>
    </row>
    <row r="146" spans="2:10" ht="20.25" hidden="1">
      <c r="B146" s="7"/>
      <c r="F146" s="156"/>
      <c r="G146" s="6"/>
      <c r="H146" s="6"/>
      <c r="I146" s="6"/>
      <c r="J146" s="6"/>
    </row>
    <row r="147" spans="2:10" ht="45.75" hidden="1" customHeight="1">
      <c r="B147" s="7"/>
      <c r="F147" s="156"/>
      <c r="G147" s="116"/>
      <c r="H147" s="116"/>
      <c r="I147" s="116"/>
      <c r="J147" s="116"/>
    </row>
    <row r="148" spans="2:10" ht="30" customHeight="1">
      <c r="B148" s="7"/>
      <c r="C148" s="195"/>
      <c r="D148" s="196"/>
      <c r="G148" s="156"/>
      <c r="H148" s="116"/>
      <c r="I148" s="116"/>
      <c r="J148" s="116"/>
    </row>
    <row r="149" spans="2:10" ht="9.9499999999999993" customHeight="1">
      <c r="B149" s="7"/>
      <c r="C149" s="95"/>
      <c r="D149" s="114"/>
      <c r="G149" s="156"/>
      <c r="H149" s="116"/>
      <c r="I149" s="116"/>
      <c r="J149" s="116"/>
    </row>
    <row r="150" spans="2:10" ht="30" customHeight="1" thickBot="1">
      <c r="B150" s="7"/>
      <c r="D150" s="157" t="s">
        <v>156</v>
      </c>
      <c r="E150" s="158"/>
      <c r="F150" s="158"/>
      <c r="G150" s="158"/>
      <c r="H150" s="158"/>
      <c r="I150" s="158"/>
      <c r="J150" s="158"/>
    </row>
    <row r="151" spans="2:10" ht="30" customHeight="1">
      <c r="B151" s="7"/>
      <c r="D151" s="171"/>
      <c r="E151" s="172"/>
      <c r="F151" s="172"/>
      <c r="G151" s="172"/>
      <c r="H151" s="172"/>
      <c r="I151" s="172"/>
      <c r="J151" s="172"/>
    </row>
    <row r="152" spans="2:10" ht="30" customHeight="1">
      <c r="B152" s="7"/>
      <c r="D152" s="173"/>
      <c r="E152" s="174"/>
      <c r="F152" s="174"/>
      <c r="G152" s="174"/>
      <c r="H152" s="174"/>
      <c r="I152" s="174"/>
      <c r="J152" s="174"/>
    </row>
    <row r="153" spans="2:10" ht="30" customHeight="1">
      <c r="B153" s="7"/>
      <c r="D153" s="173"/>
      <c r="E153" s="174"/>
      <c r="F153" s="174"/>
      <c r="G153" s="174"/>
      <c r="H153" s="174"/>
      <c r="I153" s="174"/>
      <c r="J153" s="174"/>
    </row>
    <row r="154" spans="2:10" ht="30" customHeight="1">
      <c r="B154" s="7"/>
      <c r="D154" s="173"/>
      <c r="E154" s="174"/>
      <c r="F154" s="174"/>
      <c r="G154" s="174"/>
      <c r="H154" s="174"/>
      <c r="I154" s="174"/>
      <c r="J154" s="174"/>
    </row>
    <row r="155" spans="2:10" ht="21" customHeight="1" thickBot="1">
      <c r="B155" s="7"/>
      <c r="D155" s="175"/>
      <c r="E155" s="176"/>
      <c r="F155" s="176"/>
      <c r="G155" s="176"/>
      <c r="H155" s="176"/>
      <c r="I155" s="176"/>
      <c r="J155" s="176"/>
    </row>
    <row r="156" spans="2:10" ht="30" customHeight="1">
      <c r="B156" s="7"/>
      <c r="D156" s="115"/>
      <c r="E156" s="115"/>
      <c r="F156" s="115"/>
      <c r="G156" s="115"/>
      <c r="H156" s="115"/>
      <c r="I156" s="115"/>
      <c r="J156" s="115"/>
    </row>
    <row r="157" spans="2:10" ht="30" customHeight="1" thickBot="1">
      <c r="B157" s="7"/>
      <c r="D157" s="157" t="s">
        <v>157</v>
      </c>
      <c r="E157" s="159"/>
      <c r="F157" s="159"/>
      <c r="G157" s="159"/>
      <c r="H157" s="159"/>
      <c r="I157" s="159"/>
      <c r="J157" s="159"/>
    </row>
    <row r="158" spans="2:10" ht="30" customHeight="1">
      <c r="B158" s="7"/>
      <c r="D158" s="177"/>
      <c r="E158" s="178"/>
      <c r="F158" s="178"/>
      <c r="G158" s="178"/>
      <c r="H158" s="178"/>
      <c r="I158" s="178"/>
      <c r="J158" s="178"/>
    </row>
    <row r="159" spans="2:10" ht="30" customHeight="1">
      <c r="B159" s="7"/>
      <c r="D159" s="179"/>
      <c r="E159" s="180"/>
      <c r="F159" s="180"/>
      <c r="G159" s="180"/>
      <c r="H159" s="180"/>
      <c r="I159" s="180"/>
      <c r="J159" s="180"/>
    </row>
    <row r="160" spans="2:10" ht="30" customHeight="1">
      <c r="B160" s="7"/>
      <c r="D160" s="179"/>
      <c r="E160" s="180"/>
      <c r="F160" s="180"/>
      <c r="G160" s="180"/>
      <c r="H160" s="180"/>
      <c r="I160" s="180"/>
      <c r="J160" s="180"/>
    </row>
    <row r="161" spans="2:10" ht="30" customHeight="1">
      <c r="B161" s="7"/>
      <c r="D161" s="179"/>
      <c r="E161" s="180"/>
      <c r="F161" s="180"/>
      <c r="G161" s="180"/>
      <c r="H161" s="180"/>
      <c r="I161" s="180"/>
      <c r="J161" s="180"/>
    </row>
    <row r="162" spans="2:10" ht="21" thickBot="1">
      <c r="B162" s="7"/>
      <c r="D162" s="181"/>
      <c r="E162" s="182"/>
      <c r="F162" s="182"/>
      <c r="G162" s="182"/>
      <c r="H162" s="182"/>
      <c r="I162" s="182"/>
      <c r="J162" s="182"/>
    </row>
    <row r="163" spans="2:10" ht="30" customHeight="1">
      <c r="B163" s="7"/>
      <c r="G163" s="183"/>
      <c r="H163" s="183"/>
      <c r="I163" s="183"/>
      <c r="J163" s="183"/>
    </row>
    <row r="164" spans="2:10" ht="30" customHeight="1">
      <c r="B164" s="7"/>
      <c r="G164" s="160" t="s">
        <v>158</v>
      </c>
      <c r="H164" s="160"/>
      <c r="I164" s="160"/>
      <c r="J164" s="160"/>
    </row>
    <row r="165" spans="2:10" s="118" customFormat="1" ht="30" customHeight="1">
      <c r="B165" s="119"/>
      <c r="C165" s="8"/>
      <c r="D165" s="184" t="s">
        <v>159</v>
      </c>
      <c r="E165" s="184"/>
      <c r="F165" s="161"/>
      <c r="G165" s="185" t="s">
        <v>160</v>
      </c>
      <c r="H165" s="185"/>
      <c r="I165" s="185"/>
      <c r="J165" s="185"/>
    </row>
    <row r="166" spans="2:10" s="118" customFormat="1" ht="30" customHeight="1">
      <c r="B166" s="119"/>
      <c r="C166" s="8"/>
      <c r="D166" s="186" t="s">
        <v>161</v>
      </c>
      <c r="E166" s="186"/>
      <c r="F166" s="162"/>
      <c r="G166" s="185" t="s">
        <v>162</v>
      </c>
      <c r="H166" s="185"/>
      <c r="I166" s="185"/>
      <c r="J166" s="185"/>
    </row>
    <row r="167" spans="2:10" ht="30" customHeight="1" thickBot="1">
      <c r="B167" s="163"/>
      <c r="C167" s="164"/>
      <c r="D167" s="165"/>
      <c r="E167" s="165"/>
      <c r="F167" s="165"/>
      <c r="G167" s="166"/>
      <c r="H167" s="167"/>
      <c r="I167" s="167"/>
      <c r="J167" s="167"/>
    </row>
    <row r="168" spans="2:10" s="10" customFormat="1" ht="30" customHeight="1">
      <c r="C168" s="8"/>
      <c r="D168" s="168"/>
      <c r="E168" s="169"/>
      <c r="F168" s="169"/>
      <c r="G168" s="9"/>
    </row>
    <row r="169" spans="2:10" s="10" customFormat="1" ht="30" customHeight="1">
      <c r="C169" s="8"/>
      <c r="D169" s="168"/>
      <c r="E169" s="169"/>
      <c r="F169" s="169"/>
      <c r="G169" s="9"/>
    </row>
    <row r="170" spans="2:10" s="10" customFormat="1" ht="30" customHeight="1">
      <c r="C170" s="8"/>
      <c r="D170" s="168"/>
      <c r="E170" s="169"/>
      <c r="F170" s="169"/>
      <c r="G170" s="9"/>
    </row>
    <row r="171" spans="2:10" s="10" customFormat="1" ht="30" customHeight="1">
      <c r="C171" s="8"/>
      <c r="D171" s="170"/>
      <c r="E171" s="170"/>
      <c r="F171" s="170"/>
      <c r="G171" s="9"/>
    </row>
    <row r="172" spans="2:10" s="10" customFormat="1" ht="30" customHeight="1">
      <c r="C172" s="8"/>
      <c r="D172" s="170"/>
      <c r="E172" s="170"/>
      <c r="F172" s="170"/>
      <c r="G172" s="9"/>
    </row>
    <row r="173" spans="2:10" s="10" customFormat="1" ht="30" customHeight="1">
      <c r="C173" s="8"/>
      <c r="D173" s="170"/>
      <c r="E173" s="170"/>
      <c r="F173" s="170"/>
      <c r="G173" s="9"/>
    </row>
    <row r="174" spans="2:10" s="10" customFormat="1" ht="30" customHeight="1">
      <c r="C174" s="8"/>
      <c r="D174" s="170"/>
      <c r="E174" s="170"/>
      <c r="F174" s="170"/>
      <c r="G174" s="9"/>
    </row>
    <row r="175" spans="2:10" s="10" customFormat="1" ht="30" customHeight="1">
      <c r="C175" s="8"/>
      <c r="D175" s="170"/>
      <c r="E175" s="170"/>
      <c r="F175" s="170"/>
      <c r="G175" s="9"/>
    </row>
    <row r="176" spans="2:10" s="10" customFormat="1" ht="30" customHeight="1">
      <c r="C176" s="8"/>
      <c r="D176" s="170"/>
      <c r="E176" s="170"/>
      <c r="F176" s="170"/>
      <c r="G176" s="9"/>
    </row>
    <row r="177" spans="3:7" s="10" customFormat="1" ht="30" customHeight="1">
      <c r="C177" s="8"/>
      <c r="D177" s="170"/>
      <c r="E177" s="170"/>
      <c r="F177" s="170"/>
      <c r="G177" s="9"/>
    </row>
    <row r="178" spans="3:7" s="10" customFormat="1" ht="30" customHeight="1">
      <c r="C178" s="8"/>
      <c r="D178" s="170"/>
      <c r="E178" s="170"/>
      <c r="F178" s="170"/>
      <c r="G178" s="9"/>
    </row>
    <row r="179" spans="3:7" s="10" customFormat="1" ht="30" customHeight="1">
      <c r="C179" s="8"/>
      <c r="D179" s="170"/>
      <c r="E179" s="170"/>
      <c r="F179" s="170"/>
      <c r="G179" s="9"/>
    </row>
    <row r="180" spans="3:7" s="10" customFormat="1" ht="30" customHeight="1">
      <c r="C180" s="8"/>
      <c r="D180" s="170"/>
      <c r="E180" s="170"/>
      <c r="F180" s="170"/>
      <c r="G180" s="9"/>
    </row>
    <row r="181" spans="3:7" s="10" customFormat="1" ht="30" customHeight="1">
      <c r="C181" s="8"/>
      <c r="D181" s="170"/>
      <c r="E181" s="170"/>
      <c r="F181" s="170"/>
      <c r="G181" s="9"/>
    </row>
  </sheetData>
  <sheetProtection selectLockedCells="1"/>
  <dataConsolidate function="count"/>
  <mergeCells count="85">
    <mergeCell ref="D24:E24"/>
    <mergeCell ref="C3:H7"/>
    <mergeCell ref="G10:J10"/>
    <mergeCell ref="G11:J11"/>
    <mergeCell ref="G12:J12"/>
    <mergeCell ref="C14:E14"/>
    <mergeCell ref="C15:J17"/>
    <mergeCell ref="C19:E19"/>
    <mergeCell ref="G19:J19"/>
    <mergeCell ref="C20:E20"/>
    <mergeCell ref="G20:J20"/>
    <mergeCell ref="D23:E23"/>
    <mergeCell ref="D41:E41"/>
    <mergeCell ref="D25:E25"/>
    <mergeCell ref="D26:E26"/>
    <mergeCell ref="C29:E29"/>
    <mergeCell ref="G29:J29"/>
    <mergeCell ref="D32:E32"/>
    <mergeCell ref="D33:E33"/>
    <mergeCell ref="D34:E34"/>
    <mergeCell ref="D35:E35"/>
    <mergeCell ref="D36:E36"/>
    <mergeCell ref="C39:E39"/>
    <mergeCell ref="G39:J39"/>
    <mergeCell ref="D53:E53"/>
    <mergeCell ref="D42:E42"/>
    <mergeCell ref="D43:E43"/>
    <mergeCell ref="D44:E44"/>
    <mergeCell ref="D45:E45"/>
    <mergeCell ref="D46:E46"/>
    <mergeCell ref="D47:E47"/>
    <mergeCell ref="D48:E48"/>
    <mergeCell ref="D49:E49"/>
    <mergeCell ref="D50:E50"/>
    <mergeCell ref="D51:E51"/>
    <mergeCell ref="D52:E52"/>
    <mergeCell ref="G70:J70"/>
    <mergeCell ref="D74:E74"/>
    <mergeCell ref="D54:E54"/>
    <mergeCell ref="C57:E57"/>
    <mergeCell ref="G57:J57"/>
    <mergeCell ref="D61:E61"/>
    <mergeCell ref="D62:E62"/>
    <mergeCell ref="D63:E63"/>
    <mergeCell ref="C87:E87"/>
    <mergeCell ref="D64:E64"/>
    <mergeCell ref="D65:E65"/>
    <mergeCell ref="D66:E66"/>
    <mergeCell ref="C70:E70"/>
    <mergeCell ref="D75:E75"/>
    <mergeCell ref="D76:E76"/>
    <mergeCell ref="D77:E77"/>
    <mergeCell ref="D78:E78"/>
    <mergeCell ref="C86:D86"/>
    <mergeCell ref="C103:D103"/>
    <mergeCell ref="C104:E104"/>
    <mergeCell ref="D88:E88"/>
    <mergeCell ref="E89:F89"/>
    <mergeCell ref="E90:F90"/>
    <mergeCell ref="E91:F91"/>
    <mergeCell ref="E92:F92"/>
    <mergeCell ref="E93:F93"/>
    <mergeCell ref="E121:F121"/>
    <mergeCell ref="E94:F94"/>
    <mergeCell ref="E95:F95"/>
    <mergeCell ref="E96:F96"/>
    <mergeCell ref="E97:F97"/>
    <mergeCell ref="D105:E105"/>
    <mergeCell ref="H116:J116"/>
    <mergeCell ref="D118:G118"/>
    <mergeCell ref="E119:G119"/>
    <mergeCell ref="E120:G120"/>
    <mergeCell ref="D166:E166"/>
    <mergeCell ref="G166:J166"/>
    <mergeCell ref="E122:G122"/>
    <mergeCell ref="E123:G123"/>
    <mergeCell ref="E124:G124"/>
    <mergeCell ref="C139:D139"/>
    <mergeCell ref="E139:F139"/>
    <mergeCell ref="C148:D148"/>
    <mergeCell ref="D151:J155"/>
    <mergeCell ref="D158:J162"/>
    <mergeCell ref="G163:J163"/>
    <mergeCell ref="D165:E165"/>
    <mergeCell ref="G165:J165"/>
  </mergeCells>
  <dataValidations count="2">
    <dataValidation type="list" allowBlank="1" showInputMessage="1" showErrorMessage="1" sqref="H75:H78 H33:H36 H62:H66 H24:H26 H42:H54">
      <formula1>"1,2,3,4,5"</formula1>
    </dataValidation>
    <dataValidation type="list" allowBlank="1" showInputMessage="1" showErrorMessage="1" sqref="G90:G97 G107:G112">
      <formula1>$F$140:$F$145</formula1>
    </dataValidation>
  </dataValidations>
  <pageMargins left="0" right="0" top="0.13" bottom="0" header="0" footer="0"/>
  <pageSetup paperSize="9" scale="33" orientation="landscape" r:id="rId1"/>
  <colBreaks count="1" manualBreakCount="1">
    <brk id="10" max="97"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Kunle </vt:lpstr>
      <vt:lpstr>'Kunle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lanre.coleman</dc:creator>
  <cp:lastModifiedBy>chandru</cp:lastModifiedBy>
  <dcterms:created xsi:type="dcterms:W3CDTF">2017-05-31T09:33:32Z</dcterms:created>
  <dcterms:modified xsi:type="dcterms:W3CDTF">2017-06-08T12:47:32Z</dcterms:modified>
</cp:coreProperties>
</file>